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13FBB0B-A33D-4E3F-AF32-B10BBD5D4181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hecheng" sheetId="2" r:id="rId2"/>
    <sheet name="kuos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7" i="1" l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326" i="1"/>
  <c r="D803" i="1" l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02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727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652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W601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T623" i="1"/>
  <c r="T639" i="1"/>
  <c r="S630" i="1"/>
  <c r="R605" i="1"/>
  <c r="R621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P581" i="1"/>
  <c r="P608" i="1"/>
  <c r="P624" i="1"/>
  <c r="P629" i="1"/>
  <c r="P645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N595" i="1"/>
  <c r="N603" i="1"/>
  <c r="N611" i="1"/>
  <c r="N619" i="1"/>
  <c r="N627" i="1"/>
  <c r="N635" i="1"/>
  <c r="N643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4" i="1"/>
  <c r="J595" i="1"/>
  <c r="J596" i="1"/>
  <c r="J597" i="1"/>
  <c r="J598" i="1"/>
  <c r="J599" i="1"/>
  <c r="J600" i="1"/>
  <c r="J601" i="1"/>
  <c r="J602" i="1"/>
  <c r="J603" i="1"/>
  <c r="J606" i="1"/>
  <c r="J607" i="1"/>
  <c r="J608" i="1"/>
  <c r="J609" i="1"/>
  <c r="J610" i="1"/>
  <c r="J611" i="1"/>
  <c r="J612" i="1"/>
  <c r="J613" i="1"/>
  <c r="J614" i="1"/>
  <c r="J615" i="1"/>
  <c r="J617" i="1"/>
  <c r="J618" i="1"/>
  <c r="J619" i="1"/>
  <c r="J620" i="1"/>
  <c r="J621" i="1"/>
  <c r="J622" i="1"/>
  <c r="J623" i="1"/>
  <c r="J624" i="1"/>
  <c r="J625" i="1"/>
  <c r="J626" i="1"/>
  <c r="J627" i="1"/>
  <c r="J630" i="1"/>
  <c r="J631" i="1"/>
  <c r="J632" i="1"/>
  <c r="J633" i="1"/>
  <c r="J634" i="1"/>
  <c r="J635" i="1"/>
  <c r="J636" i="1"/>
  <c r="J637" i="1"/>
  <c r="J638" i="1"/>
  <c r="J639" i="1"/>
  <c r="J642" i="1"/>
  <c r="J643" i="1"/>
  <c r="J644" i="1"/>
  <c r="J645" i="1"/>
  <c r="J646" i="1"/>
  <c r="J647" i="1"/>
  <c r="J648" i="1"/>
  <c r="J649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C580" i="1"/>
  <c r="C588" i="1"/>
  <c r="C596" i="1"/>
  <c r="C604" i="1"/>
  <c r="C612" i="1"/>
  <c r="C620" i="1"/>
  <c r="C628" i="1"/>
  <c r="C636" i="1"/>
  <c r="C638" i="1"/>
  <c r="C648" i="1"/>
  <c r="D576" i="1"/>
  <c r="E576" i="1"/>
  <c r="F576" i="1"/>
  <c r="G576" i="1"/>
  <c r="H576" i="1"/>
  <c r="I576" i="1"/>
  <c r="J576" i="1"/>
  <c r="L576" i="1"/>
  <c r="M576" i="1"/>
  <c r="N576" i="1"/>
  <c r="O576" i="1"/>
  <c r="Q576" i="1"/>
  <c r="R576" i="1"/>
  <c r="U576" i="1"/>
  <c r="V576" i="1"/>
  <c r="X576" i="1"/>
  <c r="Y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576" i="1"/>
  <c r="Z499" i="1"/>
  <c r="Z576" i="1" s="1"/>
  <c r="Z500" i="1"/>
  <c r="Z577" i="1" s="1"/>
  <c r="Z501" i="1"/>
  <c r="Z578" i="1" s="1"/>
  <c r="Z502" i="1"/>
  <c r="Z579" i="1" s="1"/>
  <c r="Z503" i="1"/>
  <c r="Z580" i="1" s="1"/>
  <c r="Z504" i="1"/>
  <c r="Z581" i="1" s="1"/>
  <c r="Z505" i="1"/>
  <c r="Z582" i="1" s="1"/>
  <c r="Z506" i="1"/>
  <c r="Z583" i="1" s="1"/>
  <c r="Z507" i="1"/>
  <c r="Z584" i="1" s="1"/>
  <c r="Z508" i="1"/>
  <c r="Z585" i="1" s="1"/>
  <c r="Z509" i="1"/>
  <c r="Z586" i="1" s="1"/>
  <c r="Z510" i="1"/>
  <c r="Z587" i="1" s="1"/>
  <c r="Z511" i="1"/>
  <c r="Z588" i="1" s="1"/>
  <c r="Z512" i="1"/>
  <c r="Z589" i="1" s="1"/>
  <c r="Z513" i="1"/>
  <c r="Z590" i="1" s="1"/>
  <c r="Z514" i="1"/>
  <c r="Z591" i="1" s="1"/>
  <c r="Z515" i="1"/>
  <c r="Z592" i="1" s="1"/>
  <c r="Z516" i="1"/>
  <c r="Z593" i="1" s="1"/>
  <c r="Z517" i="1"/>
  <c r="Z594" i="1" s="1"/>
  <c r="Z518" i="1"/>
  <c r="Z595" i="1" s="1"/>
  <c r="Z519" i="1"/>
  <c r="Z596" i="1" s="1"/>
  <c r="Z520" i="1"/>
  <c r="Z597" i="1" s="1"/>
  <c r="Z521" i="1"/>
  <c r="Z598" i="1" s="1"/>
  <c r="Z522" i="1"/>
  <c r="Z599" i="1" s="1"/>
  <c r="Z523" i="1"/>
  <c r="Z600" i="1" s="1"/>
  <c r="Z524" i="1"/>
  <c r="Z601" i="1" s="1"/>
  <c r="Z525" i="1"/>
  <c r="Z602" i="1" s="1"/>
  <c r="Z526" i="1"/>
  <c r="Z603" i="1" s="1"/>
  <c r="Z527" i="1"/>
  <c r="Z604" i="1" s="1"/>
  <c r="Z528" i="1"/>
  <c r="Z605" i="1" s="1"/>
  <c r="Z529" i="1"/>
  <c r="Z606" i="1" s="1"/>
  <c r="Z530" i="1"/>
  <c r="Z607" i="1" s="1"/>
  <c r="Z531" i="1"/>
  <c r="Z608" i="1" s="1"/>
  <c r="Z532" i="1"/>
  <c r="Z609" i="1" s="1"/>
  <c r="Z533" i="1"/>
  <c r="Z610" i="1" s="1"/>
  <c r="Z534" i="1"/>
  <c r="Z611" i="1" s="1"/>
  <c r="Z535" i="1"/>
  <c r="Z612" i="1" s="1"/>
  <c r="Z536" i="1"/>
  <c r="Z613" i="1" s="1"/>
  <c r="Z537" i="1"/>
  <c r="Z614" i="1" s="1"/>
  <c r="Z538" i="1"/>
  <c r="Z615" i="1" s="1"/>
  <c r="Z539" i="1"/>
  <c r="Z616" i="1" s="1"/>
  <c r="Z540" i="1"/>
  <c r="Z617" i="1" s="1"/>
  <c r="Z541" i="1"/>
  <c r="Z618" i="1" s="1"/>
  <c r="Z542" i="1"/>
  <c r="Z619" i="1" s="1"/>
  <c r="Z543" i="1"/>
  <c r="Z620" i="1" s="1"/>
  <c r="Z544" i="1"/>
  <c r="Z621" i="1" s="1"/>
  <c r="Z545" i="1"/>
  <c r="Z622" i="1" s="1"/>
  <c r="Z546" i="1"/>
  <c r="Z623" i="1" s="1"/>
  <c r="Z547" i="1"/>
  <c r="Z624" i="1" s="1"/>
  <c r="Z548" i="1"/>
  <c r="Z625" i="1" s="1"/>
  <c r="Z549" i="1"/>
  <c r="Z626" i="1" s="1"/>
  <c r="Z550" i="1"/>
  <c r="Z627" i="1" s="1"/>
  <c r="Z551" i="1"/>
  <c r="Z628" i="1" s="1"/>
  <c r="Z552" i="1"/>
  <c r="Z629" i="1" s="1"/>
  <c r="Z553" i="1"/>
  <c r="Z630" i="1" s="1"/>
  <c r="Z554" i="1"/>
  <c r="Z631" i="1" s="1"/>
  <c r="Z555" i="1"/>
  <c r="Z632" i="1" s="1"/>
  <c r="Z556" i="1"/>
  <c r="Z633" i="1" s="1"/>
  <c r="Z557" i="1"/>
  <c r="Z634" i="1" s="1"/>
  <c r="Z558" i="1"/>
  <c r="Z635" i="1" s="1"/>
  <c r="Z559" i="1"/>
  <c r="Z636" i="1" s="1"/>
  <c r="Z560" i="1"/>
  <c r="Z637" i="1" s="1"/>
  <c r="Z561" i="1"/>
  <c r="Z638" i="1" s="1"/>
  <c r="Z562" i="1"/>
  <c r="Z639" i="1" s="1"/>
  <c r="Z563" i="1"/>
  <c r="Z640" i="1" s="1"/>
  <c r="Z564" i="1"/>
  <c r="Z641" i="1" s="1"/>
  <c r="Z565" i="1"/>
  <c r="Z642" i="1" s="1"/>
  <c r="Z566" i="1"/>
  <c r="Z643" i="1" s="1"/>
  <c r="Z567" i="1"/>
  <c r="Z644" i="1" s="1"/>
  <c r="Z568" i="1"/>
  <c r="Z645" i="1" s="1"/>
  <c r="Z569" i="1"/>
  <c r="Z646" i="1" s="1"/>
  <c r="Z570" i="1"/>
  <c r="Z647" i="1" s="1"/>
  <c r="Z571" i="1"/>
  <c r="Z648" i="1" s="1"/>
  <c r="Z572" i="1"/>
  <c r="Z649" i="1" s="1"/>
  <c r="Y499" i="1"/>
  <c r="Y500" i="1"/>
  <c r="Y577" i="1" s="1"/>
  <c r="Y501" i="1"/>
  <c r="Y578" i="1" s="1"/>
  <c r="Y502" i="1"/>
  <c r="Y579" i="1" s="1"/>
  <c r="Y503" i="1"/>
  <c r="Y580" i="1" s="1"/>
  <c r="Y504" i="1"/>
  <c r="Y581" i="1" s="1"/>
  <c r="Y505" i="1"/>
  <c r="Y582" i="1" s="1"/>
  <c r="Y506" i="1"/>
  <c r="Y583" i="1" s="1"/>
  <c r="Y507" i="1"/>
  <c r="Y584" i="1" s="1"/>
  <c r="Y508" i="1"/>
  <c r="Y585" i="1" s="1"/>
  <c r="Y509" i="1"/>
  <c r="Y586" i="1" s="1"/>
  <c r="Y510" i="1"/>
  <c r="Y587" i="1" s="1"/>
  <c r="Y511" i="1"/>
  <c r="Y588" i="1" s="1"/>
  <c r="Y512" i="1"/>
  <c r="Y589" i="1" s="1"/>
  <c r="Y513" i="1"/>
  <c r="Y590" i="1" s="1"/>
  <c r="Y514" i="1"/>
  <c r="Y591" i="1" s="1"/>
  <c r="Y515" i="1"/>
  <c r="Y592" i="1" s="1"/>
  <c r="Y516" i="1"/>
  <c r="Y593" i="1" s="1"/>
  <c r="Y517" i="1"/>
  <c r="Y594" i="1" s="1"/>
  <c r="Y518" i="1"/>
  <c r="Y595" i="1" s="1"/>
  <c r="Y519" i="1"/>
  <c r="Y596" i="1" s="1"/>
  <c r="Y520" i="1"/>
  <c r="Y597" i="1" s="1"/>
  <c r="Y521" i="1"/>
  <c r="Y598" i="1" s="1"/>
  <c r="Y522" i="1"/>
  <c r="Y599" i="1" s="1"/>
  <c r="Y523" i="1"/>
  <c r="Y600" i="1" s="1"/>
  <c r="Y524" i="1"/>
  <c r="Y601" i="1" s="1"/>
  <c r="Y525" i="1"/>
  <c r="Y602" i="1" s="1"/>
  <c r="Y526" i="1"/>
  <c r="Y603" i="1" s="1"/>
  <c r="Y527" i="1"/>
  <c r="Y604" i="1" s="1"/>
  <c r="Y528" i="1"/>
  <c r="Y605" i="1" s="1"/>
  <c r="Y529" i="1"/>
  <c r="Y606" i="1" s="1"/>
  <c r="Y530" i="1"/>
  <c r="Y607" i="1" s="1"/>
  <c r="Y531" i="1"/>
  <c r="Y608" i="1" s="1"/>
  <c r="Y532" i="1"/>
  <c r="Y609" i="1" s="1"/>
  <c r="Y533" i="1"/>
  <c r="Y610" i="1" s="1"/>
  <c r="Y534" i="1"/>
  <c r="Y611" i="1" s="1"/>
  <c r="Y535" i="1"/>
  <c r="Y612" i="1" s="1"/>
  <c r="Y536" i="1"/>
  <c r="Y613" i="1" s="1"/>
  <c r="Y537" i="1"/>
  <c r="Y614" i="1" s="1"/>
  <c r="Y538" i="1"/>
  <c r="Y615" i="1" s="1"/>
  <c r="Y539" i="1"/>
  <c r="Y616" i="1" s="1"/>
  <c r="Y540" i="1"/>
  <c r="Y617" i="1" s="1"/>
  <c r="Y541" i="1"/>
  <c r="Y618" i="1" s="1"/>
  <c r="Y542" i="1"/>
  <c r="Y619" i="1" s="1"/>
  <c r="Y543" i="1"/>
  <c r="Y620" i="1" s="1"/>
  <c r="Y544" i="1"/>
  <c r="Y621" i="1" s="1"/>
  <c r="Y545" i="1"/>
  <c r="Y622" i="1" s="1"/>
  <c r="Y546" i="1"/>
  <c r="Y623" i="1" s="1"/>
  <c r="Y547" i="1"/>
  <c r="Y624" i="1" s="1"/>
  <c r="Y548" i="1"/>
  <c r="Y625" i="1" s="1"/>
  <c r="Y549" i="1"/>
  <c r="Y626" i="1" s="1"/>
  <c r="Y550" i="1"/>
  <c r="Y627" i="1" s="1"/>
  <c r="Y551" i="1"/>
  <c r="Y628" i="1" s="1"/>
  <c r="Y552" i="1"/>
  <c r="Y629" i="1" s="1"/>
  <c r="Y553" i="1"/>
  <c r="Y630" i="1" s="1"/>
  <c r="Y554" i="1"/>
  <c r="Y631" i="1" s="1"/>
  <c r="Y555" i="1"/>
  <c r="Y632" i="1" s="1"/>
  <c r="Y556" i="1"/>
  <c r="Y633" i="1" s="1"/>
  <c r="Y557" i="1"/>
  <c r="Y634" i="1" s="1"/>
  <c r="Y558" i="1"/>
  <c r="Y635" i="1" s="1"/>
  <c r="Y559" i="1"/>
  <c r="Y636" i="1" s="1"/>
  <c r="Y560" i="1"/>
  <c r="Y637" i="1" s="1"/>
  <c r="Y561" i="1"/>
  <c r="Y638" i="1" s="1"/>
  <c r="Y562" i="1"/>
  <c r="Y639" i="1" s="1"/>
  <c r="Y563" i="1"/>
  <c r="Y640" i="1" s="1"/>
  <c r="Y564" i="1"/>
  <c r="Y641" i="1" s="1"/>
  <c r="Y565" i="1"/>
  <c r="Y642" i="1" s="1"/>
  <c r="Y566" i="1"/>
  <c r="Y643" i="1" s="1"/>
  <c r="Y567" i="1"/>
  <c r="Y644" i="1" s="1"/>
  <c r="Y568" i="1"/>
  <c r="Y645" i="1" s="1"/>
  <c r="Y569" i="1"/>
  <c r="Y646" i="1" s="1"/>
  <c r="Y570" i="1"/>
  <c r="Y647" i="1" s="1"/>
  <c r="Y571" i="1"/>
  <c r="Y648" i="1" s="1"/>
  <c r="Y572" i="1"/>
  <c r="Y649" i="1" s="1"/>
  <c r="W499" i="1"/>
  <c r="W576" i="1" s="1"/>
  <c r="W500" i="1"/>
  <c r="W577" i="1" s="1"/>
  <c r="W501" i="1"/>
  <c r="W578" i="1" s="1"/>
  <c r="W502" i="1"/>
  <c r="W579" i="1" s="1"/>
  <c r="W503" i="1"/>
  <c r="W580" i="1" s="1"/>
  <c r="W504" i="1"/>
  <c r="W581" i="1" s="1"/>
  <c r="W505" i="1"/>
  <c r="W582" i="1" s="1"/>
  <c r="W506" i="1"/>
  <c r="W583" i="1" s="1"/>
  <c r="W507" i="1"/>
  <c r="W584" i="1" s="1"/>
  <c r="W508" i="1"/>
  <c r="W585" i="1" s="1"/>
  <c r="W509" i="1"/>
  <c r="W586" i="1" s="1"/>
  <c r="W510" i="1"/>
  <c r="W587" i="1" s="1"/>
  <c r="W511" i="1"/>
  <c r="W588" i="1" s="1"/>
  <c r="W512" i="1"/>
  <c r="W589" i="1" s="1"/>
  <c r="W513" i="1"/>
  <c r="W590" i="1" s="1"/>
  <c r="W514" i="1"/>
  <c r="W591" i="1" s="1"/>
  <c r="W515" i="1"/>
  <c r="W592" i="1" s="1"/>
  <c r="W516" i="1"/>
  <c r="W593" i="1" s="1"/>
  <c r="W517" i="1"/>
  <c r="W594" i="1" s="1"/>
  <c r="W518" i="1"/>
  <c r="W595" i="1" s="1"/>
  <c r="W519" i="1"/>
  <c r="W596" i="1" s="1"/>
  <c r="W520" i="1"/>
  <c r="W597" i="1" s="1"/>
  <c r="W521" i="1"/>
  <c r="W598" i="1" s="1"/>
  <c r="W522" i="1"/>
  <c r="W599" i="1" s="1"/>
  <c r="W523" i="1"/>
  <c r="W600" i="1" s="1"/>
  <c r="W524" i="1"/>
  <c r="W525" i="1"/>
  <c r="W602" i="1" s="1"/>
  <c r="W526" i="1"/>
  <c r="W603" i="1" s="1"/>
  <c r="W527" i="1"/>
  <c r="W604" i="1" s="1"/>
  <c r="W528" i="1"/>
  <c r="W605" i="1" s="1"/>
  <c r="W529" i="1"/>
  <c r="W606" i="1" s="1"/>
  <c r="W530" i="1"/>
  <c r="W607" i="1" s="1"/>
  <c r="W531" i="1"/>
  <c r="W608" i="1" s="1"/>
  <c r="W532" i="1"/>
  <c r="W609" i="1" s="1"/>
  <c r="W533" i="1"/>
  <c r="W610" i="1" s="1"/>
  <c r="W534" i="1"/>
  <c r="W611" i="1" s="1"/>
  <c r="W535" i="1"/>
  <c r="W612" i="1" s="1"/>
  <c r="W536" i="1"/>
  <c r="W613" i="1" s="1"/>
  <c r="W537" i="1"/>
  <c r="W614" i="1" s="1"/>
  <c r="W538" i="1"/>
  <c r="W615" i="1" s="1"/>
  <c r="W539" i="1"/>
  <c r="W616" i="1" s="1"/>
  <c r="W540" i="1"/>
  <c r="W617" i="1" s="1"/>
  <c r="W541" i="1"/>
  <c r="W618" i="1" s="1"/>
  <c r="W542" i="1"/>
  <c r="W619" i="1" s="1"/>
  <c r="W543" i="1"/>
  <c r="W620" i="1" s="1"/>
  <c r="W544" i="1"/>
  <c r="W621" i="1" s="1"/>
  <c r="W545" i="1"/>
  <c r="W622" i="1" s="1"/>
  <c r="W546" i="1"/>
  <c r="W623" i="1" s="1"/>
  <c r="W547" i="1"/>
  <c r="W624" i="1" s="1"/>
  <c r="W548" i="1"/>
  <c r="W625" i="1" s="1"/>
  <c r="W549" i="1"/>
  <c r="W626" i="1" s="1"/>
  <c r="W550" i="1"/>
  <c r="W627" i="1" s="1"/>
  <c r="W551" i="1"/>
  <c r="W628" i="1" s="1"/>
  <c r="W552" i="1"/>
  <c r="W629" i="1" s="1"/>
  <c r="W553" i="1"/>
  <c r="W630" i="1" s="1"/>
  <c r="W554" i="1"/>
  <c r="W631" i="1" s="1"/>
  <c r="W555" i="1"/>
  <c r="W632" i="1" s="1"/>
  <c r="W556" i="1"/>
  <c r="W633" i="1" s="1"/>
  <c r="W557" i="1"/>
  <c r="W634" i="1" s="1"/>
  <c r="W558" i="1"/>
  <c r="W635" i="1" s="1"/>
  <c r="W559" i="1"/>
  <c r="W636" i="1" s="1"/>
  <c r="W560" i="1"/>
  <c r="W637" i="1" s="1"/>
  <c r="W561" i="1"/>
  <c r="W638" i="1" s="1"/>
  <c r="W562" i="1"/>
  <c r="W639" i="1" s="1"/>
  <c r="W563" i="1"/>
  <c r="W640" i="1" s="1"/>
  <c r="W564" i="1"/>
  <c r="W641" i="1" s="1"/>
  <c r="W565" i="1"/>
  <c r="W642" i="1" s="1"/>
  <c r="W566" i="1"/>
  <c r="W643" i="1" s="1"/>
  <c r="W567" i="1"/>
  <c r="W644" i="1" s="1"/>
  <c r="W568" i="1"/>
  <c r="W645" i="1" s="1"/>
  <c r="W569" i="1"/>
  <c r="W646" i="1" s="1"/>
  <c r="W570" i="1"/>
  <c r="W647" i="1" s="1"/>
  <c r="W571" i="1"/>
  <c r="W648" i="1" s="1"/>
  <c r="W572" i="1"/>
  <c r="W649" i="1" s="1"/>
  <c r="V499" i="1"/>
  <c r="V500" i="1"/>
  <c r="V577" i="1" s="1"/>
  <c r="V501" i="1"/>
  <c r="V578" i="1" s="1"/>
  <c r="V502" i="1"/>
  <c r="V579" i="1" s="1"/>
  <c r="V503" i="1"/>
  <c r="V580" i="1" s="1"/>
  <c r="V504" i="1"/>
  <c r="V581" i="1" s="1"/>
  <c r="V505" i="1"/>
  <c r="V582" i="1" s="1"/>
  <c r="V506" i="1"/>
  <c r="V583" i="1" s="1"/>
  <c r="V507" i="1"/>
  <c r="V584" i="1" s="1"/>
  <c r="V508" i="1"/>
  <c r="V585" i="1" s="1"/>
  <c r="V509" i="1"/>
  <c r="V586" i="1" s="1"/>
  <c r="V510" i="1"/>
  <c r="V587" i="1" s="1"/>
  <c r="V511" i="1"/>
  <c r="V588" i="1" s="1"/>
  <c r="V512" i="1"/>
  <c r="V589" i="1" s="1"/>
  <c r="V513" i="1"/>
  <c r="V590" i="1" s="1"/>
  <c r="V514" i="1"/>
  <c r="V591" i="1" s="1"/>
  <c r="V515" i="1"/>
  <c r="V592" i="1" s="1"/>
  <c r="V516" i="1"/>
  <c r="V593" i="1" s="1"/>
  <c r="V517" i="1"/>
  <c r="V594" i="1" s="1"/>
  <c r="V518" i="1"/>
  <c r="V595" i="1" s="1"/>
  <c r="V519" i="1"/>
  <c r="V596" i="1" s="1"/>
  <c r="V520" i="1"/>
  <c r="V597" i="1" s="1"/>
  <c r="V521" i="1"/>
  <c r="V598" i="1" s="1"/>
  <c r="V522" i="1"/>
  <c r="V599" i="1" s="1"/>
  <c r="V523" i="1"/>
  <c r="V600" i="1" s="1"/>
  <c r="V524" i="1"/>
  <c r="V601" i="1" s="1"/>
  <c r="V525" i="1"/>
  <c r="V602" i="1" s="1"/>
  <c r="V526" i="1"/>
  <c r="V603" i="1" s="1"/>
  <c r="V527" i="1"/>
  <c r="V604" i="1" s="1"/>
  <c r="V528" i="1"/>
  <c r="V605" i="1" s="1"/>
  <c r="V529" i="1"/>
  <c r="V606" i="1" s="1"/>
  <c r="V530" i="1"/>
  <c r="V607" i="1" s="1"/>
  <c r="V531" i="1"/>
  <c r="V608" i="1" s="1"/>
  <c r="V532" i="1"/>
  <c r="V609" i="1" s="1"/>
  <c r="V533" i="1"/>
  <c r="V610" i="1" s="1"/>
  <c r="V534" i="1"/>
  <c r="V611" i="1" s="1"/>
  <c r="V535" i="1"/>
  <c r="V612" i="1" s="1"/>
  <c r="V536" i="1"/>
  <c r="V613" i="1" s="1"/>
  <c r="V537" i="1"/>
  <c r="V614" i="1" s="1"/>
  <c r="V538" i="1"/>
  <c r="V615" i="1" s="1"/>
  <c r="V539" i="1"/>
  <c r="V616" i="1" s="1"/>
  <c r="V540" i="1"/>
  <c r="V617" i="1" s="1"/>
  <c r="V541" i="1"/>
  <c r="V618" i="1" s="1"/>
  <c r="V542" i="1"/>
  <c r="V619" i="1" s="1"/>
  <c r="V543" i="1"/>
  <c r="V620" i="1" s="1"/>
  <c r="V544" i="1"/>
  <c r="V621" i="1" s="1"/>
  <c r="V545" i="1"/>
  <c r="V622" i="1" s="1"/>
  <c r="V546" i="1"/>
  <c r="V623" i="1" s="1"/>
  <c r="V547" i="1"/>
  <c r="V624" i="1" s="1"/>
  <c r="V548" i="1"/>
  <c r="V625" i="1" s="1"/>
  <c r="V549" i="1"/>
  <c r="V626" i="1" s="1"/>
  <c r="V550" i="1"/>
  <c r="V627" i="1" s="1"/>
  <c r="V551" i="1"/>
  <c r="V628" i="1" s="1"/>
  <c r="V552" i="1"/>
  <c r="V629" i="1" s="1"/>
  <c r="V553" i="1"/>
  <c r="V630" i="1" s="1"/>
  <c r="V554" i="1"/>
  <c r="V631" i="1" s="1"/>
  <c r="V555" i="1"/>
  <c r="V632" i="1" s="1"/>
  <c r="V556" i="1"/>
  <c r="V633" i="1" s="1"/>
  <c r="V557" i="1"/>
  <c r="V634" i="1" s="1"/>
  <c r="V558" i="1"/>
  <c r="V635" i="1" s="1"/>
  <c r="V559" i="1"/>
  <c r="V636" i="1" s="1"/>
  <c r="V560" i="1"/>
  <c r="V637" i="1" s="1"/>
  <c r="V561" i="1"/>
  <c r="V638" i="1" s="1"/>
  <c r="V562" i="1"/>
  <c r="V639" i="1" s="1"/>
  <c r="V563" i="1"/>
  <c r="V640" i="1" s="1"/>
  <c r="V564" i="1"/>
  <c r="V641" i="1" s="1"/>
  <c r="V565" i="1"/>
  <c r="V642" i="1" s="1"/>
  <c r="V566" i="1"/>
  <c r="V643" i="1" s="1"/>
  <c r="V567" i="1"/>
  <c r="V644" i="1" s="1"/>
  <c r="V568" i="1"/>
  <c r="V645" i="1" s="1"/>
  <c r="V569" i="1"/>
  <c r="V646" i="1" s="1"/>
  <c r="V570" i="1"/>
  <c r="V647" i="1" s="1"/>
  <c r="V571" i="1"/>
  <c r="V648" i="1" s="1"/>
  <c r="V572" i="1"/>
  <c r="V649" i="1" s="1"/>
  <c r="T500" i="1"/>
  <c r="T577" i="1" s="1"/>
  <c r="T501" i="1"/>
  <c r="T578" i="1" s="1"/>
  <c r="T502" i="1"/>
  <c r="T579" i="1" s="1"/>
  <c r="T503" i="1"/>
  <c r="T580" i="1" s="1"/>
  <c r="T505" i="1"/>
  <c r="T582" i="1" s="1"/>
  <c r="T506" i="1"/>
  <c r="T583" i="1" s="1"/>
  <c r="T507" i="1"/>
  <c r="T584" i="1" s="1"/>
  <c r="T508" i="1"/>
  <c r="T585" i="1" s="1"/>
  <c r="T511" i="1"/>
  <c r="T588" i="1" s="1"/>
  <c r="T512" i="1"/>
  <c r="T589" i="1" s="1"/>
  <c r="T514" i="1"/>
  <c r="T591" i="1" s="1"/>
  <c r="T515" i="1"/>
  <c r="T592" i="1" s="1"/>
  <c r="T516" i="1"/>
  <c r="T593" i="1" s="1"/>
  <c r="T519" i="1"/>
  <c r="T596" i="1" s="1"/>
  <c r="T520" i="1"/>
  <c r="T597" i="1" s="1"/>
  <c r="T522" i="1"/>
  <c r="T599" i="1" s="1"/>
  <c r="T523" i="1"/>
  <c r="T600" i="1" s="1"/>
  <c r="T524" i="1"/>
  <c r="T601" i="1" s="1"/>
  <c r="T526" i="1"/>
  <c r="T603" i="1" s="1"/>
  <c r="T527" i="1"/>
  <c r="T604" i="1" s="1"/>
  <c r="T528" i="1"/>
  <c r="T605" i="1" s="1"/>
  <c r="T531" i="1"/>
  <c r="T608" i="1" s="1"/>
  <c r="T532" i="1"/>
  <c r="T609" i="1" s="1"/>
  <c r="T534" i="1"/>
  <c r="T611" i="1" s="1"/>
  <c r="T535" i="1"/>
  <c r="T612" i="1" s="1"/>
  <c r="T536" i="1"/>
  <c r="T613" i="1" s="1"/>
  <c r="T538" i="1"/>
  <c r="T615" i="1" s="1"/>
  <c r="T539" i="1"/>
  <c r="T616" i="1" s="1"/>
  <c r="T540" i="1"/>
  <c r="T617" i="1" s="1"/>
  <c r="T541" i="1"/>
  <c r="T618" i="1" s="1"/>
  <c r="T542" i="1"/>
  <c r="T619" i="1" s="1"/>
  <c r="T543" i="1"/>
  <c r="T620" i="1" s="1"/>
  <c r="T544" i="1"/>
  <c r="T621" i="1" s="1"/>
  <c r="T545" i="1"/>
  <c r="T622" i="1" s="1"/>
  <c r="T546" i="1"/>
  <c r="T547" i="1"/>
  <c r="T624" i="1" s="1"/>
  <c r="T548" i="1"/>
  <c r="T625" i="1" s="1"/>
  <c r="T550" i="1"/>
  <c r="T627" i="1" s="1"/>
  <c r="T552" i="1"/>
  <c r="T629" i="1" s="1"/>
  <c r="T553" i="1"/>
  <c r="T630" i="1" s="1"/>
  <c r="T554" i="1"/>
  <c r="T631" i="1" s="1"/>
  <c r="T555" i="1"/>
  <c r="T632" i="1" s="1"/>
  <c r="T556" i="1"/>
  <c r="T633" i="1" s="1"/>
  <c r="T557" i="1"/>
  <c r="T634" i="1" s="1"/>
  <c r="T558" i="1"/>
  <c r="T635" i="1" s="1"/>
  <c r="T559" i="1"/>
  <c r="T636" i="1" s="1"/>
  <c r="T560" i="1"/>
  <c r="T637" i="1" s="1"/>
  <c r="T561" i="1"/>
  <c r="T638" i="1" s="1"/>
  <c r="T562" i="1"/>
  <c r="T563" i="1"/>
  <c r="T640" i="1" s="1"/>
  <c r="T564" i="1"/>
  <c r="T641" i="1" s="1"/>
  <c r="T565" i="1"/>
  <c r="T642" i="1" s="1"/>
  <c r="T566" i="1"/>
  <c r="T643" i="1" s="1"/>
  <c r="T567" i="1"/>
  <c r="T644" i="1" s="1"/>
  <c r="T568" i="1"/>
  <c r="T645" i="1" s="1"/>
  <c r="T569" i="1"/>
  <c r="T646" i="1" s="1"/>
  <c r="T570" i="1"/>
  <c r="T647" i="1" s="1"/>
  <c r="T571" i="1"/>
  <c r="T648" i="1" s="1"/>
  <c r="T499" i="1"/>
  <c r="T576" i="1" s="1"/>
  <c r="S500" i="1"/>
  <c r="S577" i="1" s="1"/>
  <c r="S501" i="1"/>
  <c r="S578" i="1" s="1"/>
  <c r="S502" i="1"/>
  <c r="S579" i="1" s="1"/>
  <c r="S503" i="1"/>
  <c r="S580" i="1" s="1"/>
  <c r="S505" i="1"/>
  <c r="S582" i="1" s="1"/>
  <c r="S506" i="1"/>
  <c r="S583" i="1" s="1"/>
  <c r="S507" i="1"/>
  <c r="S584" i="1" s="1"/>
  <c r="S508" i="1"/>
  <c r="S585" i="1" s="1"/>
  <c r="S509" i="1"/>
  <c r="S586" i="1" s="1"/>
  <c r="S511" i="1"/>
  <c r="S588" i="1" s="1"/>
  <c r="S512" i="1"/>
  <c r="S589" i="1" s="1"/>
  <c r="S513" i="1"/>
  <c r="S590" i="1" s="1"/>
  <c r="S514" i="1"/>
  <c r="S591" i="1" s="1"/>
  <c r="S515" i="1"/>
  <c r="S592" i="1" s="1"/>
  <c r="S516" i="1"/>
  <c r="S593" i="1" s="1"/>
  <c r="S517" i="1"/>
  <c r="S594" i="1" s="1"/>
  <c r="S519" i="1"/>
  <c r="S596" i="1" s="1"/>
  <c r="S520" i="1"/>
  <c r="S597" i="1" s="1"/>
  <c r="S522" i="1"/>
  <c r="S599" i="1" s="1"/>
  <c r="S523" i="1"/>
  <c r="S600" i="1" s="1"/>
  <c r="S524" i="1"/>
  <c r="S601" i="1" s="1"/>
  <c r="S526" i="1"/>
  <c r="S603" i="1" s="1"/>
  <c r="S527" i="1"/>
  <c r="S604" i="1" s="1"/>
  <c r="S528" i="1"/>
  <c r="S605" i="1" s="1"/>
  <c r="S531" i="1"/>
  <c r="S608" i="1" s="1"/>
  <c r="S532" i="1"/>
  <c r="S609" i="1" s="1"/>
  <c r="S534" i="1"/>
  <c r="S611" i="1" s="1"/>
  <c r="S535" i="1"/>
  <c r="S612" i="1" s="1"/>
  <c r="S536" i="1"/>
  <c r="S613" i="1" s="1"/>
  <c r="S538" i="1"/>
  <c r="S615" i="1" s="1"/>
  <c r="S540" i="1"/>
  <c r="S617" i="1" s="1"/>
  <c r="S541" i="1"/>
  <c r="S618" i="1" s="1"/>
  <c r="S542" i="1"/>
  <c r="S619" i="1" s="1"/>
  <c r="S543" i="1"/>
  <c r="S620" i="1" s="1"/>
  <c r="S544" i="1"/>
  <c r="S621" i="1" s="1"/>
  <c r="S545" i="1"/>
  <c r="S622" i="1" s="1"/>
  <c r="S546" i="1"/>
  <c r="S623" i="1" s="1"/>
  <c r="S547" i="1"/>
  <c r="S624" i="1" s="1"/>
  <c r="S548" i="1"/>
  <c r="S625" i="1" s="1"/>
  <c r="S550" i="1"/>
  <c r="S627" i="1" s="1"/>
  <c r="S552" i="1"/>
  <c r="S629" i="1" s="1"/>
  <c r="S553" i="1"/>
  <c r="S554" i="1"/>
  <c r="S631" i="1" s="1"/>
  <c r="S555" i="1"/>
  <c r="S632" i="1" s="1"/>
  <c r="S556" i="1"/>
  <c r="S633" i="1" s="1"/>
  <c r="S557" i="1"/>
  <c r="S634" i="1" s="1"/>
  <c r="S558" i="1"/>
  <c r="S635" i="1" s="1"/>
  <c r="S559" i="1"/>
  <c r="S636" i="1" s="1"/>
  <c r="S560" i="1"/>
  <c r="S637" i="1" s="1"/>
  <c r="S561" i="1"/>
  <c r="S638" i="1" s="1"/>
  <c r="S562" i="1"/>
  <c r="S639" i="1" s="1"/>
  <c r="S563" i="1"/>
  <c r="S640" i="1" s="1"/>
  <c r="S564" i="1"/>
  <c r="S641" i="1" s="1"/>
  <c r="S565" i="1"/>
  <c r="S642" i="1" s="1"/>
  <c r="S566" i="1"/>
  <c r="S643" i="1" s="1"/>
  <c r="S567" i="1"/>
  <c r="S644" i="1" s="1"/>
  <c r="S568" i="1"/>
  <c r="S645" i="1" s="1"/>
  <c r="S569" i="1"/>
  <c r="S646" i="1" s="1"/>
  <c r="S570" i="1"/>
  <c r="S647" i="1" s="1"/>
  <c r="S571" i="1"/>
  <c r="S648" i="1" s="1"/>
  <c r="S499" i="1"/>
  <c r="S576" i="1" s="1"/>
  <c r="R499" i="1"/>
  <c r="R500" i="1"/>
  <c r="R577" i="1" s="1"/>
  <c r="R501" i="1"/>
  <c r="R578" i="1" s="1"/>
  <c r="R502" i="1"/>
  <c r="R579" i="1" s="1"/>
  <c r="R503" i="1"/>
  <c r="R580" i="1" s="1"/>
  <c r="R504" i="1"/>
  <c r="R581" i="1" s="1"/>
  <c r="R505" i="1"/>
  <c r="R582" i="1" s="1"/>
  <c r="R506" i="1"/>
  <c r="R583" i="1" s="1"/>
  <c r="R507" i="1"/>
  <c r="R584" i="1" s="1"/>
  <c r="R508" i="1"/>
  <c r="R585" i="1" s="1"/>
  <c r="R509" i="1"/>
  <c r="R586" i="1" s="1"/>
  <c r="R510" i="1"/>
  <c r="R587" i="1" s="1"/>
  <c r="R511" i="1"/>
  <c r="R588" i="1" s="1"/>
  <c r="R512" i="1"/>
  <c r="R589" i="1" s="1"/>
  <c r="R513" i="1"/>
  <c r="R590" i="1" s="1"/>
  <c r="R514" i="1"/>
  <c r="R591" i="1" s="1"/>
  <c r="R515" i="1"/>
  <c r="R592" i="1" s="1"/>
  <c r="R516" i="1"/>
  <c r="R593" i="1" s="1"/>
  <c r="R517" i="1"/>
  <c r="R594" i="1" s="1"/>
  <c r="R518" i="1"/>
  <c r="R595" i="1" s="1"/>
  <c r="R519" i="1"/>
  <c r="R596" i="1" s="1"/>
  <c r="R520" i="1"/>
  <c r="R597" i="1" s="1"/>
  <c r="R521" i="1"/>
  <c r="R598" i="1" s="1"/>
  <c r="R522" i="1"/>
  <c r="R599" i="1" s="1"/>
  <c r="R523" i="1"/>
  <c r="R600" i="1" s="1"/>
  <c r="R524" i="1"/>
  <c r="R601" i="1" s="1"/>
  <c r="R525" i="1"/>
  <c r="R602" i="1" s="1"/>
  <c r="R526" i="1"/>
  <c r="R603" i="1" s="1"/>
  <c r="R527" i="1"/>
  <c r="R604" i="1" s="1"/>
  <c r="R528" i="1"/>
  <c r="R529" i="1"/>
  <c r="R606" i="1" s="1"/>
  <c r="R530" i="1"/>
  <c r="R607" i="1" s="1"/>
  <c r="R531" i="1"/>
  <c r="R608" i="1" s="1"/>
  <c r="R532" i="1"/>
  <c r="R609" i="1" s="1"/>
  <c r="R533" i="1"/>
  <c r="R610" i="1" s="1"/>
  <c r="R534" i="1"/>
  <c r="R611" i="1" s="1"/>
  <c r="R535" i="1"/>
  <c r="R612" i="1" s="1"/>
  <c r="R536" i="1"/>
  <c r="R613" i="1" s="1"/>
  <c r="R537" i="1"/>
  <c r="R614" i="1" s="1"/>
  <c r="R538" i="1"/>
  <c r="R615" i="1" s="1"/>
  <c r="R539" i="1"/>
  <c r="R616" i="1" s="1"/>
  <c r="R540" i="1"/>
  <c r="R617" i="1" s="1"/>
  <c r="R541" i="1"/>
  <c r="R618" i="1" s="1"/>
  <c r="R542" i="1"/>
  <c r="R619" i="1" s="1"/>
  <c r="R543" i="1"/>
  <c r="R620" i="1" s="1"/>
  <c r="R544" i="1"/>
  <c r="R545" i="1"/>
  <c r="R622" i="1" s="1"/>
  <c r="R546" i="1"/>
  <c r="R623" i="1" s="1"/>
  <c r="R547" i="1"/>
  <c r="R624" i="1" s="1"/>
  <c r="R548" i="1"/>
  <c r="R625" i="1" s="1"/>
  <c r="R549" i="1"/>
  <c r="R626" i="1" s="1"/>
  <c r="R550" i="1"/>
  <c r="R627" i="1" s="1"/>
  <c r="R551" i="1"/>
  <c r="R628" i="1" s="1"/>
  <c r="R552" i="1"/>
  <c r="R629" i="1" s="1"/>
  <c r="R553" i="1"/>
  <c r="R630" i="1" s="1"/>
  <c r="R554" i="1"/>
  <c r="R631" i="1" s="1"/>
  <c r="R555" i="1"/>
  <c r="R632" i="1" s="1"/>
  <c r="R556" i="1"/>
  <c r="R633" i="1" s="1"/>
  <c r="R557" i="1"/>
  <c r="R634" i="1" s="1"/>
  <c r="R558" i="1"/>
  <c r="R635" i="1" s="1"/>
  <c r="R559" i="1"/>
  <c r="R636" i="1" s="1"/>
  <c r="R560" i="1"/>
  <c r="R637" i="1" s="1"/>
  <c r="R561" i="1"/>
  <c r="R638" i="1" s="1"/>
  <c r="R562" i="1"/>
  <c r="R639" i="1" s="1"/>
  <c r="R563" i="1"/>
  <c r="R640" i="1" s="1"/>
  <c r="R564" i="1"/>
  <c r="R641" i="1" s="1"/>
  <c r="R565" i="1"/>
  <c r="R642" i="1" s="1"/>
  <c r="R566" i="1"/>
  <c r="R643" i="1" s="1"/>
  <c r="R567" i="1"/>
  <c r="R644" i="1" s="1"/>
  <c r="R568" i="1"/>
  <c r="R645" i="1" s="1"/>
  <c r="R569" i="1"/>
  <c r="R646" i="1" s="1"/>
  <c r="R570" i="1"/>
  <c r="R647" i="1" s="1"/>
  <c r="P499" i="1"/>
  <c r="P576" i="1" s="1"/>
  <c r="P500" i="1"/>
  <c r="P577" i="1" s="1"/>
  <c r="P501" i="1"/>
  <c r="P578" i="1" s="1"/>
  <c r="P502" i="1"/>
  <c r="P579" i="1" s="1"/>
  <c r="P503" i="1"/>
  <c r="P580" i="1" s="1"/>
  <c r="P504" i="1"/>
  <c r="P505" i="1"/>
  <c r="P582" i="1" s="1"/>
  <c r="P506" i="1"/>
  <c r="P583" i="1" s="1"/>
  <c r="P507" i="1"/>
  <c r="P584" i="1" s="1"/>
  <c r="P508" i="1"/>
  <c r="P585" i="1" s="1"/>
  <c r="P509" i="1"/>
  <c r="P586" i="1" s="1"/>
  <c r="P510" i="1"/>
  <c r="P587" i="1" s="1"/>
  <c r="P511" i="1"/>
  <c r="P588" i="1" s="1"/>
  <c r="P512" i="1"/>
  <c r="P589" i="1" s="1"/>
  <c r="P513" i="1"/>
  <c r="P590" i="1" s="1"/>
  <c r="P514" i="1"/>
  <c r="P591" i="1" s="1"/>
  <c r="P515" i="1"/>
  <c r="P592" i="1" s="1"/>
  <c r="P516" i="1"/>
  <c r="P593" i="1" s="1"/>
  <c r="P517" i="1"/>
  <c r="P594" i="1" s="1"/>
  <c r="P518" i="1"/>
  <c r="P595" i="1" s="1"/>
  <c r="P519" i="1"/>
  <c r="P596" i="1" s="1"/>
  <c r="P520" i="1"/>
  <c r="P597" i="1" s="1"/>
  <c r="P521" i="1"/>
  <c r="P598" i="1" s="1"/>
  <c r="P522" i="1"/>
  <c r="P599" i="1" s="1"/>
  <c r="P523" i="1"/>
  <c r="P600" i="1" s="1"/>
  <c r="P524" i="1"/>
  <c r="P601" i="1" s="1"/>
  <c r="P525" i="1"/>
  <c r="P602" i="1" s="1"/>
  <c r="P526" i="1"/>
  <c r="P603" i="1" s="1"/>
  <c r="P527" i="1"/>
  <c r="P604" i="1" s="1"/>
  <c r="P528" i="1"/>
  <c r="P605" i="1" s="1"/>
  <c r="P529" i="1"/>
  <c r="P606" i="1" s="1"/>
  <c r="P530" i="1"/>
  <c r="P607" i="1" s="1"/>
  <c r="P531" i="1"/>
  <c r="P532" i="1"/>
  <c r="P609" i="1" s="1"/>
  <c r="P533" i="1"/>
  <c r="P610" i="1" s="1"/>
  <c r="P534" i="1"/>
  <c r="P611" i="1" s="1"/>
  <c r="P535" i="1"/>
  <c r="P612" i="1" s="1"/>
  <c r="P536" i="1"/>
  <c r="P613" i="1" s="1"/>
  <c r="P537" i="1"/>
  <c r="P614" i="1" s="1"/>
  <c r="P538" i="1"/>
  <c r="P615" i="1" s="1"/>
  <c r="P539" i="1"/>
  <c r="P616" i="1" s="1"/>
  <c r="P540" i="1"/>
  <c r="P617" i="1" s="1"/>
  <c r="P541" i="1"/>
  <c r="P618" i="1" s="1"/>
  <c r="P542" i="1"/>
  <c r="P619" i="1" s="1"/>
  <c r="P543" i="1"/>
  <c r="P620" i="1" s="1"/>
  <c r="P544" i="1"/>
  <c r="P621" i="1" s="1"/>
  <c r="P545" i="1"/>
  <c r="P622" i="1" s="1"/>
  <c r="P546" i="1"/>
  <c r="P623" i="1" s="1"/>
  <c r="P547" i="1"/>
  <c r="P548" i="1"/>
  <c r="P625" i="1" s="1"/>
  <c r="P549" i="1"/>
  <c r="P626" i="1" s="1"/>
  <c r="P550" i="1"/>
  <c r="P627" i="1" s="1"/>
  <c r="P551" i="1"/>
  <c r="P628" i="1" s="1"/>
  <c r="P552" i="1"/>
  <c r="P553" i="1"/>
  <c r="P630" i="1" s="1"/>
  <c r="P554" i="1"/>
  <c r="P631" i="1" s="1"/>
  <c r="P555" i="1"/>
  <c r="P632" i="1" s="1"/>
  <c r="P556" i="1"/>
  <c r="P633" i="1" s="1"/>
  <c r="P557" i="1"/>
  <c r="P634" i="1" s="1"/>
  <c r="P558" i="1"/>
  <c r="P635" i="1" s="1"/>
  <c r="P559" i="1"/>
  <c r="P636" i="1" s="1"/>
  <c r="P560" i="1"/>
  <c r="P637" i="1" s="1"/>
  <c r="P561" i="1"/>
  <c r="P638" i="1" s="1"/>
  <c r="P562" i="1"/>
  <c r="P639" i="1" s="1"/>
  <c r="P563" i="1"/>
  <c r="P640" i="1" s="1"/>
  <c r="P564" i="1"/>
  <c r="P641" i="1" s="1"/>
  <c r="P565" i="1"/>
  <c r="P642" i="1" s="1"/>
  <c r="P566" i="1"/>
  <c r="P643" i="1" s="1"/>
  <c r="P567" i="1"/>
  <c r="P644" i="1" s="1"/>
  <c r="P568" i="1"/>
  <c r="P569" i="1"/>
  <c r="P646" i="1" s="1"/>
  <c r="P570" i="1"/>
  <c r="P647" i="1" s="1"/>
  <c r="N499" i="1"/>
  <c r="N500" i="1"/>
  <c r="N577" i="1" s="1"/>
  <c r="N501" i="1"/>
  <c r="N578" i="1" s="1"/>
  <c r="N502" i="1"/>
  <c r="N579" i="1" s="1"/>
  <c r="N503" i="1"/>
  <c r="N580" i="1" s="1"/>
  <c r="N504" i="1"/>
  <c r="N581" i="1" s="1"/>
  <c r="N505" i="1"/>
  <c r="N582" i="1" s="1"/>
  <c r="N506" i="1"/>
  <c r="N583" i="1" s="1"/>
  <c r="N507" i="1"/>
  <c r="N584" i="1" s="1"/>
  <c r="N508" i="1"/>
  <c r="N585" i="1" s="1"/>
  <c r="N509" i="1"/>
  <c r="N586" i="1" s="1"/>
  <c r="N510" i="1"/>
  <c r="N587" i="1" s="1"/>
  <c r="N511" i="1"/>
  <c r="N588" i="1" s="1"/>
  <c r="N512" i="1"/>
  <c r="N589" i="1" s="1"/>
  <c r="N513" i="1"/>
  <c r="N590" i="1" s="1"/>
  <c r="N514" i="1"/>
  <c r="N591" i="1" s="1"/>
  <c r="N515" i="1"/>
  <c r="N592" i="1" s="1"/>
  <c r="N516" i="1"/>
  <c r="N593" i="1" s="1"/>
  <c r="N517" i="1"/>
  <c r="N594" i="1" s="1"/>
  <c r="N518" i="1"/>
  <c r="N519" i="1"/>
  <c r="N596" i="1" s="1"/>
  <c r="N520" i="1"/>
  <c r="N597" i="1" s="1"/>
  <c r="N521" i="1"/>
  <c r="N598" i="1" s="1"/>
  <c r="N522" i="1"/>
  <c r="N599" i="1" s="1"/>
  <c r="N523" i="1"/>
  <c r="N600" i="1" s="1"/>
  <c r="N524" i="1"/>
  <c r="N601" i="1" s="1"/>
  <c r="N525" i="1"/>
  <c r="N602" i="1" s="1"/>
  <c r="N526" i="1"/>
  <c r="N527" i="1"/>
  <c r="N604" i="1" s="1"/>
  <c r="N528" i="1"/>
  <c r="N605" i="1" s="1"/>
  <c r="N529" i="1"/>
  <c r="N606" i="1" s="1"/>
  <c r="N530" i="1"/>
  <c r="N607" i="1" s="1"/>
  <c r="N531" i="1"/>
  <c r="N608" i="1" s="1"/>
  <c r="N532" i="1"/>
  <c r="N609" i="1" s="1"/>
  <c r="N533" i="1"/>
  <c r="N610" i="1" s="1"/>
  <c r="N534" i="1"/>
  <c r="N535" i="1"/>
  <c r="N612" i="1" s="1"/>
  <c r="N536" i="1"/>
  <c r="N613" i="1" s="1"/>
  <c r="N537" i="1"/>
  <c r="N614" i="1" s="1"/>
  <c r="N538" i="1"/>
  <c r="N615" i="1" s="1"/>
  <c r="N539" i="1"/>
  <c r="N616" i="1" s="1"/>
  <c r="N540" i="1"/>
  <c r="N617" i="1" s="1"/>
  <c r="N541" i="1"/>
  <c r="N618" i="1" s="1"/>
  <c r="N542" i="1"/>
  <c r="N543" i="1"/>
  <c r="N620" i="1" s="1"/>
  <c r="N544" i="1"/>
  <c r="N621" i="1" s="1"/>
  <c r="N545" i="1"/>
  <c r="N622" i="1" s="1"/>
  <c r="N546" i="1"/>
  <c r="N623" i="1" s="1"/>
  <c r="N547" i="1"/>
  <c r="N624" i="1" s="1"/>
  <c r="N548" i="1"/>
  <c r="N625" i="1" s="1"/>
  <c r="N549" i="1"/>
  <c r="N626" i="1" s="1"/>
  <c r="N550" i="1"/>
  <c r="N551" i="1"/>
  <c r="N628" i="1" s="1"/>
  <c r="N552" i="1"/>
  <c r="N629" i="1" s="1"/>
  <c r="N553" i="1"/>
  <c r="N630" i="1" s="1"/>
  <c r="N554" i="1"/>
  <c r="N631" i="1" s="1"/>
  <c r="N555" i="1"/>
  <c r="N632" i="1" s="1"/>
  <c r="N556" i="1"/>
  <c r="N633" i="1" s="1"/>
  <c r="N557" i="1"/>
  <c r="N634" i="1" s="1"/>
  <c r="N558" i="1"/>
  <c r="N559" i="1"/>
  <c r="N636" i="1" s="1"/>
  <c r="N560" i="1"/>
  <c r="N637" i="1" s="1"/>
  <c r="N561" i="1"/>
  <c r="N638" i="1" s="1"/>
  <c r="N562" i="1"/>
  <c r="N639" i="1" s="1"/>
  <c r="N563" i="1"/>
  <c r="N640" i="1" s="1"/>
  <c r="N564" i="1"/>
  <c r="N641" i="1" s="1"/>
  <c r="N565" i="1"/>
  <c r="N642" i="1" s="1"/>
  <c r="N566" i="1"/>
  <c r="N567" i="1"/>
  <c r="N644" i="1" s="1"/>
  <c r="N568" i="1"/>
  <c r="N645" i="1" s="1"/>
  <c r="N569" i="1"/>
  <c r="N646" i="1" s="1"/>
  <c r="N570" i="1"/>
  <c r="N647" i="1" s="1"/>
  <c r="N571" i="1"/>
  <c r="N648" i="1" s="1"/>
  <c r="N572" i="1"/>
  <c r="N649" i="1" s="1"/>
  <c r="K499" i="1"/>
  <c r="K576" i="1" s="1"/>
  <c r="K500" i="1"/>
  <c r="K577" i="1" s="1"/>
  <c r="K501" i="1"/>
  <c r="K578" i="1" s="1"/>
  <c r="K502" i="1"/>
  <c r="K579" i="1" s="1"/>
  <c r="K503" i="1"/>
  <c r="K580" i="1" s="1"/>
  <c r="K504" i="1"/>
  <c r="K581" i="1" s="1"/>
  <c r="K505" i="1"/>
  <c r="K582" i="1" s="1"/>
  <c r="K506" i="1"/>
  <c r="K583" i="1" s="1"/>
  <c r="K507" i="1"/>
  <c r="K584" i="1" s="1"/>
  <c r="K508" i="1"/>
  <c r="K585" i="1" s="1"/>
  <c r="K509" i="1"/>
  <c r="K586" i="1" s="1"/>
  <c r="K510" i="1"/>
  <c r="K587" i="1" s="1"/>
  <c r="K511" i="1"/>
  <c r="K588" i="1" s="1"/>
  <c r="K512" i="1"/>
  <c r="K589" i="1" s="1"/>
  <c r="K513" i="1"/>
  <c r="K590" i="1" s="1"/>
  <c r="K514" i="1"/>
  <c r="K591" i="1" s="1"/>
  <c r="K515" i="1"/>
  <c r="K592" i="1" s="1"/>
  <c r="K516" i="1"/>
  <c r="K593" i="1" s="1"/>
  <c r="K517" i="1"/>
  <c r="K594" i="1" s="1"/>
  <c r="K518" i="1"/>
  <c r="K595" i="1" s="1"/>
  <c r="K519" i="1"/>
  <c r="K596" i="1" s="1"/>
  <c r="K520" i="1"/>
  <c r="K597" i="1" s="1"/>
  <c r="K521" i="1"/>
  <c r="K598" i="1" s="1"/>
  <c r="K522" i="1"/>
  <c r="K599" i="1" s="1"/>
  <c r="K523" i="1"/>
  <c r="K600" i="1" s="1"/>
  <c r="K524" i="1"/>
  <c r="K601" i="1" s="1"/>
  <c r="K525" i="1"/>
  <c r="K602" i="1" s="1"/>
  <c r="K526" i="1"/>
  <c r="K603" i="1" s="1"/>
  <c r="K527" i="1"/>
  <c r="K604" i="1" s="1"/>
  <c r="K528" i="1"/>
  <c r="K605" i="1" s="1"/>
  <c r="K529" i="1"/>
  <c r="K606" i="1" s="1"/>
  <c r="K530" i="1"/>
  <c r="K607" i="1" s="1"/>
  <c r="K531" i="1"/>
  <c r="K608" i="1" s="1"/>
  <c r="K532" i="1"/>
  <c r="K609" i="1" s="1"/>
  <c r="K533" i="1"/>
  <c r="K610" i="1" s="1"/>
  <c r="K534" i="1"/>
  <c r="K611" i="1" s="1"/>
  <c r="K535" i="1"/>
  <c r="K612" i="1" s="1"/>
  <c r="K536" i="1"/>
  <c r="K613" i="1" s="1"/>
  <c r="K537" i="1"/>
  <c r="K614" i="1" s="1"/>
  <c r="K538" i="1"/>
  <c r="K615" i="1" s="1"/>
  <c r="K539" i="1"/>
  <c r="K616" i="1" s="1"/>
  <c r="K540" i="1"/>
  <c r="K617" i="1" s="1"/>
  <c r="K541" i="1"/>
  <c r="K618" i="1" s="1"/>
  <c r="K542" i="1"/>
  <c r="K619" i="1" s="1"/>
  <c r="K543" i="1"/>
  <c r="K620" i="1" s="1"/>
  <c r="K544" i="1"/>
  <c r="K621" i="1" s="1"/>
  <c r="K545" i="1"/>
  <c r="K622" i="1" s="1"/>
  <c r="K546" i="1"/>
  <c r="K623" i="1" s="1"/>
  <c r="K547" i="1"/>
  <c r="K624" i="1" s="1"/>
  <c r="K548" i="1"/>
  <c r="K625" i="1" s="1"/>
  <c r="K549" i="1"/>
  <c r="K626" i="1" s="1"/>
  <c r="K550" i="1"/>
  <c r="K627" i="1" s="1"/>
  <c r="K551" i="1"/>
  <c r="K628" i="1" s="1"/>
  <c r="K552" i="1"/>
  <c r="K629" i="1" s="1"/>
  <c r="K553" i="1"/>
  <c r="K630" i="1" s="1"/>
  <c r="K554" i="1"/>
  <c r="K631" i="1" s="1"/>
  <c r="K555" i="1"/>
  <c r="K632" i="1" s="1"/>
  <c r="K556" i="1"/>
  <c r="K633" i="1" s="1"/>
  <c r="K557" i="1"/>
  <c r="K634" i="1" s="1"/>
  <c r="K558" i="1"/>
  <c r="K635" i="1" s="1"/>
  <c r="K559" i="1"/>
  <c r="K636" i="1" s="1"/>
  <c r="K560" i="1"/>
  <c r="K637" i="1" s="1"/>
  <c r="K561" i="1"/>
  <c r="K638" i="1" s="1"/>
  <c r="K562" i="1"/>
  <c r="K639" i="1" s="1"/>
  <c r="K563" i="1"/>
  <c r="K640" i="1" s="1"/>
  <c r="K564" i="1"/>
  <c r="K641" i="1" s="1"/>
  <c r="K565" i="1"/>
  <c r="K642" i="1" s="1"/>
  <c r="K566" i="1"/>
  <c r="K643" i="1" s="1"/>
  <c r="K567" i="1"/>
  <c r="K644" i="1" s="1"/>
  <c r="K568" i="1"/>
  <c r="K645" i="1" s="1"/>
  <c r="K569" i="1"/>
  <c r="K646" i="1" s="1"/>
  <c r="K570" i="1"/>
  <c r="K647" i="1" s="1"/>
  <c r="K571" i="1"/>
  <c r="K648" i="1" s="1"/>
  <c r="K572" i="1"/>
  <c r="K649" i="1" s="1"/>
  <c r="J563" i="1"/>
  <c r="J551" i="1"/>
  <c r="J539" i="1"/>
  <c r="J616" i="1" s="1"/>
  <c r="J528" i="1"/>
  <c r="J605" i="1" s="1"/>
  <c r="J527" i="1"/>
  <c r="J604" i="1" s="1"/>
  <c r="J515" i="1"/>
  <c r="I514" i="1"/>
  <c r="I591" i="1" s="1"/>
  <c r="C499" i="1"/>
  <c r="C576" i="1" s="1"/>
  <c r="C500" i="1"/>
  <c r="C577" i="1" s="1"/>
  <c r="C501" i="1"/>
  <c r="C578" i="1" s="1"/>
  <c r="C502" i="1"/>
  <c r="C579" i="1" s="1"/>
  <c r="C503" i="1"/>
  <c r="C504" i="1"/>
  <c r="C581" i="1" s="1"/>
  <c r="C505" i="1"/>
  <c r="C582" i="1" s="1"/>
  <c r="C506" i="1"/>
  <c r="C583" i="1" s="1"/>
  <c r="C507" i="1"/>
  <c r="C584" i="1" s="1"/>
  <c r="C508" i="1"/>
  <c r="C585" i="1" s="1"/>
  <c r="C509" i="1"/>
  <c r="C586" i="1" s="1"/>
  <c r="C510" i="1"/>
  <c r="C587" i="1" s="1"/>
  <c r="C511" i="1"/>
  <c r="C512" i="1"/>
  <c r="C589" i="1" s="1"/>
  <c r="C513" i="1"/>
  <c r="C590" i="1" s="1"/>
  <c r="C514" i="1"/>
  <c r="C591" i="1" s="1"/>
  <c r="C515" i="1"/>
  <c r="C592" i="1" s="1"/>
  <c r="C516" i="1"/>
  <c r="C593" i="1" s="1"/>
  <c r="C517" i="1"/>
  <c r="C594" i="1" s="1"/>
  <c r="C518" i="1"/>
  <c r="C595" i="1" s="1"/>
  <c r="C519" i="1"/>
  <c r="C520" i="1"/>
  <c r="C597" i="1" s="1"/>
  <c r="C521" i="1"/>
  <c r="C598" i="1" s="1"/>
  <c r="C522" i="1"/>
  <c r="C599" i="1" s="1"/>
  <c r="C523" i="1"/>
  <c r="C600" i="1" s="1"/>
  <c r="C524" i="1"/>
  <c r="C601" i="1" s="1"/>
  <c r="C525" i="1"/>
  <c r="C602" i="1" s="1"/>
  <c r="C526" i="1"/>
  <c r="C603" i="1" s="1"/>
  <c r="C527" i="1"/>
  <c r="C528" i="1"/>
  <c r="C605" i="1" s="1"/>
  <c r="C529" i="1"/>
  <c r="C606" i="1" s="1"/>
  <c r="C530" i="1"/>
  <c r="C607" i="1" s="1"/>
  <c r="C531" i="1"/>
  <c r="C608" i="1" s="1"/>
  <c r="C532" i="1"/>
  <c r="C609" i="1" s="1"/>
  <c r="C533" i="1"/>
  <c r="C610" i="1" s="1"/>
  <c r="C534" i="1"/>
  <c r="C611" i="1" s="1"/>
  <c r="C535" i="1"/>
  <c r="C536" i="1"/>
  <c r="C613" i="1" s="1"/>
  <c r="C537" i="1"/>
  <c r="C614" i="1" s="1"/>
  <c r="C538" i="1"/>
  <c r="C615" i="1" s="1"/>
  <c r="C539" i="1"/>
  <c r="C616" i="1" s="1"/>
  <c r="C540" i="1"/>
  <c r="C617" i="1" s="1"/>
  <c r="C541" i="1"/>
  <c r="C618" i="1" s="1"/>
  <c r="C542" i="1"/>
  <c r="C619" i="1" s="1"/>
  <c r="C543" i="1"/>
  <c r="C544" i="1"/>
  <c r="C621" i="1" s="1"/>
  <c r="C545" i="1"/>
  <c r="C622" i="1" s="1"/>
  <c r="C546" i="1"/>
  <c r="C623" i="1" s="1"/>
  <c r="C547" i="1"/>
  <c r="C624" i="1" s="1"/>
  <c r="C548" i="1"/>
  <c r="C625" i="1" s="1"/>
  <c r="C549" i="1"/>
  <c r="C626" i="1" s="1"/>
  <c r="C550" i="1"/>
  <c r="C627" i="1" s="1"/>
  <c r="C551" i="1"/>
  <c r="C552" i="1"/>
  <c r="C629" i="1" s="1"/>
  <c r="C553" i="1"/>
  <c r="C630" i="1" s="1"/>
  <c r="C554" i="1"/>
  <c r="C631" i="1" s="1"/>
  <c r="C555" i="1"/>
  <c r="C632" i="1" s="1"/>
  <c r="C556" i="1"/>
  <c r="C633" i="1" s="1"/>
  <c r="C557" i="1"/>
  <c r="C634" i="1" s="1"/>
  <c r="C558" i="1"/>
  <c r="C635" i="1" s="1"/>
  <c r="C559" i="1"/>
  <c r="C560" i="1"/>
  <c r="C637" i="1" s="1"/>
  <c r="C561" i="1"/>
  <c r="C562" i="1"/>
  <c r="C639" i="1" s="1"/>
  <c r="C563" i="1"/>
  <c r="C640" i="1" s="1"/>
  <c r="C564" i="1"/>
  <c r="C641" i="1" s="1"/>
  <c r="C565" i="1"/>
  <c r="C642" i="1" s="1"/>
  <c r="C566" i="1"/>
  <c r="C643" i="1" s="1"/>
  <c r="C567" i="1"/>
  <c r="C644" i="1" s="1"/>
  <c r="C568" i="1"/>
  <c r="C645" i="1" s="1"/>
  <c r="C569" i="1"/>
  <c r="C646" i="1" s="1"/>
  <c r="C570" i="1"/>
  <c r="C647" i="1" s="1"/>
  <c r="C571" i="1"/>
  <c r="C572" i="1"/>
  <c r="C649" i="1" s="1"/>
  <c r="T415" i="1"/>
  <c r="T504" i="1" s="1"/>
  <c r="T581" i="1" s="1"/>
  <c r="T495" i="1"/>
  <c r="T572" i="1" s="1"/>
  <c r="T649" i="1" s="1"/>
  <c r="T462" i="1"/>
  <c r="T551" i="1" s="1"/>
  <c r="T628" i="1" s="1"/>
  <c r="T460" i="1"/>
  <c r="T537" i="1" s="1"/>
  <c r="T614" i="1" s="1"/>
  <c r="T444" i="1"/>
  <c r="T521" i="1" s="1"/>
  <c r="T598" i="1" s="1"/>
  <c r="T440" i="1"/>
  <c r="T436" i="1"/>
  <c r="T513" i="1" s="1"/>
  <c r="T590" i="1" s="1"/>
  <c r="T432" i="1"/>
  <c r="T509" i="1" s="1"/>
  <c r="T586" i="1" s="1"/>
  <c r="T421" i="1"/>
  <c r="T510" i="1" s="1"/>
  <c r="T587" i="1" s="1"/>
  <c r="S415" i="1"/>
  <c r="S504" i="1" s="1"/>
  <c r="S581" i="1" s="1"/>
  <c r="S495" i="1"/>
  <c r="S572" i="1" s="1"/>
  <c r="S649" i="1" s="1"/>
  <c r="S462" i="1"/>
  <c r="S539" i="1" s="1"/>
  <c r="S616" i="1" s="1"/>
  <c r="S460" i="1"/>
  <c r="S549" i="1" s="1"/>
  <c r="S626" i="1" s="1"/>
  <c r="S444" i="1"/>
  <c r="S533" i="1" s="1"/>
  <c r="S610" i="1" s="1"/>
  <c r="S440" i="1"/>
  <c r="S441" i="1" s="1"/>
  <c r="S518" i="1" s="1"/>
  <c r="S595" i="1" s="1"/>
  <c r="S436" i="1"/>
  <c r="S525" i="1" s="1"/>
  <c r="S602" i="1" s="1"/>
  <c r="S432" i="1"/>
  <c r="S421" i="1"/>
  <c r="S510" i="1" s="1"/>
  <c r="S587" i="1" s="1"/>
  <c r="R494" i="1"/>
  <c r="R495" i="1" s="1"/>
  <c r="R572" i="1" s="1"/>
  <c r="R649" i="1" s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21" i="1"/>
  <c r="P494" i="1"/>
  <c r="P495" i="1" s="1"/>
  <c r="P572" i="1" s="1"/>
  <c r="P649" i="1" s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21" i="1"/>
  <c r="J486" i="1"/>
  <c r="J487" i="1" s="1"/>
  <c r="J474" i="1"/>
  <c r="J475" i="1" s="1"/>
  <c r="J462" i="1"/>
  <c r="J450" i="1"/>
  <c r="J451" i="1" s="1"/>
  <c r="J438" i="1"/>
  <c r="J439" i="1" s="1"/>
  <c r="I43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247" i="1"/>
  <c r="G325" i="1"/>
  <c r="H325" i="1"/>
  <c r="F325" i="1"/>
  <c r="B242" i="1"/>
  <c r="I116" i="1"/>
  <c r="I127" i="1"/>
  <c r="E119" i="1"/>
  <c r="E125" i="1"/>
  <c r="C80" i="1"/>
  <c r="D80" i="1"/>
  <c r="E80" i="1"/>
  <c r="E93" i="1" s="1"/>
  <c r="F80" i="1"/>
  <c r="G80" i="1"/>
  <c r="H80" i="1"/>
  <c r="I80" i="1"/>
  <c r="K80" i="1"/>
  <c r="L80" i="1"/>
  <c r="M80" i="1"/>
  <c r="N80" i="1"/>
  <c r="Q80" i="1"/>
  <c r="Q107" i="1" s="1"/>
  <c r="R80" i="1"/>
  <c r="U80" i="1"/>
  <c r="V80" i="1"/>
  <c r="W80" i="1"/>
  <c r="X80" i="1"/>
  <c r="Y80" i="1"/>
  <c r="Z80" i="1"/>
  <c r="B80" i="1"/>
  <c r="C79" i="1"/>
  <c r="C81" i="1" s="1"/>
  <c r="D79" i="1"/>
  <c r="D81" i="1" s="1"/>
  <c r="E79" i="1"/>
  <c r="E81" i="1" s="1"/>
  <c r="E87" i="1" s="1"/>
  <c r="F79" i="1"/>
  <c r="F81" i="1" s="1"/>
  <c r="F94" i="1" s="1"/>
  <c r="G79" i="1"/>
  <c r="H79" i="1"/>
  <c r="H81" i="1" s="1"/>
  <c r="H89" i="1" s="1"/>
  <c r="I79" i="1"/>
  <c r="I81" i="1" s="1"/>
  <c r="I93" i="1" s="1"/>
  <c r="K79" i="1"/>
  <c r="L79" i="1"/>
  <c r="L81" i="1" s="1"/>
  <c r="M79" i="1"/>
  <c r="M81" i="1" s="1"/>
  <c r="M105" i="1" s="1"/>
  <c r="N79" i="1"/>
  <c r="N81" i="1" s="1"/>
  <c r="Q79" i="1"/>
  <c r="Q81" i="1" s="1"/>
  <c r="Q106" i="1" s="1"/>
  <c r="R79" i="1"/>
  <c r="R81" i="1" s="1"/>
  <c r="U79" i="1"/>
  <c r="U81" i="1" s="1"/>
  <c r="U112" i="1" s="1"/>
  <c r="V79" i="1"/>
  <c r="V81" i="1" s="1"/>
  <c r="V127" i="1" s="1"/>
  <c r="W79" i="1"/>
  <c r="X79" i="1"/>
  <c r="X81" i="1" s="1"/>
  <c r="Y79" i="1"/>
  <c r="Y81" i="1" s="1"/>
  <c r="Z79" i="1"/>
  <c r="Z81" i="1" s="1"/>
  <c r="Z86" i="1" s="1"/>
  <c r="B79" i="1"/>
  <c r="J552" i="1" l="1"/>
  <c r="J629" i="1" s="1"/>
  <c r="J628" i="1"/>
  <c r="S537" i="1"/>
  <c r="S614" i="1" s="1"/>
  <c r="E155" i="1"/>
  <c r="J564" i="1"/>
  <c r="J641" i="1" s="1"/>
  <c r="J640" i="1"/>
  <c r="J516" i="1"/>
  <c r="J593" i="1" s="1"/>
  <c r="J592" i="1"/>
  <c r="I95" i="1"/>
  <c r="E104" i="1"/>
  <c r="E147" i="1"/>
  <c r="I159" i="1"/>
  <c r="S529" i="1"/>
  <c r="S606" i="1" s="1"/>
  <c r="U135" i="1"/>
  <c r="U113" i="1"/>
  <c r="U151" i="1"/>
  <c r="M128" i="1"/>
  <c r="M107" i="1"/>
  <c r="M149" i="1"/>
  <c r="M117" i="1"/>
  <c r="M96" i="1"/>
  <c r="M139" i="1"/>
  <c r="M160" i="1"/>
  <c r="T441" i="1"/>
  <c r="T517" i="1"/>
  <c r="T594" i="1" s="1"/>
  <c r="T529" i="1"/>
  <c r="T606" i="1" s="1"/>
  <c r="S521" i="1"/>
  <c r="S598" i="1" s="1"/>
  <c r="Q91" i="1"/>
  <c r="E140" i="1"/>
  <c r="E112" i="1"/>
  <c r="I148" i="1"/>
  <c r="I105" i="1"/>
  <c r="Z129" i="1"/>
  <c r="V159" i="1"/>
  <c r="E161" i="1"/>
  <c r="E133" i="1"/>
  <c r="I137" i="1"/>
  <c r="Q139" i="1"/>
  <c r="P571" i="1"/>
  <c r="P648" i="1" s="1"/>
  <c r="S551" i="1"/>
  <c r="S628" i="1" s="1"/>
  <c r="T549" i="1"/>
  <c r="T626" i="1" s="1"/>
  <c r="T533" i="1"/>
  <c r="T610" i="1" s="1"/>
  <c r="T525" i="1"/>
  <c r="T602" i="1" s="1"/>
  <c r="R571" i="1"/>
  <c r="R648" i="1" s="1"/>
  <c r="S530" i="1"/>
  <c r="S607" i="1" s="1"/>
  <c r="Y97" i="1"/>
  <c r="Y95" i="1"/>
  <c r="Y139" i="1"/>
  <c r="X106" i="1"/>
  <c r="X86" i="1"/>
  <c r="X107" i="1"/>
  <c r="L94" i="1"/>
  <c r="L116" i="1"/>
  <c r="L137" i="1"/>
  <c r="L158" i="1"/>
  <c r="L96" i="1"/>
  <c r="L117" i="1"/>
  <c r="L128" i="1"/>
  <c r="L138" i="1"/>
  <c r="L160" i="1"/>
  <c r="L105" i="1"/>
  <c r="L126" i="1"/>
  <c r="L148" i="1"/>
  <c r="L106" i="1"/>
  <c r="L149" i="1"/>
  <c r="L90" i="1"/>
  <c r="N90" i="1"/>
  <c r="N128" i="1"/>
  <c r="N150" i="1"/>
  <c r="N112" i="1"/>
  <c r="N139" i="1"/>
  <c r="N160" i="1"/>
  <c r="N101" i="1"/>
  <c r="D96" i="1"/>
  <c r="D111" i="1"/>
  <c r="D124" i="1"/>
  <c r="D139" i="1"/>
  <c r="D160" i="1"/>
  <c r="D91" i="1"/>
  <c r="D106" i="1"/>
  <c r="D119" i="1"/>
  <c r="D134" i="1"/>
  <c r="D148" i="1"/>
  <c r="D86" i="1"/>
  <c r="D92" i="1"/>
  <c r="D107" i="1"/>
  <c r="D122" i="1"/>
  <c r="D135" i="1"/>
  <c r="D150" i="1"/>
  <c r="D90" i="1"/>
  <c r="D103" i="1"/>
  <c r="D118" i="1"/>
  <c r="D132" i="1"/>
  <c r="D146" i="1"/>
  <c r="D154" i="1"/>
  <c r="D98" i="1"/>
  <c r="D112" i="1"/>
  <c r="D127" i="1"/>
  <c r="D140" i="1"/>
  <c r="D155" i="1"/>
  <c r="D100" i="1"/>
  <c r="D114" i="1"/>
  <c r="D128" i="1"/>
  <c r="D143" i="1"/>
  <c r="D156" i="1"/>
  <c r="R118" i="1"/>
  <c r="R150" i="1"/>
  <c r="X150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87" i="1"/>
  <c r="C92" i="1"/>
  <c r="C98" i="1"/>
  <c r="C103" i="1"/>
  <c r="C108" i="1"/>
  <c r="C114" i="1"/>
  <c r="C119" i="1"/>
  <c r="C124" i="1"/>
  <c r="C130" i="1"/>
  <c r="C135" i="1"/>
  <c r="C140" i="1"/>
  <c r="C146" i="1"/>
  <c r="C151" i="1"/>
  <c r="C156" i="1"/>
  <c r="C86" i="1"/>
  <c r="C159" i="1"/>
  <c r="C144" i="1"/>
  <c r="C131" i="1"/>
  <c r="C116" i="1"/>
  <c r="C95" i="1"/>
  <c r="F147" i="1"/>
  <c r="F126" i="1"/>
  <c r="F104" i="1"/>
  <c r="G115" i="1"/>
  <c r="H158" i="1"/>
  <c r="H137" i="1"/>
  <c r="H126" i="1"/>
  <c r="H94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88" i="1"/>
  <c r="R92" i="1"/>
  <c r="R96" i="1"/>
  <c r="R100" i="1"/>
  <c r="R104" i="1"/>
  <c r="R108" i="1"/>
  <c r="R112" i="1"/>
  <c r="R116" i="1"/>
  <c r="R120" i="1"/>
  <c r="R124" i="1"/>
  <c r="R128" i="1"/>
  <c r="R132" i="1"/>
  <c r="R136" i="1"/>
  <c r="R140" i="1"/>
  <c r="R144" i="1"/>
  <c r="R148" i="1"/>
  <c r="R152" i="1"/>
  <c r="R156" i="1"/>
  <c r="R160" i="1"/>
  <c r="R89" i="1"/>
  <c r="R97" i="1"/>
  <c r="R105" i="1"/>
  <c r="R113" i="1"/>
  <c r="R121" i="1"/>
  <c r="R129" i="1"/>
  <c r="R137" i="1"/>
  <c r="R145" i="1"/>
  <c r="R153" i="1"/>
  <c r="R161" i="1"/>
  <c r="R90" i="1"/>
  <c r="R98" i="1"/>
  <c r="R106" i="1"/>
  <c r="R114" i="1"/>
  <c r="R122" i="1"/>
  <c r="R130" i="1"/>
  <c r="R138" i="1"/>
  <c r="R146" i="1"/>
  <c r="R154" i="1"/>
  <c r="R93" i="1"/>
  <c r="R109" i="1"/>
  <c r="R125" i="1"/>
  <c r="R141" i="1"/>
  <c r="R157" i="1"/>
  <c r="R86" i="1"/>
  <c r="R94" i="1"/>
  <c r="R110" i="1"/>
  <c r="R126" i="1"/>
  <c r="R142" i="1"/>
  <c r="R158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90" i="1"/>
  <c r="F95" i="1"/>
  <c r="F100" i="1"/>
  <c r="F106" i="1"/>
  <c r="F111" i="1"/>
  <c r="F116" i="1"/>
  <c r="F122" i="1"/>
  <c r="F127" i="1"/>
  <c r="F132" i="1"/>
  <c r="F138" i="1"/>
  <c r="F143" i="1"/>
  <c r="F148" i="1"/>
  <c r="F154" i="1"/>
  <c r="F159" i="1"/>
  <c r="F91" i="1"/>
  <c r="F96" i="1"/>
  <c r="F102" i="1"/>
  <c r="F107" i="1"/>
  <c r="F112" i="1"/>
  <c r="F118" i="1"/>
  <c r="F123" i="1"/>
  <c r="F128" i="1"/>
  <c r="F134" i="1"/>
  <c r="F139" i="1"/>
  <c r="F144" i="1"/>
  <c r="F150" i="1"/>
  <c r="F155" i="1"/>
  <c r="F160" i="1"/>
  <c r="C150" i="1"/>
  <c r="C136" i="1"/>
  <c r="C128" i="1"/>
  <c r="C115" i="1"/>
  <c r="C107" i="1"/>
  <c r="C100" i="1"/>
  <c r="C94" i="1"/>
  <c r="E152" i="1"/>
  <c r="E139" i="1"/>
  <c r="E117" i="1"/>
  <c r="E103" i="1"/>
  <c r="F156" i="1"/>
  <c r="F135" i="1"/>
  <c r="F114" i="1"/>
  <c r="F92" i="1"/>
  <c r="G103" i="1"/>
  <c r="H146" i="1"/>
  <c r="H125" i="1"/>
  <c r="H104" i="1"/>
  <c r="I157" i="1"/>
  <c r="I125" i="1"/>
  <c r="I104" i="1"/>
  <c r="M159" i="1"/>
  <c r="M137" i="1"/>
  <c r="M116" i="1"/>
  <c r="M95" i="1"/>
  <c r="N159" i="1"/>
  <c r="N138" i="1"/>
  <c r="N110" i="1"/>
  <c r="Q138" i="1"/>
  <c r="R149" i="1"/>
  <c r="U150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86" i="1"/>
  <c r="M87" i="1"/>
  <c r="M92" i="1"/>
  <c r="M97" i="1"/>
  <c r="M103" i="1"/>
  <c r="M108" i="1"/>
  <c r="M113" i="1"/>
  <c r="M119" i="1"/>
  <c r="M124" i="1"/>
  <c r="M129" i="1"/>
  <c r="M135" i="1"/>
  <c r="M140" i="1"/>
  <c r="M145" i="1"/>
  <c r="M151" i="1"/>
  <c r="M156" i="1"/>
  <c r="M161" i="1"/>
  <c r="M88" i="1"/>
  <c r="M93" i="1"/>
  <c r="M99" i="1"/>
  <c r="M104" i="1"/>
  <c r="M109" i="1"/>
  <c r="M115" i="1"/>
  <c r="M120" i="1"/>
  <c r="M125" i="1"/>
  <c r="M131" i="1"/>
  <c r="M136" i="1"/>
  <c r="M141" i="1"/>
  <c r="M147" i="1"/>
  <c r="M152" i="1"/>
  <c r="M157" i="1"/>
  <c r="E91" i="1"/>
  <c r="C148" i="1"/>
  <c r="C134" i="1"/>
  <c r="C120" i="1"/>
  <c r="C106" i="1"/>
  <c r="C91" i="1"/>
  <c r="E157" i="1"/>
  <c r="E144" i="1"/>
  <c r="E129" i="1"/>
  <c r="E115" i="1"/>
  <c r="E99" i="1"/>
  <c r="F120" i="1"/>
  <c r="L154" i="1"/>
  <c r="L144" i="1"/>
  <c r="L133" i="1"/>
  <c r="L122" i="1"/>
  <c r="L112" i="1"/>
  <c r="L101" i="1"/>
  <c r="M155" i="1"/>
  <c r="M144" i="1"/>
  <c r="M133" i="1"/>
  <c r="M123" i="1"/>
  <c r="M112" i="1"/>
  <c r="M101" i="1"/>
  <c r="M91" i="1"/>
  <c r="N155" i="1"/>
  <c r="N144" i="1"/>
  <c r="N134" i="1"/>
  <c r="N120" i="1"/>
  <c r="Q155" i="1"/>
  <c r="Q123" i="1"/>
  <c r="R134" i="1"/>
  <c r="R102" i="1"/>
  <c r="G112" i="1"/>
  <c r="G156" i="1"/>
  <c r="G127" i="1"/>
  <c r="G86" i="1"/>
  <c r="G118" i="1"/>
  <c r="G161" i="1"/>
  <c r="W81" i="1"/>
  <c r="C152" i="1"/>
  <c r="C138" i="1"/>
  <c r="C123" i="1"/>
  <c r="C110" i="1"/>
  <c r="C102" i="1"/>
  <c r="C88" i="1"/>
  <c r="F158" i="1"/>
  <c r="F136" i="1"/>
  <c r="F115" i="1"/>
  <c r="G94" i="1"/>
  <c r="H148" i="1"/>
  <c r="H116" i="1"/>
  <c r="H105" i="1"/>
  <c r="Z87" i="1"/>
  <c r="Z91" i="1"/>
  <c r="Z95" i="1"/>
  <c r="Z99" i="1"/>
  <c r="Z103" i="1"/>
  <c r="Z107" i="1"/>
  <c r="Z111" i="1"/>
  <c r="Z115" i="1"/>
  <c r="Z119" i="1"/>
  <c r="Z123" i="1"/>
  <c r="Z127" i="1"/>
  <c r="Z131" i="1"/>
  <c r="Z135" i="1"/>
  <c r="Z139" i="1"/>
  <c r="Z143" i="1"/>
  <c r="Z147" i="1"/>
  <c r="Z151" i="1"/>
  <c r="Z155" i="1"/>
  <c r="Z159" i="1"/>
  <c r="Z88" i="1"/>
  <c r="Z93" i="1"/>
  <c r="Z98" i="1"/>
  <c r="Z104" i="1"/>
  <c r="Z109" i="1"/>
  <c r="Z114" i="1"/>
  <c r="Z120" i="1"/>
  <c r="Z125" i="1"/>
  <c r="Z130" i="1"/>
  <c r="Z136" i="1"/>
  <c r="Z141" i="1"/>
  <c r="Z146" i="1"/>
  <c r="Z152" i="1"/>
  <c r="Z157" i="1"/>
  <c r="Z89" i="1"/>
  <c r="Z94" i="1"/>
  <c r="Z100" i="1"/>
  <c r="Z105" i="1"/>
  <c r="Z110" i="1"/>
  <c r="Z116" i="1"/>
  <c r="Z121" i="1"/>
  <c r="Z126" i="1"/>
  <c r="Z132" i="1"/>
  <c r="Z137" i="1"/>
  <c r="Z142" i="1"/>
  <c r="Z148" i="1"/>
  <c r="Z153" i="1"/>
  <c r="Z158" i="1"/>
  <c r="Z90" i="1"/>
  <c r="Z101" i="1"/>
  <c r="Z112" i="1"/>
  <c r="Z122" i="1"/>
  <c r="Z133" i="1"/>
  <c r="Z144" i="1"/>
  <c r="Z154" i="1"/>
  <c r="Z92" i="1"/>
  <c r="Z102" i="1"/>
  <c r="Z113" i="1"/>
  <c r="Z124" i="1"/>
  <c r="Z134" i="1"/>
  <c r="Z145" i="1"/>
  <c r="Z156" i="1"/>
  <c r="Z96" i="1"/>
  <c r="Z117" i="1"/>
  <c r="Z138" i="1"/>
  <c r="Z160" i="1"/>
  <c r="Z97" i="1"/>
  <c r="Z118" i="1"/>
  <c r="Z140" i="1"/>
  <c r="Z161" i="1"/>
  <c r="Z106" i="1"/>
  <c r="Z149" i="1"/>
  <c r="Z108" i="1"/>
  <c r="Z150" i="1"/>
  <c r="V87" i="1"/>
  <c r="V91" i="1"/>
  <c r="V95" i="1"/>
  <c r="V99" i="1"/>
  <c r="V103" i="1"/>
  <c r="V107" i="1"/>
  <c r="V111" i="1"/>
  <c r="V115" i="1"/>
  <c r="V119" i="1"/>
  <c r="V123" i="1"/>
  <c r="V92" i="1"/>
  <c r="V97" i="1"/>
  <c r="V102" i="1"/>
  <c r="V108" i="1"/>
  <c r="V113" i="1"/>
  <c r="V118" i="1"/>
  <c r="V124" i="1"/>
  <c r="V128" i="1"/>
  <c r="V132" i="1"/>
  <c r="V136" i="1"/>
  <c r="V140" i="1"/>
  <c r="V144" i="1"/>
  <c r="V148" i="1"/>
  <c r="V152" i="1"/>
  <c r="V156" i="1"/>
  <c r="V160" i="1"/>
  <c r="V88" i="1"/>
  <c r="V93" i="1"/>
  <c r="V98" i="1"/>
  <c r="V104" i="1"/>
  <c r="V109" i="1"/>
  <c r="V114" i="1"/>
  <c r="V120" i="1"/>
  <c r="V125" i="1"/>
  <c r="V129" i="1"/>
  <c r="V133" i="1"/>
  <c r="V137" i="1"/>
  <c r="V141" i="1"/>
  <c r="V145" i="1"/>
  <c r="V149" i="1"/>
  <c r="V153" i="1"/>
  <c r="V157" i="1"/>
  <c r="V161" i="1"/>
  <c r="V89" i="1"/>
  <c r="V100" i="1"/>
  <c r="V110" i="1"/>
  <c r="V121" i="1"/>
  <c r="V130" i="1"/>
  <c r="V138" i="1"/>
  <c r="V146" i="1"/>
  <c r="V154" i="1"/>
  <c r="V90" i="1"/>
  <c r="V101" i="1"/>
  <c r="V112" i="1"/>
  <c r="V122" i="1"/>
  <c r="V131" i="1"/>
  <c r="V139" i="1"/>
  <c r="V147" i="1"/>
  <c r="V155" i="1"/>
  <c r="V94" i="1"/>
  <c r="V116" i="1"/>
  <c r="V134" i="1"/>
  <c r="V150" i="1"/>
  <c r="V96" i="1"/>
  <c r="V117" i="1"/>
  <c r="V135" i="1"/>
  <c r="V151" i="1"/>
  <c r="V105" i="1"/>
  <c r="V142" i="1"/>
  <c r="V106" i="1"/>
  <c r="V143" i="1"/>
  <c r="N87" i="1"/>
  <c r="N91" i="1"/>
  <c r="N95" i="1"/>
  <c r="N99" i="1"/>
  <c r="N103" i="1"/>
  <c r="N107" i="1"/>
  <c r="N111" i="1"/>
  <c r="N92" i="1"/>
  <c r="N97" i="1"/>
  <c r="N102" i="1"/>
  <c r="N108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88" i="1"/>
  <c r="N93" i="1"/>
  <c r="N98" i="1"/>
  <c r="N104" i="1"/>
  <c r="N109" i="1"/>
  <c r="N114" i="1"/>
  <c r="N118" i="1"/>
  <c r="N122" i="1"/>
  <c r="N126" i="1"/>
  <c r="N94" i="1"/>
  <c r="N105" i="1"/>
  <c r="N115" i="1"/>
  <c r="N123" i="1"/>
  <c r="N130" i="1"/>
  <c r="N135" i="1"/>
  <c r="N140" i="1"/>
  <c r="N146" i="1"/>
  <c r="N151" i="1"/>
  <c r="N156" i="1"/>
  <c r="N96" i="1"/>
  <c r="N106" i="1"/>
  <c r="N116" i="1"/>
  <c r="N124" i="1"/>
  <c r="N131" i="1"/>
  <c r="N136" i="1"/>
  <c r="N142" i="1"/>
  <c r="N147" i="1"/>
  <c r="N152" i="1"/>
  <c r="N158" i="1"/>
  <c r="B81" i="1"/>
  <c r="G81" i="1"/>
  <c r="G100" i="1" s="1"/>
  <c r="B138" i="1"/>
  <c r="B124" i="1"/>
  <c r="C158" i="1"/>
  <c r="C143" i="1"/>
  <c r="C122" i="1"/>
  <c r="E160" i="1"/>
  <c r="E145" i="1"/>
  <c r="E131" i="1"/>
  <c r="E124" i="1"/>
  <c r="E109" i="1"/>
  <c r="E92" i="1"/>
  <c r="F146" i="1"/>
  <c r="F124" i="1"/>
  <c r="F103" i="1"/>
  <c r="G135" i="1"/>
  <c r="H157" i="1"/>
  <c r="H136" i="1"/>
  <c r="H114" i="1"/>
  <c r="H93" i="1"/>
  <c r="I147" i="1"/>
  <c r="I136" i="1"/>
  <c r="I115" i="1"/>
  <c r="M148" i="1"/>
  <c r="M127" i="1"/>
  <c r="N148" i="1"/>
  <c r="N127" i="1"/>
  <c r="N89" i="1"/>
  <c r="R117" i="1"/>
  <c r="V126" i="1"/>
  <c r="Y88" i="1"/>
  <c r="Y92" i="1"/>
  <c r="Y96" i="1"/>
  <c r="Y100" i="1"/>
  <c r="Y104" i="1"/>
  <c r="Y108" i="1"/>
  <c r="Y112" i="1"/>
  <c r="Y116" i="1"/>
  <c r="Y120" i="1"/>
  <c r="Y124" i="1"/>
  <c r="Y128" i="1"/>
  <c r="Y132" i="1"/>
  <c r="Y136" i="1"/>
  <c r="Y140" i="1"/>
  <c r="Y144" i="1"/>
  <c r="Y148" i="1"/>
  <c r="Y152" i="1"/>
  <c r="Y156" i="1"/>
  <c r="Y160" i="1"/>
  <c r="Y87" i="1"/>
  <c r="Y93" i="1"/>
  <c r="Y98" i="1"/>
  <c r="Y103" i="1"/>
  <c r="Y109" i="1"/>
  <c r="Y114" i="1"/>
  <c r="Y119" i="1"/>
  <c r="Y125" i="1"/>
  <c r="Y130" i="1"/>
  <c r="Y135" i="1"/>
  <c r="Y141" i="1"/>
  <c r="Y146" i="1"/>
  <c r="Y151" i="1"/>
  <c r="Y157" i="1"/>
  <c r="Y89" i="1"/>
  <c r="Y94" i="1"/>
  <c r="Y99" i="1"/>
  <c r="Y105" i="1"/>
  <c r="Y110" i="1"/>
  <c r="Y115" i="1"/>
  <c r="Y121" i="1"/>
  <c r="Y126" i="1"/>
  <c r="Y131" i="1"/>
  <c r="Y137" i="1"/>
  <c r="Y142" i="1"/>
  <c r="Y147" i="1"/>
  <c r="Y153" i="1"/>
  <c r="Y158" i="1"/>
  <c r="Y90" i="1"/>
  <c r="Y101" i="1"/>
  <c r="Y111" i="1"/>
  <c r="Y122" i="1"/>
  <c r="Y133" i="1"/>
  <c r="Y143" i="1"/>
  <c r="Y154" i="1"/>
  <c r="Y91" i="1"/>
  <c r="Y102" i="1"/>
  <c r="Y113" i="1"/>
  <c r="Y123" i="1"/>
  <c r="Y134" i="1"/>
  <c r="Y145" i="1"/>
  <c r="Y155" i="1"/>
  <c r="Y106" i="1"/>
  <c r="Y127" i="1"/>
  <c r="Y149" i="1"/>
  <c r="Y86" i="1"/>
  <c r="Y107" i="1"/>
  <c r="Y129" i="1"/>
  <c r="Y150" i="1"/>
  <c r="Y117" i="1"/>
  <c r="Y159" i="1"/>
  <c r="Y118" i="1"/>
  <c r="Y161" i="1"/>
  <c r="U89" i="1"/>
  <c r="U93" i="1"/>
  <c r="U97" i="1"/>
  <c r="U101" i="1"/>
  <c r="U105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87" i="1"/>
  <c r="U95" i="1"/>
  <c r="U103" i="1"/>
  <c r="U109" i="1"/>
  <c r="U115" i="1"/>
  <c r="U120" i="1"/>
  <c r="U125" i="1"/>
  <c r="U131" i="1"/>
  <c r="U136" i="1"/>
  <c r="U140" i="1"/>
  <c r="U144" i="1"/>
  <c r="U148" i="1"/>
  <c r="U152" i="1"/>
  <c r="U156" i="1"/>
  <c r="U160" i="1"/>
  <c r="U88" i="1"/>
  <c r="U96" i="1"/>
  <c r="U104" i="1"/>
  <c r="U111" i="1"/>
  <c r="U116" i="1"/>
  <c r="U121" i="1"/>
  <c r="U127" i="1"/>
  <c r="U132" i="1"/>
  <c r="U137" i="1"/>
  <c r="U141" i="1"/>
  <c r="U145" i="1"/>
  <c r="U149" i="1"/>
  <c r="U153" i="1"/>
  <c r="U157" i="1"/>
  <c r="U161" i="1"/>
  <c r="U91" i="1"/>
  <c r="U107" i="1"/>
  <c r="U117" i="1"/>
  <c r="U128" i="1"/>
  <c r="U138" i="1"/>
  <c r="U146" i="1"/>
  <c r="U154" i="1"/>
  <c r="U86" i="1"/>
  <c r="U92" i="1"/>
  <c r="U108" i="1"/>
  <c r="U119" i="1"/>
  <c r="U129" i="1"/>
  <c r="U139" i="1"/>
  <c r="U147" i="1"/>
  <c r="U155" i="1"/>
  <c r="U99" i="1"/>
  <c r="U123" i="1"/>
  <c r="U142" i="1"/>
  <c r="U158" i="1"/>
  <c r="U100" i="1"/>
  <c r="U124" i="1"/>
  <c r="U143" i="1"/>
  <c r="U159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89" i="1"/>
  <c r="Q93" i="1"/>
  <c r="Q97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94" i="1"/>
  <c r="Q102" i="1"/>
  <c r="Q110" i="1"/>
  <c r="Q118" i="1"/>
  <c r="Q126" i="1"/>
  <c r="Q134" i="1"/>
  <c r="Q142" i="1"/>
  <c r="Q150" i="1"/>
  <c r="Q158" i="1"/>
  <c r="Q86" i="1"/>
  <c r="Q87" i="1"/>
  <c r="Q95" i="1"/>
  <c r="Q103" i="1"/>
  <c r="Q111" i="1"/>
  <c r="Q119" i="1"/>
  <c r="Q127" i="1"/>
  <c r="Q135" i="1"/>
  <c r="Q143" i="1"/>
  <c r="Q151" i="1"/>
  <c r="Q159" i="1"/>
  <c r="Q98" i="1"/>
  <c r="Q114" i="1"/>
  <c r="Q130" i="1"/>
  <c r="Q146" i="1"/>
  <c r="Q99" i="1"/>
  <c r="Q115" i="1"/>
  <c r="Q131" i="1"/>
  <c r="Q147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86" i="1"/>
  <c r="I91" i="1"/>
  <c r="I96" i="1"/>
  <c r="I101" i="1"/>
  <c r="I107" i="1"/>
  <c r="I112" i="1"/>
  <c r="I117" i="1"/>
  <c r="I123" i="1"/>
  <c r="I128" i="1"/>
  <c r="I133" i="1"/>
  <c r="I139" i="1"/>
  <c r="I144" i="1"/>
  <c r="I149" i="1"/>
  <c r="I155" i="1"/>
  <c r="I160" i="1"/>
  <c r="I87" i="1"/>
  <c r="I92" i="1"/>
  <c r="I97" i="1"/>
  <c r="I103" i="1"/>
  <c r="I108" i="1"/>
  <c r="I113" i="1"/>
  <c r="I119" i="1"/>
  <c r="I124" i="1"/>
  <c r="I129" i="1"/>
  <c r="I135" i="1"/>
  <c r="I140" i="1"/>
  <c r="I145" i="1"/>
  <c r="I151" i="1"/>
  <c r="I156" i="1"/>
  <c r="I161" i="1"/>
  <c r="B151" i="1"/>
  <c r="B94" i="1"/>
  <c r="C155" i="1"/>
  <c r="C142" i="1"/>
  <c r="C127" i="1"/>
  <c r="C112" i="1"/>
  <c r="C99" i="1"/>
  <c r="V86" i="1"/>
  <c r="H86" i="1"/>
  <c r="E151" i="1"/>
  <c r="E136" i="1"/>
  <c r="E123" i="1"/>
  <c r="E108" i="1"/>
  <c r="E88" i="1"/>
  <c r="F152" i="1"/>
  <c r="F142" i="1"/>
  <c r="F131" i="1"/>
  <c r="F110" i="1"/>
  <c r="F99" i="1"/>
  <c r="F88" i="1"/>
  <c r="G153" i="1"/>
  <c r="G142" i="1"/>
  <c r="G131" i="1"/>
  <c r="G121" i="1"/>
  <c r="G110" i="1"/>
  <c r="G99" i="1"/>
  <c r="G89" i="1"/>
  <c r="H153" i="1"/>
  <c r="H142" i="1"/>
  <c r="H132" i="1"/>
  <c r="H121" i="1"/>
  <c r="H110" i="1"/>
  <c r="H100" i="1"/>
  <c r="I153" i="1"/>
  <c r="I143" i="1"/>
  <c r="I132" i="1"/>
  <c r="I121" i="1"/>
  <c r="I111" i="1"/>
  <c r="I100" i="1"/>
  <c r="I89" i="1"/>
  <c r="K111" i="1"/>
  <c r="K81" i="1"/>
  <c r="K96" i="1" s="1"/>
  <c r="X89" i="1"/>
  <c r="X93" i="1"/>
  <c r="X97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X149" i="1"/>
  <c r="X153" i="1"/>
  <c r="X157" i="1"/>
  <c r="X161" i="1"/>
  <c r="X87" i="1"/>
  <c r="X92" i="1"/>
  <c r="X98" i="1"/>
  <c r="X103" i="1"/>
  <c r="X108" i="1"/>
  <c r="X114" i="1"/>
  <c r="X119" i="1"/>
  <c r="X124" i="1"/>
  <c r="X130" i="1"/>
  <c r="X135" i="1"/>
  <c r="X140" i="1"/>
  <c r="X146" i="1"/>
  <c r="X151" i="1"/>
  <c r="X156" i="1"/>
  <c r="X88" i="1"/>
  <c r="X94" i="1"/>
  <c r="X99" i="1"/>
  <c r="X104" i="1"/>
  <c r="X110" i="1"/>
  <c r="X115" i="1"/>
  <c r="X120" i="1"/>
  <c r="X126" i="1"/>
  <c r="X131" i="1"/>
  <c r="X136" i="1"/>
  <c r="X142" i="1"/>
  <c r="X147" i="1"/>
  <c r="X152" i="1"/>
  <c r="X158" i="1"/>
  <c r="X90" i="1"/>
  <c r="X100" i="1"/>
  <c r="X111" i="1"/>
  <c r="X122" i="1"/>
  <c r="X132" i="1"/>
  <c r="X143" i="1"/>
  <c r="X154" i="1"/>
  <c r="X91" i="1"/>
  <c r="X102" i="1"/>
  <c r="X112" i="1"/>
  <c r="X123" i="1"/>
  <c r="X134" i="1"/>
  <c r="X144" i="1"/>
  <c r="X155" i="1"/>
  <c r="X95" i="1"/>
  <c r="X116" i="1"/>
  <c r="X138" i="1"/>
  <c r="X159" i="1"/>
  <c r="X96" i="1"/>
  <c r="X118" i="1"/>
  <c r="X139" i="1"/>
  <c r="X160" i="1"/>
  <c r="X127" i="1"/>
  <c r="X128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92" i="1"/>
  <c r="L97" i="1"/>
  <c r="L102" i="1"/>
  <c r="L108" i="1"/>
  <c r="L113" i="1"/>
  <c r="L118" i="1"/>
  <c r="L124" i="1"/>
  <c r="L129" i="1"/>
  <c r="L134" i="1"/>
  <c r="L140" i="1"/>
  <c r="L145" i="1"/>
  <c r="L150" i="1"/>
  <c r="L156" i="1"/>
  <c r="L161" i="1"/>
  <c r="L86" i="1"/>
  <c r="L88" i="1"/>
  <c r="L93" i="1"/>
  <c r="L98" i="1"/>
  <c r="L104" i="1"/>
  <c r="L109" i="1"/>
  <c r="L114" i="1"/>
  <c r="L120" i="1"/>
  <c r="L125" i="1"/>
  <c r="L130" i="1"/>
  <c r="L136" i="1"/>
  <c r="L141" i="1"/>
  <c r="L146" i="1"/>
  <c r="L152" i="1"/>
  <c r="L157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90" i="1"/>
  <c r="H96" i="1"/>
  <c r="H101" i="1"/>
  <c r="H106" i="1"/>
  <c r="H112" i="1"/>
  <c r="H117" i="1"/>
  <c r="H122" i="1"/>
  <c r="H128" i="1"/>
  <c r="H133" i="1"/>
  <c r="H138" i="1"/>
  <c r="H144" i="1"/>
  <c r="H149" i="1"/>
  <c r="H154" i="1"/>
  <c r="H160" i="1"/>
  <c r="H92" i="1"/>
  <c r="H97" i="1"/>
  <c r="H102" i="1"/>
  <c r="H108" i="1"/>
  <c r="H113" i="1"/>
  <c r="H118" i="1"/>
  <c r="H124" i="1"/>
  <c r="H129" i="1"/>
  <c r="H134" i="1"/>
  <c r="H140" i="1"/>
  <c r="H145" i="1"/>
  <c r="H150" i="1"/>
  <c r="H156" i="1"/>
  <c r="H161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88" i="1"/>
  <c r="D94" i="1"/>
  <c r="D99" i="1"/>
  <c r="D104" i="1"/>
  <c r="D110" i="1"/>
  <c r="D115" i="1"/>
  <c r="D120" i="1"/>
  <c r="D126" i="1"/>
  <c r="D131" i="1"/>
  <c r="D136" i="1"/>
  <c r="D142" i="1"/>
  <c r="D147" i="1"/>
  <c r="D152" i="1"/>
  <c r="D158" i="1"/>
  <c r="B148" i="1"/>
  <c r="B142" i="1"/>
  <c r="B120" i="1"/>
  <c r="B114" i="1"/>
  <c r="B92" i="1"/>
  <c r="C160" i="1"/>
  <c r="C154" i="1"/>
  <c r="C147" i="1"/>
  <c r="C139" i="1"/>
  <c r="C132" i="1"/>
  <c r="C126" i="1"/>
  <c r="C118" i="1"/>
  <c r="C111" i="1"/>
  <c r="C104" i="1"/>
  <c r="C96" i="1"/>
  <c r="C90" i="1"/>
  <c r="D159" i="1"/>
  <c r="D151" i="1"/>
  <c r="D144" i="1"/>
  <c r="D138" i="1"/>
  <c r="D130" i="1"/>
  <c r="D123" i="1"/>
  <c r="D116" i="1"/>
  <c r="D108" i="1"/>
  <c r="D102" i="1"/>
  <c r="D95" i="1"/>
  <c r="D87" i="1"/>
  <c r="N86" i="1"/>
  <c r="F86" i="1"/>
  <c r="E156" i="1"/>
  <c r="E149" i="1"/>
  <c r="E141" i="1"/>
  <c r="E135" i="1"/>
  <c r="E128" i="1"/>
  <c r="E120" i="1"/>
  <c r="E113" i="1"/>
  <c r="E107" i="1"/>
  <c r="E97" i="1"/>
  <c r="F151" i="1"/>
  <c r="F140" i="1"/>
  <c r="F130" i="1"/>
  <c r="F119" i="1"/>
  <c r="F108" i="1"/>
  <c r="F98" i="1"/>
  <c r="F87" i="1"/>
  <c r="G151" i="1"/>
  <c r="G141" i="1"/>
  <c r="G130" i="1"/>
  <c r="G119" i="1"/>
  <c r="G109" i="1"/>
  <c r="G98" i="1"/>
  <c r="G87" i="1"/>
  <c r="H152" i="1"/>
  <c r="H141" i="1"/>
  <c r="H130" i="1"/>
  <c r="H120" i="1"/>
  <c r="H109" i="1"/>
  <c r="H98" i="1"/>
  <c r="H88" i="1"/>
  <c r="I152" i="1"/>
  <c r="I141" i="1"/>
  <c r="I131" i="1"/>
  <c r="I120" i="1"/>
  <c r="I109" i="1"/>
  <c r="I99" i="1"/>
  <c r="I88" i="1"/>
  <c r="K142" i="1"/>
  <c r="K121" i="1"/>
  <c r="K110" i="1"/>
  <c r="L153" i="1"/>
  <c r="L142" i="1"/>
  <c r="L132" i="1"/>
  <c r="L121" i="1"/>
  <c r="L110" i="1"/>
  <c r="L100" i="1"/>
  <c r="L89" i="1"/>
  <c r="M153" i="1"/>
  <c r="M143" i="1"/>
  <c r="M132" i="1"/>
  <c r="M121" i="1"/>
  <c r="M111" i="1"/>
  <c r="M100" i="1"/>
  <c r="M89" i="1"/>
  <c r="N154" i="1"/>
  <c r="N143" i="1"/>
  <c r="N132" i="1"/>
  <c r="N119" i="1"/>
  <c r="N100" i="1"/>
  <c r="Q154" i="1"/>
  <c r="Q122" i="1"/>
  <c r="Q90" i="1"/>
  <c r="R133" i="1"/>
  <c r="R101" i="1"/>
  <c r="U133" i="1"/>
  <c r="V158" i="1"/>
  <c r="X148" i="1"/>
  <c r="Y138" i="1"/>
  <c r="Z128" i="1"/>
  <c r="E101" i="1"/>
  <c r="E9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86" i="1"/>
  <c r="E159" i="1"/>
  <c r="E153" i="1"/>
  <c r="E148" i="1"/>
  <c r="E143" i="1"/>
  <c r="E137" i="1"/>
  <c r="E132" i="1"/>
  <c r="E127" i="1"/>
  <c r="E121" i="1"/>
  <c r="E116" i="1"/>
  <c r="E111" i="1"/>
  <c r="E105" i="1"/>
  <c r="E100" i="1"/>
  <c r="E95" i="1"/>
  <c r="E89" i="1"/>
  <c r="K143" i="1" l="1"/>
  <c r="K105" i="1"/>
  <c r="G114" i="1"/>
  <c r="G105" i="1"/>
  <c r="C185" i="1" s="1"/>
  <c r="G150" i="1"/>
  <c r="G113" i="1"/>
  <c r="G154" i="1"/>
  <c r="C234" i="1" s="1"/>
  <c r="G111" i="1"/>
  <c r="C191" i="1" s="1"/>
  <c r="G144" i="1"/>
  <c r="G108" i="1"/>
  <c r="G125" i="1"/>
  <c r="G137" i="1"/>
  <c r="C217" i="1" s="1"/>
  <c r="F217" i="1" s="1"/>
  <c r="G139" i="1"/>
  <c r="G107" i="1"/>
  <c r="G143" i="1"/>
  <c r="C223" i="1" s="1"/>
  <c r="G106" i="1"/>
  <c r="C186" i="1" s="1"/>
  <c r="G140" i="1"/>
  <c r="G92" i="1"/>
  <c r="C237" i="1"/>
  <c r="F237" i="1" s="1"/>
  <c r="C192" i="1"/>
  <c r="F192" i="1" s="1"/>
  <c r="G157" i="1"/>
  <c r="G134" i="1"/>
  <c r="G91" i="1"/>
  <c r="C171" i="1" s="1"/>
  <c r="G133" i="1"/>
  <c r="G101" i="1"/>
  <c r="G124" i="1"/>
  <c r="W160" i="1"/>
  <c r="W110" i="1"/>
  <c r="W130" i="1"/>
  <c r="W150" i="1"/>
  <c r="W103" i="1"/>
  <c r="W129" i="1"/>
  <c r="W156" i="1"/>
  <c r="W109" i="1"/>
  <c r="W136" i="1"/>
  <c r="W89" i="1"/>
  <c r="W153" i="1"/>
  <c r="W133" i="1"/>
  <c r="W148" i="1"/>
  <c r="W86" i="1"/>
  <c r="W114" i="1"/>
  <c r="W134" i="1"/>
  <c r="W158" i="1"/>
  <c r="W108" i="1"/>
  <c r="W135" i="1"/>
  <c r="W88" i="1"/>
  <c r="W115" i="1"/>
  <c r="W141" i="1"/>
  <c r="W111" i="1"/>
  <c r="W91" i="1"/>
  <c r="W144" i="1"/>
  <c r="W128" i="1"/>
  <c r="W96" i="1"/>
  <c r="W139" i="1"/>
  <c r="W121" i="1"/>
  <c r="W145" i="1"/>
  <c r="W118" i="1"/>
  <c r="W95" i="1"/>
  <c r="W123" i="1"/>
  <c r="W157" i="1"/>
  <c r="W99" i="1"/>
  <c r="W124" i="1"/>
  <c r="W146" i="1"/>
  <c r="W98" i="1"/>
  <c r="W105" i="1"/>
  <c r="W120" i="1"/>
  <c r="W87" i="1"/>
  <c r="B101" i="1"/>
  <c r="B86" i="1"/>
  <c r="B113" i="1"/>
  <c r="B145" i="1"/>
  <c r="B107" i="1"/>
  <c r="B150" i="1"/>
  <c r="B93" i="1"/>
  <c r="B125" i="1"/>
  <c r="B157" i="1"/>
  <c r="B123" i="1"/>
  <c r="B97" i="1"/>
  <c r="B129" i="1"/>
  <c r="B161" i="1"/>
  <c r="B128" i="1"/>
  <c r="B109" i="1"/>
  <c r="B141" i="1"/>
  <c r="B102" i="1"/>
  <c r="B144" i="1"/>
  <c r="B111" i="1"/>
  <c r="B131" i="1"/>
  <c r="B87" i="1"/>
  <c r="B140" i="1"/>
  <c r="B95" i="1"/>
  <c r="B136" i="1"/>
  <c r="B135" i="1"/>
  <c r="B106" i="1"/>
  <c r="B98" i="1"/>
  <c r="B116" i="1"/>
  <c r="B158" i="1"/>
  <c r="B104" i="1"/>
  <c r="B152" i="1"/>
  <c r="B108" i="1"/>
  <c r="B156" i="1"/>
  <c r="B127" i="1"/>
  <c r="B99" i="1"/>
  <c r="B143" i="1"/>
  <c r="B90" i="1"/>
  <c r="W149" i="1"/>
  <c r="W101" i="1"/>
  <c r="W152" i="1"/>
  <c r="W93" i="1"/>
  <c r="W113" i="1"/>
  <c r="W142" i="1"/>
  <c r="W94" i="1"/>
  <c r="W159" i="1"/>
  <c r="B154" i="1"/>
  <c r="W127" i="1"/>
  <c r="W132" i="1"/>
  <c r="W131" i="1"/>
  <c r="W151" i="1"/>
  <c r="W92" i="1"/>
  <c r="W126" i="1"/>
  <c r="B100" i="1"/>
  <c r="C166" i="1"/>
  <c r="F166" i="1" s="1"/>
  <c r="C220" i="1"/>
  <c r="F220" i="1" s="1"/>
  <c r="C221" i="1"/>
  <c r="F221" i="1" s="1"/>
  <c r="C205" i="1"/>
  <c r="F205" i="1" s="1"/>
  <c r="C189" i="1"/>
  <c r="F189" i="1" s="1"/>
  <c r="C172" i="1"/>
  <c r="F172" i="1" s="1"/>
  <c r="K154" i="1"/>
  <c r="K137" i="1"/>
  <c r="K99" i="1"/>
  <c r="K153" i="1"/>
  <c r="K101" i="1"/>
  <c r="G126" i="1"/>
  <c r="G155" i="1"/>
  <c r="C235" i="1" s="1"/>
  <c r="F235" i="1" s="1"/>
  <c r="G129" i="1"/>
  <c r="G97" i="1"/>
  <c r="C177" i="1" s="1"/>
  <c r="G149" i="1"/>
  <c r="G122" i="1"/>
  <c r="C202" i="1" s="1"/>
  <c r="F202" i="1" s="1"/>
  <c r="G160" i="1"/>
  <c r="C240" i="1" s="1"/>
  <c r="F240" i="1" s="1"/>
  <c r="G128" i="1"/>
  <c r="C208" i="1" s="1"/>
  <c r="G96" i="1"/>
  <c r="K90" i="1"/>
  <c r="K95" i="1"/>
  <c r="K130" i="1"/>
  <c r="K123" i="1"/>
  <c r="K124" i="1"/>
  <c r="T518" i="1"/>
  <c r="T595" i="1" s="1"/>
  <c r="T530" i="1"/>
  <c r="T607" i="1" s="1"/>
  <c r="K109" i="1"/>
  <c r="K102" i="1"/>
  <c r="K108" i="1"/>
  <c r="C214" i="1"/>
  <c r="F214" i="1" s="1"/>
  <c r="C230" i="1"/>
  <c r="F230" i="1" s="1"/>
  <c r="C169" i="1"/>
  <c r="F169" i="1" s="1"/>
  <c r="K87" i="1"/>
  <c r="K156" i="1"/>
  <c r="K92" i="1"/>
  <c r="C167" i="1"/>
  <c r="F167" i="1" s="1"/>
  <c r="K151" i="1"/>
  <c r="K145" i="1"/>
  <c r="K140" i="1"/>
  <c r="G93" i="1"/>
  <c r="C173" i="1" s="1"/>
  <c r="F173" i="1" s="1"/>
  <c r="C224" i="1"/>
  <c r="C199" i="1"/>
  <c r="C178" i="1"/>
  <c r="C190" i="1"/>
  <c r="C187" i="1"/>
  <c r="C215" i="1"/>
  <c r="C198" i="1"/>
  <c r="C207" i="1"/>
  <c r="C195" i="1"/>
  <c r="C231" i="1"/>
  <c r="C210" i="1"/>
  <c r="C188" i="1"/>
  <c r="C229" i="1"/>
  <c r="C213" i="1"/>
  <c r="C181" i="1"/>
  <c r="C179" i="1"/>
  <c r="C180" i="1"/>
  <c r="C219" i="1"/>
  <c r="C236" i="1"/>
  <c r="C194" i="1"/>
  <c r="C233" i="1"/>
  <c r="C201" i="1"/>
  <c r="C176" i="1"/>
  <c r="C206" i="1"/>
  <c r="C222" i="1"/>
  <c r="C218" i="1"/>
  <c r="C174" i="1"/>
  <c r="C211" i="1"/>
  <c r="C204" i="1"/>
  <c r="C183" i="1"/>
  <c r="C241" i="1"/>
  <c r="C209" i="1"/>
  <c r="C193" i="1"/>
  <c r="K126" i="1"/>
  <c r="K106" i="1"/>
  <c r="K158" i="1"/>
  <c r="K117" i="1"/>
  <c r="K146" i="1"/>
  <c r="K125" i="1"/>
  <c r="K103" i="1"/>
  <c r="K161" i="1"/>
  <c r="K139" i="1"/>
  <c r="K118" i="1"/>
  <c r="K97" i="1"/>
  <c r="K152" i="1"/>
  <c r="K136" i="1"/>
  <c r="K120" i="1"/>
  <c r="K104" i="1"/>
  <c r="K88" i="1"/>
  <c r="K89" i="1"/>
  <c r="K131" i="1"/>
  <c r="K122" i="1"/>
  <c r="B122" i="1"/>
  <c r="K147" i="1"/>
  <c r="B110" i="1"/>
  <c r="K127" i="1"/>
  <c r="G147" i="1"/>
  <c r="C227" i="1" s="1"/>
  <c r="B119" i="1"/>
  <c r="G145" i="1"/>
  <c r="C225" i="1" s="1"/>
  <c r="G123" i="1"/>
  <c r="C203" i="1" s="1"/>
  <c r="G102" i="1"/>
  <c r="C182" i="1" s="1"/>
  <c r="F182" i="1" s="1"/>
  <c r="G159" i="1"/>
  <c r="C239" i="1" s="1"/>
  <c r="G138" i="1"/>
  <c r="G117" i="1"/>
  <c r="C197" i="1" s="1"/>
  <c r="G95" i="1"/>
  <c r="C175" i="1" s="1"/>
  <c r="G152" i="1"/>
  <c r="C232" i="1" s="1"/>
  <c r="G136" i="1"/>
  <c r="C216" i="1" s="1"/>
  <c r="G120" i="1"/>
  <c r="C200" i="1" s="1"/>
  <c r="G104" i="1"/>
  <c r="C184" i="1" s="1"/>
  <c r="F184" i="1" s="1"/>
  <c r="G88" i="1"/>
  <c r="C168" i="1" s="1"/>
  <c r="W137" i="1"/>
  <c r="W107" i="1"/>
  <c r="W155" i="1"/>
  <c r="W112" i="1"/>
  <c r="W143" i="1"/>
  <c r="W100" i="1"/>
  <c r="W147" i="1"/>
  <c r="W125" i="1"/>
  <c r="W104" i="1"/>
  <c r="W161" i="1"/>
  <c r="W140" i="1"/>
  <c r="W119" i="1"/>
  <c r="W97" i="1"/>
  <c r="W154" i="1"/>
  <c r="W138" i="1"/>
  <c r="W122" i="1"/>
  <c r="W106" i="1"/>
  <c r="W90" i="1"/>
  <c r="B115" i="1"/>
  <c r="K94" i="1"/>
  <c r="G146" i="1"/>
  <c r="C226" i="1" s="1"/>
  <c r="B88" i="1"/>
  <c r="B146" i="1"/>
  <c r="K138" i="1"/>
  <c r="G158" i="1"/>
  <c r="C238" i="1" s="1"/>
  <c r="K86" i="1"/>
  <c r="B126" i="1"/>
  <c r="K141" i="1"/>
  <c r="K119" i="1"/>
  <c r="K98" i="1"/>
  <c r="K155" i="1"/>
  <c r="K134" i="1"/>
  <c r="K113" i="1"/>
  <c r="K91" i="1"/>
  <c r="K148" i="1"/>
  <c r="K132" i="1"/>
  <c r="K116" i="1"/>
  <c r="K100" i="1"/>
  <c r="B160" i="1"/>
  <c r="B139" i="1"/>
  <c r="B118" i="1"/>
  <c r="B96" i="1"/>
  <c r="B153" i="1"/>
  <c r="B137" i="1"/>
  <c r="B121" i="1"/>
  <c r="B105" i="1"/>
  <c r="B89" i="1"/>
  <c r="K133" i="1"/>
  <c r="K149" i="1"/>
  <c r="B132" i="1"/>
  <c r="G90" i="1"/>
  <c r="C170" i="1" s="1"/>
  <c r="F170" i="1" s="1"/>
  <c r="G148" i="1"/>
  <c r="C228" i="1" s="1"/>
  <c r="G132" i="1"/>
  <c r="C212" i="1" s="1"/>
  <c r="F212" i="1" s="1"/>
  <c r="G116" i="1"/>
  <c r="C196" i="1" s="1"/>
  <c r="W102" i="1"/>
  <c r="B130" i="1"/>
  <c r="W116" i="1"/>
  <c r="K115" i="1"/>
  <c r="B103" i="1"/>
  <c r="B159" i="1"/>
  <c r="W117" i="1"/>
  <c r="K159" i="1"/>
  <c r="B147" i="1"/>
  <c r="K157" i="1"/>
  <c r="K135" i="1"/>
  <c r="K114" i="1"/>
  <c r="K93" i="1"/>
  <c r="K150" i="1"/>
  <c r="K129" i="1"/>
  <c r="K107" i="1"/>
  <c r="K160" i="1"/>
  <c r="K144" i="1"/>
  <c r="K128" i="1"/>
  <c r="K112" i="1"/>
  <c r="B155" i="1"/>
  <c r="B134" i="1"/>
  <c r="B112" i="1"/>
  <c r="B91" i="1"/>
  <c r="B149" i="1"/>
  <c r="B133" i="1"/>
  <c r="B117" i="1"/>
  <c r="F232" i="1" l="1"/>
  <c r="F168" i="1"/>
  <c r="F239" i="1"/>
  <c r="F225" i="1"/>
  <c r="F176" i="1"/>
  <c r="F185" i="1"/>
  <c r="F219" i="1"/>
  <c r="F213" i="1"/>
  <c r="F238" i="1"/>
  <c r="F187" i="1"/>
  <c r="F241" i="1"/>
  <c r="F175" i="1"/>
  <c r="F179" i="1"/>
  <c r="F229" i="1"/>
  <c r="F228" i="1"/>
  <c r="F178" i="1"/>
  <c r="F193" i="1"/>
  <c r="F183" i="1"/>
  <c r="F208" i="1"/>
  <c r="F186" i="1"/>
  <c r="F234" i="1"/>
  <c r="F233" i="1"/>
  <c r="F181" i="1"/>
  <c r="F188" i="1"/>
  <c r="F195" i="1"/>
  <c r="F171" i="1"/>
  <c r="F227" i="1"/>
  <c r="F215" i="1"/>
  <c r="F190" i="1"/>
  <c r="F199" i="1"/>
  <c r="F200" i="1"/>
  <c r="F226" i="1"/>
  <c r="F236" i="1"/>
  <c r="F231" i="1"/>
  <c r="F216" i="1"/>
  <c r="F177" i="1"/>
  <c r="F211" i="1"/>
  <c r="F222" i="1"/>
  <c r="F201" i="1"/>
  <c r="F180" i="1"/>
  <c r="F196" i="1"/>
  <c r="F207" i="1"/>
  <c r="F209" i="1"/>
  <c r="F204" i="1"/>
  <c r="F174" i="1"/>
  <c r="F218" i="1"/>
  <c r="F206" i="1"/>
  <c r="F194" i="1"/>
  <c r="F223" i="1"/>
  <c r="F197" i="1"/>
  <c r="F210" i="1"/>
  <c r="F203" i="1"/>
  <c r="F198" i="1"/>
  <c r="F191" i="1"/>
  <c r="F224" i="1"/>
  <c r="F242" i="1" l="1"/>
  <c r="T78" i="1" l="1"/>
  <c r="S78" i="1"/>
  <c r="P77" i="1"/>
  <c r="P78" i="1" s="1"/>
  <c r="O77" i="1"/>
  <c r="O494" i="1" s="1"/>
  <c r="J69" i="1"/>
  <c r="J57" i="1"/>
  <c r="T45" i="1"/>
  <c r="S45" i="1"/>
  <c r="J45" i="1"/>
  <c r="T43" i="1"/>
  <c r="S43" i="1"/>
  <c r="J33" i="1"/>
  <c r="T27" i="1"/>
  <c r="S27" i="1"/>
  <c r="T23" i="1"/>
  <c r="S23" i="1"/>
  <c r="J21" i="1"/>
  <c r="T19" i="1"/>
  <c r="S19" i="1"/>
  <c r="T15" i="1"/>
  <c r="S15" i="1"/>
  <c r="T4" i="1"/>
  <c r="S4" i="1"/>
  <c r="O78" i="1" l="1"/>
  <c r="O495" i="1" s="1"/>
  <c r="J70" i="1"/>
  <c r="J22" i="1"/>
  <c r="S24" i="1"/>
  <c r="S79" i="1" s="1"/>
  <c r="J34" i="1"/>
  <c r="O79" i="1"/>
  <c r="O80" i="1"/>
  <c r="J58" i="1"/>
  <c r="T24" i="1"/>
  <c r="T80" i="1" s="1"/>
  <c r="P80" i="1"/>
  <c r="P79" i="1"/>
  <c r="S80" i="1" l="1"/>
  <c r="S102" i="1" s="1"/>
  <c r="O81" i="1"/>
  <c r="O161" i="1" s="1"/>
  <c r="P81" i="1"/>
  <c r="J80" i="1"/>
  <c r="T79" i="1"/>
  <c r="T81" i="1" s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91" i="1"/>
  <c r="P99" i="1"/>
  <c r="P107" i="1"/>
  <c r="P115" i="1"/>
  <c r="P123" i="1"/>
  <c r="P131" i="1"/>
  <c r="P139" i="1"/>
  <c r="P146" i="1"/>
  <c r="P151" i="1"/>
  <c r="P156" i="1"/>
  <c r="P92" i="1"/>
  <c r="P100" i="1"/>
  <c r="P108" i="1"/>
  <c r="P116" i="1"/>
  <c r="P124" i="1"/>
  <c r="P132" i="1"/>
  <c r="P140" i="1"/>
  <c r="P147" i="1"/>
  <c r="P152" i="1"/>
  <c r="P158" i="1"/>
  <c r="P87" i="1"/>
  <c r="P103" i="1"/>
  <c r="P119" i="1"/>
  <c r="P135" i="1"/>
  <c r="P148" i="1"/>
  <c r="P159" i="1"/>
  <c r="P88" i="1"/>
  <c r="P104" i="1"/>
  <c r="P120" i="1"/>
  <c r="P136" i="1"/>
  <c r="P150" i="1"/>
  <c r="P111" i="1"/>
  <c r="P143" i="1"/>
  <c r="P95" i="1"/>
  <c r="P154" i="1"/>
  <c r="P96" i="1"/>
  <c r="P155" i="1"/>
  <c r="P112" i="1"/>
  <c r="P144" i="1"/>
  <c r="P127" i="1"/>
  <c r="P86" i="1"/>
  <c r="P128" i="1"/>
  <c r="S81" i="1"/>
  <c r="S94" i="1" s="1"/>
  <c r="P160" i="1"/>
  <c r="J79" i="1"/>
  <c r="O90" i="1"/>
  <c r="O94" i="1"/>
  <c r="O98" i="1"/>
  <c r="O106" i="1"/>
  <c r="O110" i="1"/>
  <c r="O114" i="1"/>
  <c r="O122" i="1"/>
  <c r="O126" i="1"/>
  <c r="O130" i="1"/>
  <c r="O138" i="1"/>
  <c r="O142" i="1"/>
  <c r="O146" i="1"/>
  <c r="O154" i="1"/>
  <c r="O158" i="1"/>
  <c r="O87" i="1"/>
  <c r="O97" i="1"/>
  <c r="O103" i="1"/>
  <c r="O108" i="1"/>
  <c r="O119" i="1"/>
  <c r="O124" i="1"/>
  <c r="O129" i="1"/>
  <c r="O140" i="1"/>
  <c r="O145" i="1"/>
  <c r="O151" i="1"/>
  <c r="O88" i="1"/>
  <c r="O93" i="1"/>
  <c r="O99" i="1"/>
  <c r="O109" i="1"/>
  <c r="O115" i="1"/>
  <c r="O120" i="1"/>
  <c r="O131" i="1"/>
  <c r="O136" i="1"/>
  <c r="O141" i="1"/>
  <c r="O152" i="1"/>
  <c r="O157" i="1"/>
  <c r="O95" i="1"/>
  <c r="O116" i="1"/>
  <c r="O127" i="1"/>
  <c r="O137" i="1"/>
  <c r="O159" i="1"/>
  <c r="O96" i="1"/>
  <c r="O107" i="1"/>
  <c r="O128" i="1"/>
  <c r="O139" i="1"/>
  <c r="O149" i="1"/>
  <c r="O111" i="1"/>
  <c r="O132" i="1"/>
  <c r="O153" i="1"/>
  <c r="O123" i="1"/>
  <c r="O91" i="1"/>
  <c r="O112" i="1"/>
  <c r="O155" i="1"/>
  <c r="O86" i="1"/>
  <c r="O100" i="1"/>
  <c r="O101" i="1"/>
  <c r="O144" i="1"/>
  <c r="P161" i="1"/>
  <c r="O143" i="1" l="1"/>
  <c r="O133" i="1"/>
  <c r="E213" i="1" s="1"/>
  <c r="O121" i="1"/>
  <c r="O89" i="1"/>
  <c r="O117" i="1"/>
  <c r="O148" i="1"/>
  <c r="O105" i="1"/>
  <c r="O147" i="1"/>
  <c r="O125" i="1"/>
  <c r="O104" i="1"/>
  <c r="O156" i="1"/>
  <c r="O135" i="1"/>
  <c r="O113" i="1"/>
  <c r="O92" i="1"/>
  <c r="O150" i="1"/>
  <c r="O134" i="1"/>
  <c r="O118" i="1"/>
  <c r="O102" i="1"/>
  <c r="J81" i="1"/>
  <c r="J93" i="1" s="1"/>
  <c r="D173" i="1" s="1"/>
  <c r="J143" i="1"/>
  <c r="D223" i="1" s="1"/>
  <c r="J118" i="1"/>
  <c r="D198" i="1" s="1"/>
  <c r="J106" i="1"/>
  <c r="D186" i="1" s="1"/>
  <c r="J100" i="1"/>
  <c r="D180" i="1" s="1"/>
  <c r="J108" i="1"/>
  <c r="D188" i="1" s="1"/>
  <c r="J96" i="1"/>
  <c r="D176" i="1" s="1"/>
  <c r="J89" i="1"/>
  <c r="D169" i="1" s="1"/>
  <c r="G173" i="1"/>
  <c r="C254" i="1"/>
  <c r="J159" i="1"/>
  <c r="D239" i="1" s="1"/>
  <c r="J120" i="1"/>
  <c r="D200" i="1" s="1"/>
  <c r="J87" i="1"/>
  <c r="D167" i="1" s="1"/>
  <c r="J149" i="1"/>
  <c r="D229" i="1" s="1"/>
  <c r="S161" i="1"/>
  <c r="J126" i="1"/>
  <c r="D206" i="1" s="1"/>
  <c r="J156" i="1"/>
  <c r="D236" i="1" s="1"/>
  <c r="C317" i="1" s="1"/>
  <c r="J144" i="1"/>
  <c r="D224" i="1" s="1"/>
  <c r="J129" i="1"/>
  <c r="D209" i="1" s="1"/>
  <c r="O160" i="1"/>
  <c r="T89" i="1"/>
  <c r="T117" i="1"/>
  <c r="T130" i="1"/>
  <c r="T159" i="1"/>
  <c r="T132" i="1"/>
  <c r="T87" i="1"/>
  <c r="T149" i="1"/>
  <c r="T95" i="1"/>
  <c r="T152" i="1"/>
  <c r="T156" i="1"/>
  <c r="T107" i="1"/>
  <c r="T127" i="1"/>
  <c r="T131" i="1"/>
  <c r="T133" i="1"/>
  <c r="T146" i="1"/>
  <c r="T112" i="1"/>
  <c r="T155" i="1"/>
  <c r="T101" i="1"/>
  <c r="T94" i="1"/>
  <c r="E174" i="1" s="1"/>
  <c r="T126" i="1"/>
  <c r="S145" i="1"/>
  <c r="S88" i="1"/>
  <c r="S108" i="1"/>
  <c r="S103" i="1"/>
  <c r="S90" i="1"/>
  <c r="S155" i="1"/>
  <c r="S126" i="1"/>
  <c r="S137" i="1"/>
  <c r="S101" i="1"/>
  <c r="E181" i="1" s="1"/>
  <c r="S139" i="1"/>
  <c r="S142" i="1"/>
  <c r="S96" i="1"/>
  <c r="S133" i="1"/>
  <c r="S158" i="1"/>
  <c r="S107" i="1"/>
  <c r="E187" i="1" s="1"/>
  <c r="S110" i="1"/>
  <c r="E206" i="1"/>
  <c r="S152" i="1"/>
  <c r="S140" i="1"/>
  <c r="S123" i="1"/>
  <c r="S122" i="1"/>
  <c r="C320" i="1"/>
  <c r="G239" i="1"/>
  <c r="S98" i="1"/>
  <c r="S87" i="1"/>
  <c r="E167" i="1" s="1"/>
  <c r="S106" i="1"/>
  <c r="S113" i="1"/>
  <c r="E193" i="1" s="1"/>
  <c r="S144" i="1"/>
  <c r="S121" i="1"/>
  <c r="S136" i="1"/>
  <c r="S157" i="1"/>
  <c r="E237" i="1" s="1"/>
  <c r="S125" i="1"/>
  <c r="S93" i="1"/>
  <c r="S132" i="1"/>
  <c r="S100" i="1"/>
  <c r="S151" i="1"/>
  <c r="S135" i="1"/>
  <c r="S119" i="1"/>
  <c r="S99" i="1"/>
  <c r="E179" i="1" s="1"/>
  <c r="S154" i="1"/>
  <c r="S138" i="1"/>
  <c r="S118" i="1"/>
  <c r="J104" i="1"/>
  <c r="D184" i="1" s="1"/>
  <c r="J116" i="1"/>
  <c r="D196" i="1" s="1"/>
  <c r="J86" i="1"/>
  <c r="D166" i="1" s="1"/>
  <c r="J138" i="1"/>
  <c r="D218" i="1" s="1"/>
  <c r="J115" i="1"/>
  <c r="D195" i="1" s="1"/>
  <c r="J132" i="1"/>
  <c r="D212" i="1" s="1"/>
  <c r="J90" i="1"/>
  <c r="D170" i="1" s="1"/>
  <c r="J110" i="1"/>
  <c r="D190" i="1" s="1"/>
  <c r="J151" i="1"/>
  <c r="D231" i="1" s="1"/>
  <c r="J124" i="1"/>
  <c r="D204" i="1" s="1"/>
  <c r="J103" i="1"/>
  <c r="D183" i="1" s="1"/>
  <c r="J160" i="1"/>
  <c r="D240" i="1" s="1"/>
  <c r="J139" i="1"/>
  <c r="D219" i="1" s="1"/>
  <c r="J112" i="1"/>
  <c r="D192" i="1" s="1"/>
  <c r="J91" i="1"/>
  <c r="D171" i="1" s="1"/>
  <c r="J145" i="1"/>
  <c r="D225" i="1" s="1"/>
  <c r="J125" i="1"/>
  <c r="D205" i="1" s="1"/>
  <c r="J101" i="1"/>
  <c r="D181" i="1" s="1"/>
  <c r="T106" i="1"/>
  <c r="T161" i="1"/>
  <c r="E241" i="1" s="1"/>
  <c r="T140" i="1"/>
  <c r="T124" i="1"/>
  <c r="T123" i="1"/>
  <c r="T116" i="1"/>
  <c r="T115" i="1"/>
  <c r="T144" i="1"/>
  <c r="T104" i="1"/>
  <c r="T151" i="1"/>
  <c r="T119" i="1"/>
  <c r="T158" i="1"/>
  <c r="T142" i="1"/>
  <c r="E222" i="1" s="1"/>
  <c r="T122" i="1"/>
  <c r="T90" i="1"/>
  <c r="E170" i="1" s="1"/>
  <c r="T145" i="1"/>
  <c r="T129" i="1"/>
  <c r="T113" i="1"/>
  <c r="T97" i="1"/>
  <c r="J117" i="1"/>
  <c r="D197" i="1" s="1"/>
  <c r="S129" i="1"/>
  <c r="E209" i="1" s="1"/>
  <c r="S86" i="1"/>
  <c r="S112" i="1"/>
  <c r="E192" i="1" s="1"/>
  <c r="S105" i="1"/>
  <c r="S120" i="1"/>
  <c r="S149" i="1"/>
  <c r="E229" i="1" s="1"/>
  <c r="S117" i="1"/>
  <c r="E197" i="1" s="1"/>
  <c r="S156" i="1"/>
  <c r="E236" i="1" s="1"/>
  <c r="S124" i="1"/>
  <c r="S92" i="1"/>
  <c r="S147" i="1"/>
  <c r="S131" i="1"/>
  <c r="S115" i="1"/>
  <c r="S95" i="1"/>
  <c r="E175" i="1" s="1"/>
  <c r="S150" i="1"/>
  <c r="S134" i="1"/>
  <c r="S114" i="1"/>
  <c r="J128" i="1"/>
  <c r="D208" i="1" s="1"/>
  <c r="J148" i="1"/>
  <c r="D228" i="1" s="1"/>
  <c r="J158" i="1"/>
  <c r="D238" i="1" s="1"/>
  <c r="J95" i="1"/>
  <c r="D175" i="1" s="1"/>
  <c r="J94" i="1"/>
  <c r="D174" i="1" s="1"/>
  <c r="J122" i="1"/>
  <c r="D202" i="1" s="1"/>
  <c r="J142" i="1"/>
  <c r="D222" i="1" s="1"/>
  <c r="J99" i="1"/>
  <c r="D179" i="1" s="1"/>
  <c r="J146" i="1"/>
  <c r="D226" i="1" s="1"/>
  <c r="J119" i="1"/>
  <c r="D199" i="1" s="1"/>
  <c r="J98" i="1"/>
  <c r="D178" i="1" s="1"/>
  <c r="J155" i="1"/>
  <c r="D235" i="1" s="1"/>
  <c r="J134" i="1"/>
  <c r="D214" i="1" s="1"/>
  <c r="J107" i="1"/>
  <c r="D187" i="1" s="1"/>
  <c r="J161" i="1"/>
  <c r="D241" i="1" s="1"/>
  <c r="J137" i="1"/>
  <c r="D217" i="1" s="1"/>
  <c r="J121" i="1"/>
  <c r="D201" i="1" s="1"/>
  <c r="J97" i="1"/>
  <c r="D177" i="1" s="1"/>
  <c r="T102" i="1"/>
  <c r="T128" i="1"/>
  <c r="T108" i="1"/>
  <c r="T92" i="1"/>
  <c r="E172" i="1" s="1"/>
  <c r="T91" i="1"/>
  <c r="T100" i="1"/>
  <c r="T99" i="1"/>
  <c r="T136" i="1"/>
  <c r="T96" i="1"/>
  <c r="T143" i="1"/>
  <c r="T111" i="1"/>
  <c r="T154" i="1"/>
  <c r="T138" i="1"/>
  <c r="T118" i="1"/>
  <c r="T157" i="1"/>
  <c r="T141" i="1"/>
  <c r="T125" i="1"/>
  <c r="T109" i="1"/>
  <c r="T93" i="1"/>
  <c r="J141" i="1"/>
  <c r="D221" i="1" s="1"/>
  <c r="S128" i="1"/>
  <c r="S160" i="1"/>
  <c r="S97" i="1"/>
  <c r="S153" i="1"/>
  <c r="S89" i="1"/>
  <c r="S104" i="1"/>
  <c r="E184" i="1" s="1"/>
  <c r="S141" i="1"/>
  <c r="S109" i="1"/>
  <c r="E189" i="1" s="1"/>
  <c r="S148" i="1"/>
  <c r="S116" i="1"/>
  <c r="E196" i="1" s="1"/>
  <c r="S159" i="1"/>
  <c r="E239" i="1" s="1"/>
  <c r="S143" i="1"/>
  <c r="E223" i="1" s="1"/>
  <c r="S127" i="1"/>
  <c r="E207" i="1" s="1"/>
  <c r="S111" i="1"/>
  <c r="E191" i="1" s="1"/>
  <c r="S91" i="1"/>
  <c r="S146" i="1"/>
  <c r="E226" i="1" s="1"/>
  <c r="S130" i="1"/>
  <c r="E210" i="1" s="1"/>
  <c r="J152" i="1"/>
  <c r="D232" i="1" s="1"/>
  <c r="J127" i="1"/>
  <c r="D207" i="1" s="1"/>
  <c r="J136" i="1"/>
  <c r="D216" i="1" s="1"/>
  <c r="J147" i="1"/>
  <c r="D227" i="1" s="1"/>
  <c r="J154" i="1"/>
  <c r="D234" i="1" s="1"/>
  <c r="J111" i="1"/>
  <c r="D191" i="1" s="1"/>
  <c r="J131" i="1"/>
  <c r="D211" i="1" s="1"/>
  <c r="J88" i="1"/>
  <c r="D168" i="1" s="1"/>
  <c r="J135" i="1"/>
  <c r="D215" i="1" s="1"/>
  <c r="J114" i="1"/>
  <c r="D194" i="1" s="1"/>
  <c r="J92" i="1"/>
  <c r="D172" i="1" s="1"/>
  <c r="J150" i="1"/>
  <c r="D230" i="1" s="1"/>
  <c r="J123" i="1"/>
  <c r="D203" i="1" s="1"/>
  <c r="J102" i="1"/>
  <c r="D182" i="1" s="1"/>
  <c r="J157" i="1"/>
  <c r="D237" i="1" s="1"/>
  <c r="J133" i="1"/>
  <c r="D213" i="1" s="1"/>
  <c r="J113" i="1"/>
  <c r="D193" i="1" s="1"/>
  <c r="T110" i="1"/>
  <c r="E190" i="1" s="1"/>
  <c r="T98" i="1"/>
  <c r="T139" i="1"/>
  <c r="E219" i="1" s="1"/>
  <c r="T86" i="1"/>
  <c r="T148" i="1"/>
  <c r="T147" i="1"/>
  <c r="T160" i="1"/>
  <c r="E240" i="1" s="1"/>
  <c r="T120" i="1"/>
  <c r="T88" i="1"/>
  <c r="E168" i="1" s="1"/>
  <c r="T135" i="1"/>
  <c r="T103" i="1"/>
  <c r="T150" i="1"/>
  <c r="T134" i="1"/>
  <c r="T114" i="1"/>
  <c r="T153" i="1"/>
  <c r="T137" i="1"/>
  <c r="T121" i="1"/>
  <c r="T105" i="1"/>
  <c r="E220" i="1" l="1"/>
  <c r="E221" i="1"/>
  <c r="E177" i="1"/>
  <c r="E166" i="1"/>
  <c r="E212" i="1"/>
  <c r="E186" i="1"/>
  <c r="E232" i="1"/>
  <c r="J130" i="1"/>
  <c r="D210" i="1" s="1"/>
  <c r="E195" i="1"/>
  <c r="E173" i="1"/>
  <c r="E201" i="1"/>
  <c r="E202" i="1"/>
  <c r="G236" i="1"/>
  <c r="J153" i="1"/>
  <c r="D233" i="1" s="1"/>
  <c r="E228" i="1"/>
  <c r="E169" i="1"/>
  <c r="E208" i="1"/>
  <c r="E171" i="1"/>
  <c r="E182" i="1"/>
  <c r="E211" i="1"/>
  <c r="E225" i="1"/>
  <c r="J140" i="1"/>
  <c r="D220" i="1" s="1"/>
  <c r="J105" i="1"/>
  <c r="D185" i="1" s="1"/>
  <c r="J109" i="1"/>
  <c r="D189" i="1" s="1"/>
  <c r="C275" i="1"/>
  <c r="G194" i="1"/>
  <c r="C272" i="1"/>
  <c r="G191" i="1"/>
  <c r="C288" i="1"/>
  <c r="G207" i="1"/>
  <c r="C282" i="1"/>
  <c r="G201" i="1"/>
  <c r="C295" i="1"/>
  <c r="G214" i="1"/>
  <c r="C307" i="1"/>
  <c r="G226" i="1"/>
  <c r="C255" i="1"/>
  <c r="G174" i="1"/>
  <c r="C289" i="1"/>
  <c r="G208" i="1"/>
  <c r="G225" i="1"/>
  <c r="C306" i="1"/>
  <c r="C271" i="1"/>
  <c r="G190" i="1"/>
  <c r="C299" i="1"/>
  <c r="G218" i="1"/>
  <c r="E198" i="1"/>
  <c r="E199" i="1"/>
  <c r="E216" i="1"/>
  <c r="E238" i="1"/>
  <c r="G209" i="1"/>
  <c r="C290" i="1"/>
  <c r="C261" i="1"/>
  <c r="G180" i="1"/>
  <c r="C304" i="1"/>
  <c r="G223" i="1"/>
  <c r="C294" i="1"/>
  <c r="G213" i="1"/>
  <c r="C263" i="1"/>
  <c r="G182" i="1"/>
  <c r="G193" i="1"/>
  <c r="C274" i="1"/>
  <c r="C284" i="1"/>
  <c r="G203" i="1"/>
  <c r="C296" i="1"/>
  <c r="G215" i="1"/>
  <c r="G217" i="1"/>
  <c r="C298" i="1"/>
  <c r="C260" i="1"/>
  <c r="G179" i="1"/>
  <c r="C256" i="1"/>
  <c r="G175" i="1"/>
  <c r="E194" i="1"/>
  <c r="E204" i="1"/>
  <c r="E200" i="1"/>
  <c r="C252" i="1"/>
  <c r="G171" i="1"/>
  <c r="C264" i="1"/>
  <c r="G183" i="1"/>
  <c r="C251" i="1"/>
  <c r="G170" i="1"/>
  <c r="C247" i="1"/>
  <c r="C326" i="1" s="1"/>
  <c r="G166" i="1"/>
  <c r="E218" i="1"/>
  <c r="E215" i="1"/>
  <c r="C305" i="1"/>
  <c r="G224" i="1"/>
  <c r="C310" i="1"/>
  <c r="G229" i="1"/>
  <c r="G169" i="1"/>
  <c r="C250" i="1"/>
  <c r="C267" i="1"/>
  <c r="G186" i="1"/>
  <c r="C301" i="1"/>
  <c r="G220" i="1"/>
  <c r="C249" i="1"/>
  <c r="G168" i="1"/>
  <c r="C259" i="1"/>
  <c r="G178" i="1"/>
  <c r="C303" i="1"/>
  <c r="G222" i="1"/>
  <c r="E214" i="1"/>
  <c r="E185" i="1"/>
  <c r="C278" i="1"/>
  <c r="G197" i="1"/>
  <c r="C262" i="1"/>
  <c r="G181" i="1"/>
  <c r="C273" i="1"/>
  <c r="G192" i="1"/>
  <c r="C285" i="1"/>
  <c r="G204" i="1"/>
  <c r="C293" i="1"/>
  <c r="G212" i="1"/>
  <c r="C277" i="1"/>
  <c r="G196" i="1"/>
  <c r="E234" i="1"/>
  <c r="H234" i="1" s="1"/>
  <c r="E231" i="1"/>
  <c r="E205" i="1"/>
  <c r="E224" i="1"/>
  <c r="E178" i="1"/>
  <c r="H178" i="1" s="1"/>
  <c r="E203" i="1"/>
  <c r="E176" i="1"/>
  <c r="E183" i="1"/>
  <c r="E235" i="1"/>
  <c r="H235" i="1" s="1"/>
  <c r="G167" i="1"/>
  <c r="C248" i="1"/>
  <c r="C257" i="1"/>
  <c r="G176" i="1"/>
  <c r="C279" i="1"/>
  <c r="G198" i="1"/>
  <c r="C311" i="1"/>
  <c r="G230" i="1"/>
  <c r="C308" i="1"/>
  <c r="G227" i="1"/>
  <c r="C253" i="1"/>
  <c r="G172" i="1"/>
  <c r="C292" i="1"/>
  <c r="G211" i="1"/>
  <c r="C297" i="1"/>
  <c r="G216" i="1"/>
  <c r="E233" i="1"/>
  <c r="G221" i="1"/>
  <c r="C302" i="1"/>
  <c r="G177" i="1"/>
  <c r="C258" i="1"/>
  <c r="C268" i="1"/>
  <c r="G187" i="1"/>
  <c r="C280" i="1"/>
  <c r="G199" i="1"/>
  <c r="C283" i="1"/>
  <c r="G202" i="1"/>
  <c r="C309" i="1"/>
  <c r="G228" i="1"/>
  <c r="E230" i="1"/>
  <c r="E227" i="1"/>
  <c r="G205" i="1"/>
  <c r="C286" i="1"/>
  <c r="C300" i="1"/>
  <c r="G219" i="1"/>
  <c r="C276" i="1"/>
  <c r="G195" i="1"/>
  <c r="C265" i="1"/>
  <c r="G184" i="1"/>
  <c r="E180" i="1"/>
  <c r="H180" i="1" s="1"/>
  <c r="E217" i="1"/>
  <c r="E188" i="1"/>
  <c r="H188" i="1" s="1"/>
  <c r="C287" i="1"/>
  <c r="G206" i="1"/>
  <c r="C281" i="1"/>
  <c r="G200" i="1"/>
  <c r="C269" i="1"/>
  <c r="G188" i="1"/>
  <c r="C291" i="1"/>
  <c r="G210" i="1"/>
  <c r="H189" i="1"/>
  <c r="H172" i="1"/>
  <c r="H227" i="1"/>
  <c r="H170" i="1"/>
  <c r="H217" i="1"/>
  <c r="H221" i="1"/>
  <c r="H229" i="1"/>
  <c r="H241" i="1"/>
  <c r="H198" i="1"/>
  <c r="H199" i="1"/>
  <c r="H212" i="1"/>
  <c r="H216" i="1"/>
  <c r="H232" i="1"/>
  <c r="H238" i="1"/>
  <c r="H194" i="1"/>
  <c r="H195" i="1"/>
  <c r="H204" i="1"/>
  <c r="H200" i="1"/>
  <c r="H222" i="1"/>
  <c r="H218" i="1"/>
  <c r="H215" i="1"/>
  <c r="H233" i="1"/>
  <c r="H230" i="1"/>
  <c r="H240" i="1"/>
  <c r="H219" i="1"/>
  <c r="H210" i="1"/>
  <c r="H207" i="1"/>
  <c r="H228" i="1"/>
  <c r="H169" i="1"/>
  <c r="H208" i="1"/>
  <c r="H171" i="1"/>
  <c r="H182" i="1"/>
  <c r="H214" i="1"/>
  <c r="H211" i="1"/>
  <c r="H236" i="1"/>
  <c r="H185" i="1"/>
  <c r="H225" i="1"/>
  <c r="H231" i="1"/>
  <c r="H205" i="1"/>
  <c r="H224" i="1"/>
  <c r="H203" i="1"/>
  <c r="H187" i="1"/>
  <c r="H176" i="1"/>
  <c r="H181" i="1"/>
  <c r="H183" i="1"/>
  <c r="G241" i="1"/>
  <c r="C322" i="1"/>
  <c r="H197" i="1"/>
  <c r="H226" i="1"/>
  <c r="H239" i="1"/>
  <c r="H192" i="1"/>
  <c r="H186" i="1"/>
  <c r="H168" i="1"/>
  <c r="H223" i="1"/>
  <c r="H177" i="1"/>
  <c r="G237" i="1"/>
  <c r="C318" i="1"/>
  <c r="C312" i="1"/>
  <c r="G231" i="1"/>
  <c r="H206" i="1"/>
  <c r="H173" i="1"/>
  <c r="H202" i="1"/>
  <c r="H167" i="1"/>
  <c r="C315" i="1"/>
  <c r="G234" i="1"/>
  <c r="C313" i="1"/>
  <c r="G232" i="1"/>
  <c r="C316" i="1"/>
  <c r="G235" i="1"/>
  <c r="H174" i="1"/>
  <c r="C319" i="1"/>
  <c r="G238" i="1"/>
  <c r="H190" i="1"/>
  <c r="H184" i="1"/>
  <c r="H179" i="1"/>
  <c r="H193" i="1"/>
  <c r="H201" i="1"/>
  <c r="H220" i="1"/>
  <c r="H237" i="1"/>
  <c r="H175" i="1"/>
  <c r="H213" i="1"/>
  <c r="H191" i="1"/>
  <c r="H196" i="1"/>
  <c r="H209" i="1"/>
  <c r="H166" i="1"/>
  <c r="C321" i="1"/>
  <c r="G240" i="1"/>
  <c r="G189" i="1" l="1"/>
  <c r="C270" i="1"/>
  <c r="G185" i="1"/>
  <c r="C266" i="1"/>
  <c r="G233" i="1"/>
  <c r="C314" i="1"/>
  <c r="C327" i="1"/>
  <c r="H242" i="1"/>
  <c r="G242" i="1"/>
  <c r="B243" i="1" s="1"/>
  <c r="E251" i="1" l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247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262" i="1"/>
  <c r="E278" i="1"/>
  <c r="E294" i="1"/>
  <c r="E310" i="1"/>
  <c r="E286" i="1"/>
  <c r="E318" i="1"/>
  <c r="E274" i="1"/>
  <c r="E250" i="1"/>
  <c r="E266" i="1"/>
  <c r="E282" i="1"/>
  <c r="E298" i="1"/>
  <c r="E314" i="1"/>
  <c r="E270" i="1"/>
  <c r="E302" i="1"/>
  <c r="E258" i="1"/>
  <c r="E306" i="1"/>
  <c r="E254" i="1"/>
  <c r="E290" i="1"/>
  <c r="E322" i="1"/>
  <c r="C328" i="1"/>
  <c r="F243" i="1"/>
  <c r="H243" i="1"/>
  <c r="C329" i="1" l="1"/>
  <c r="D308" i="1"/>
  <c r="D279" i="1"/>
  <c r="D275" i="1"/>
  <c r="D303" i="1"/>
  <c r="D296" i="1"/>
  <c r="D311" i="1"/>
  <c r="D300" i="1"/>
  <c r="D288" i="1"/>
  <c r="D252" i="1"/>
  <c r="D295" i="1"/>
  <c r="D312" i="1"/>
  <c r="D284" i="1"/>
  <c r="D264" i="1"/>
  <c r="D307" i="1"/>
  <c r="D248" i="1"/>
  <c r="D255" i="1"/>
  <c r="D271" i="1"/>
  <c r="D260" i="1"/>
  <c r="D247" i="1"/>
  <c r="D326" i="1" s="1"/>
  <c r="D276" i="1"/>
  <c r="D299" i="1"/>
  <c r="D263" i="1"/>
  <c r="D259" i="1"/>
  <c r="D267" i="1"/>
  <c r="D283" i="1"/>
  <c r="D256" i="1"/>
  <c r="D281" i="1"/>
  <c r="D321" i="1"/>
  <c r="D309" i="1"/>
  <c r="D266" i="1"/>
  <c r="D286" i="1"/>
  <c r="D265" i="1"/>
  <c r="D301" i="1"/>
  <c r="D270" i="1"/>
  <c r="D261" i="1"/>
  <c r="D269" i="1"/>
  <c r="D310" i="1"/>
  <c r="D293" i="1"/>
  <c r="D313" i="1"/>
  <c r="D285" i="1"/>
  <c r="D250" i="1"/>
  <c r="D317" i="1"/>
  <c r="D306" i="1"/>
  <c r="D305" i="1"/>
  <c r="D257" i="1"/>
  <c r="D273" i="1"/>
  <c r="D249" i="1"/>
  <c r="D258" i="1"/>
  <c r="D254" i="1"/>
  <c r="D282" i="1"/>
  <c r="D318" i="1"/>
  <c r="D294" i="1"/>
  <c r="D277" i="1"/>
  <c r="D251" i="1"/>
  <c r="D280" i="1"/>
  <c r="D319" i="1"/>
  <c r="D291" i="1"/>
  <c r="D292" i="1"/>
  <c r="D315" i="1"/>
  <c r="D268" i="1"/>
  <c r="D316" i="1"/>
  <c r="D320" i="1"/>
  <c r="D304" i="1"/>
  <c r="D287" i="1"/>
  <c r="D272" i="1"/>
  <c r="D253" i="1"/>
  <c r="D298" i="1"/>
  <c r="D302" i="1"/>
  <c r="D322" i="1"/>
  <c r="D297" i="1"/>
  <c r="D314" i="1"/>
  <c r="D289" i="1"/>
  <c r="D262" i="1"/>
  <c r="D278" i="1"/>
  <c r="D274" i="1"/>
  <c r="D290" i="1"/>
  <c r="B247" i="1"/>
  <c r="B326" i="1" s="1"/>
  <c r="B253" i="1"/>
  <c r="B248" i="1"/>
  <c r="B316" i="1"/>
  <c r="B250" i="1"/>
  <c r="B311" i="1"/>
  <c r="B254" i="1"/>
  <c r="B318" i="1"/>
  <c r="B263" i="1"/>
  <c r="B321" i="1"/>
  <c r="B283" i="1"/>
  <c r="B295" i="1"/>
  <c r="B293" i="1"/>
  <c r="B265" i="1"/>
  <c r="B302" i="1"/>
  <c r="B273" i="1"/>
  <c r="B298" i="1"/>
  <c r="B270" i="1"/>
  <c r="B286" i="1"/>
  <c r="B301" i="1"/>
  <c r="B249" i="1"/>
  <c r="B266" i="1"/>
  <c r="B294" i="1"/>
  <c r="B268" i="1"/>
  <c r="B310" i="1"/>
  <c r="B264" i="1"/>
  <c r="B314" i="1"/>
  <c r="B252" i="1"/>
  <c r="B280" i="1"/>
  <c r="B312" i="1"/>
  <c r="B303" i="1"/>
  <c r="B288" i="1"/>
  <c r="B275" i="1"/>
  <c r="B284" i="1"/>
  <c r="B313" i="1"/>
  <c r="B320" i="1"/>
  <c r="B257" i="1"/>
  <c r="B300" i="1"/>
  <c r="B319" i="1"/>
  <c r="B322" i="1"/>
  <c r="B260" i="1"/>
  <c r="B309" i="1"/>
  <c r="B274" i="1"/>
  <c r="B289" i="1"/>
  <c r="B315" i="1"/>
  <c r="B262" i="1"/>
  <c r="B276" i="1"/>
  <c r="B308" i="1"/>
  <c r="B271" i="1"/>
  <c r="B281" i="1"/>
  <c r="B317" i="1"/>
  <c r="B297" i="1"/>
  <c r="B292" i="1"/>
  <c r="B282" i="1"/>
  <c r="B277" i="1"/>
  <c r="B290" i="1"/>
  <c r="B255" i="1"/>
  <c r="B287" i="1"/>
  <c r="B304" i="1"/>
  <c r="B291" i="1"/>
  <c r="B279" i="1"/>
  <c r="B305" i="1"/>
  <c r="B306" i="1"/>
  <c r="B256" i="1"/>
  <c r="B259" i="1"/>
  <c r="B267" i="1"/>
  <c r="B269" i="1"/>
  <c r="B296" i="1"/>
  <c r="B307" i="1"/>
  <c r="B258" i="1"/>
  <c r="B261" i="1"/>
  <c r="B285" i="1"/>
  <c r="B299" i="1"/>
  <c r="B278" i="1"/>
  <c r="B272" i="1"/>
  <c r="B251" i="1"/>
  <c r="B327" i="1" l="1"/>
  <c r="E326" i="1"/>
  <c r="G326" i="1" s="1"/>
  <c r="D327" i="1"/>
  <c r="C330" i="1"/>
  <c r="H326" i="1" l="1"/>
  <c r="F326" i="1"/>
  <c r="C331" i="1"/>
  <c r="B328" i="1"/>
  <c r="D328" i="1"/>
  <c r="E328" i="1" s="1"/>
  <c r="G328" i="1" s="1"/>
  <c r="E327" i="1"/>
  <c r="G327" i="1" s="1"/>
  <c r="H327" i="1" l="1"/>
  <c r="F327" i="1"/>
  <c r="B329" i="1"/>
  <c r="F328" i="1"/>
  <c r="D329" i="1"/>
  <c r="H328" i="1"/>
  <c r="C332" i="1"/>
  <c r="E329" i="1" l="1"/>
  <c r="G329" i="1" s="1"/>
  <c r="C333" i="1"/>
  <c r="D330" i="1"/>
  <c r="H329" i="1"/>
  <c r="B330" i="1"/>
  <c r="F329" i="1"/>
  <c r="B331" i="1" l="1"/>
  <c r="C334" i="1"/>
  <c r="E330" i="1"/>
  <c r="G330" i="1" s="1"/>
  <c r="D331" i="1"/>
  <c r="H330" i="1" l="1"/>
  <c r="B332" i="1"/>
  <c r="E331" i="1"/>
  <c r="G331" i="1" s="1"/>
  <c r="C335" i="1"/>
  <c r="D332" i="1"/>
  <c r="E332" i="1" s="1"/>
  <c r="G332" i="1" s="1"/>
  <c r="F330" i="1"/>
  <c r="H331" i="1" l="1"/>
  <c r="B333" i="1"/>
  <c r="F332" i="1"/>
  <c r="C336" i="1"/>
  <c r="D333" i="1"/>
  <c r="H332" i="1"/>
  <c r="F331" i="1"/>
  <c r="D334" i="1" l="1"/>
  <c r="B334" i="1"/>
  <c r="E334" i="1" s="1"/>
  <c r="G334" i="1" s="1"/>
  <c r="E333" i="1"/>
  <c r="G333" i="1" s="1"/>
  <c r="C337" i="1"/>
  <c r="F333" i="1" l="1"/>
  <c r="B335" i="1"/>
  <c r="F334" i="1"/>
  <c r="C338" i="1"/>
  <c r="H333" i="1"/>
  <c r="D335" i="1"/>
  <c r="H334" i="1"/>
  <c r="E335" i="1"/>
  <c r="G335" i="1" s="1"/>
  <c r="C339" i="1" l="1"/>
  <c r="D336" i="1"/>
  <c r="H335" i="1"/>
  <c r="B336" i="1"/>
  <c r="F335" i="1"/>
  <c r="E336" i="1"/>
  <c r="G336" i="1" s="1"/>
  <c r="B337" i="1" l="1"/>
  <c r="F336" i="1"/>
  <c r="C340" i="1"/>
  <c r="D337" i="1"/>
  <c r="H336" i="1"/>
  <c r="E337" i="1"/>
  <c r="G337" i="1" s="1"/>
  <c r="D338" i="1" l="1"/>
  <c r="H337" i="1"/>
  <c r="B338" i="1"/>
  <c r="F337" i="1"/>
  <c r="C341" i="1"/>
  <c r="C342" i="1" l="1"/>
  <c r="D339" i="1"/>
  <c r="E338" i="1"/>
  <c r="G338" i="1" s="1"/>
  <c r="B339" i="1"/>
  <c r="E339" i="1"/>
  <c r="G339" i="1" s="1"/>
  <c r="H338" i="1" l="1"/>
  <c r="F338" i="1"/>
  <c r="D340" i="1"/>
  <c r="H339" i="1"/>
  <c r="B340" i="1"/>
  <c r="E340" i="1" s="1"/>
  <c r="G340" i="1" s="1"/>
  <c r="F339" i="1"/>
  <c r="C343" i="1"/>
  <c r="D341" i="1" l="1"/>
  <c r="H340" i="1"/>
  <c r="C344" i="1"/>
  <c r="B341" i="1"/>
  <c r="F340" i="1"/>
  <c r="E341" i="1"/>
  <c r="G341" i="1" s="1"/>
  <c r="B342" i="1" l="1"/>
  <c r="E342" i="1" s="1"/>
  <c r="G342" i="1" s="1"/>
  <c r="F341" i="1"/>
  <c r="D342" i="1"/>
  <c r="H341" i="1"/>
  <c r="C345" i="1"/>
  <c r="C346" i="1" l="1"/>
  <c r="D343" i="1"/>
  <c r="H342" i="1"/>
  <c r="B343" i="1"/>
  <c r="F342" i="1"/>
  <c r="B344" i="1" l="1"/>
  <c r="E344" i="1" s="1"/>
  <c r="G344" i="1" s="1"/>
  <c r="C347" i="1"/>
  <c r="E343" i="1"/>
  <c r="G343" i="1" s="1"/>
  <c r="D344" i="1"/>
  <c r="H343" i="1" l="1"/>
  <c r="F343" i="1"/>
  <c r="C348" i="1"/>
  <c r="D345" i="1"/>
  <c r="H344" i="1"/>
  <c r="B345" i="1"/>
  <c r="E345" i="1" s="1"/>
  <c r="G345" i="1" s="1"/>
  <c r="F344" i="1"/>
  <c r="D346" i="1" l="1"/>
  <c r="H345" i="1"/>
  <c r="B346" i="1"/>
  <c r="F345" i="1"/>
  <c r="C349" i="1"/>
  <c r="E346" i="1"/>
  <c r="G346" i="1" s="1"/>
  <c r="B347" i="1" l="1"/>
  <c r="F346" i="1"/>
  <c r="C350" i="1"/>
  <c r="D347" i="1"/>
  <c r="H346" i="1"/>
  <c r="E347" i="1" l="1"/>
  <c r="G347" i="1" s="1"/>
  <c r="C351" i="1"/>
  <c r="D348" i="1"/>
  <c r="H347" i="1"/>
  <c r="B348" i="1"/>
  <c r="F347" i="1" l="1"/>
  <c r="B349" i="1"/>
  <c r="E349" i="1" s="1"/>
  <c r="G349" i="1" s="1"/>
  <c r="C352" i="1"/>
  <c r="E348" i="1"/>
  <c r="G348" i="1" s="1"/>
  <c r="D349" i="1"/>
  <c r="H348" i="1" l="1"/>
  <c r="C353" i="1"/>
  <c r="D350" i="1"/>
  <c r="H349" i="1"/>
  <c r="F348" i="1"/>
  <c r="B350" i="1"/>
  <c r="F349" i="1"/>
  <c r="E350" i="1"/>
  <c r="G350" i="1" s="1"/>
  <c r="C354" i="1" l="1"/>
  <c r="D351" i="1"/>
  <c r="H350" i="1"/>
  <c r="B351" i="1"/>
  <c r="F350" i="1"/>
  <c r="B352" i="1" l="1"/>
  <c r="C355" i="1"/>
  <c r="E351" i="1"/>
  <c r="G351" i="1" s="1"/>
  <c r="D352" i="1"/>
  <c r="H351" i="1" l="1"/>
  <c r="F351" i="1"/>
  <c r="C356" i="1"/>
  <c r="D353" i="1"/>
  <c r="B353" i="1"/>
  <c r="E352" i="1"/>
  <c r="G352" i="1" s="1"/>
  <c r="E353" i="1"/>
  <c r="G353" i="1" s="1"/>
  <c r="H352" i="1" l="1"/>
  <c r="D354" i="1"/>
  <c r="H353" i="1"/>
  <c r="F352" i="1"/>
  <c r="B354" i="1"/>
  <c r="F353" i="1"/>
  <c r="C357" i="1"/>
  <c r="E354" i="1"/>
  <c r="G354" i="1" s="1"/>
  <c r="C358" i="1" l="1"/>
  <c r="B355" i="1"/>
  <c r="F354" i="1"/>
  <c r="D355" i="1"/>
  <c r="E355" i="1" s="1"/>
  <c r="G355" i="1" s="1"/>
  <c r="H354" i="1"/>
  <c r="B356" i="1" l="1"/>
  <c r="E356" i="1" s="1"/>
  <c r="G356" i="1" s="1"/>
  <c r="F355" i="1"/>
  <c r="D356" i="1"/>
  <c r="H355" i="1"/>
  <c r="C359" i="1"/>
  <c r="D357" i="1" l="1"/>
  <c r="H356" i="1"/>
  <c r="C360" i="1"/>
  <c r="B357" i="1"/>
  <c r="E357" i="1" s="1"/>
  <c r="G357" i="1" s="1"/>
  <c r="F356" i="1"/>
  <c r="C361" i="1" l="1"/>
  <c r="B358" i="1"/>
  <c r="F357" i="1"/>
  <c r="D358" i="1"/>
  <c r="E358" i="1" s="1"/>
  <c r="G358" i="1" s="1"/>
  <c r="H357" i="1"/>
  <c r="D359" i="1" l="1"/>
  <c r="H358" i="1"/>
  <c r="B359" i="1"/>
  <c r="E359" i="1" s="1"/>
  <c r="G359" i="1" s="1"/>
  <c r="F358" i="1"/>
  <c r="C362" i="1"/>
  <c r="B360" i="1" l="1"/>
  <c r="F359" i="1"/>
  <c r="C363" i="1"/>
  <c r="D360" i="1"/>
  <c r="H359" i="1"/>
  <c r="B361" i="1" l="1"/>
  <c r="E360" i="1"/>
  <c r="G360" i="1" s="1"/>
  <c r="C364" i="1"/>
  <c r="D361" i="1"/>
  <c r="H360" i="1"/>
  <c r="B362" i="1" l="1"/>
  <c r="E361" i="1"/>
  <c r="G361" i="1" s="1"/>
  <c r="C365" i="1"/>
  <c r="D362" i="1"/>
  <c r="F360" i="1"/>
  <c r="E362" i="1"/>
  <c r="G362" i="1" s="1"/>
  <c r="H361" i="1" l="1"/>
  <c r="B363" i="1"/>
  <c r="F362" i="1"/>
  <c r="C366" i="1"/>
  <c r="D363" i="1"/>
  <c r="E363" i="1" s="1"/>
  <c r="G363" i="1" s="1"/>
  <c r="H362" i="1"/>
  <c r="F361" i="1"/>
  <c r="D364" i="1" l="1"/>
  <c r="H363" i="1"/>
  <c r="B364" i="1"/>
  <c r="F363" i="1"/>
  <c r="C367" i="1"/>
  <c r="E364" i="1"/>
  <c r="G364" i="1" s="1"/>
  <c r="C368" i="1" l="1"/>
  <c r="D365" i="1"/>
  <c r="H364" i="1"/>
  <c r="B365" i="1"/>
  <c r="F364" i="1"/>
  <c r="E365" i="1" l="1"/>
  <c r="G365" i="1" s="1"/>
  <c r="C369" i="1"/>
  <c r="D366" i="1"/>
  <c r="B366" i="1"/>
  <c r="E366" i="1" s="1"/>
  <c r="G366" i="1" s="1"/>
  <c r="F365" i="1"/>
  <c r="H365" i="1" l="1"/>
  <c r="D367" i="1"/>
  <c r="H366" i="1"/>
  <c r="B367" i="1"/>
  <c r="F366" i="1"/>
  <c r="C370" i="1"/>
  <c r="E367" i="1"/>
  <c r="G367" i="1" s="1"/>
  <c r="B368" i="1" l="1"/>
  <c r="E368" i="1" s="1"/>
  <c r="G368" i="1" s="1"/>
  <c r="F367" i="1"/>
  <c r="C371" i="1"/>
  <c r="D368" i="1"/>
  <c r="H367" i="1"/>
  <c r="C372" i="1" l="1"/>
  <c r="D369" i="1"/>
  <c r="H368" i="1"/>
  <c r="B369" i="1"/>
  <c r="F368" i="1"/>
  <c r="E369" i="1"/>
  <c r="G369" i="1" s="1"/>
  <c r="B370" i="1" l="1"/>
  <c r="F369" i="1"/>
  <c r="C373" i="1"/>
  <c r="D370" i="1"/>
  <c r="H369" i="1"/>
  <c r="E370" i="1"/>
  <c r="G370" i="1" s="1"/>
  <c r="D371" i="1" l="1"/>
  <c r="H370" i="1"/>
  <c r="B371" i="1"/>
  <c r="F370" i="1"/>
  <c r="C374" i="1"/>
  <c r="E371" i="1"/>
  <c r="G371" i="1" s="1"/>
  <c r="C375" i="1" l="1"/>
  <c r="D372" i="1"/>
  <c r="H371" i="1"/>
  <c r="B372" i="1"/>
  <c r="E372" i="1" s="1"/>
  <c r="G372" i="1" s="1"/>
  <c r="F371" i="1"/>
  <c r="B373" i="1" l="1"/>
  <c r="F372" i="1"/>
  <c r="C376" i="1"/>
  <c r="D373" i="1"/>
  <c r="H372" i="1"/>
  <c r="E373" i="1"/>
  <c r="G373" i="1" s="1"/>
  <c r="D374" i="1" l="1"/>
  <c r="H373" i="1"/>
  <c r="B374" i="1"/>
  <c r="E374" i="1" s="1"/>
  <c r="G374" i="1" s="1"/>
  <c r="F373" i="1"/>
  <c r="C377" i="1"/>
  <c r="C378" i="1" l="1"/>
  <c r="D375" i="1"/>
  <c r="H374" i="1"/>
  <c r="B375" i="1"/>
  <c r="E375" i="1" s="1"/>
  <c r="G375" i="1" s="1"/>
  <c r="F374" i="1"/>
  <c r="B376" i="1" l="1"/>
  <c r="F375" i="1"/>
  <c r="C379" i="1"/>
  <c r="D376" i="1"/>
  <c r="E376" i="1" s="1"/>
  <c r="G376" i="1" s="1"/>
  <c r="H375" i="1"/>
  <c r="C380" i="1" l="1"/>
  <c r="D377" i="1"/>
  <c r="H376" i="1"/>
  <c r="B377" i="1"/>
  <c r="F376" i="1"/>
  <c r="D378" i="1" l="1"/>
  <c r="E377" i="1"/>
  <c r="G377" i="1" s="1"/>
  <c r="B378" i="1"/>
  <c r="E378" i="1" s="1"/>
  <c r="G378" i="1" s="1"/>
  <c r="C381" i="1"/>
  <c r="B379" i="1" l="1"/>
  <c r="E379" i="1" s="1"/>
  <c r="G379" i="1" s="1"/>
  <c r="F378" i="1"/>
  <c r="H377" i="1"/>
  <c r="C382" i="1"/>
  <c r="F377" i="1"/>
  <c r="D379" i="1"/>
  <c r="H378" i="1"/>
  <c r="B380" i="1" l="1"/>
  <c r="F379" i="1"/>
  <c r="C383" i="1"/>
  <c r="D380" i="1"/>
  <c r="E380" i="1" s="1"/>
  <c r="G380" i="1" s="1"/>
  <c r="H379" i="1"/>
  <c r="D381" i="1" l="1"/>
  <c r="H380" i="1"/>
  <c r="B381" i="1"/>
  <c r="F380" i="1"/>
  <c r="C384" i="1"/>
  <c r="E381" i="1"/>
  <c r="G381" i="1" s="1"/>
  <c r="C385" i="1" l="1"/>
  <c r="D382" i="1"/>
  <c r="H381" i="1"/>
  <c r="B382" i="1"/>
  <c r="E382" i="1" s="1"/>
  <c r="G382" i="1" s="1"/>
  <c r="F381" i="1"/>
  <c r="B383" i="1" l="1"/>
  <c r="F382" i="1"/>
  <c r="C386" i="1"/>
  <c r="D383" i="1"/>
  <c r="E383" i="1" s="1"/>
  <c r="G383" i="1" s="1"/>
  <c r="H382" i="1"/>
  <c r="D384" i="1" l="1"/>
  <c r="H383" i="1"/>
  <c r="B384" i="1"/>
  <c r="E384" i="1" s="1"/>
  <c r="G384" i="1" s="1"/>
  <c r="F383" i="1"/>
  <c r="C387" i="1"/>
  <c r="C388" i="1" l="1"/>
  <c r="D385" i="1"/>
  <c r="H384" i="1"/>
  <c r="B385" i="1"/>
  <c r="E385" i="1" s="1"/>
  <c r="G385" i="1" s="1"/>
  <c r="F384" i="1"/>
  <c r="B386" i="1" l="1"/>
  <c r="F385" i="1"/>
  <c r="C389" i="1"/>
  <c r="D386" i="1"/>
  <c r="E386" i="1" s="1"/>
  <c r="G386" i="1" s="1"/>
  <c r="H385" i="1"/>
  <c r="C390" i="1" l="1"/>
  <c r="D387" i="1"/>
  <c r="H386" i="1"/>
  <c r="B387" i="1"/>
  <c r="E387" i="1" s="1"/>
  <c r="G387" i="1" s="1"/>
  <c r="F386" i="1"/>
  <c r="D388" i="1" l="1"/>
  <c r="H387" i="1"/>
  <c r="B388" i="1"/>
  <c r="E388" i="1" s="1"/>
  <c r="G388" i="1" s="1"/>
  <c r="F387" i="1"/>
  <c r="C391" i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B389" i="1" l="1"/>
  <c r="F388" i="1"/>
  <c r="D389" i="1"/>
  <c r="E389" i="1" s="1"/>
  <c r="G389" i="1" s="1"/>
  <c r="H388" i="1"/>
  <c r="B390" i="1" l="1"/>
  <c r="F389" i="1"/>
  <c r="D390" i="1"/>
  <c r="E390" i="1" s="1"/>
  <c r="G390" i="1" s="1"/>
  <c r="H389" i="1"/>
  <c r="B391" i="1" l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F390" i="1"/>
  <c r="D391" i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H390" i="1"/>
  <c r="E391" i="1"/>
  <c r="H391" i="1" l="1"/>
  <c r="F391" i="1"/>
  <c r="G391" i="1"/>
  <c r="E392" i="1"/>
  <c r="H392" i="1" l="1"/>
  <c r="G392" i="1"/>
  <c r="F392" i="1"/>
  <c r="E393" i="1"/>
  <c r="H393" i="1" l="1"/>
  <c r="F393" i="1"/>
  <c r="G393" i="1"/>
  <c r="E394" i="1"/>
  <c r="F394" i="1" l="1"/>
  <c r="H394" i="1"/>
  <c r="G394" i="1"/>
  <c r="E395" i="1"/>
  <c r="H395" i="1" l="1"/>
  <c r="F395" i="1"/>
  <c r="G395" i="1"/>
  <c r="E396" i="1"/>
  <c r="H396" i="1" l="1"/>
  <c r="F396" i="1"/>
  <c r="G396" i="1"/>
  <c r="E397" i="1"/>
  <c r="H397" i="1" l="1"/>
  <c r="F397" i="1"/>
  <c r="G397" i="1"/>
  <c r="E398" i="1"/>
  <c r="H398" i="1" l="1"/>
  <c r="F398" i="1"/>
  <c r="G398" i="1"/>
  <c r="E399" i="1"/>
  <c r="H399" i="1" l="1"/>
  <c r="G399" i="1"/>
  <c r="F399" i="1"/>
  <c r="E400" i="1"/>
  <c r="H400" i="1" l="1"/>
  <c r="G400" i="1"/>
  <c r="F400" i="1"/>
  <c r="E401" i="1"/>
  <c r="H401" i="1" l="1"/>
  <c r="G401" i="1"/>
  <c r="F401" i="1"/>
  <c r="G402" i="1" l="1"/>
  <c r="G403" i="1"/>
  <c r="F402" i="1"/>
  <c r="F403" i="1"/>
  <c r="H402" i="1"/>
  <c r="H403" i="1"/>
  <c r="J325" i="1" l="1"/>
  <c r="I325" i="1"/>
  <c r="K325" i="1"/>
  <c r="L325" i="1"/>
</calcChain>
</file>

<file path=xl/sharedStrings.xml><?xml version="1.0" encoding="utf-8"?>
<sst xmlns="http://schemas.openxmlformats.org/spreadsheetml/2006/main" count="1095" uniqueCount="165">
  <si>
    <t>领先指标</t>
    <phoneticPr fontId="1" type="noConversion"/>
  </si>
  <si>
    <t>同步指标</t>
    <phoneticPr fontId="1" type="noConversion"/>
  </si>
  <si>
    <t>滞后指标</t>
    <phoneticPr fontId="1" type="noConversion"/>
  </si>
  <si>
    <t>汽车销量:累计值</t>
  </si>
  <si>
    <t>柴油机产量环比</t>
  </si>
  <si>
    <t>柴油机销量环比</t>
  </si>
  <si>
    <t>二手车交易量环比</t>
    <phoneticPr fontId="1" type="noConversion"/>
  </si>
  <si>
    <t>二手车交易额环比</t>
  </si>
  <si>
    <t>汽车出口金额环比</t>
  </si>
  <si>
    <t>制造业PMI:钢铁行业</t>
  </si>
  <si>
    <t>汽车产量:当月同比（滞后六期）</t>
  </si>
  <si>
    <t>汽车销量:累计值(滞后一期）</t>
  </si>
  <si>
    <t>汽车经销商库存系数:综合</t>
  </si>
  <si>
    <t>整体终端优惠指数</t>
  </si>
  <si>
    <t>汽车产量:累计值</t>
  </si>
  <si>
    <t>车用柴油机:产量:当月值</t>
  </si>
  <si>
    <t>车用柴油机:产量:累计值</t>
  </si>
  <si>
    <t>车用柴油机:销量:当月值</t>
  </si>
  <si>
    <t>车用柴油机:销量:累计值</t>
  </si>
  <si>
    <t>二手车:交易量:累计值</t>
  </si>
  <si>
    <t>二手车:交易额:累计值</t>
  </si>
  <si>
    <t>汽车进口数量环比</t>
  </si>
  <si>
    <t>汽车(包括整套散件):进口数量:累计值</t>
  </si>
  <si>
    <t>汽车(包括整套散件):出口数量:累计值</t>
  </si>
  <si>
    <t>汽车进口金额环比</t>
  </si>
  <si>
    <t>汽车(包括整套散件):进口金额:累计值</t>
  </si>
  <si>
    <t>汽车(包括整套散件):出口金额:累计值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</si>
  <si>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</si>
  <si>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</si>
  <si>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</si>
  <si>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</si>
  <si>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</si>
  <si>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</si>
  <si>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</si>
  <si>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</si>
  <si>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</si>
  <si>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</si>
  <si>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</si>
  <si>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</si>
  <si>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</si>
  <si>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</si>
  <si>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</si>
  <si>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</si>
  <si>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</si>
  <si>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</si>
  <si>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</si>
  <si>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</si>
  <si>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</si>
  <si>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</si>
  <si>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</si>
  <si>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</si>
  <si>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</si>
  <si>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</si>
  <si>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</si>
  <si>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</si>
  <si>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</si>
  <si>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</si>
  <si>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</si>
  <si>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</si>
  <si>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</si>
  <si>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</si>
  <si>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</si>
  <si>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</si>
  <si>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</si>
  <si>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</si>
  <si>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</si>
  <si>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</si>
  <si>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</si>
  <si>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</si>
  <si>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</si>
  <si>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</si>
  <si>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</si>
  <si>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</si>
  <si>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</si>
  <si>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</si>
  <si>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</si>
  <si>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</si>
  <si>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</si>
  <si>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</si>
  <si>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</si>
  <si>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</si>
  <si>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</si>
  <si>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</si>
  <si>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</si>
  <si>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</si>
  <si>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</si>
  <si>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</si>
  <si>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</si>
  <si>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</si>
  <si>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</si>
  <si>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</si>
  <si>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</si>
  <si>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</si>
  <si>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</si>
  <si>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</si>
  <si>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</si>
  <si>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</si>
  <si>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</si>
  <si>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</si>
  <si>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</si>
  <si>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</si>
  <si>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</si>
  <si>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</si>
  <si>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weights</t>
    <phoneticPr fontId="1" type="noConversion"/>
  </si>
  <si>
    <t>标准化</t>
    <phoneticPr fontId="1" type="noConversion"/>
  </si>
  <si>
    <t>max</t>
    <phoneticPr fontId="1" type="noConversion"/>
  </si>
  <si>
    <t>min</t>
    <phoneticPr fontId="1" type="noConversion"/>
  </si>
  <si>
    <t>max-min</t>
    <phoneticPr fontId="1" type="noConversion"/>
  </si>
  <si>
    <t>整体均价变化率</t>
    <phoneticPr fontId="1" type="noConversion"/>
  </si>
  <si>
    <t>领先指标</t>
    <phoneticPr fontId="1" type="noConversion"/>
  </si>
  <si>
    <t>一致指标</t>
    <phoneticPr fontId="1" type="noConversion"/>
  </si>
  <si>
    <t>滞后指标</t>
    <phoneticPr fontId="1" type="noConversion"/>
  </si>
  <si>
    <t>取绝对值</t>
    <phoneticPr fontId="1" type="noConversion"/>
  </si>
  <si>
    <t>标准化因子</t>
    <phoneticPr fontId="1" type="noConversion"/>
  </si>
  <si>
    <t>领先指标</t>
    <phoneticPr fontId="1" type="noConversion"/>
  </si>
  <si>
    <t>同步指标</t>
    <phoneticPr fontId="1" type="noConversion"/>
  </si>
  <si>
    <t>滞后指标</t>
    <phoneticPr fontId="1" type="noConversion"/>
  </si>
  <si>
    <t>合成指数</t>
    <phoneticPr fontId="1" type="noConversion"/>
  </si>
  <si>
    <t>平均值</t>
    <phoneticPr fontId="1" type="noConversion"/>
  </si>
  <si>
    <t>标准差</t>
    <phoneticPr fontId="1" type="noConversion"/>
  </si>
  <si>
    <t>适度下限</t>
    <phoneticPr fontId="1" type="noConversion"/>
  </si>
  <si>
    <t>适度上限</t>
    <phoneticPr fontId="1" type="noConversion"/>
  </si>
  <si>
    <t>价格变化率</t>
    <phoneticPr fontId="1" type="noConversion"/>
  </si>
  <si>
    <t>2011-12-31</t>
  </si>
  <si>
    <t>扩散指数</t>
    <phoneticPr fontId="1" type="noConversion"/>
  </si>
  <si>
    <t>指标增长率</t>
    <phoneticPr fontId="1" type="noConversion"/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</si>
  <si>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</si>
  <si>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</si>
  <si>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</si>
  <si>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</si>
  <si>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</si>
  <si>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</si>
  <si>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</si>
  <si>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</si>
  <si>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</si>
  <si>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</si>
  <si>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</si>
  <si>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增长率</t>
    <phoneticPr fontId="1" type="noConversion"/>
  </si>
  <si>
    <t>100+</t>
    <phoneticPr fontId="1" type="noConversion"/>
  </si>
  <si>
    <t>对称增长率</t>
    <phoneticPr fontId="1" type="noConversion"/>
  </si>
  <si>
    <t>增长指标的个数</t>
    <phoneticPr fontId="1" type="noConversion"/>
  </si>
  <si>
    <t>扩散指数</t>
    <phoneticPr fontId="1" type="noConversion"/>
  </si>
  <si>
    <t>领先指数</t>
    <phoneticPr fontId="1" type="noConversion"/>
  </si>
  <si>
    <t>同步指数</t>
    <phoneticPr fontId="1" type="noConversion"/>
  </si>
  <si>
    <t>滞后指数</t>
    <phoneticPr fontId="1" type="noConversion"/>
  </si>
  <si>
    <t>type</t>
    <phoneticPr fontId="1" type="noConversion"/>
  </si>
  <si>
    <t>year</t>
    <phoneticPr fontId="1" type="noConversion"/>
  </si>
  <si>
    <t>领先指数_H</t>
    <phoneticPr fontId="1" type="noConversion"/>
  </si>
  <si>
    <t>同步指数_H</t>
    <phoneticPr fontId="1" type="noConversion"/>
  </si>
  <si>
    <t>滞后指数_H</t>
    <phoneticPr fontId="1" type="noConversion"/>
  </si>
  <si>
    <t>领先指数_Y</t>
    <phoneticPr fontId="1" type="noConversion"/>
  </si>
  <si>
    <t>同步指数_Y</t>
    <phoneticPr fontId="1" type="noConversion"/>
  </si>
  <si>
    <t>滞后指数_Y</t>
    <phoneticPr fontId="1" type="noConversion"/>
  </si>
  <si>
    <t>偏冷线</t>
    <phoneticPr fontId="1" type="noConversion"/>
  </si>
  <si>
    <t>偏热线</t>
    <phoneticPr fontId="1" type="noConversion"/>
  </si>
  <si>
    <t>HPY</t>
    <phoneticPr fontId="1" type="noConversion"/>
  </si>
  <si>
    <t>平均</t>
    <phoneticPr fontId="1" type="noConversion"/>
  </si>
  <si>
    <t>领先指数_Y</t>
  </si>
  <si>
    <t>同步指数_Y</t>
  </si>
  <si>
    <t>滞后指数_Y</t>
  </si>
  <si>
    <t>HPY</t>
  </si>
  <si>
    <t>year</t>
  </si>
  <si>
    <t>领先指数</t>
  </si>
  <si>
    <t>同步指数</t>
  </si>
  <si>
    <t>滞后指数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</si>
</sst>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;@"/>
    <numFmt numFmtId="177" formatCode="0.0000"/>
    <numFmt numFmtId="178" formatCode="#,##0.00_ "/>
    <numFmt numFmtId="179" formatCode="#,##0.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2"/>
    </font>
    <font>
      <sz val="10"/>
      <color rgb="FFFF0000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176" fontId="5" fillId="0" borderId="0" xfId="0" applyNumberFormat="1" applyFont="1"/>
    <xf numFmtId="4" fontId="5" fillId="0" borderId="0" xfId="0" applyNumberFormat="1" applyFont="1"/>
    <xf numFmtId="4" fontId="6" fillId="0" borderId="0" xfId="0" applyNumberFormat="1" applyFont="1"/>
    <xf numFmtId="177" fontId="3" fillId="0" borderId="0" xfId="0" applyNumberFormat="1" applyFont="1"/>
    <xf numFmtId="177" fontId="5" fillId="0" borderId="0" xfId="0" applyNumberFormat="1" applyFont="1"/>
    <xf numFmtId="4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2" borderId="0" xfId="0" applyFill="1"/>
    <xf numFmtId="0" fontId="0" fillId="3" borderId="0" xfId="0" applyFill="1"/>
    <xf numFmtId="0" fontId="5" fillId="0" borderId="0" xfId="0" applyNumberFormat="1" applyFont="1"/>
    <xf numFmtId="0" fontId="6" fillId="0" borderId="0" xfId="0" applyNumberFormat="1" applyFont="1"/>
    <xf numFmtId="0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Sheet1!$F$324</c:f>
              <c:strCache>
                <c:ptCount val="1"/>
                <c:pt idx="0">
                  <c:v>领先指数_Y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Sheet1!$A$325:$A$401</c:f>
              <c:strCache>
                <c:ptCount val="77"/>
                <c:pt idx="0">
                  <c:v>2011-12-31</c:v>
                </c:pt>
                <c:pt idx="1">
                  <c:v>2012-01-31</c:v>
                </c:pt>
                <c:pt idx="2">
                  <c:v>2012-02-29</c:v>
                </c:pt>
                <c:pt idx="3">
                  <c:v>2012-03-31</c:v>
                </c:pt>
                <c:pt idx="4">
                  <c:v>2012-04-30</c:v>
                </c:pt>
                <c:pt idx="5">
                  <c:v>2012-05-31</c:v>
                </c:pt>
                <c:pt idx="6">
                  <c:v>2012-06-30</c:v>
                </c:pt>
                <c:pt idx="7">
                  <c:v>2012-07-31</c:v>
                </c:pt>
                <c:pt idx="8">
                  <c:v>2012-08-31</c:v>
                </c:pt>
                <c:pt idx="9">
                  <c:v>2012-09-30</c:v>
                </c:pt>
                <c:pt idx="10">
                  <c:v>2012-10-31</c:v>
                </c:pt>
                <c:pt idx="11">
                  <c:v>2012-11-30</c:v>
                </c:pt>
                <c:pt idx="12">
                  <c:v>2012-12-31</c:v>
                </c:pt>
                <c:pt idx="13">
                  <c:v>2013-01-31</c:v>
                </c:pt>
                <c:pt idx="14">
                  <c:v>2013-02-28</c:v>
                </c:pt>
                <c:pt idx="15">
                  <c:v>2013-03-31</c:v>
                </c:pt>
                <c:pt idx="16">
                  <c:v>2013-04-30</c:v>
                </c:pt>
                <c:pt idx="17">
                  <c:v>2013-05-31</c:v>
                </c:pt>
                <c:pt idx="18">
                  <c:v>2013-06-30</c:v>
                </c:pt>
                <c:pt idx="19">
                  <c:v>2013-07-31</c:v>
                </c:pt>
                <c:pt idx="20">
                  <c:v>2013-08-31</c:v>
                </c:pt>
                <c:pt idx="21">
                  <c:v>2013-09-30</c:v>
                </c:pt>
                <c:pt idx="22">
                  <c:v>2013-10-31</c:v>
                </c:pt>
                <c:pt idx="23">
                  <c:v>2013-11-30</c:v>
                </c:pt>
                <c:pt idx="24">
                  <c:v>2013-12-31</c:v>
                </c:pt>
                <c:pt idx="25">
                  <c:v>2014-01-31</c:v>
                </c:pt>
                <c:pt idx="26">
                  <c:v>2014-02-28</c:v>
                </c:pt>
                <c:pt idx="27">
                  <c:v>2014-03-31</c:v>
                </c:pt>
                <c:pt idx="28">
                  <c:v>2014-04-30</c:v>
                </c:pt>
                <c:pt idx="29">
                  <c:v>2014-05-31</c:v>
                </c:pt>
                <c:pt idx="30">
                  <c:v>2014-06-30</c:v>
                </c:pt>
                <c:pt idx="31">
                  <c:v>2014-07-31</c:v>
                </c:pt>
                <c:pt idx="32">
                  <c:v>2014-08-31</c:v>
                </c:pt>
                <c:pt idx="33">
                  <c:v>2014-09-30</c:v>
                </c:pt>
                <c:pt idx="34">
                  <c:v>2014-10-31</c:v>
                </c:pt>
                <c:pt idx="35">
                  <c:v>2014-11-30</c:v>
                </c:pt>
                <c:pt idx="36">
                  <c:v>2014-12-31</c:v>
                </c:pt>
                <c:pt idx="37">
                  <c:v>2015-01-31</c:v>
                </c:pt>
                <c:pt idx="38">
                  <c:v>2015-02-28</c:v>
                </c:pt>
                <c:pt idx="39">
                  <c:v>2015-03-31</c:v>
                </c:pt>
                <c:pt idx="40">
                  <c:v>2015-04-30</c:v>
                </c:pt>
                <c:pt idx="41">
                  <c:v>2015-05-31</c:v>
                </c:pt>
                <c:pt idx="42">
                  <c:v>2015-06-30</c:v>
                </c:pt>
                <c:pt idx="43">
                  <c:v>2015-07-31</c:v>
                </c:pt>
                <c:pt idx="44">
                  <c:v>2015-08-31</c:v>
                </c:pt>
                <c:pt idx="45">
                  <c:v>2015-09-30</c:v>
                </c:pt>
                <c:pt idx="46">
                  <c:v>2015-10-31</c:v>
                </c:pt>
                <c:pt idx="47">
                  <c:v>2015-11-30</c:v>
                </c:pt>
                <c:pt idx="48">
                  <c:v>2015-12-31</c:v>
                </c:pt>
                <c:pt idx="49">
                  <c:v>2016-01-31</c:v>
                </c:pt>
                <c:pt idx="50">
                  <c:v>2016-02-29</c:v>
                </c:pt>
                <c:pt idx="51">
                  <c:v>2016-03-31</c:v>
                </c:pt>
                <c:pt idx="52">
                  <c:v>2016-04-30</c:v>
                </c:pt>
                <c:pt idx="53">
                  <c:v>2016-05-31</c:v>
                </c:pt>
                <c:pt idx="54">
                  <c:v>2016-06-30</c:v>
                </c:pt>
                <c:pt idx="55">
                  <c:v>2016-07-31</c:v>
                </c:pt>
                <c:pt idx="56">
                  <c:v>2016-08-31</c:v>
                </c:pt>
                <c:pt idx="57">
                  <c:v>2016-09-30</c:v>
                </c:pt>
                <c:pt idx="58">
                  <c:v>2016-10-31</c:v>
                </c:pt>
                <c:pt idx="59">
                  <c:v>2016-11-30</c:v>
                </c:pt>
                <c:pt idx="60">
                  <c:v>2016-12-31</c:v>
                </c:pt>
                <c:pt idx="61">
                  <c:v>2017-01-31</c:v>
                </c:pt>
                <c:pt idx="62">
                  <c:v>2017-02-28</c:v>
                </c:pt>
                <c:pt idx="63">
                  <c:v>2017-03-31</c:v>
                </c:pt>
                <c:pt idx="64">
                  <c:v>2017-04-30</c:v>
                </c:pt>
                <c:pt idx="65">
                  <c:v>2017-05-31</c:v>
                </c:pt>
                <c:pt idx="66">
                  <c:v>2017-06-30</c:v>
                </c:pt>
                <c:pt idx="67">
                  <c:v>2017-07-31</c:v>
                </c:pt>
                <c:pt idx="68">
                  <c:v>2017-08-31</c:v>
                </c:pt>
                <c:pt idx="69">
                  <c:v>2017-09-30</c:v>
                </c:pt>
                <c:pt idx="70">
                  <c:v>2017-10-31</c:v>
                </c:pt>
                <c:pt idx="71">
                  <c:v>2017-11-30</c:v>
                </c:pt>
                <c:pt idx="72">
                  <c:v>2017-12-31</c:v>
                </c:pt>
                <c:pt idx="73">
                  <c:v>2018-01-31</c:v>
                </c:pt>
                <c:pt idx="74">
                  <c:v>2018-02-28</c:v>
                </c:pt>
                <c:pt idx="75">
                  <c:v>2018-03-31</c:v>
                </c:pt>
                <c:pt idx="76">
                  <c:v>2018-04-30</c:v>
                </c:pt>
              </c:strCache>
            </c:strRef>
          </c:cat>
          <c:val>
            <c:numRef>
              <c:f>Sheet1!$F$325:$F$401</c:f>
              <c:numCache>
                <c:formatCode>General</c:formatCode>
                <c:ptCount val="77"/>
                <c:pt idx="0">
                  <c:v>100</c:v>
                </c:pt>
                <c:pt idx="1">
                  <c:v>99.157791828270675</c:v>
                </c:pt>
                <c:pt idx="2">
                  <c:v>97.000735331874637</c:v>
                </c:pt>
                <c:pt idx="3">
                  <c:v>96.925915485239685</c:v>
                </c:pt>
                <c:pt idx="4">
                  <c:v>95.985544886393868</c:v>
                </c:pt>
                <c:pt idx="5">
                  <c:v>96.022069647528127</c:v>
                </c:pt>
                <c:pt idx="6">
                  <c:v>95.634356094733107</c:v>
                </c:pt>
                <c:pt idx="7">
                  <c:v>96.087542104480391</c:v>
                </c:pt>
                <c:pt idx="8">
                  <c:v>95.909468261972037</c:v>
                </c:pt>
                <c:pt idx="9">
                  <c:v>95.919756966636712</c:v>
                </c:pt>
                <c:pt idx="10">
                  <c:v>95.616864592417343</c:v>
                </c:pt>
                <c:pt idx="11">
                  <c:v>95.778535477961199</c:v>
                </c:pt>
                <c:pt idx="12">
                  <c:v>95.827668067313539</c:v>
                </c:pt>
                <c:pt idx="13">
                  <c:v>94.861782558469812</c:v>
                </c:pt>
                <c:pt idx="14">
                  <c:v>92.527211981327824</c:v>
                </c:pt>
                <c:pt idx="15">
                  <c:v>91.774099787824539</c:v>
                </c:pt>
                <c:pt idx="16">
                  <c:v>91.844946561401201</c:v>
                </c:pt>
                <c:pt idx="17">
                  <c:v>91.990858179664102</c:v>
                </c:pt>
                <c:pt idx="18">
                  <c:v>91.957330143219522</c:v>
                </c:pt>
                <c:pt idx="19">
                  <c:v>92.025632013788808</c:v>
                </c:pt>
                <c:pt idx="20">
                  <c:v>91.279867943134036</c:v>
                </c:pt>
                <c:pt idx="21">
                  <c:v>90.665418781132544</c:v>
                </c:pt>
                <c:pt idx="22">
                  <c:v>90.810174054835358</c:v>
                </c:pt>
                <c:pt idx="23">
                  <c:v>92.070339091487355</c:v>
                </c:pt>
                <c:pt idx="24">
                  <c:v>93.138795325947115</c:v>
                </c:pt>
                <c:pt idx="25">
                  <c:v>93.534272929595815</c:v>
                </c:pt>
                <c:pt idx="26">
                  <c:v>91.705242115906117</c:v>
                </c:pt>
                <c:pt idx="27">
                  <c:v>92.419712754494071</c:v>
                </c:pt>
                <c:pt idx="28">
                  <c:v>92.073240027455498</c:v>
                </c:pt>
                <c:pt idx="29">
                  <c:v>92.324206370122113</c:v>
                </c:pt>
                <c:pt idx="30">
                  <c:v>92.33143288076576</c:v>
                </c:pt>
                <c:pt idx="31">
                  <c:v>92.019180070854375</c:v>
                </c:pt>
                <c:pt idx="32">
                  <c:v>91.657353791838162</c:v>
                </c:pt>
                <c:pt idx="33">
                  <c:v>91.767141759025975</c:v>
                </c:pt>
                <c:pt idx="34">
                  <c:v>92.129014056090668</c:v>
                </c:pt>
                <c:pt idx="35">
                  <c:v>92.053547781503028</c:v>
                </c:pt>
                <c:pt idx="36">
                  <c:v>93.489597698739317</c:v>
                </c:pt>
                <c:pt idx="37">
                  <c:v>93.085948488215081</c:v>
                </c:pt>
                <c:pt idx="38">
                  <c:v>92.224972555746973</c:v>
                </c:pt>
                <c:pt idx="39">
                  <c:v>91.151080093847327</c:v>
                </c:pt>
                <c:pt idx="40">
                  <c:v>91.184314873175751</c:v>
                </c:pt>
                <c:pt idx="41">
                  <c:v>91.986307189586682</c:v>
                </c:pt>
                <c:pt idx="42">
                  <c:v>93.144453784382378</c:v>
                </c:pt>
                <c:pt idx="43">
                  <c:v>93.824587908799217</c:v>
                </c:pt>
                <c:pt idx="44">
                  <c:v>93.282912233073233</c:v>
                </c:pt>
                <c:pt idx="45">
                  <c:v>93.064984221374417</c:v>
                </c:pt>
                <c:pt idx="46">
                  <c:v>93.400576313413936</c:v>
                </c:pt>
                <c:pt idx="47">
                  <c:v>94.869385704693514</c:v>
                </c:pt>
                <c:pt idx="48">
                  <c:v>96.459848561823463</c:v>
                </c:pt>
                <c:pt idx="49">
                  <c:v>95.789205762467759</c:v>
                </c:pt>
                <c:pt idx="50">
                  <c:v>95.04828109898736</c:v>
                </c:pt>
                <c:pt idx="51">
                  <c:v>92.901719310504134</c:v>
                </c:pt>
                <c:pt idx="52">
                  <c:v>91.941743880325006</c:v>
                </c:pt>
                <c:pt idx="53">
                  <c:v>91.64665452047808</c:v>
                </c:pt>
                <c:pt idx="54">
                  <c:v>91.624625547852105</c:v>
                </c:pt>
                <c:pt idx="55">
                  <c:v>91.519370094262882</c:v>
                </c:pt>
                <c:pt idx="56">
                  <c:v>91.071872083143617</c:v>
                </c:pt>
                <c:pt idx="57">
                  <c:v>90.623190744421251</c:v>
                </c:pt>
                <c:pt idx="58">
                  <c:v>90.525253830329774</c:v>
                </c:pt>
                <c:pt idx="59">
                  <c:v>90.615522451113748</c:v>
                </c:pt>
                <c:pt idx="60">
                  <c:v>91.550153221673867</c:v>
                </c:pt>
                <c:pt idx="61">
                  <c:v>91.197562030046427</c:v>
                </c:pt>
                <c:pt idx="62">
                  <c:v>88.653440504676468</c:v>
                </c:pt>
                <c:pt idx="63">
                  <c:v>88.391489278194697</c:v>
                </c:pt>
                <c:pt idx="64">
                  <c:v>87.901540064580445</c:v>
                </c:pt>
                <c:pt idx="65">
                  <c:v>87.571171743268167</c:v>
                </c:pt>
                <c:pt idx="66">
                  <c:v>86.799830087589797</c:v>
                </c:pt>
                <c:pt idx="67">
                  <c:v>86.139907203173124</c:v>
                </c:pt>
                <c:pt idx="68">
                  <c:v>85.531561261116082</c:v>
                </c:pt>
                <c:pt idx="69">
                  <c:v>85.016239992668446</c:v>
                </c:pt>
                <c:pt idx="70">
                  <c:v>84.879414442888532</c:v>
                </c:pt>
                <c:pt idx="71">
                  <c:v>85.497831881001005</c:v>
                </c:pt>
                <c:pt idx="72">
                  <c:v>86.118708541286395</c:v>
                </c:pt>
                <c:pt idx="73">
                  <c:v>86.066119218503005</c:v>
                </c:pt>
                <c:pt idx="74">
                  <c:v>85.591887565549499</c:v>
                </c:pt>
                <c:pt idx="75">
                  <c:v>87.209261771223098</c:v>
                </c:pt>
                <c:pt idx="76">
                  <c:v>89.160396653354184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B-4D67-B77E-E1AA4D497B15}"/>
            </c:ext>
          </c:extLst>
        </c:ser>
        <c:ser>
          <c:idx val="1"/>
          <c:order val="1"/>
          <c:tx>
            <c:strRef>
              <c:f>Sheet1!$E$246</c:f>
              <c:strCache>
                <c:ptCount val="1"/>
                <c:pt idx="0">
                  <c:v>价格变化率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Sheet1!$F$247:$F$322</c:f>
              <c:numCache>
                <c:formatCode>General</c:formatCode>
                <c:ptCount val="76"/>
                <c:pt idx="0">
                  <c:v>97.375886524822704</c:v>
                </c:pt>
                <c:pt idx="1">
                  <c:v>104.36999271667879</c:v>
                </c:pt>
                <c:pt idx="2">
                  <c:v>98.813677599441732</c:v>
                </c:pt>
                <c:pt idx="3">
                  <c:v>100.35310734463276</c:v>
                </c:pt>
                <c:pt idx="4">
                  <c:v>103.30752990851512</c:v>
                </c:pt>
                <c:pt idx="5">
                  <c:v>102.38419618528609</c:v>
                </c:pt>
                <c:pt idx="6">
                  <c:v>97.072521623419831</c:v>
                </c:pt>
                <c:pt idx="7">
                  <c:v>97.806716929403706</c:v>
                </c:pt>
                <c:pt idx="8">
                  <c:v>98.107918710581643</c:v>
                </c:pt>
                <c:pt idx="9">
                  <c:v>99.142857142857139</c:v>
                </c:pt>
                <c:pt idx="10">
                  <c:v>98.775216138328531</c:v>
                </c:pt>
                <c:pt idx="11">
                  <c:v>99.98368794326241</c:v>
                </c:pt>
                <c:pt idx="12">
                  <c:v>97.692862292718104</c:v>
                </c:pt>
                <c:pt idx="13">
                  <c:v>102.21402214022139</c:v>
                </c:pt>
                <c:pt idx="14">
                  <c:v>97.328519855595673</c:v>
                </c:pt>
                <c:pt idx="15">
                  <c:v>99.258160237388722</c:v>
                </c:pt>
                <c:pt idx="16">
                  <c:v>103.96113602391628</c:v>
                </c:pt>
                <c:pt idx="17">
                  <c:v>105.75125808770669</c:v>
                </c:pt>
                <c:pt idx="18">
                  <c:v>101.01971447994561</c:v>
                </c:pt>
                <c:pt idx="19">
                  <c:v>98.586810228802165</c:v>
                </c:pt>
                <c:pt idx="20">
                  <c:v>99.180887372013643</c:v>
                </c:pt>
                <c:pt idx="21">
                  <c:v>98.485891259463187</c:v>
                </c:pt>
                <c:pt idx="22">
                  <c:v>100.41928721174003</c:v>
                </c:pt>
                <c:pt idx="23">
                  <c:v>98.886569241475314</c:v>
                </c:pt>
                <c:pt idx="24">
                  <c:v>97.959183673469383</c:v>
                </c:pt>
                <c:pt idx="25">
                  <c:v>99.137931034482762</c:v>
                </c:pt>
                <c:pt idx="26">
                  <c:v>104.42028985507245</c:v>
                </c:pt>
                <c:pt idx="27">
                  <c:v>100.06939625260236</c:v>
                </c:pt>
                <c:pt idx="28">
                  <c:v>100.55478502080445</c:v>
                </c:pt>
                <c:pt idx="29">
                  <c:v>99.793103448275872</c:v>
                </c:pt>
                <c:pt idx="30">
                  <c:v>100.76019350380096</c:v>
                </c:pt>
                <c:pt idx="31">
                  <c:v>101.64609053497942</c:v>
                </c:pt>
                <c:pt idx="32">
                  <c:v>98.58299595141699</c:v>
                </c:pt>
                <c:pt idx="33">
                  <c:v>97.878165639972622</c:v>
                </c:pt>
                <c:pt idx="34">
                  <c:v>99.300699300699293</c:v>
                </c:pt>
                <c:pt idx="35">
                  <c:v>99.577464788732399</c:v>
                </c:pt>
                <c:pt idx="36">
                  <c:v>98.727015558698724</c:v>
                </c:pt>
                <c:pt idx="37">
                  <c:v>99.713467048710598</c:v>
                </c:pt>
                <c:pt idx="38">
                  <c:v>100.14367816091954</c:v>
                </c:pt>
                <c:pt idx="39">
                  <c:v>100.7890961262554</c:v>
                </c:pt>
                <c:pt idx="40">
                  <c:v>101.56583629893237</c:v>
                </c:pt>
                <c:pt idx="41">
                  <c:v>99.789768745620194</c:v>
                </c:pt>
                <c:pt idx="42">
                  <c:v>100.42134831460675</c:v>
                </c:pt>
                <c:pt idx="43">
                  <c:v>100.27972027972028</c:v>
                </c:pt>
                <c:pt idx="44">
                  <c:v>98.326359832635973</c:v>
                </c:pt>
                <c:pt idx="45">
                  <c:v>99.432624113475171</c:v>
                </c:pt>
                <c:pt idx="46">
                  <c:v>99.072753209700437</c:v>
                </c:pt>
                <c:pt idx="47">
                  <c:v>99.4240460763139</c:v>
                </c:pt>
                <c:pt idx="48">
                  <c:v>90.586531498913828</c:v>
                </c:pt>
                <c:pt idx="49">
                  <c:v>103.91686650679458</c:v>
                </c:pt>
                <c:pt idx="50">
                  <c:v>99.846153846153854</c:v>
                </c:pt>
                <c:pt idx="51">
                  <c:v>100.77041602465331</c:v>
                </c:pt>
                <c:pt idx="52">
                  <c:v>102.14067278287462</c:v>
                </c:pt>
                <c:pt idx="53">
                  <c:v>100.89820359281438</c:v>
                </c:pt>
                <c:pt idx="54">
                  <c:v>100.22255192878337</c:v>
                </c:pt>
                <c:pt idx="55">
                  <c:v>101.11028867505551</c:v>
                </c:pt>
                <c:pt idx="56">
                  <c:v>97.73060029282577</c:v>
                </c:pt>
                <c:pt idx="57">
                  <c:v>99.176029962546821</c:v>
                </c:pt>
                <c:pt idx="58">
                  <c:v>99.09365558912387</c:v>
                </c:pt>
                <c:pt idx="59">
                  <c:v>100.91463414634147</c:v>
                </c:pt>
                <c:pt idx="60">
                  <c:v>98.111782477341393</c:v>
                </c:pt>
                <c:pt idx="61">
                  <c:v>106.23556581986145</c:v>
                </c:pt>
                <c:pt idx="62">
                  <c:v>98.623188405797094</c:v>
                </c:pt>
                <c:pt idx="63">
                  <c:v>99.4121969140338</c:v>
                </c:pt>
                <c:pt idx="64">
                  <c:v>104.8780487804878</c:v>
                </c:pt>
                <c:pt idx="65">
                  <c:v>99.436222692036651</c:v>
                </c:pt>
                <c:pt idx="66">
                  <c:v>98.369950389794482</c:v>
                </c:pt>
                <c:pt idx="67">
                  <c:v>100.5043227665706</c:v>
                </c:pt>
                <c:pt idx="68">
                  <c:v>99.354838709677423</c:v>
                </c:pt>
                <c:pt idx="69">
                  <c:v>97.113997113997115</c:v>
                </c:pt>
                <c:pt idx="70">
                  <c:v>99.405646359583955</c:v>
                </c:pt>
                <c:pt idx="71">
                  <c:v>99.626307922272034</c:v>
                </c:pt>
                <c:pt idx="72">
                  <c:v>98.72468117029257</c:v>
                </c:pt>
                <c:pt idx="73">
                  <c:v>108.1306990881459</c:v>
                </c:pt>
                <c:pt idx="74">
                  <c:v>99.156711173576937</c:v>
                </c:pt>
                <c:pt idx="75">
                  <c:v>99.787384833451455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AB-4D67-B77E-E1AA4D497B15}"/>
            </c:ext>
          </c:extLst>
        </c:ser>
        <c:ser>
          <c:idx val="2"/>
          <c:order val="2"/>
          <c:tx>
            <c:strRef>
              <c:f>Sheet1!$G$324</c:f>
              <c:strCache>
                <c:ptCount val="1"/>
                <c:pt idx="0">
                  <c:v>同步指数_Y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Sheet1!$G$325:$G$401</c:f>
              <c:numCache>
                <c:formatCode>General</c:formatCode>
                <c:ptCount val="77"/>
                <c:pt idx="0">
                  <c:v>100</c:v>
                </c:pt>
                <c:pt idx="1">
                  <c:v>100.27952828376164</c:v>
                </c:pt>
                <c:pt idx="2">
                  <c:v>103.43506428689766</c:v>
                </c:pt>
                <c:pt idx="3">
                  <c:v>104.41391624957537</c:v>
                </c:pt>
                <c:pt idx="4">
                  <c:v>105.54610408629847</c:v>
                </c:pt>
                <c:pt idx="5">
                  <c:v>106.08521924007039</c:v>
                </c:pt>
                <c:pt idx="6">
                  <c:v>106.42561176107566</c:v>
                </c:pt>
                <c:pt idx="7">
                  <c:v>105.50668042979474</c:v>
                </c:pt>
                <c:pt idx="8">
                  <c:v>105.58658595438332</c:v>
                </c:pt>
                <c:pt idx="9">
                  <c:v>104.52780434940124</c:v>
                </c:pt>
                <c:pt idx="10">
                  <c:v>103.6122834676225</c:v>
                </c:pt>
                <c:pt idx="11">
                  <c:v>102.54706764102377</c:v>
                </c:pt>
                <c:pt idx="12">
                  <c:v>100.73252791096286</c:v>
                </c:pt>
                <c:pt idx="13">
                  <c:v>101.00669337789748</c:v>
                </c:pt>
                <c:pt idx="14">
                  <c:v>103.6468299082303</c:v>
                </c:pt>
                <c:pt idx="15">
                  <c:v>105.29922825409153</c:v>
                </c:pt>
                <c:pt idx="16">
                  <c:v>106.0838088028284</c:v>
                </c:pt>
                <c:pt idx="17">
                  <c:v>106.35830313270117</c:v>
                </c:pt>
                <c:pt idx="18">
                  <c:v>106.3147314738728</c:v>
                </c:pt>
                <c:pt idx="19">
                  <c:v>105.84609678329609</c:v>
                </c:pt>
                <c:pt idx="20">
                  <c:v>105.47097237014509</c:v>
                </c:pt>
                <c:pt idx="21">
                  <c:v>104.701099882205</c:v>
                </c:pt>
                <c:pt idx="22">
                  <c:v>103.4144519129556</c:v>
                </c:pt>
                <c:pt idx="23">
                  <c:v>101.60368488680534</c:v>
                </c:pt>
                <c:pt idx="24">
                  <c:v>99.125413452167805</c:v>
                </c:pt>
                <c:pt idx="25">
                  <c:v>98.470355061040067</c:v>
                </c:pt>
                <c:pt idx="26">
                  <c:v>101.23239218370352</c:v>
                </c:pt>
                <c:pt idx="27">
                  <c:v>101.94476361191383</c:v>
                </c:pt>
                <c:pt idx="28">
                  <c:v>102.96743160090958</c:v>
                </c:pt>
                <c:pt idx="29">
                  <c:v>103.23465523695022</c:v>
                </c:pt>
                <c:pt idx="30">
                  <c:v>103.34164609190123</c:v>
                </c:pt>
                <c:pt idx="31">
                  <c:v>103.21888494981827</c:v>
                </c:pt>
                <c:pt idx="32">
                  <c:v>102.68714800189478</c:v>
                </c:pt>
                <c:pt idx="33">
                  <c:v>101.35506156620535</c:v>
                </c:pt>
                <c:pt idx="34">
                  <c:v>99.751667038002282</c:v>
                </c:pt>
                <c:pt idx="35">
                  <c:v>98.708787785792182</c:v>
                </c:pt>
                <c:pt idx="36">
                  <c:v>96.502765873555589</c:v>
                </c:pt>
                <c:pt idx="37">
                  <c:v>96.221458358593637</c:v>
                </c:pt>
                <c:pt idx="38">
                  <c:v>97.749273786527993</c:v>
                </c:pt>
                <c:pt idx="39">
                  <c:v>99.676700490193014</c:v>
                </c:pt>
                <c:pt idx="40">
                  <c:v>100.31523211722812</c:v>
                </c:pt>
                <c:pt idx="41">
                  <c:v>100.1390105977312</c:v>
                </c:pt>
                <c:pt idx="42">
                  <c:v>99.593342030345497</c:v>
                </c:pt>
                <c:pt idx="43">
                  <c:v>98.822637161476138</c:v>
                </c:pt>
                <c:pt idx="44">
                  <c:v>98.155852111256252</c:v>
                </c:pt>
                <c:pt idx="45">
                  <c:v>97.505013200593112</c:v>
                </c:pt>
                <c:pt idx="46">
                  <c:v>95.759711265328576</c:v>
                </c:pt>
                <c:pt idx="47">
                  <c:v>93.712927721732143</c:v>
                </c:pt>
                <c:pt idx="48">
                  <c:v>91.174949262672726</c:v>
                </c:pt>
                <c:pt idx="49">
                  <c:v>90.411224051267837</c:v>
                </c:pt>
                <c:pt idx="50">
                  <c:v>91.988761717106243</c:v>
                </c:pt>
                <c:pt idx="51">
                  <c:v>94.196149356641655</c:v>
                </c:pt>
                <c:pt idx="52">
                  <c:v>95.215265705496094</c:v>
                </c:pt>
                <c:pt idx="53">
                  <c:v>95.694342926900575</c:v>
                </c:pt>
                <c:pt idx="54">
                  <c:v>95.876972449037325</c:v>
                </c:pt>
                <c:pt idx="55">
                  <c:v>95.616383611206246</c:v>
                </c:pt>
                <c:pt idx="56">
                  <c:v>95.056627591194655</c:v>
                </c:pt>
                <c:pt idx="57">
                  <c:v>94.023225426395086</c:v>
                </c:pt>
                <c:pt idx="58">
                  <c:v>92.648994083070832</c:v>
                </c:pt>
                <c:pt idx="59">
                  <c:v>91.292159507832366</c:v>
                </c:pt>
                <c:pt idx="60">
                  <c:v>88.733147736681502</c:v>
                </c:pt>
                <c:pt idx="61">
                  <c:v>88.679833032811928</c:v>
                </c:pt>
                <c:pt idx="62">
                  <c:v>91.866509502839378</c:v>
                </c:pt>
                <c:pt idx="63">
                  <c:v>93.56754876522551</c:v>
                </c:pt>
                <c:pt idx="64">
                  <c:v>94.81786484350107</c:v>
                </c:pt>
                <c:pt idx="65">
                  <c:v>95.48180116868842</c:v>
                </c:pt>
                <c:pt idx="66">
                  <c:v>95.991325304370292</c:v>
                </c:pt>
                <c:pt idx="67">
                  <c:v>95.825869762323649</c:v>
                </c:pt>
                <c:pt idx="68">
                  <c:v>95.143232376320839</c:v>
                </c:pt>
                <c:pt idx="69">
                  <c:v>93.985315996421974</c:v>
                </c:pt>
                <c:pt idx="70">
                  <c:v>92.217710352128819</c:v>
                </c:pt>
                <c:pt idx="71">
                  <c:v>90.251857596915059</c:v>
                </c:pt>
                <c:pt idx="72">
                  <c:v>87.428238205711267</c:v>
                </c:pt>
                <c:pt idx="73">
                  <c:v>87.150850417395532</c:v>
                </c:pt>
                <c:pt idx="74">
                  <c:v>88.319547041766697</c:v>
                </c:pt>
                <c:pt idx="75">
                  <c:v>88.63463052411602</c:v>
                </c:pt>
                <c:pt idx="76">
                  <c:v>88.252801434842127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AB-4D67-B77E-E1AA4D497B15}"/>
            </c:ext>
          </c:extLst>
        </c:ser>
        <c:ser>
          <c:idx val="3"/>
          <c:order val="3"/>
          <c:tx>
            <c:strRef>
              <c:f>Sheet1!$H$324</c:f>
              <c:strCache>
                <c:ptCount val="1"/>
                <c:pt idx="0">
                  <c:v>滞后指数_Y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Sheet1!$H$325:$H$401</c:f>
              <c:numCache>
                <c:formatCode>General</c:formatCode>
                <c:ptCount val="77"/>
                <c:pt idx="0">
                  <c:v>100</c:v>
                </c:pt>
                <c:pt idx="1">
                  <c:v>100.56267988796772</c:v>
                </c:pt>
                <c:pt idx="2">
                  <c:v>99.564200381227735</c:v>
                </c:pt>
                <c:pt idx="3">
                  <c:v>98.660168265184936</c:v>
                </c:pt>
                <c:pt idx="4">
                  <c:v>98.468351027307676</c:v>
                </c:pt>
                <c:pt idx="5">
                  <c:v>97.892711112401471</c:v>
                </c:pt>
                <c:pt idx="6">
                  <c:v>97.940032144191207</c:v>
                </c:pt>
                <c:pt idx="7">
                  <c:v>98.405777465724881</c:v>
                </c:pt>
                <c:pt idx="8">
                  <c:v>98.503945783644681</c:v>
                </c:pt>
                <c:pt idx="9">
                  <c:v>99.55243868396208</c:v>
                </c:pt>
                <c:pt idx="10">
                  <c:v>100.77085193996018</c:v>
                </c:pt>
                <c:pt idx="11">
                  <c:v>101.67439688101503</c:v>
                </c:pt>
                <c:pt idx="12">
                  <c:v>103.43980402172363</c:v>
                </c:pt>
                <c:pt idx="13">
                  <c:v>104.13152406363272</c:v>
                </c:pt>
                <c:pt idx="14">
                  <c:v>103.82595811044186</c:v>
                </c:pt>
                <c:pt idx="15">
                  <c:v>102.92667195808394</c:v>
                </c:pt>
                <c:pt idx="16">
                  <c:v>102.0712446357704</c:v>
                </c:pt>
                <c:pt idx="17">
                  <c:v>101.65083868763476</c:v>
                </c:pt>
                <c:pt idx="18">
                  <c:v>101.72793838290768</c:v>
                </c:pt>
                <c:pt idx="19">
                  <c:v>102.12827120291512</c:v>
                </c:pt>
                <c:pt idx="20">
                  <c:v>103.24915968672084</c:v>
                </c:pt>
                <c:pt idx="21">
                  <c:v>104.63348133666244</c:v>
                </c:pt>
                <c:pt idx="22">
                  <c:v>105.775374032209</c:v>
                </c:pt>
                <c:pt idx="23">
                  <c:v>106.32597602170728</c:v>
                </c:pt>
                <c:pt idx="24">
                  <c:v>107.73579122188512</c:v>
                </c:pt>
                <c:pt idx="25">
                  <c:v>107.99537200936413</c:v>
                </c:pt>
                <c:pt idx="26">
                  <c:v>107.06236570039032</c:v>
                </c:pt>
                <c:pt idx="27">
                  <c:v>105.6355236335921</c:v>
                </c:pt>
                <c:pt idx="28">
                  <c:v>104.95932837163492</c:v>
                </c:pt>
                <c:pt idx="29">
                  <c:v>104.44113839292764</c:v>
                </c:pt>
                <c:pt idx="30">
                  <c:v>104.32692102733303</c:v>
                </c:pt>
                <c:pt idx="31">
                  <c:v>104.76193497932734</c:v>
                </c:pt>
                <c:pt idx="32">
                  <c:v>105.65549820626705</c:v>
                </c:pt>
                <c:pt idx="33">
                  <c:v>106.87779667476869</c:v>
                </c:pt>
                <c:pt idx="34">
                  <c:v>108.11931890590705</c:v>
                </c:pt>
                <c:pt idx="35">
                  <c:v>109.23766443270479</c:v>
                </c:pt>
                <c:pt idx="36">
                  <c:v>110.00763642770508</c:v>
                </c:pt>
                <c:pt idx="37">
                  <c:v>110.69259315319127</c:v>
                </c:pt>
                <c:pt idx="38">
                  <c:v>110.02575365772502</c:v>
                </c:pt>
                <c:pt idx="39">
                  <c:v>109.17221941595967</c:v>
                </c:pt>
                <c:pt idx="40">
                  <c:v>108.5004530095961</c:v>
                </c:pt>
                <c:pt idx="41">
                  <c:v>107.8746822126821</c:v>
                </c:pt>
                <c:pt idx="42">
                  <c:v>107.26220418527215</c:v>
                </c:pt>
                <c:pt idx="43">
                  <c:v>107.35277492972463</c:v>
                </c:pt>
                <c:pt idx="44">
                  <c:v>108.56123565567053</c:v>
                </c:pt>
                <c:pt idx="45">
                  <c:v>109.4300025780325</c:v>
                </c:pt>
                <c:pt idx="46">
                  <c:v>110.83971242125745</c:v>
                </c:pt>
                <c:pt idx="47">
                  <c:v>111.41768657357434</c:v>
                </c:pt>
                <c:pt idx="48">
                  <c:v>112.36520217550381</c:v>
                </c:pt>
                <c:pt idx="49">
                  <c:v>113.7995701862644</c:v>
                </c:pt>
                <c:pt idx="50">
                  <c:v>112.96295718390638</c:v>
                </c:pt>
                <c:pt idx="51">
                  <c:v>112.90213133285418</c:v>
                </c:pt>
                <c:pt idx="52">
                  <c:v>112.84299041417889</c:v>
                </c:pt>
                <c:pt idx="53">
                  <c:v>112.65900255262137</c:v>
                </c:pt>
                <c:pt idx="54">
                  <c:v>112.49840200311054</c:v>
                </c:pt>
                <c:pt idx="55">
                  <c:v>112.86424629453084</c:v>
                </c:pt>
                <c:pt idx="56">
                  <c:v>113.87150032566173</c:v>
                </c:pt>
                <c:pt idx="57">
                  <c:v>115.35358382918363</c:v>
                </c:pt>
                <c:pt idx="58">
                  <c:v>116.82575208659939</c:v>
                </c:pt>
                <c:pt idx="59">
                  <c:v>118.09231804105391</c:v>
                </c:pt>
                <c:pt idx="60">
                  <c:v>119.71669904164459</c:v>
                </c:pt>
                <c:pt idx="61">
                  <c:v>120.12260493714165</c:v>
                </c:pt>
                <c:pt idx="62">
                  <c:v>119.48004999248418</c:v>
                </c:pt>
                <c:pt idx="63">
                  <c:v>118.04096195657978</c:v>
                </c:pt>
                <c:pt idx="64">
                  <c:v>117.28059509191853</c:v>
                </c:pt>
                <c:pt idx="65">
                  <c:v>116.94702708804341</c:v>
                </c:pt>
                <c:pt idx="66">
                  <c:v>117.20884460803993</c:v>
                </c:pt>
                <c:pt idx="67">
                  <c:v>118.03422303450328</c:v>
                </c:pt>
                <c:pt idx="68">
                  <c:v>119.32520636256309</c:v>
                </c:pt>
                <c:pt idx="69">
                  <c:v>120.99844401090958</c:v>
                </c:pt>
                <c:pt idx="70">
                  <c:v>122.90287520498262</c:v>
                </c:pt>
                <c:pt idx="71">
                  <c:v>124.25031052208391</c:v>
                </c:pt>
                <c:pt idx="72">
                  <c:v>126.45305325300238</c:v>
                </c:pt>
                <c:pt idx="73">
                  <c:v>126.78303036410148</c:v>
                </c:pt>
                <c:pt idx="74">
                  <c:v>126.08856539268383</c:v>
                </c:pt>
                <c:pt idx="75">
                  <c:v>124.15610770466085</c:v>
                </c:pt>
                <c:pt idx="76">
                  <c:v>122.58680191180372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AB-4D67-B77E-E1AA4D49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5104"/>
        <c:axId val="2068151200"/>
      </c:lineChart>
      <c:catAx>
        <c:axId val="455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151200"/>
        <c:crosses val="autoZero"/>
        <c:auto val="1"/>
        <c:lblAlgn val="ctr"/>
        <c:lblOffset val="100"/>
        <c:noMultiLvlLbl val="0"/>
      </c:catAx>
      <c:valAx>
        <c:axId val="206815120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Sheet1!$F$324</c:f>
              <c:strCache>
                <c:ptCount val="1"/>
                <c:pt idx="0">
                  <c:v>领先指数_Y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Sheet1!$A$325:$A$401</c:f>
              <c:strCache>
                <c:ptCount val="77"/>
                <c:pt idx="0">
                  <c:v>2011-12-31</c:v>
                </c:pt>
                <c:pt idx="1">
                  <c:v>2012-01-31</c:v>
                </c:pt>
                <c:pt idx="2">
                  <c:v>2012-02-29</c:v>
                </c:pt>
                <c:pt idx="3">
                  <c:v>2012-03-31</c:v>
                </c:pt>
                <c:pt idx="4">
                  <c:v>2012-04-30</c:v>
                </c:pt>
                <c:pt idx="5">
                  <c:v>2012-05-31</c:v>
                </c:pt>
                <c:pt idx="6">
                  <c:v>2012-06-30</c:v>
                </c:pt>
                <c:pt idx="7">
                  <c:v>2012-07-31</c:v>
                </c:pt>
                <c:pt idx="8">
                  <c:v>2012-08-31</c:v>
                </c:pt>
                <c:pt idx="9">
                  <c:v>2012-09-30</c:v>
                </c:pt>
                <c:pt idx="10">
                  <c:v>2012-10-31</c:v>
                </c:pt>
                <c:pt idx="11">
                  <c:v>2012-11-30</c:v>
                </c:pt>
                <c:pt idx="12">
                  <c:v>2012-12-31</c:v>
                </c:pt>
                <c:pt idx="13">
                  <c:v>2013-01-31</c:v>
                </c:pt>
                <c:pt idx="14">
                  <c:v>2013-02-28</c:v>
                </c:pt>
                <c:pt idx="15">
                  <c:v>2013-03-31</c:v>
                </c:pt>
                <c:pt idx="16">
                  <c:v>2013-04-30</c:v>
                </c:pt>
                <c:pt idx="17">
                  <c:v>2013-05-31</c:v>
                </c:pt>
                <c:pt idx="18">
                  <c:v>2013-06-30</c:v>
                </c:pt>
                <c:pt idx="19">
                  <c:v>2013-07-31</c:v>
                </c:pt>
                <c:pt idx="20">
                  <c:v>2013-08-31</c:v>
                </c:pt>
                <c:pt idx="21">
                  <c:v>2013-09-30</c:v>
                </c:pt>
                <c:pt idx="22">
                  <c:v>2013-10-31</c:v>
                </c:pt>
                <c:pt idx="23">
                  <c:v>2013-11-30</c:v>
                </c:pt>
                <c:pt idx="24">
                  <c:v>2013-12-31</c:v>
                </c:pt>
                <c:pt idx="25">
                  <c:v>2014-01-31</c:v>
                </c:pt>
                <c:pt idx="26">
                  <c:v>2014-02-28</c:v>
                </c:pt>
                <c:pt idx="27">
                  <c:v>2014-03-31</c:v>
                </c:pt>
                <c:pt idx="28">
                  <c:v>2014-04-30</c:v>
                </c:pt>
                <c:pt idx="29">
                  <c:v>2014-05-31</c:v>
                </c:pt>
                <c:pt idx="30">
                  <c:v>2014-06-30</c:v>
                </c:pt>
                <c:pt idx="31">
                  <c:v>2014-07-31</c:v>
                </c:pt>
                <c:pt idx="32">
                  <c:v>2014-08-31</c:v>
                </c:pt>
                <c:pt idx="33">
                  <c:v>2014-09-30</c:v>
                </c:pt>
                <c:pt idx="34">
                  <c:v>2014-10-31</c:v>
                </c:pt>
                <c:pt idx="35">
                  <c:v>2014-11-30</c:v>
                </c:pt>
                <c:pt idx="36">
                  <c:v>2014-12-31</c:v>
                </c:pt>
                <c:pt idx="37">
                  <c:v>2015-01-31</c:v>
                </c:pt>
                <c:pt idx="38">
                  <c:v>2015-02-28</c:v>
                </c:pt>
                <c:pt idx="39">
                  <c:v>2015-03-31</c:v>
                </c:pt>
                <c:pt idx="40">
                  <c:v>2015-04-30</c:v>
                </c:pt>
                <c:pt idx="41">
                  <c:v>2015-05-31</c:v>
                </c:pt>
                <c:pt idx="42">
                  <c:v>2015-06-30</c:v>
                </c:pt>
                <c:pt idx="43">
                  <c:v>2015-07-31</c:v>
                </c:pt>
                <c:pt idx="44">
                  <c:v>2015-08-31</c:v>
                </c:pt>
                <c:pt idx="45">
                  <c:v>2015-09-30</c:v>
                </c:pt>
                <c:pt idx="46">
                  <c:v>2015-10-31</c:v>
                </c:pt>
                <c:pt idx="47">
                  <c:v>2015-11-30</c:v>
                </c:pt>
                <c:pt idx="48">
                  <c:v>2015-12-31</c:v>
                </c:pt>
                <c:pt idx="49">
                  <c:v>2016-01-31</c:v>
                </c:pt>
                <c:pt idx="50">
                  <c:v>2016-02-29</c:v>
                </c:pt>
                <c:pt idx="51">
                  <c:v>2016-03-31</c:v>
                </c:pt>
                <c:pt idx="52">
                  <c:v>2016-04-30</c:v>
                </c:pt>
                <c:pt idx="53">
                  <c:v>2016-05-31</c:v>
                </c:pt>
                <c:pt idx="54">
                  <c:v>2016-06-30</c:v>
                </c:pt>
                <c:pt idx="55">
                  <c:v>2016-07-31</c:v>
                </c:pt>
                <c:pt idx="56">
                  <c:v>2016-08-31</c:v>
                </c:pt>
                <c:pt idx="57">
                  <c:v>2016-09-30</c:v>
                </c:pt>
                <c:pt idx="58">
                  <c:v>2016-10-31</c:v>
                </c:pt>
                <c:pt idx="59">
                  <c:v>2016-11-30</c:v>
                </c:pt>
                <c:pt idx="60">
                  <c:v>2016-12-31</c:v>
                </c:pt>
                <c:pt idx="61">
                  <c:v>2017-01-31</c:v>
                </c:pt>
                <c:pt idx="62">
                  <c:v>2017-02-28</c:v>
                </c:pt>
                <c:pt idx="63">
                  <c:v>2017-03-31</c:v>
                </c:pt>
                <c:pt idx="64">
                  <c:v>2017-04-30</c:v>
                </c:pt>
                <c:pt idx="65">
                  <c:v>2017-05-31</c:v>
                </c:pt>
                <c:pt idx="66">
                  <c:v>2017-06-30</c:v>
                </c:pt>
                <c:pt idx="67">
                  <c:v>2017-07-31</c:v>
                </c:pt>
                <c:pt idx="68">
                  <c:v>2017-08-31</c:v>
                </c:pt>
                <c:pt idx="69">
                  <c:v>2017-09-30</c:v>
                </c:pt>
                <c:pt idx="70">
                  <c:v>2017-10-31</c:v>
                </c:pt>
                <c:pt idx="71">
                  <c:v>2017-11-30</c:v>
                </c:pt>
                <c:pt idx="72">
                  <c:v>2017-12-31</c:v>
                </c:pt>
                <c:pt idx="73">
                  <c:v>2018-01-31</c:v>
                </c:pt>
                <c:pt idx="74">
                  <c:v>2018-02-28</c:v>
                </c:pt>
                <c:pt idx="75">
                  <c:v>2018-03-31</c:v>
                </c:pt>
                <c:pt idx="76">
                  <c:v>2018-04-30</c:v>
                </c:pt>
              </c:strCache>
            </c:strRef>
          </c:cat>
          <c:val>
            <c:numRef>
              <c:f>Sheet1!$F$325:$F$401</c:f>
              <c:numCache>
                <c:formatCode>General</c:formatCode>
                <c:ptCount val="77"/>
                <c:pt idx="0">
                  <c:v>100</c:v>
                </c:pt>
                <c:pt idx="1">
                  <c:v>99.157791828270675</c:v>
                </c:pt>
                <c:pt idx="2">
                  <c:v>97.000735331874637</c:v>
                </c:pt>
                <c:pt idx="3">
                  <c:v>96.925915485239685</c:v>
                </c:pt>
                <c:pt idx="4">
                  <c:v>95.985544886393868</c:v>
                </c:pt>
                <c:pt idx="5">
                  <c:v>96.022069647528127</c:v>
                </c:pt>
                <c:pt idx="6">
                  <c:v>95.634356094733107</c:v>
                </c:pt>
                <c:pt idx="7">
                  <c:v>96.087542104480391</c:v>
                </c:pt>
                <c:pt idx="8">
                  <c:v>95.909468261972037</c:v>
                </c:pt>
                <c:pt idx="9">
                  <c:v>95.919756966636712</c:v>
                </c:pt>
                <c:pt idx="10">
                  <c:v>95.616864592417343</c:v>
                </c:pt>
                <c:pt idx="11">
                  <c:v>95.778535477961199</c:v>
                </c:pt>
                <c:pt idx="12">
                  <c:v>95.827668067313539</c:v>
                </c:pt>
                <c:pt idx="13">
                  <c:v>94.861782558469812</c:v>
                </c:pt>
                <c:pt idx="14">
                  <c:v>92.527211981327824</c:v>
                </c:pt>
                <c:pt idx="15">
                  <c:v>91.774099787824539</c:v>
                </c:pt>
                <c:pt idx="16">
                  <c:v>91.844946561401201</c:v>
                </c:pt>
                <c:pt idx="17">
                  <c:v>91.990858179664102</c:v>
                </c:pt>
                <c:pt idx="18">
                  <c:v>91.957330143219522</c:v>
                </c:pt>
                <c:pt idx="19">
                  <c:v>92.025632013788808</c:v>
                </c:pt>
                <c:pt idx="20">
                  <c:v>91.279867943134036</c:v>
                </c:pt>
                <c:pt idx="21">
                  <c:v>90.665418781132544</c:v>
                </c:pt>
                <c:pt idx="22">
                  <c:v>90.810174054835358</c:v>
                </c:pt>
                <c:pt idx="23">
                  <c:v>92.070339091487355</c:v>
                </c:pt>
                <c:pt idx="24">
                  <c:v>93.138795325947115</c:v>
                </c:pt>
                <c:pt idx="25">
                  <c:v>93.534272929595815</c:v>
                </c:pt>
                <c:pt idx="26">
                  <c:v>91.705242115906117</c:v>
                </c:pt>
                <c:pt idx="27">
                  <c:v>92.419712754494071</c:v>
                </c:pt>
                <c:pt idx="28">
                  <c:v>92.073240027455498</c:v>
                </c:pt>
                <c:pt idx="29">
                  <c:v>92.324206370122113</c:v>
                </c:pt>
                <c:pt idx="30">
                  <c:v>92.33143288076576</c:v>
                </c:pt>
                <c:pt idx="31">
                  <c:v>92.019180070854375</c:v>
                </c:pt>
                <c:pt idx="32">
                  <c:v>91.657353791838162</c:v>
                </c:pt>
                <c:pt idx="33">
                  <c:v>91.767141759025975</c:v>
                </c:pt>
                <c:pt idx="34">
                  <c:v>92.129014056090668</c:v>
                </c:pt>
                <c:pt idx="35">
                  <c:v>92.053547781503028</c:v>
                </c:pt>
                <c:pt idx="36">
                  <c:v>93.489597698739317</c:v>
                </c:pt>
                <c:pt idx="37">
                  <c:v>93.085948488215081</c:v>
                </c:pt>
                <c:pt idx="38">
                  <c:v>92.224972555746973</c:v>
                </c:pt>
                <c:pt idx="39">
                  <c:v>91.151080093847327</c:v>
                </c:pt>
                <c:pt idx="40">
                  <c:v>91.184314873175751</c:v>
                </c:pt>
                <c:pt idx="41">
                  <c:v>91.986307189586682</c:v>
                </c:pt>
                <c:pt idx="42">
                  <c:v>93.144453784382378</c:v>
                </c:pt>
                <c:pt idx="43">
                  <c:v>93.824587908799217</c:v>
                </c:pt>
                <c:pt idx="44">
                  <c:v>93.282912233073233</c:v>
                </c:pt>
                <c:pt idx="45">
                  <c:v>93.064984221374417</c:v>
                </c:pt>
                <c:pt idx="46">
                  <c:v>93.400576313413936</c:v>
                </c:pt>
                <c:pt idx="47">
                  <c:v>94.869385704693514</c:v>
                </c:pt>
                <c:pt idx="48">
                  <c:v>96.459848561823463</c:v>
                </c:pt>
                <c:pt idx="49">
                  <c:v>95.789205762467759</c:v>
                </c:pt>
                <c:pt idx="50">
                  <c:v>95.04828109898736</c:v>
                </c:pt>
                <c:pt idx="51">
                  <c:v>92.901719310504134</c:v>
                </c:pt>
                <c:pt idx="52">
                  <c:v>91.941743880325006</c:v>
                </c:pt>
                <c:pt idx="53">
                  <c:v>91.64665452047808</c:v>
                </c:pt>
                <c:pt idx="54">
                  <c:v>91.624625547852105</c:v>
                </c:pt>
                <c:pt idx="55">
                  <c:v>91.519370094262882</c:v>
                </c:pt>
                <c:pt idx="56">
                  <c:v>91.071872083143617</c:v>
                </c:pt>
                <c:pt idx="57">
                  <c:v>90.623190744421251</c:v>
                </c:pt>
                <c:pt idx="58">
                  <c:v>90.525253830329774</c:v>
                </c:pt>
                <c:pt idx="59">
                  <c:v>90.615522451113748</c:v>
                </c:pt>
                <c:pt idx="60">
                  <c:v>91.550153221673867</c:v>
                </c:pt>
                <c:pt idx="61">
                  <c:v>91.197562030046427</c:v>
                </c:pt>
                <c:pt idx="62">
                  <c:v>88.653440504676468</c:v>
                </c:pt>
                <c:pt idx="63">
                  <c:v>88.391489278194697</c:v>
                </c:pt>
                <c:pt idx="64">
                  <c:v>87.901540064580445</c:v>
                </c:pt>
                <c:pt idx="65">
                  <c:v>87.571171743268167</c:v>
                </c:pt>
                <c:pt idx="66">
                  <c:v>86.799830087589797</c:v>
                </c:pt>
                <c:pt idx="67">
                  <c:v>86.139907203173124</c:v>
                </c:pt>
                <c:pt idx="68">
                  <c:v>85.531561261116082</c:v>
                </c:pt>
                <c:pt idx="69">
                  <c:v>85.016239992668446</c:v>
                </c:pt>
                <c:pt idx="70">
                  <c:v>84.879414442888532</c:v>
                </c:pt>
                <c:pt idx="71">
                  <c:v>85.497831881001005</c:v>
                </c:pt>
                <c:pt idx="72">
                  <c:v>86.118708541286395</c:v>
                </c:pt>
                <c:pt idx="73">
                  <c:v>86.066119218503005</c:v>
                </c:pt>
                <c:pt idx="74">
                  <c:v>85.591887565549499</c:v>
                </c:pt>
                <c:pt idx="75">
                  <c:v>87.209261771223098</c:v>
                </c:pt>
                <c:pt idx="76">
                  <c:v>89.160396653354184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5-4EB2-81A9-F2309554BA1B}"/>
            </c:ext>
          </c:extLst>
        </c:ser>
        <c:ser>
          <c:idx val="1"/>
          <c:order val="1"/>
          <c:tx>
            <c:strRef>
              <c:f>Sheet1!$I$324</c:f>
              <c:strCache>
                <c:ptCount val="1"/>
                <c:pt idx="0">
                  <c:v>偏冷线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Sheet1!$I$325:$I$401</c:f>
              <c:numCache>
                <c:formatCode>General</c:formatCode>
                <c:ptCount val="77"/>
                <c:pt idx="0">
                  <c:v>85.472448896816587</c:v>
                </c:pt>
                <c:pt idx="1">
                  <c:v>85.472448896816587</c:v>
                </c:pt>
                <c:pt idx="2">
                  <c:v>85.472448896816587</c:v>
                </c:pt>
                <c:pt idx="3">
                  <c:v>85.472448896816587</c:v>
                </c:pt>
                <c:pt idx="4">
                  <c:v>85.472448896816587</c:v>
                </c:pt>
                <c:pt idx="5">
                  <c:v>85.472448896816587</c:v>
                </c:pt>
                <c:pt idx="6">
                  <c:v>85.472448896816587</c:v>
                </c:pt>
                <c:pt idx="7">
                  <c:v>85.472448896816587</c:v>
                </c:pt>
                <c:pt idx="8">
                  <c:v>85.472448896816587</c:v>
                </c:pt>
                <c:pt idx="9">
                  <c:v>85.472448896816587</c:v>
                </c:pt>
                <c:pt idx="10">
                  <c:v>85.472448896816587</c:v>
                </c:pt>
                <c:pt idx="11">
                  <c:v>85.472448896816587</c:v>
                </c:pt>
                <c:pt idx="12">
                  <c:v>85.472448896816587</c:v>
                </c:pt>
                <c:pt idx="13">
                  <c:v>85.472448896816587</c:v>
                </c:pt>
                <c:pt idx="14">
                  <c:v>85.472448896816587</c:v>
                </c:pt>
                <c:pt idx="15">
                  <c:v>85.472448896816587</c:v>
                </c:pt>
                <c:pt idx="16">
                  <c:v>85.472448896816587</c:v>
                </c:pt>
                <c:pt idx="17">
                  <c:v>85.472448896816587</c:v>
                </c:pt>
                <c:pt idx="18">
                  <c:v>85.472448896816587</c:v>
                </c:pt>
                <c:pt idx="19">
                  <c:v>85.472448896816587</c:v>
                </c:pt>
                <c:pt idx="20">
                  <c:v>85.472448896816587</c:v>
                </c:pt>
                <c:pt idx="21">
                  <c:v>85.472448896816587</c:v>
                </c:pt>
                <c:pt idx="22">
                  <c:v>85.472448896816587</c:v>
                </c:pt>
                <c:pt idx="23">
                  <c:v>85.472448896816587</c:v>
                </c:pt>
                <c:pt idx="24">
                  <c:v>85.472448896816587</c:v>
                </c:pt>
                <c:pt idx="25">
                  <c:v>85.472448896816587</c:v>
                </c:pt>
                <c:pt idx="26">
                  <c:v>85.472448896816587</c:v>
                </c:pt>
                <c:pt idx="27">
                  <c:v>85.472448896816587</c:v>
                </c:pt>
                <c:pt idx="28">
                  <c:v>85.472448896816587</c:v>
                </c:pt>
                <c:pt idx="29">
                  <c:v>85.472448896816587</c:v>
                </c:pt>
                <c:pt idx="30">
                  <c:v>85.472448896816587</c:v>
                </c:pt>
                <c:pt idx="31">
                  <c:v>85.472448896816587</c:v>
                </c:pt>
                <c:pt idx="32">
                  <c:v>85.472448896816587</c:v>
                </c:pt>
                <c:pt idx="33">
                  <c:v>85.472448896816587</c:v>
                </c:pt>
                <c:pt idx="34">
                  <c:v>85.472448896816587</c:v>
                </c:pt>
                <c:pt idx="35">
                  <c:v>85.472448896816587</c:v>
                </c:pt>
                <c:pt idx="36">
                  <c:v>85.472448896816587</c:v>
                </c:pt>
                <c:pt idx="37">
                  <c:v>85.472448896816587</c:v>
                </c:pt>
                <c:pt idx="38">
                  <c:v>85.472448896816587</c:v>
                </c:pt>
                <c:pt idx="39">
                  <c:v>85.472448896816587</c:v>
                </c:pt>
                <c:pt idx="40">
                  <c:v>85.472448896816587</c:v>
                </c:pt>
                <c:pt idx="41">
                  <c:v>85.472448896816587</c:v>
                </c:pt>
                <c:pt idx="42">
                  <c:v>85.472448896816587</c:v>
                </c:pt>
                <c:pt idx="43">
                  <c:v>85.472448896816587</c:v>
                </c:pt>
                <c:pt idx="44">
                  <c:v>85.472448896816587</c:v>
                </c:pt>
                <c:pt idx="45">
                  <c:v>85.472448896816587</c:v>
                </c:pt>
                <c:pt idx="46">
                  <c:v>85.472448896816587</c:v>
                </c:pt>
                <c:pt idx="47">
                  <c:v>85.472448896816587</c:v>
                </c:pt>
                <c:pt idx="48">
                  <c:v>85.472448896816587</c:v>
                </c:pt>
                <c:pt idx="49">
                  <c:v>85.472448896816587</c:v>
                </c:pt>
                <c:pt idx="50">
                  <c:v>85.472448896816587</c:v>
                </c:pt>
                <c:pt idx="51">
                  <c:v>85.472448896816587</c:v>
                </c:pt>
                <c:pt idx="52">
                  <c:v>85.472448896816587</c:v>
                </c:pt>
                <c:pt idx="53">
                  <c:v>85.472448896816587</c:v>
                </c:pt>
                <c:pt idx="54">
                  <c:v>85.472448896816587</c:v>
                </c:pt>
                <c:pt idx="55">
                  <c:v>85.472448896816587</c:v>
                </c:pt>
                <c:pt idx="56">
                  <c:v>85.472448896816587</c:v>
                </c:pt>
                <c:pt idx="57">
                  <c:v>85.472448896816587</c:v>
                </c:pt>
                <c:pt idx="58">
                  <c:v>85.472448896816587</c:v>
                </c:pt>
                <c:pt idx="59">
                  <c:v>85.472448896816587</c:v>
                </c:pt>
                <c:pt idx="60">
                  <c:v>85.472448896816587</c:v>
                </c:pt>
                <c:pt idx="61">
                  <c:v>85.472448896816587</c:v>
                </c:pt>
                <c:pt idx="62">
                  <c:v>85.472448896816587</c:v>
                </c:pt>
                <c:pt idx="63">
                  <c:v>85.472448896816587</c:v>
                </c:pt>
                <c:pt idx="64">
                  <c:v>85.472448896816587</c:v>
                </c:pt>
                <c:pt idx="65">
                  <c:v>85.472448896816587</c:v>
                </c:pt>
                <c:pt idx="66">
                  <c:v>85.472448896816587</c:v>
                </c:pt>
                <c:pt idx="67">
                  <c:v>85.472448896816587</c:v>
                </c:pt>
                <c:pt idx="68">
                  <c:v>85.472448896816587</c:v>
                </c:pt>
                <c:pt idx="69">
                  <c:v>85.472448896816587</c:v>
                </c:pt>
                <c:pt idx="70">
                  <c:v>85.472448896816587</c:v>
                </c:pt>
                <c:pt idx="71">
                  <c:v>85.472448896816587</c:v>
                </c:pt>
                <c:pt idx="72">
                  <c:v>85.472448896816587</c:v>
                </c:pt>
                <c:pt idx="73">
                  <c:v>85.472448896816587</c:v>
                </c:pt>
                <c:pt idx="74">
                  <c:v>85.472448896816587</c:v>
                </c:pt>
                <c:pt idx="75">
                  <c:v>85.472448896816587</c:v>
                </c:pt>
                <c:pt idx="76">
                  <c:v>85.472448896816587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5-4EB2-81A9-F2309554BA1B}"/>
            </c:ext>
          </c:extLst>
        </c:ser>
        <c:ser>
          <c:idx val="2"/>
          <c:order val="2"/>
          <c:tx>
            <c:strRef>
              <c:f>Sheet1!$J$324</c:f>
              <c:strCache>
                <c:ptCount val="1"/>
                <c:pt idx="0">
                  <c:v>适度下限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Sheet1!$J$325:$J$401</c:f>
              <c:numCache>
                <c:formatCode>General</c:formatCode>
                <c:ptCount val="77"/>
                <c:pt idx="0">
                  <c:v>87.73071127530676</c:v>
                </c:pt>
                <c:pt idx="1">
                  <c:v>87.730711275306803</c:v>
                </c:pt>
                <c:pt idx="2">
                  <c:v>87.730711275306803</c:v>
                </c:pt>
                <c:pt idx="3">
                  <c:v>87.730711275306803</c:v>
                </c:pt>
                <c:pt idx="4">
                  <c:v>87.730711275306803</c:v>
                </c:pt>
                <c:pt idx="5">
                  <c:v>87.730711275306803</c:v>
                </c:pt>
                <c:pt idx="6">
                  <c:v>87.730711275306803</c:v>
                </c:pt>
                <c:pt idx="7">
                  <c:v>87.730711275306803</c:v>
                </c:pt>
                <c:pt idx="8">
                  <c:v>87.730711275306803</c:v>
                </c:pt>
                <c:pt idx="9">
                  <c:v>87.730711275306803</c:v>
                </c:pt>
                <c:pt idx="10">
                  <c:v>87.730711275306803</c:v>
                </c:pt>
                <c:pt idx="11">
                  <c:v>87.730711275306803</c:v>
                </c:pt>
                <c:pt idx="12">
                  <c:v>87.730711275306803</c:v>
                </c:pt>
                <c:pt idx="13">
                  <c:v>87.730711275306803</c:v>
                </c:pt>
                <c:pt idx="14">
                  <c:v>87.730711275306803</c:v>
                </c:pt>
                <c:pt idx="15">
                  <c:v>87.730711275306803</c:v>
                </c:pt>
                <c:pt idx="16">
                  <c:v>87.730711275306803</c:v>
                </c:pt>
                <c:pt idx="17">
                  <c:v>87.730711275306803</c:v>
                </c:pt>
                <c:pt idx="18">
                  <c:v>87.730711275306803</c:v>
                </c:pt>
                <c:pt idx="19">
                  <c:v>87.730711275306803</c:v>
                </c:pt>
                <c:pt idx="20">
                  <c:v>87.730711275306803</c:v>
                </c:pt>
                <c:pt idx="21">
                  <c:v>87.730711275306803</c:v>
                </c:pt>
                <c:pt idx="22">
                  <c:v>87.730711275306803</c:v>
                </c:pt>
                <c:pt idx="23">
                  <c:v>87.730711275306803</c:v>
                </c:pt>
                <c:pt idx="24">
                  <c:v>87.730711275306803</c:v>
                </c:pt>
                <c:pt idx="25">
                  <c:v>87.730711275306803</c:v>
                </c:pt>
                <c:pt idx="26">
                  <c:v>87.730711275306803</c:v>
                </c:pt>
                <c:pt idx="27">
                  <c:v>87.730711275306803</c:v>
                </c:pt>
                <c:pt idx="28">
                  <c:v>87.730711275306803</c:v>
                </c:pt>
                <c:pt idx="29">
                  <c:v>87.730711275306803</c:v>
                </c:pt>
                <c:pt idx="30">
                  <c:v>87.730711275306803</c:v>
                </c:pt>
                <c:pt idx="31">
                  <c:v>87.730711275306803</c:v>
                </c:pt>
                <c:pt idx="32">
                  <c:v>87.730711275306803</c:v>
                </c:pt>
                <c:pt idx="33">
                  <c:v>87.730711275306803</c:v>
                </c:pt>
                <c:pt idx="34">
                  <c:v>87.730711275306803</c:v>
                </c:pt>
                <c:pt idx="35">
                  <c:v>87.730711275306803</c:v>
                </c:pt>
                <c:pt idx="36">
                  <c:v>87.730711275306803</c:v>
                </c:pt>
                <c:pt idx="37">
                  <c:v>87.730711275306803</c:v>
                </c:pt>
                <c:pt idx="38">
                  <c:v>87.730711275306803</c:v>
                </c:pt>
                <c:pt idx="39">
                  <c:v>87.730711275306803</c:v>
                </c:pt>
                <c:pt idx="40">
                  <c:v>87.730711275306803</c:v>
                </c:pt>
                <c:pt idx="41">
                  <c:v>87.730711275306803</c:v>
                </c:pt>
                <c:pt idx="42">
                  <c:v>87.730711275306803</c:v>
                </c:pt>
                <c:pt idx="43">
                  <c:v>87.730711275306803</c:v>
                </c:pt>
                <c:pt idx="44">
                  <c:v>87.730711275306803</c:v>
                </c:pt>
                <c:pt idx="45">
                  <c:v>87.730711275306803</c:v>
                </c:pt>
                <c:pt idx="46">
                  <c:v>87.730711275306803</c:v>
                </c:pt>
                <c:pt idx="47">
                  <c:v>87.730711275306803</c:v>
                </c:pt>
                <c:pt idx="48">
                  <c:v>87.730711275306803</c:v>
                </c:pt>
                <c:pt idx="49">
                  <c:v>87.730711275306803</c:v>
                </c:pt>
                <c:pt idx="50">
                  <c:v>87.730711275306803</c:v>
                </c:pt>
                <c:pt idx="51">
                  <c:v>87.730711275306803</c:v>
                </c:pt>
                <c:pt idx="52">
                  <c:v>87.730711275306803</c:v>
                </c:pt>
                <c:pt idx="53">
                  <c:v>87.730711275306803</c:v>
                </c:pt>
                <c:pt idx="54">
                  <c:v>87.730711275306803</c:v>
                </c:pt>
                <c:pt idx="55">
                  <c:v>87.730711275306803</c:v>
                </c:pt>
                <c:pt idx="56">
                  <c:v>87.730711275306803</c:v>
                </c:pt>
                <c:pt idx="57">
                  <c:v>87.730711275306803</c:v>
                </c:pt>
                <c:pt idx="58">
                  <c:v>87.730711275306803</c:v>
                </c:pt>
                <c:pt idx="59">
                  <c:v>87.730711275306803</c:v>
                </c:pt>
                <c:pt idx="60">
                  <c:v>87.730711275306803</c:v>
                </c:pt>
                <c:pt idx="61">
                  <c:v>87.730711275306803</c:v>
                </c:pt>
                <c:pt idx="62">
                  <c:v>87.730711275306803</c:v>
                </c:pt>
                <c:pt idx="63">
                  <c:v>87.730711275306803</c:v>
                </c:pt>
                <c:pt idx="64">
                  <c:v>87.730711275306803</c:v>
                </c:pt>
                <c:pt idx="65">
                  <c:v>87.730711275306803</c:v>
                </c:pt>
                <c:pt idx="66">
                  <c:v>87.730711275306803</c:v>
                </c:pt>
                <c:pt idx="67">
                  <c:v>87.730711275306803</c:v>
                </c:pt>
                <c:pt idx="68">
                  <c:v>87.730711275306803</c:v>
                </c:pt>
                <c:pt idx="69">
                  <c:v>87.730711275306803</c:v>
                </c:pt>
                <c:pt idx="70">
                  <c:v>87.730711275306803</c:v>
                </c:pt>
                <c:pt idx="71">
                  <c:v>87.730711275306803</c:v>
                </c:pt>
                <c:pt idx="72">
                  <c:v>87.730711275306803</c:v>
                </c:pt>
                <c:pt idx="73">
                  <c:v>87.730711275306803</c:v>
                </c:pt>
                <c:pt idx="74">
                  <c:v>87.730711275306803</c:v>
                </c:pt>
                <c:pt idx="75">
                  <c:v>87.730711275306803</c:v>
                </c:pt>
                <c:pt idx="76">
                  <c:v>87.730711275306803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5-4EB2-81A9-F2309554BA1B}"/>
            </c:ext>
          </c:extLst>
        </c:ser>
        <c:ser>
          <c:idx val="3"/>
          <c:order val="3"/>
          <c:tx>
            <c:strRef>
              <c:f>Sheet1!$K$324</c:f>
              <c:strCache>
                <c:ptCount val="1"/>
                <c:pt idx="0">
                  <c:v>适度上限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Sheet1!$K$325:$K$401</c:f>
              <c:numCache>
                <c:formatCode>General</c:formatCode>
                <c:ptCount val="77"/>
                <c:pt idx="0">
                  <c:v>96.232404935505031</c:v>
                </c:pt>
                <c:pt idx="1">
                  <c:v>96.232404935505031</c:v>
                </c:pt>
                <c:pt idx="2">
                  <c:v>96.232404935505031</c:v>
                </c:pt>
                <c:pt idx="3">
                  <c:v>96.232404935505031</c:v>
                </c:pt>
                <c:pt idx="4">
                  <c:v>96.232404935505031</c:v>
                </c:pt>
                <c:pt idx="5">
                  <c:v>96.232404935505031</c:v>
                </c:pt>
                <c:pt idx="6">
                  <c:v>96.232404935505031</c:v>
                </c:pt>
                <c:pt idx="7">
                  <c:v>96.232404935505031</c:v>
                </c:pt>
                <c:pt idx="8">
                  <c:v>96.232404935505031</c:v>
                </c:pt>
                <c:pt idx="9">
                  <c:v>96.232404935505031</c:v>
                </c:pt>
                <c:pt idx="10">
                  <c:v>96.232404935505031</c:v>
                </c:pt>
                <c:pt idx="11">
                  <c:v>96.232404935505031</c:v>
                </c:pt>
                <c:pt idx="12">
                  <c:v>96.232404935505031</c:v>
                </c:pt>
                <c:pt idx="13">
                  <c:v>96.232404935505031</c:v>
                </c:pt>
                <c:pt idx="14">
                  <c:v>96.232404935505031</c:v>
                </c:pt>
                <c:pt idx="15">
                  <c:v>96.232404935505031</c:v>
                </c:pt>
                <c:pt idx="16">
                  <c:v>96.232404935505031</c:v>
                </c:pt>
                <c:pt idx="17">
                  <c:v>96.232404935505031</c:v>
                </c:pt>
                <c:pt idx="18">
                  <c:v>96.232404935505031</c:v>
                </c:pt>
                <c:pt idx="19">
                  <c:v>96.232404935505031</c:v>
                </c:pt>
                <c:pt idx="20">
                  <c:v>96.232404935505031</c:v>
                </c:pt>
                <c:pt idx="21">
                  <c:v>96.232404935505031</c:v>
                </c:pt>
                <c:pt idx="22">
                  <c:v>96.232404935505031</c:v>
                </c:pt>
                <c:pt idx="23">
                  <c:v>96.232404935505031</c:v>
                </c:pt>
                <c:pt idx="24">
                  <c:v>96.232404935505031</c:v>
                </c:pt>
                <c:pt idx="25">
                  <c:v>96.232404935505031</c:v>
                </c:pt>
                <c:pt idx="26">
                  <c:v>96.232404935505031</c:v>
                </c:pt>
                <c:pt idx="27">
                  <c:v>96.232404935505031</c:v>
                </c:pt>
                <c:pt idx="28">
                  <c:v>96.232404935505031</c:v>
                </c:pt>
                <c:pt idx="29">
                  <c:v>96.232404935505031</c:v>
                </c:pt>
                <c:pt idx="30">
                  <c:v>96.232404935505031</c:v>
                </c:pt>
                <c:pt idx="31">
                  <c:v>96.232404935505031</c:v>
                </c:pt>
                <c:pt idx="32">
                  <c:v>96.232404935505031</c:v>
                </c:pt>
                <c:pt idx="33">
                  <c:v>96.232404935505031</c:v>
                </c:pt>
                <c:pt idx="34">
                  <c:v>96.232404935505031</c:v>
                </c:pt>
                <c:pt idx="35">
                  <c:v>96.232404935505031</c:v>
                </c:pt>
                <c:pt idx="36">
                  <c:v>96.232404935505031</c:v>
                </c:pt>
                <c:pt idx="37">
                  <c:v>96.232404935505031</c:v>
                </c:pt>
                <c:pt idx="38">
                  <c:v>96.232404935505031</c:v>
                </c:pt>
                <c:pt idx="39">
                  <c:v>96.232404935505031</c:v>
                </c:pt>
                <c:pt idx="40">
                  <c:v>96.232404935505031</c:v>
                </c:pt>
                <c:pt idx="41">
                  <c:v>96.232404935505031</c:v>
                </c:pt>
                <c:pt idx="42">
                  <c:v>96.232404935505031</c:v>
                </c:pt>
                <c:pt idx="43">
                  <c:v>96.232404935505031</c:v>
                </c:pt>
                <c:pt idx="44">
                  <c:v>96.232404935505031</c:v>
                </c:pt>
                <c:pt idx="45">
                  <c:v>96.232404935505031</c:v>
                </c:pt>
                <c:pt idx="46">
                  <c:v>96.232404935505031</c:v>
                </c:pt>
                <c:pt idx="47">
                  <c:v>96.232404935505031</c:v>
                </c:pt>
                <c:pt idx="48">
                  <c:v>96.232404935505031</c:v>
                </c:pt>
                <c:pt idx="49">
                  <c:v>96.232404935505031</c:v>
                </c:pt>
                <c:pt idx="50">
                  <c:v>96.232404935505031</c:v>
                </c:pt>
                <c:pt idx="51">
                  <c:v>96.232404935505031</c:v>
                </c:pt>
                <c:pt idx="52">
                  <c:v>96.232404935505031</c:v>
                </c:pt>
                <c:pt idx="53">
                  <c:v>96.232404935505031</c:v>
                </c:pt>
                <c:pt idx="54">
                  <c:v>96.232404935505031</c:v>
                </c:pt>
                <c:pt idx="55">
                  <c:v>96.232404935505031</c:v>
                </c:pt>
                <c:pt idx="56">
                  <c:v>96.232404935505031</c:v>
                </c:pt>
                <c:pt idx="57">
                  <c:v>96.232404935505031</c:v>
                </c:pt>
                <c:pt idx="58">
                  <c:v>96.232404935505031</c:v>
                </c:pt>
                <c:pt idx="59">
                  <c:v>96.232404935505031</c:v>
                </c:pt>
                <c:pt idx="60">
                  <c:v>96.232404935505031</c:v>
                </c:pt>
                <c:pt idx="61">
                  <c:v>96.232404935505031</c:v>
                </c:pt>
                <c:pt idx="62">
                  <c:v>96.232404935505031</c:v>
                </c:pt>
                <c:pt idx="63">
                  <c:v>96.232404935505031</c:v>
                </c:pt>
                <c:pt idx="64">
                  <c:v>96.232404935505031</c:v>
                </c:pt>
                <c:pt idx="65">
                  <c:v>96.232404935505031</c:v>
                </c:pt>
                <c:pt idx="66">
                  <c:v>96.232404935505031</c:v>
                </c:pt>
                <c:pt idx="67">
                  <c:v>96.232404935505031</c:v>
                </c:pt>
                <c:pt idx="68">
                  <c:v>96.232404935505031</c:v>
                </c:pt>
                <c:pt idx="69">
                  <c:v>96.232404935505031</c:v>
                </c:pt>
                <c:pt idx="70">
                  <c:v>96.232404935505031</c:v>
                </c:pt>
                <c:pt idx="71">
                  <c:v>96.232404935505031</c:v>
                </c:pt>
                <c:pt idx="72">
                  <c:v>96.232404935505031</c:v>
                </c:pt>
                <c:pt idx="73">
                  <c:v>96.232404935505031</c:v>
                </c:pt>
                <c:pt idx="74">
                  <c:v>96.232404935505031</c:v>
                </c:pt>
                <c:pt idx="75">
                  <c:v>96.232404935505031</c:v>
                </c:pt>
                <c:pt idx="76">
                  <c:v>96.232404935505031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5-4EB2-81A9-F2309554BA1B}"/>
            </c:ext>
          </c:extLst>
        </c:ser>
        <c:ser>
          <c:idx val="4"/>
          <c:order val="4"/>
          <c:tx>
            <c:strRef>
              <c:f>Sheet1!$L$324</c:f>
              <c:strCache>
                <c:ptCount val="1"/>
                <c:pt idx="0">
                  <c:v>偏热线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Sheet1!$L$325:$L$401</c:f>
              <c:numCache>
                <c:formatCode>General</c:formatCode>
                <c:ptCount val="77"/>
                <c:pt idx="0">
                  <c:v>98.490667313995203</c:v>
                </c:pt>
                <c:pt idx="1">
                  <c:v>98.490667313995203</c:v>
                </c:pt>
                <c:pt idx="2">
                  <c:v>98.490667313995203</c:v>
                </c:pt>
                <c:pt idx="3">
                  <c:v>98.490667313995203</c:v>
                </c:pt>
                <c:pt idx="4">
                  <c:v>98.490667313995203</c:v>
                </c:pt>
                <c:pt idx="5">
                  <c:v>98.490667313995203</c:v>
                </c:pt>
                <c:pt idx="6">
                  <c:v>98.490667313995203</c:v>
                </c:pt>
                <c:pt idx="7">
                  <c:v>98.490667313995203</c:v>
                </c:pt>
                <c:pt idx="8">
                  <c:v>98.490667313995203</c:v>
                </c:pt>
                <c:pt idx="9">
                  <c:v>98.490667313995203</c:v>
                </c:pt>
                <c:pt idx="10">
                  <c:v>98.490667313995203</c:v>
                </c:pt>
                <c:pt idx="11">
                  <c:v>98.490667313995203</c:v>
                </c:pt>
                <c:pt idx="12">
                  <c:v>98.490667313995203</c:v>
                </c:pt>
                <c:pt idx="13">
                  <c:v>98.490667313995203</c:v>
                </c:pt>
                <c:pt idx="14">
                  <c:v>98.490667313995203</c:v>
                </c:pt>
                <c:pt idx="15">
                  <c:v>98.490667313995203</c:v>
                </c:pt>
                <c:pt idx="16">
                  <c:v>98.490667313995203</c:v>
                </c:pt>
                <c:pt idx="17">
                  <c:v>98.490667313995203</c:v>
                </c:pt>
                <c:pt idx="18">
                  <c:v>98.490667313995203</c:v>
                </c:pt>
                <c:pt idx="19">
                  <c:v>98.490667313995203</c:v>
                </c:pt>
                <c:pt idx="20">
                  <c:v>98.490667313995203</c:v>
                </c:pt>
                <c:pt idx="21">
                  <c:v>98.490667313995203</c:v>
                </c:pt>
                <c:pt idx="22">
                  <c:v>98.490667313995203</c:v>
                </c:pt>
                <c:pt idx="23">
                  <c:v>98.490667313995203</c:v>
                </c:pt>
                <c:pt idx="24">
                  <c:v>98.490667313995203</c:v>
                </c:pt>
                <c:pt idx="25">
                  <c:v>98.490667313995203</c:v>
                </c:pt>
                <c:pt idx="26">
                  <c:v>98.490667313995203</c:v>
                </c:pt>
                <c:pt idx="27">
                  <c:v>98.490667313995203</c:v>
                </c:pt>
                <c:pt idx="28">
                  <c:v>98.490667313995203</c:v>
                </c:pt>
                <c:pt idx="29">
                  <c:v>98.490667313995203</c:v>
                </c:pt>
                <c:pt idx="30">
                  <c:v>98.490667313995203</c:v>
                </c:pt>
                <c:pt idx="31">
                  <c:v>98.490667313995203</c:v>
                </c:pt>
                <c:pt idx="32">
                  <c:v>98.490667313995203</c:v>
                </c:pt>
                <c:pt idx="33">
                  <c:v>98.490667313995203</c:v>
                </c:pt>
                <c:pt idx="34">
                  <c:v>98.490667313995203</c:v>
                </c:pt>
                <c:pt idx="35">
                  <c:v>98.490667313995203</c:v>
                </c:pt>
                <c:pt idx="36">
                  <c:v>98.490667313995203</c:v>
                </c:pt>
                <c:pt idx="37">
                  <c:v>98.490667313995203</c:v>
                </c:pt>
                <c:pt idx="38">
                  <c:v>98.490667313995203</c:v>
                </c:pt>
                <c:pt idx="39">
                  <c:v>98.490667313995203</c:v>
                </c:pt>
                <c:pt idx="40">
                  <c:v>98.490667313995203</c:v>
                </c:pt>
                <c:pt idx="41">
                  <c:v>98.490667313995203</c:v>
                </c:pt>
                <c:pt idx="42">
                  <c:v>98.490667313995203</c:v>
                </c:pt>
                <c:pt idx="43">
                  <c:v>98.490667313995203</c:v>
                </c:pt>
                <c:pt idx="44">
                  <c:v>98.490667313995203</c:v>
                </c:pt>
                <c:pt idx="45">
                  <c:v>98.490667313995203</c:v>
                </c:pt>
                <c:pt idx="46">
                  <c:v>98.490667313995203</c:v>
                </c:pt>
                <c:pt idx="47">
                  <c:v>98.490667313995203</c:v>
                </c:pt>
                <c:pt idx="48">
                  <c:v>98.490667313995203</c:v>
                </c:pt>
                <c:pt idx="49">
                  <c:v>98.490667313995203</c:v>
                </c:pt>
                <c:pt idx="50">
                  <c:v>98.490667313995203</c:v>
                </c:pt>
                <c:pt idx="51">
                  <c:v>98.490667313995203</c:v>
                </c:pt>
                <c:pt idx="52">
                  <c:v>98.490667313995203</c:v>
                </c:pt>
                <c:pt idx="53">
                  <c:v>98.490667313995203</c:v>
                </c:pt>
                <c:pt idx="54">
                  <c:v>98.490667313995203</c:v>
                </c:pt>
                <c:pt idx="55">
                  <c:v>98.490667313995203</c:v>
                </c:pt>
                <c:pt idx="56">
                  <c:v>98.490667313995203</c:v>
                </c:pt>
                <c:pt idx="57">
                  <c:v>98.490667313995203</c:v>
                </c:pt>
                <c:pt idx="58">
                  <c:v>98.490667313995203</c:v>
                </c:pt>
                <c:pt idx="59">
                  <c:v>98.490667313995203</c:v>
                </c:pt>
                <c:pt idx="60">
                  <c:v>98.490667313995203</c:v>
                </c:pt>
                <c:pt idx="61">
                  <c:v>98.490667313995203</c:v>
                </c:pt>
                <c:pt idx="62">
                  <c:v>98.490667313995203</c:v>
                </c:pt>
                <c:pt idx="63">
                  <c:v>98.490667313995203</c:v>
                </c:pt>
                <c:pt idx="64">
                  <c:v>98.490667313995203</c:v>
                </c:pt>
                <c:pt idx="65">
                  <c:v>98.490667313995203</c:v>
                </c:pt>
                <c:pt idx="66">
                  <c:v>98.490667313995203</c:v>
                </c:pt>
                <c:pt idx="67">
                  <c:v>98.490667313995203</c:v>
                </c:pt>
                <c:pt idx="68">
                  <c:v>98.490667313995203</c:v>
                </c:pt>
                <c:pt idx="69">
                  <c:v>98.490667313995203</c:v>
                </c:pt>
                <c:pt idx="70">
                  <c:v>98.490667313995203</c:v>
                </c:pt>
                <c:pt idx="71">
                  <c:v>98.490667313995203</c:v>
                </c:pt>
                <c:pt idx="72">
                  <c:v>98.490667313995203</c:v>
                </c:pt>
                <c:pt idx="73">
                  <c:v>98.490667313995203</c:v>
                </c:pt>
                <c:pt idx="74">
                  <c:v>98.490667313995203</c:v>
                </c:pt>
                <c:pt idx="75">
                  <c:v>98.490667313995203</c:v>
                </c:pt>
                <c:pt idx="76">
                  <c:v>98.490667313995203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5-4EB2-81A9-F2309554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39696"/>
        <c:axId val="2073588160"/>
      </c:lineChart>
      <c:catAx>
        <c:axId val="20654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588160"/>
        <c:crosses val="autoZero"/>
        <c:auto val="1"/>
        <c:lblAlgn val="ctr"/>
        <c:lblOffset val="100"/>
        <c:noMultiLvlLbl val="0"/>
      </c:catAx>
      <c:valAx>
        <c:axId val="2073588160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4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Sheet1!$B$801</c:f>
              <c:strCache>
                <c:ptCount val="1"/>
                <c:pt idx="0">
                  <c:v>领先指数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Sheet1!$A$803:$A$874</c:f>
              <c:strCache>
                <c:ptCount val="72"/>
                <c:pt idx="0">
                  <c:v>2012-05-31</c:v>
                </c:pt>
                <c:pt idx="1">
                  <c:v>2012-06-30</c:v>
                </c:pt>
                <c:pt idx="2">
                  <c:v>2012-07-31</c:v>
                </c:pt>
                <c:pt idx="3">
                  <c:v>2012-08-31</c:v>
                </c:pt>
                <c:pt idx="4">
                  <c:v>2012-09-30</c:v>
                </c:pt>
                <c:pt idx="5">
                  <c:v>2012-10-31</c:v>
                </c:pt>
                <c:pt idx="6">
                  <c:v>2012-11-30</c:v>
                </c:pt>
                <c:pt idx="7">
                  <c:v>2012-12-31</c:v>
                </c:pt>
                <c:pt idx="8">
                  <c:v>2013-01-31</c:v>
                </c:pt>
                <c:pt idx="9">
                  <c:v>2013-02-28</c:v>
                </c:pt>
                <c:pt idx="10">
                  <c:v>2013-03-31</c:v>
                </c:pt>
                <c:pt idx="11">
                  <c:v>2013-04-30</c:v>
                </c:pt>
                <c:pt idx="12">
                  <c:v>2013-05-31</c:v>
                </c:pt>
                <c:pt idx="13">
                  <c:v>2013-06-30</c:v>
                </c:pt>
                <c:pt idx="14">
                  <c:v>2013-07-31</c:v>
                </c:pt>
                <c:pt idx="15">
                  <c:v>2013-08-31</c:v>
                </c:pt>
                <c:pt idx="16">
                  <c:v>2013-09-30</c:v>
                </c:pt>
                <c:pt idx="17">
                  <c:v>2013-10-31</c:v>
                </c:pt>
                <c:pt idx="18">
                  <c:v>2013-11-30</c:v>
                </c:pt>
                <c:pt idx="19">
                  <c:v>2013-12-31</c:v>
                </c:pt>
                <c:pt idx="20">
                  <c:v>2014-01-31</c:v>
                </c:pt>
                <c:pt idx="21">
                  <c:v>2014-02-28</c:v>
                </c:pt>
                <c:pt idx="22">
                  <c:v>2014-03-31</c:v>
                </c:pt>
                <c:pt idx="23">
                  <c:v>2014-04-30</c:v>
                </c:pt>
                <c:pt idx="24">
                  <c:v>2014-05-31</c:v>
                </c:pt>
                <c:pt idx="25">
                  <c:v>2014-06-30</c:v>
                </c:pt>
                <c:pt idx="26">
                  <c:v>2014-07-31</c:v>
                </c:pt>
                <c:pt idx="27">
                  <c:v>2014-08-31</c:v>
                </c:pt>
                <c:pt idx="28">
                  <c:v>2014-09-30</c:v>
                </c:pt>
                <c:pt idx="29">
                  <c:v>2014-10-31</c:v>
                </c:pt>
                <c:pt idx="30">
                  <c:v>2014-11-30</c:v>
                </c:pt>
                <c:pt idx="31">
                  <c:v>2014-12-31</c:v>
                </c:pt>
                <c:pt idx="32">
                  <c:v>2015-01-31</c:v>
                </c:pt>
                <c:pt idx="33">
                  <c:v>2015-02-28</c:v>
                </c:pt>
                <c:pt idx="34">
                  <c:v>2015-03-31</c:v>
                </c:pt>
                <c:pt idx="35">
                  <c:v>2015-04-30</c:v>
                </c:pt>
                <c:pt idx="36">
                  <c:v>2015-05-31</c:v>
                </c:pt>
                <c:pt idx="37">
                  <c:v>2015-06-30</c:v>
                </c:pt>
                <c:pt idx="38">
                  <c:v>2015-07-31</c:v>
                </c:pt>
                <c:pt idx="39">
                  <c:v>2015-08-31</c:v>
                </c:pt>
                <c:pt idx="40">
                  <c:v>2015-09-30</c:v>
                </c:pt>
                <c:pt idx="41">
                  <c:v>2015-10-31</c:v>
                </c:pt>
                <c:pt idx="42">
                  <c:v>2015-11-30</c:v>
                </c:pt>
                <c:pt idx="43">
                  <c:v>2015-12-31</c:v>
                </c:pt>
                <c:pt idx="44">
                  <c:v>2016-01-31</c:v>
                </c:pt>
                <c:pt idx="45">
                  <c:v>2016-02-29</c:v>
                </c:pt>
                <c:pt idx="46">
                  <c:v>2016-03-31</c:v>
                </c:pt>
                <c:pt idx="47">
                  <c:v>2016-04-30</c:v>
                </c:pt>
                <c:pt idx="48">
                  <c:v>2016-05-31</c:v>
                </c:pt>
                <c:pt idx="49">
                  <c:v>2016-06-30</c:v>
                </c:pt>
                <c:pt idx="50">
                  <c:v>2016-07-31</c:v>
                </c:pt>
                <c:pt idx="51">
                  <c:v>2016-08-31</c:v>
                </c:pt>
                <c:pt idx="52">
                  <c:v>2016-09-30</c:v>
                </c:pt>
                <c:pt idx="53">
                  <c:v>2016-10-31</c:v>
                </c:pt>
                <c:pt idx="54">
                  <c:v>2016-11-30</c:v>
                </c:pt>
                <c:pt idx="55">
                  <c:v>2016-12-31</c:v>
                </c:pt>
                <c:pt idx="56">
                  <c:v>2017-01-31</c:v>
                </c:pt>
                <c:pt idx="57">
                  <c:v>2017-02-28</c:v>
                </c:pt>
                <c:pt idx="58">
                  <c:v>2017-03-31</c:v>
                </c:pt>
                <c:pt idx="59">
                  <c:v>2017-04-30</c:v>
                </c:pt>
                <c:pt idx="60">
                  <c:v>2017-05-31</c:v>
                </c:pt>
                <c:pt idx="61">
                  <c:v>2017-06-30</c:v>
                </c:pt>
                <c:pt idx="62">
                  <c:v>2017-07-31</c:v>
                </c:pt>
                <c:pt idx="63">
                  <c:v>2017-08-31</c:v>
                </c:pt>
                <c:pt idx="64">
                  <c:v>2017-09-30</c:v>
                </c:pt>
                <c:pt idx="65">
                  <c:v>2017-10-31</c:v>
                </c:pt>
                <c:pt idx="66">
                  <c:v>2017-11-30</c:v>
                </c:pt>
                <c:pt idx="67">
                  <c:v>2017-12-31</c:v>
                </c:pt>
                <c:pt idx="68">
                  <c:v>2018-01-31</c:v>
                </c:pt>
                <c:pt idx="69">
                  <c:v>2018-02-28</c:v>
                </c:pt>
                <c:pt idx="70">
                  <c:v>2018-03-31</c:v>
                </c:pt>
                <c:pt idx="71">
                  <c:v>2018-04-30</c:v>
                </c:pt>
              </c:strCache>
            </c:strRef>
          </c:cat>
          <c:val>
            <c:numRef>
              <c:f>Sheet1!$B$802:$B$874</c:f>
              <c:numCache>
                <c:formatCode>General</c:formatCode>
                <c:ptCount val="73"/>
                <c:pt idx="0">
                  <c:v>28.571428571428569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71.428571428571431</c:v>
                </c:pt>
                <c:pt idx="4">
                  <c:v>42.857142857142854</c:v>
                </c:pt>
                <c:pt idx="5">
                  <c:v>71.428571428571431</c:v>
                </c:pt>
                <c:pt idx="6">
                  <c:v>28.571428571428569</c:v>
                </c:pt>
                <c:pt idx="7">
                  <c:v>71.428571428571431</c:v>
                </c:pt>
                <c:pt idx="8">
                  <c:v>57.142857142857139</c:v>
                </c:pt>
                <c:pt idx="9">
                  <c:v>28.571428571428569</c:v>
                </c:pt>
                <c:pt idx="10">
                  <c:v>14.285714285714285</c:v>
                </c:pt>
                <c:pt idx="11">
                  <c:v>71.428571428571431</c:v>
                </c:pt>
                <c:pt idx="12">
                  <c:v>28.571428571428569</c:v>
                </c:pt>
                <c:pt idx="13">
                  <c:v>28.571428571428569</c:v>
                </c:pt>
                <c:pt idx="14">
                  <c:v>14.285714285714285</c:v>
                </c:pt>
                <c:pt idx="15">
                  <c:v>85.714285714285708</c:v>
                </c:pt>
                <c:pt idx="16">
                  <c:v>42.857142857142854</c:v>
                </c:pt>
                <c:pt idx="17">
                  <c:v>57.142857142857139</c:v>
                </c:pt>
                <c:pt idx="18">
                  <c:v>28.571428571428569</c:v>
                </c:pt>
                <c:pt idx="19">
                  <c:v>71.428571428571431</c:v>
                </c:pt>
                <c:pt idx="20">
                  <c:v>57.142857142857139</c:v>
                </c:pt>
                <c:pt idx="21">
                  <c:v>14.285714285714285</c:v>
                </c:pt>
                <c:pt idx="22">
                  <c:v>28.571428571428569</c:v>
                </c:pt>
                <c:pt idx="23">
                  <c:v>85.714285714285708</c:v>
                </c:pt>
                <c:pt idx="24">
                  <c:v>14.285714285714285</c:v>
                </c:pt>
                <c:pt idx="25">
                  <c:v>28.571428571428569</c:v>
                </c:pt>
                <c:pt idx="26">
                  <c:v>28.571428571428569</c:v>
                </c:pt>
                <c:pt idx="27">
                  <c:v>85.714285714285708</c:v>
                </c:pt>
                <c:pt idx="28">
                  <c:v>0</c:v>
                </c:pt>
                <c:pt idx="29">
                  <c:v>71.428571428571431</c:v>
                </c:pt>
                <c:pt idx="30">
                  <c:v>28.571428571428569</c:v>
                </c:pt>
                <c:pt idx="31">
                  <c:v>71.428571428571431</c:v>
                </c:pt>
                <c:pt idx="32">
                  <c:v>71.428571428571431</c:v>
                </c:pt>
                <c:pt idx="33">
                  <c:v>14.285714285714285</c:v>
                </c:pt>
                <c:pt idx="34">
                  <c:v>28.571428571428569</c:v>
                </c:pt>
                <c:pt idx="35">
                  <c:v>57.142857142857139</c:v>
                </c:pt>
                <c:pt idx="36">
                  <c:v>28.571428571428569</c:v>
                </c:pt>
                <c:pt idx="37">
                  <c:v>42.857142857142854</c:v>
                </c:pt>
                <c:pt idx="38">
                  <c:v>14.285714285714285</c:v>
                </c:pt>
                <c:pt idx="39">
                  <c:v>42.857142857142854</c:v>
                </c:pt>
                <c:pt idx="40">
                  <c:v>42.857142857142854</c:v>
                </c:pt>
                <c:pt idx="41">
                  <c:v>85.714285714285708</c:v>
                </c:pt>
                <c:pt idx="42">
                  <c:v>14.285714285714285</c:v>
                </c:pt>
                <c:pt idx="43">
                  <c:v>85.714285714285708</c:v>
                </c:pt>
                <c:pt idx="44">
                  <c:v>57.142857142857139</c:v>
                </c:pt>
                <c:pt idx="45">
                  <c:v>28.571428571428569</c:v>
                </c:pt>
                <c:pt idx="46">
                  <c:v>28.571428571428569</c:v>
                </c:pt>
                <c:pt idx="47">
                  <c:v>100</c:v>
                </c:pt>
                <c:pt idx="48">
                  <c:v>28.571428571428569</c:v>
                </c:pt>
                <c:pt idx="49">
                  <c:v>71.428571428571431</c:v>
                </c:pt>
                <c:pt idx="50">
                  <c:v>71.428571428571431</c:v>
                </c:pt>
                <c:pt idx="51">
                  <c:v>85.714285714285708</c:v>
                </c:pt>
                <c:pt idx="52">
                  <c:v>85.714285714285708</c:v>
                </c:pt>
                <c:pt idx="53">
                  <c:v>28.571428571428569</c:v>
                </c:pt>
                <c:pt idx="54">
                  <c:v>42.857142857142854</c:v>
                </c:pt>
                <c:pt idx="55">
                  <c:v>100</c:v>
                </c:pt>
                <c:pt idx="56">
                  <c:v>0</c:v>
                </c:pt>
                <c:pt idx="57">
                  <c:v>14.285714285714285</c:v>
                </c:pt>
                <c:pt idx="58">
                  <c:v>85.714285714285708</c:v>
                </c:pt>
                <c:pt idx="59">
                  <c:v>71.428571428571431</c:v>
                </c:pt>
                <c:pt idx="60">
                  <c:v>0</c:v>
                </c:pt>
                <c:pt idx="61">
                  <c:v>71.428571428571431</c:v>
                </c:pt>
                <c:pt idx="62">
                  <c:v>71.428571428571431</c:v>
                </c:pt>
                <c:pt idx="63">
                  <c:v>28.571428571428569</c:v>
                </c:pt>
                <c:pt idx="64">
                  <c:v>100</c:v>
                </c:pt>
                <c:pt idx="65">
                  <c:v>28.571428571428569</c:v>
                </c:pt>
                <c:pt idx="66">
                  <c:v>0</c:v>
                </c:pt>
                <c:pt idx="67">
                  <c:v>85.714285714285708</c:v>
                </c:pt>
                <c:pt idx="68">
                  <c:v>14.285714285714285</c:v>
                </c:pt>
                <c:pt idx="69">
                  <c:v>28.571428571428569</c:v>
                </c:pt>
                <c:pt idx="70">
                  <c:v>14.285714285714285</c:v>
                </c:pt>
                <c:pt idx="71">
                  <c:v>57.142857142857139</c:v>
                </c:pt>
                <c:pt idx="72">
                  <c:v>57.142857142857139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3-4626-BAAE-5F90613BD6E7}"/>
            </c:ext>
          </c:extLst>
        </c:ser>
        <c:ser>
          <c:idx val="1"/>
          <c:order val="1"/>
          <c:tx>
            <c:strRef>
              <c:f>Sheet1!$C$801</c:f>
              <c:strCache>
                <c:ptCount val="1"/>
                <c:pt idx="0">
                  <c:v>同步指数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Sheet1!$A$803:$A$874</c:f>
              <c:strCache>
                <c:ptCount val="72"/>
                <c:pt idx="0">
                  <c:v>2012-05-31</c:v>
                </c:pt>
                <c:pt idx="1">
                  <c:v>2012-06-30</c:v>
                </c:pt>
                <c:pt idx="2">
                  <c:v>2012-07-31</c:v>
                </c:pt>
                <c:pt idx="3">
                  <c:v>2012-08-31</c:v>
                </c:pt>
                <c:pt idx="4">
                  <c:v>2012-09-30</c:v>
                </c:pt>
                <c:pt idx="5">
                  <c:v>2012-10-31</c:v>
                </c:pt>
                <c:pt idx="6">
                  <c:v>2012-11-30</c:v>
                </c:pt>
                <c:pt idx="7">
                  <c:v>2012-12-31</c:v>
                </c:pt>
                <c:pt idx="8">
                  <c:v>2013-01-31</c:v>
                </c:pt>
                <c:pt idx="9">
                  <c:v>2013-02-28</c:v>
                </c:pt>
                <c:pt idx="10">
                  <c:v>2013-03-31</c:v>
                </c:pt>
                <c:pt idx="11">
                  <c:v>2013-04-30</c:v>
                </c:pt>
                <c:pt idx="12">
                  <c:v>2013-05-31</c:v>
                </c:pt>
                <c:pt idx="13">
                  <c:v>2013-06-30</c:v>
                </c:pt>
                <c:pt idx="14">
                  <c:v>2013-07-31</c:v>
                </c:pt>
                <c:pt idx="15">
                  <c:v>2013-08-31</c:v>
                </c:pt>
                <c:pt idx="16">
                  <c:v>2013-09-30</c:v>
                </c:pt>
                <c:pt idx="17">
                  <c:v>2013-10-31</c:v>
                </c:pt>
                <c:pt idx="18">
                  <c:v>2013-11-30</c:v>
                </c:pt>
                <c:pt idx="19">
                  <c:v>2013-12-31</c:v>
                </c:pt>
                <c:pt idx="20">
                  <c:v>2014-01-31</c:v>
                </c:pt>
                <c:pt idx="21">
                  <c:v>2014-02-28</c:v>
                </c:pt>
                <c:pt idx="22">
                  <c:v>2014-03-31</c:v>
                </c:pt>
                <c:pt idx="23">
                  <c:v>2014-04-30</c:v>
                </c:pt>
                <c:pt idx="24">
                  <c:v>2014-05-31</c:v>
                </c:pt>
                <c:pt idx="25">
                  <c:v>2014-06-30</c:v>
                </c:pt>
                <c:pt idx="26">
                  <c:v>2014-07-31</c:v>
                </c:pt>
                <c:pt idx="27">
                  <c:v>2014-08-31</c:v>
                </c:pt>
                <c:pt idx="28">
                  <c:v>2014-09-30</c:v>
                </c:pt>
                <c:pt idx="29">
                  <c:v>2014-10-31</c:v>
                </c:pt>
                <c:pt idx="30">
                  <c:v>2014-11-30</c:v>
                </c:pt>
                <c:pt idx="31">
                  <c:v>2014-12-31</c:v>
                </c:pt>
                <c:pt idx="32">
                  <c:v>2015-01-31</c:v>
                </c:pt>
                <c:pt idx="33">
                  <c:v>2015-02-28</c:v>
                </c:pt>
                <c:pt idx="34">
                  <c:v>2015-03-31</c:v>
                </c:pt>
                <c:pt idx="35">
                  <c:v>2015-04-30</c:v>
                </c:pt>
                <c:pt idx="36">
                  <c:v>2015-05-31</c:v>
                </c:pt>
                <c:pt idx="37">
                  <c:v>2015-06-30</c:v>
                </c:pt>
                <c:pt idx="38">
                  <c:v>2015-07-31</c:v>
                </c:pt>
                <c:pt idx="39">
                  <c:v>2015-08-31</c:v>
                </c:pt>
                <c:pt idx="40">
                  <c:v>2015-09-30</c:v>
                </c:pt>
                <c:pt idx="41">
                  <c:v>2015-10-31</c:v>
                </c:pt>
                <c:pt idx="42">
                  <c:v>2015-11-30</c:v>
                </c:pt>
                <c:pt idx="43">
                  <c:v>2015-12-31</c:v>
                </c:pt>
                <c:pt idx="44">
                  <c:v>2016-01-31</c:v>
                </c:pt>
                <c:pt idx="45">
                  <c:v>2016-02-29</c:v>
                </c:pt>
                <c:pt idx="46">
                  <c:v>2016-03-31</c:v>
                </c:pt>
                <c:pt idx="47">
                  <c:v>2016-04-30</c:v>
                </c:pt>
                <c:pt idx="48">
                  <c:v>2016-05-31</c:v>
                </c:pt>
                <c:pt idx="49">
                  <c:v>2016-06-30</c:v>
                </c:pt>
                <c:pt idx="50">
                  <c:v>2016-07-31</c:v>
                </c:pt>
                <c:pt idx="51">
                  <c:v>2016-08-31</c:v>
                </c:pt>
                <c:pt idx="52">
                  <c:v>2016-09-30</c:v>
                </c:pt>
                <c:pt idx="53">
                  <c:v>2016-10-31</c:v>
                </c:pt>
                <c:pt idx="54">
                  <c:v>2016-11-30</c:v>
                </c:pt>
                <c:pt idx="55">
                  <c:v>2016-12-31</c:v>
                </c:pt>
                <c:pt idx="56">
                  <c:v>2017-01-31</c:v>
                </c:pt>
                <c:pt idx="57">
                  <c:v>2017-02-28</c:v>
                </c:pt>
                <c:pt idx="58">
                  <c:v>2017-03-31</c:v>
                </c:pt>
                <c:pt idx="59">
                  <c:v>2017-04-30</c:v>
                </c:pt>
                <c:pt idx="60">
                  <c:v>2017-05-31</c:v>
                </c:pt>
                <c:pt idx="61">
                  <c:v>2017-06-30</c:v>
                </c:pt>
                <c:pt idx="62">
                  <c:v>2017-07-31</c:v>
                </c:pt>
                <c:pt idx="63">
                  <c:v>2017-08-31</c:v>
                </c:pt>
                <c:pt idx="64">
                  <c:v>2017-09-30</c:v>
                </c:pt>
                <c:pt idx="65">
                  <c:v>2017-10-31</c:v>
                </c:pt>
                <c:pt idx="66">
                  <c:v>2017-11-30</c:v>
                </c:pt>
                <c:pt idx="67">
                  <c:v>2017-12-31</c:v>
                </c:pt>
                <c:pt idx="68">
                  <c:v>2018-01-31</c:v>
                </c:pt>
                <c:pt idx="69">
                  <c:v>2018-02-28</c:v>
                </c:pt>
                <c:pt idx="70">
                  <c:v>2018-03-31</c:v>
                </c:pt>
                <c:pt idx="71">
                  <c:v>2018-04-30</c:v>
                </c:pt>
              </c:strCache>
            </c:strRef>
          </c:cat>
          <c:val>
            <c:numRef>
              <c:f>Sheet1!$C$802:$C$874</c:f>
              <c:numCache>
                <c:formatCode>General</c:formatCode>
                <c:ptCount val="73"/>
                <c:pt idx="0">
                  <c:v>33.333333333333329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66.666666666666657</c:v>
                </c:pt>
                <c:pt idx="4">
                  <c:v>66.666666666666657</c:v>
                </c:pt>
                <c:pt idx="5">
                  <c:v>66.666666666666657</c:v>
                </c:pt>
                <c:pt idx="6">
                  <c:v>33.333333333333329</c:v>
                </c:pt>
                <c:pt idx="7">
                  <c:v>66.666666666666657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33.333333333333329</c:v>
                </c:pt>
                <c:pt idx="11">
                  <c:v>33.333333333333329</c:v>
                </c:pt>
                <c:pt idx="12">
                  <c:v>0</c:v>
                </c:pt>
                <c:pt idx="13">
                  <c:v>100</c:v>
                </c:pt>
                <c:pt idx="14">
                  <c:v>33.333333333333329</c:v>
                </c:pt>
                <c:pt idx="15">
                  <c:v>33.333333333333329</c:v>
                </c:pt>
                <c:pt idx="16">
                  <c:v>33.333333333333329</c:v>
                </c:pt>
                <c:pt idx="17">
                  <c:v>66.666666666666657</c:v>
                </c:pt>
                <c:pt idx="18">
                  <c:v>66.666666666666657</c:v>
                </c:pt>
                <c:pt idx="19">
                  <c:v>33.333333333333329</c:v>
                </c:pt>
                <c:pt idx="20">
                  <c:v>66.666666666666657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33.333333333333329</c:v>
                </c:pt>
                <c:pt idx="25">
                  <c:v>66.666666666666657</c:v>
                </c:pt>
                <c:pt idx="26">
                  <c:v>0</c:v>
                </c:pt>
                <c:pt idx="27">
                  <c:v>33.333333333333329</c:v>
                </c:pt>
                <c:pt idx="28">
                  <c:v>0</c:v>
                </c:pt>
                <c:pt idx="29">
                  <c:v>33.333333333333329</c:v>
                </c:pt>
                <c:pt idx="30">
                  <c:v>66.666666666666657</c:v>
                </c:pt>
                <c:pt idx="31">
                  <c:v>33.333333333333329</c:v>
                </c:pt>
                <c:pt idx="32">
                  <c:v>0</c:v>
                </c:pt>
                <c:pt idx="33">
                  <c:v>66.666666666666657</c:v>
                </c:pt>
                <c:pt idx="34">
                  <c:v>33.333333333333329</c:v>
                </c:pt>
                <c:pt idx="35">
                  <c:v>66.666666666666657</c:v>
                </c:pt>
                <c:pt idx="36">
                  <c:v>66.666666666666657</c:v>
                </c:pt>
                <c:pt idx="37">
                  <c:v>0</c:v>
                </c:pt>
                <c:pt idx="38">
                  <c:v>33.333333333333329</c:v>
                </c:pt>
                <c:pt idx="39">
                  <c:v>0</c:v>
                </c:pt>
                <c:pt idx="40">
                  <c:v>33.333333333333329</c:v>
                </c:pt>
                <c:pt idx="41">
                  <c:v>33.333333333333329</c:v>
                </c:pt>
                <c:pt idx="42">
                  <c:v>66.666666666666657</c:v>
                </c:pt>
                <c:pt idx="43">
                  <c:v>33.333333333333329</c:v>
                </c:pt>
                <c:pt idx="44">
                  <c:v>100</c:v>
                </c:pt>
                <c:pt idx="45">
                  <c:v>66.666666666666657</c:v>
                </c:pt>
                <c:pt idx="46">
                  <c:v>66.666666666666657</c:v>
                </c:pt>
                <c:pt idx="47">
                  <c:v>66.666666666666657</c:v>
                </c:pt>
                <c:pt idx="48">
                  <c:v>66.666666666666657</c:v>
                </c:pt>
                <c:pt idx="49">
                  <c:v>100</c:v>
                </c:pt>
                <c:pt idx="50">
                  <c:v>66.666666666666657</c:v>
                </c:pt>
                <c:pt idx="51">
                  <c:v>66.666666666666657</c:v>
                </c:pt>
                <c:pt idx="52">
                  <c:v>100</c:v>
                </c:pt>
                <c:pt idx="53">
                  <c:v>66.666666666666657</c:v>
                </c:pt>
                <c:pt idx="54">
                  <c:v>33.333333333333329</c:v>
                </c:pt>
                <c:pt idx="55">
                  <c:v>33.333333333333329</c:v>
                </c:pt>
                <c:pt idx="56">
                  <c:v>100</c:v>
                </c:pt>
                <c:pt idx="57">
                  <c:v>33.333333333333329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33.333333333333329</c:v>
                </c:pt>
                <c:pt idx="62">
                  <c:v>0</c:v>
                </c:pt>
                <c:pt idx="63">
                  <c:v>66.666666666666657</c:v>
                </c:pt>
                <c:pt idx="64">
                  <c:v>33.333333333333329</c:v>
                </c:pt>
                <c:pt idx="65">
                  <c:v>66.666666666666657</c:v>
                </c:pt>
                <c:pt idx="66">
                  <c:v>0</c:v>
                </c:pt>
                <c:pt idx="67">
                  <c:v>33.333333333333329</c:v>
                </c:pt>
                <c:pt idx="68">
                  <c:v>66.666666666666657</c:v>
                </c:pt>
                <c:pt idx="69">
                  <c:v>0</c:v>
                </c:pt>
                <c:pt idx="70">
                  <c:v>66.666666666666657</c:v>
                </c:pt>
                <c:pt idx="71">
                  <c:v>33.333333333333329</c:v>
                </c:pt>
                <c:pt idx="72">
                  <c:v>33.333333333333329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3-4626-BAAE-5F90613BD6E7}"/>
            </c:ext>
          </c:extLst>
        </c:ser>
        <c:ser>
          <c:idx val="2"/>
          <c:order val="2"/>
          <c:tx>
            <c:strRef>
              <c:f>Sheet1!$D$801</c:f>
              <c:strCache>
                <c:ptCount val="1"/>
                <c:pt idx="0">
                  <c:v>滞后指数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Sheet1!$A$803:$A$874</c:f>
              <c:strCache>
                <c:ptCount val="72"/>
                <c:pt idx="0">
                  <c:v>2012-05-31</c:v>
                </c:pt>
                <c:pt idx="1">
                  <c:v>2012-06-30</c:v>
                </c:pt>
                <c:pt idx="2">
                  <c:v>2012-07-31</c:v>
                </c:pt>
                <c:pt idx="3">
                  <c:v>2012-08-31</c:v>
                </c:pt>
                <c:pt idx="4">
                  <c:v>2012-09-30</c:v>
                </c:pt>
                <c:pt idx="5">
                  <c:v>2012-10-31</c:v>
                </c:pt>
                <c:pt idx="6">
                  <c:v>2012-11-30</c:v>
                </c:pt>
                <c:pt idx="7">
                  <c:v>2012-12-31</c:v>
                </c:pt>
                <c:pt idx="8">
                  <c:v>2013-01-31</c:v>
                </c:pt>
                <c:pt idx="9">
                  <c:v>2013-02-28</c:v>
                </c:pt>
                <c:pt idx="10">
                  <c:v>2013-03-31</c:v>
                </c:pt>
                <c:pt idx="11">
                  <c:v>2013-04-30</c:v>
                </c:pt>
                <c:pt idx="12">
                  <c:v>2013-05-31</c:v>
                </c:pt>
                <c:pt idx="13">
                  <c:v>2013-06-30</c:v>
                </c:pt>
                <c:pt idx="14">
                  <c:v>2013-07-31</c:v>
                </c:pt>
                <c:pt idx="15">
                  <c:v>2013-08-31</c:v>
                </c:pt>
                <c:pt idx="16">
                  <c:v>2013-09-30</c:v>
                </c:pt>
                <c:pt idx="17">
                  <c:v>2013-10-31</c:v>
                </c:pt>
                <c:pt idx="18">
                  <c:v>2013-11-30</c:v>
                </c:pt>
                <c:pt idx="19">
                  <c:v>2013-12-31</c:v>
                </c:pt>
                <c:pt idx="20">
                  <c:v>2014-01-31</c:v>
                </c:pt>
                <c:pt idx="21">
                  <c:v>2014-02-28</c:v>
                </c:pt>
                <c:pt idx="22">
                  <c:v>2014-03-31</c:v>
                </c:pt>
                <c:pt idx="23">
                  <c:v>2014-04-30</c:v>
                </c:pt>
                <c:pt idx="24">
                  <c:v>2014-05-31</c:v>
                </c:pt>
                <c:pt idx="25">
                  <c:v>2014-06-30</c:v>
                </c:pt>
                <c:pt idx="26">
                  <c:v>2014-07-31</c:v>
                </c:pt>
                <c:pt idx="27">
                  <c:v>2014-08-31</c:v>
                </c:pt>
                <c:pt idx="28">
                  <c:v>2014-09-30</c:v>
                </c:pt>
                <c:pt idx="29">
                  <c:v>2014-10-31</c:v>
                </c:pt>
                <c:pt idx="30">
                  <c:v>2014-11-30</c:v>
                </c:pt>
                <c:pt idx="31">
                  <c:v>2014-12-31</c:v>
                </c:pt>
                <c:pt idx="32">
                  <c:v>2015-01-31</c:v>
                </c:pt>
                <c:pt idx="33">
                  <c:v>2015-02-28</c:v>
                </c:pt>
                <c:pt idx="34">
                  <c:v>2015-03-31</c:v>
                </c:pt>
                <c:pt idx="35">
                  <c:v>2015-04-30</c:v>
                </c:pt>
                <c:pt idx="36">
                  <c:v>2015-05-31</c:v>
                </c:pt>
                <c:pt idx="37">
                  <c:v>2015-06-30</c:v>
                </c:pt>
                <c:pt idx="38">
                  <c:v>2015-07-31</c:v>
                </c:pt>
                <c:pt idx="39">
                  <c:v>2015-08-31</c:v>
                </c:pt>
                <c:pt idx="40">
                  <c:v>2015-09-30</c:v>
                </c:pt>
                <c:pt idx="41">
                  <c:v>2015-10-31</c:v>
                </c:pt>
                <c:pt idx="42">
                  <c:v>2015-11-30</c:v>
                </c:pt>
                <c:pt idx="43">
                  <c:v>2015-12-31</c:v>
                </c:pt>
                <c:pt idx="44">
                  <c:v>2016-01-31</c:v>
                </c:pt>
                <c:pt idx="45">
                  <c:v>2016-02-29</c:v>
                </c:pt>
                <c:pt idx="46">
                  <c:v>2016-03-31</c:v>
                </c:pt>
                <c:pt idx="47">
                  <c:v>2016-04-30</c:v>
                </c:pt>
                <c:pt idx="48">
                  <c:v>2016-05-31</c:v>
                </c:pt>
                <c:pt idx="49">
                  <c:v>2016-06-30</c:v>
                </c:pt>
                <c:pt idx="50">
                  <c:v>2016-07-31</c:v>
                </c:pt>
                <c:pt idx="51">
                  <c:v>2016-08-31</c:v>
                </c:pt>
                <c:pt idx="52">
                  <c:v>2016-09-30</c:v>
                </c:pt>
                <c:pt idx="53">
                  <c:v>2016-10-31</c:v>
                </c:pt>
                <c:pt idx="54">
                  <c:v>2016-11-30</c:v>
                </c:pt>
                <c:pt idx="55">
                  <c:v>2016-12-31</c:v>
                </c:pt>
                <c:pt idx="56">
                  <c:v>2017-01-31</c:v>
                </c:pt>
                <c:pt idx="57">
                  <c:v>2017-02-28</c:v>
                </c:pt>
                <c:pt idx="58">
                  <c:v>2017-03-31</c:v>
                </c:pt>
                <c:pt idx="59">
                  <c:v>2017-04-30</c:v>
                </c:pt>
                <c:pt idx="60">
                  <c:v>2017-05-31</c:v>
                </c:pt>
                <c:pt idx="61">
                  <c:v>2017-06-30</c:v>
                </c:pt>
                <c:pt idx="62">
                  <c:v>2017-07-31</c:v>
                </c:pt>
                <c:pt idx="63">
                  <c:v>2017-08-31</c:v>
                </c:pt>
                <c:pt idx="64">
                  <c:v>2017-09-30</c:v>
                </c:pt>
                <c:pt idx="65">
                  <c:v>2017-10-31</c:v>
                </c:pt>
                <c:pt idx="66">
                  <c:v>2017-11-30</c:v>
                </c:pt>
                <c:pt idx="67">
                  <c:v>2017-12-31</c:v>
                </c:pt>
                <c:pt idx="68">
                  <c:v>2018-01-31</c:v>
                </c:pt>
                <c:pt idx="69">
                  <c:v>2018-02-28</c:v>
                </c:pt>
                <c:pt idx="70">
                  <c:v>2018-03-31</c:v>
                </c:pt>
                <c:pt idx="71">
                  <c:v>2018-04-30</c:v>
                </c:pt>
              </c:strCache>
            </c:strRef>
          </c:cat>
          <c:val>
            <c:numRef>
              <c:f>Sheet1!$D$802:$D$874</c:f>
              <c:numCache>
                <c:formatCode>General</c:formatCode>
                <c:ptCount val="73"/>
                <c:pt idx="0">
                  <c:v>63.636363636363633</c:v>
                </c:pt>
                <c:pt idx="1">
                  <c:v>45.454545454545453</c:v>
                </c:pt>
                <c:pt idx="2">
                  <c:v>45.454545454545453</c:v>
                </c:pt>
                <c:pt idx="3">
                  <c:v>72.727272727272734</c:v>
                </c:pt>
                <c:pt idx="4">
                  <c:v>54.54545454545454</c:v>
                </c:pt>
                <c:pt idx="5">
                  <c:v>36.363636363636367</c:v>
                </c:pt>
                <c:pt idx="6">
                  <c:v>63.636363636363633</c:v>
                </c:pt>
                <c:pt idx="7">
                  <c:v>9.0909090909090917</c:v>
                </c:pt>
                <c:pt idx="8">
                  <c:v>54.54545454545454</c:v>
                </c:pt>
                <c:pt idx="9">
                  <c:v>63.636363636363633</c:v>
                </c:pt>
                <c:pt idx="10">
                  <c:v>36.363636363636367</c:v>
                </c:pt>
                <c:pt idx="11">
                  <c:v>54.54545454545454</c:v>
                </c:pt>
                <c:pt idx="12">
                  <c:v>63.636363636363633</c:v>
                </c:pt>
                <c:pt idx="13">
                  <c:v>63.636363636363633</c:v>
                </c:pt>
                <c:pt idx="14">
                  <c:v>45.454545454545453</c:v>
                </c:pt>
                <c:pt idx="15">
                  <c:v>54.54545454545454</c:v>
                </c:pt>
                <c:pt idx="16">
                  <c:v>45.454545454545453</c:v>
                </c:pt>
                <c:pt idx="17">
                  <c:v>54.54545454545454</c:v>
                </c:pt>
                <c:pt idx="18">
                  <c:v>63.636363636363633</c:v>
                </c:pt>
                <c:pt idx="19">
                  <c:v>63.636363636363633</c:v>
                </c:pt>
                <c:pt idx="20">
                  <c:v>27.27272727272727</c:v>
                </c:pt>
                <c:pt idx="21">
                  <c:v>45.454545454545453</c:v>
                </c:pt>
                <c:pt idx="22">
                  <c:v>63.636363636363633</c:v>
                </c:pt>
                <c:pt idx="23">
                  <c:v>18.181818181818183</c:v>
                </c:pt>
                <c:pt idx="24">
                  <c:v>18.181818181818183</c:v>
                </c:pt>
                <c:pt idx="25">
                  <c:v>45.454545454545453</c:v>
                </c:pt>
                <c:pt idx="26">
                  <c:v>36.363636363636367</c:v>
                </c:pt>
                <c:pt idx="27">
                  <c:v>54.54545454545454</c:v>
                </c:pt>
                <c:pt idx="28">
                  <c:v>36.363636363636367</c:v>
                </c:pt>
                <c:pt idx="29">
                  <c:v>18.181818181818183</c:v>
                </c:pt>
                <c:pt idx="30">
                  <c:v>45.454545454545453</c:v>
                </c:pt>
                <c:pt idx="31">
                  <c:v>36.363636363636367</c:v>
                </c:pt>
                <c:pt idx="32">
                  <c:v>27.27272727272727</c:v>
                </c:pt>
                <c:pt idx="33">
                  <c:v>18.181818181818183</c:v>
                </c:pt>
                <c:pt idx="34">
                  <c:v>45.454545454545453</c:v>
                </c:pt>
                <c:pt idx="35">
                  <c:v>27.27272727272727</c:v>
                </c:pt>
                <c:pt idx="36">
                  <c:v>45.454545454545453</c:v>
                </c:pt>
                <c:pt idx="37">
                  <c:v>45.454545454545453</c:v>
                </c:pt>
                <c:pt idx="38">
                  <c:v>63.636363636363633</c:v>
                </c:pt>
                <c:pt idx="39">
                  <c:v>36.363636363636367</c:v>
                </c:pt>
                <c:pt idx="40">
                  <c:v>45.454545454545453</c:v>
                </c:pt>
                <c:pt idx="41">
                  <c:v>45.454545454545453</c:v>
                </c:pt>
                <c:pt idx="42">
                  <c:v>45.454545454545453</c:v>
                </c:pt>
                <c:pt idx="43">
                  <c:v>63.636363636363633</c:v>
                </c:pt>
                <c:pt idx="44">
                  <c:v>63.636363636363633</c:v>
                </c:pt>
                <c:pt idx="45">
                  <c:v>45.454545454545453</c:v>
                </c:pt>
                <c:pt idx="46">
                  <c:v>63.636363636363633</c:v>
                </c:pt>
                <c:pt idx="47">
                  <c:v>72.727272727272734</c:v>
                </c:pt>
                <c:pt idx="48">
                  <c:v>63.636363636363633</c:v>
                </c:pt>
                <c:pt idx="49">
                  <c:v>72.727272727272734</c:v>
                </c:pt>
                <c:pt idx="50">
                  <c:v>54.54545454545454</c:v>
                </c:pt>
                <c:pt idx="51">
                  <c:v>90.909090909090907</c:v>
                </c:pt>
                <c:pt idx="52">
                  <c:v>81.818181818181827</c:v>
                </c:pt>
                <c:pt idx="53">
                  <c:v>54.54545454545454</c:v>
                </c:pt>
                <c:pt idx="54">
                  <c:v>90.909090909090907</c:v>
                </c:pt>
                <c:pt idx="55">
                  <c:v>81.818181818181827</c:v>
                </c:pt>
                <c:pt idx="56">
                  <c:v>54.54545454545454</c:v>
                </c:pt>
                <c:pt idx="57">
                  <c:v>54.54545454545454</c:v>
                </c:pt>
                <c:pt idx="58">
                  <c:v>72.727272727272734</c:v>
                </c:pt>
                <c:pt idx="59">
                  <c:v>27.27272727272727</c:v>
                </c:pt>
                <c:pt idx="60">
                  <c:v>36.363636363636367</c:v>
                </c:pt>
                <c:pt idx="61">
                  <c:v>45.454545454545453</c:v>
                </c:pt>
                <c:pt idx="62">
                  <c:v>63.636363636363633</c:v>
                </c:pt>
                <c:pt idx="63">
                  <c:v>45.454545454545453</c:v>
                </c:pt>
                <c:pt idx="64">
                  <c:v>27.27272727272727</c:v>
                </c:pt>
                <c:pt idx="65">
                  <c:v>27.27272727272727</c:v>
                </c:pt>
                <c:pt idx="66">
                  <c:v>45.454545454545453</c:v>
                </c:pt>
                <c:pt idx="67">
                  <c:v>27.27272727272727</c:v>
                </c:pt>
                <c:pt idx="68">
                  <c:v>18.181818181818183</c:v>
                </c:pt>
                <c:pt idx="69">
                  <c:v>18.181818181818183</c:v>
                </c:pt>
                <c:pt idx="70">
                  <c:v>27.27272727272727</c:v>
                </c:pt>
                <c:pt idx="71">
                  <c:v>45.454545454545453</c:v>
                </c:pt>
                <c:pt idx="72">
                  <c:v>72.727272727272734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3-4626-BAAE-5F90613B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12816"/>
        <c:axId val="2073550144"/>
      </c:lineChart>
      <c:catAx>
        <c:axId val="2215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550144"/>
        <c:crosses val="autoZero"/>
        <c:auto val="1"/>
        <c:lblAlgn val="ctr"/>
        <c:lblOffset val="100"/>
        <c:noMultiLvlLbl val="0"/>
      </c:catAx>
      <c:valAx>
        <c:axId val="20735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346</xdr:row>
      <xdr:rowOff>85725</xdr:rowOff>
    </xdr:from>
    <xdr:to>
      <xdr:col>18</xdr:col>
      <xdr:colOff>771525</xdr:colOff>
      <xdr:row>363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1FF46E-5F6D-4990-9C8C-125820B5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410</xdr:row>
      <xdr:rowOff>109536</xdr:rowOff>
    </xdr:from>
    <xdr:to>
      <xdr:col>16</xdr:col>
      <xdr:colOff>323850</xdr:colOff>
      <xdr:row>425</xdr:row>
      <xdr:rowOff>180974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D409D7-46FB-4082-9D4D-B97FF74B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628650</xdr:colOff>
      <xdr:row>856</xdr:row>
      <xdr:rowOff>90487</xdr:rowOff>
    </xdr:from>
    <xdr:to>
      <xdr:col>11</xdr:col>
      <xdr:colOff>533400</xdr:colOff>
      <xdr:row>873</xdr:row>
      <xdr:rowOff>28576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FF8BCC-10AF-4CAF-8269-3F68E836A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74"/>
  <sheetViews>
    <sheetView topLeftCell="A836" workbookViewId="0">
      <selection activeCell="A801" sqref="A801:D874"/>
    </sheetView>
  </sheetViews>
  <sheetFormatPr defaultRowHeight="14.25" x14ac:dyDescent="0.2"/>
  <cols>
    <col min="1" max="1" width="11.125" customWidth="1"/>
    <col min="2" max="2" width="16.25" customWidth="1"/>
    <col min="3" max="3" width="13.25" customWidth="1"/>
    <col min="4" max="8" width="18.125" bestFit="1" customWidth="1"/>
    <col min="9" max="9" width="17.125" bestFit="1" customWidth="1"/>
    <col min="10" max="10" width="9.875" customWidth="1"/>
    <col min="11" max="11" width="12.5" customWidth="1"/>
    <col min="12" max="12" width="9.625" customWidth="1"/>
    <col min="13" max="13" width="16" bestFit="1" customWidth="1"/>
    <col min="14" max="14" width="19.75" bestFit="1" customWidth="1"/>
    <col min="15" max="15" width="12.375" customWidth="1"/>
    <col min="16" max="16" width="12.25" customWidth="1"/>
    <col min="17" max="17" width="18.125" bestFit="1" customWidth="1"/>
    <col min="18" max="20" width="19.75" bestFit="1" customWidth="1"/>
    <col min="21" max="21" width="18.125" bestFit="1" customWidth="1"/>
    <col min="22" max="22" width="14.125" customWidth="1"/>
    <col min="23" max="23" width="10.625" customWidth="1"/>
    <col min="24" max="24" width="12" customWidth="1"/>
    <col min="25" max="25" width="12.75" customWidth="1"/>
    <col min="26" max="26" width="13" customWidth="1"/>
  </cols>
  <sheetData>
    <row r="1" spans="1:26" x14ac:dyDescent="0.2">
      <c r="C1" s="16" t="s">
        <v>0</v>
      </c>
      <c r="D1" s="16"/>
      <c r="E1" s="16"/>
      <c r="F1" s="16"/>
      <c r="G1" s="16"/>
      <c r="H1" s="16"/>
      <c r="I1" s="16"/>
      <c r="J1" s="16" t="s">
        <v>1</v>
      </c>
      <c r="K1" s="16"/>
      <c r="L1" s="16"/>
      <c r="M1" s="16" t="s">
        <v>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">
      <c r="B2" s="1" t="s">
        <v>108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1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</row>
    <row r="3" spans="1:26" x14ac:dyDescent="0.2">
      <c r="A3" s="3" t="s">
        <v>27</v>
      </c>
      <c r="B3" s="13">
        <v>-2.6241134751772992</v>
      </c>
      <c r="C3" s="13">
        <v>203599</v>
      </c>
      <c r="D3" s="13">
        <v>-17.39424343911277</v>
      </c>
      <c r="E3" s="13">
        <v>-31.925585874155331</v>
      </c>
      <c r="F3" s="13">
        <v>-46.808510638297875</v>
      </c>
      <c r="G3" s="13">
        <v>-60.064108919070755</v>
      </c>
      <c r="H3" s="13">
        <v>-3.3133122041778984</v>
      </c>
      <c r="I3" s="13">
        <v>47.9</v>
      </c>
      <c r="J3" s="13">
        <v>-1.3</v>
      </c>
      <c r="K3" s="13">
        <v>1850.5114000000001</v>
      </c>
      <c r="L3" s="13">
        <v>1.49</v>
      </c>
      <c r="M3" s="13">
        <v>1.18</v>
      </c>
      <c r="N3" s="13">
        <v>478.4239</v>
      </c>
      <c r="O3" s="13">
        <v>240733</v>
      </c>
      <c r="P3" s="13">
        <v>240733</v>
      </c>
      <c r="Q3" s="13">
        <v>138.97880000000001</v>
      </c>
      <c r="R3" s="13">
        <v>138.97880000000001</v>
      </c>
      <c r="S3" s="13">
        <v>25</v>
      </c>
      <c r="T3" s="13">
        <v>120.85</v>
      </c>
      <c r="U3" s="13">
        <v>-22.046227632930357</v>
      </c>
      <c r="V3" s="13">
        <v>82730</v>
      </c>
      <c r="W3" s="13">
        <v>60000</v>
      </c>
      <c r="X3" s="13">
        <v>-17.68697746895166</v>
      </c>
      <c r="Y3" s="13">
        <v>358306.2</v>
      </c>
      <c r="Z3" s="13">
        <v>92495.9</v>
      </c>
    </row>
    <row r="4" spans="1:26" x14ac:dyDescent="0.2">
      <c r="A4" s="3" t="s">
        <v>28</v>
      </c>
      <c r="B4" s="13">
        <v>4.3699927166788024</v>
      </c>
      <c r="C4" s="13">
        <v>567581</v>
      </c>
      <c r="D4" s="13">
        <v>42.471950251938871</v>
      </c>
      <c r="E4" s="13">
        <v>79.770038163252281</v>
      </c>
      <c r="F4" s="13">
        <v>46.139999999999986</v>
      </c>
      <c r="G4" s="13">
        <v>52.308647083160956</v>
      </c>
      <c r="H4" s="13">
        <v>-32.034284762892192</v>
      </c>
      <c r="I4" s="13">
        <v>42.8</v>
      </c>
      <c r="J4" s="13">
        <v>9.5</v>
      </c>
      <c r="K4" s="13">
        <v>138.97880000000001</v>
      </c>
      <c r="L4" s="13">
        <v>2.3199999999999998</v>
      </c>
      <c r="M4" s="13">
        <v>1.42</v>
      </c>
      <c r="N4" s="13">
        <v>643.18859999999995</v>
      </c>
      <c r="O4" s="13">
        <v>342977</v>
      </c>
      <c r="P4" s="13">
        <v>581025</v>
      </c>
      <c r="Q4" s="13">
        <v>156.70609999999999</v>
      </c>
      <c r="R4" s="13">
        <v>295.42700000000002</v>
      </c>
      <c r="S4" s="14">
        <f t="shared" ref="S4:T4" si="0">AVERAGE(S3,S5)</f>
        <v>66.83</v>
      </c>
      <c r="T4" s="14">
        <f t="shared" si="0"/>
        <v>329.91</v>
      </c>
      <c r="U4" s="13">
        <v>22.516620331197874</v>
      </c>
      <c r="V4" s="13">
        <v>184113</v>
      </c>
      <c r="W4" s="13">
        <v>110000</v>
      </c>
      <c r="X4" s="13">
        <v>20.388120551639901</v>
      </c>
      <c r="Y4" s="13">
        <v>789875.1</v>
      </c>
      <c r="Z4" s="13">
        <v>155364.6</v>
      </c>
    </row>
    <row r="5" spans="1:26" x14ac:dyDescent="0.2">
      <c r="A5" s="3" t="s">
        <v>29</v>
      </c>
      <c r="B5" s="13">
        <v>-1.1863224005582689</v>
      </c>
      <c r="C5" s="13">
        <v>987393</v>
      </c>
      <c r="D5" s="13">
        <v>16.682168192036201</v>
      </c>
      <c r="E5" s="13">
        <v>14.699598371629191</v>
      </c>
      <c r="F5" s="13">
        <v>31.572464759819361</v>
      </c>
      <c r="G5" s="13">
        <v>34.343845923994245</v>
      </c>
      <c r="H5" s="13">
        <v>41.772514336162125</v>
      </c>
      <c r="I5" s="13">
        <v>49.3</v>
      </c>
      <c r="J5" s="13">
        <v>2.5</v>
      </c>
      <c r="K5" s="13">
        <v>295.42700000000002</v>
      </c>
      <c r="L5" s="13">
        <v>1.53</v>
      </c>
      <c r="M5" s="13">
        <v>1.44</v>
      </c>
      <c r="N5" s="13">
        <v>800.02980000000002</v>
      </c>
      <c r="O5" s="13">
        <v>400193</v>
      </c>
      <c r="P5" s="13">
        <v>981218</v>
      </c>
      <c r="Q5" s="13">
        <v>183.85720000000001</v>
      </c>
      <c r="R5" s="13">
        <v>479.26650000000001</v>
      </c>
      <c r="S5" s="13">
        <v>108.66</v>
      </c>
      <c r="T5" s="13">
        <v>538.97</v>
      </c>
      <c r="U5" s="13">
        <v>8.8251544032044826</v>
      </c>
      <c r="V5" s="13">
        <v>294425</v>
      </c>
      <c r="W5" s="13">
        <v>170000</v>
      </c>
      <c r="X5" s="13">
        <v>8.7160064920538218</v>
      </c>
      <c r="Y5" s="13">
        <v>1258928.8</v>
      </c>
      <c r="Z5" s="13">
        <v>244490.6</v>
      </c>
    </row>
    <row r="6" spans="1:26" x14ac:dyDescent="0.2">
      <c r="A6" s="3" t="s">
        <v>30</v>
      </c>
      <c r="B6" s="13">
        <v>0.35310734463277338</v>
      </c>
      <c r="C6" s="13">
        <v>1313204</v>
      </c>
      <c r="D6" s="13">
        <v>-24.01541256343814</v>
      </c>
      <c r="E6" s="13">
        <v>-22.390260402275306</v>
      </c>
      <c r="F6" s="13">
        <v>-16.039109631786978</v>
      </c>
      <c r="G6" s="13">
        <v>-19.285829828534453</v>
      </c>
      <c r="H6" s="13">
        <v>12.919462334223466</v>
      </c>
      <c r="I6" s="13">
        <v>55.7</v>
      </c>
      <c r="J6" s="13">
        <v>1.3</v>
      </c>
      <c r="K6" s="13">
        <v>479.26650000000001</v>
      </c>
      <c r="L6" s="13">
        <v>1.72</v>
      </c>
      <c r="M6" s="13">
        <v>0.84</v>
      </c>
      <c r="N6" s="13">
        <v>952.92020000000002</v>
      </c>
      <c r="O6" s="13">
        <v>304085</v>
      </c>
      <c r="P6" s="13">
        <v>1285303</v>
      </c>
      <c r="Q6" s="13">
        <v>162.44120000000001</v>
      </c>
      <c r="R6" s="13">
        <v>641.74990000000003</v>
      </c>
      <c r="S6" s="13">
        <v>149.02000000000001</v>
      </c>
      <c r="T6" s="13">
        <v>738.56</v>
      </c>
      <c r="U6" s="13">
        <v>-11.566321858879631</v>
      </c>
      <c r="V6" s="13">
        <v>391973</v>
      </c>
      <c r="W6" s="13">
        <v>250000</v>
      </c>
      <c r="X6" s="13">
        <v>-7.3213161254388233</v>
      </c>
      <c r="Y6" s="13">
        <v>1693611.5</v>
      </c>
      <c r="Z6" s="13">
        <v>345131.2</v>
      </c>
    </row>
    <row r="7" spans="1:26" x14ac:dyDescent="0.2">
      <c r="A7" s="3" t="s">
        <v>31</v>
      </c>
      <c r="B7" s="13">
        <v>3.3075299085151224</v>
      </c>
      <c r="C7" s="13">
        <v>1591963</v>
      </c>
      <c r="D7" s="13">
        <v>-20.389035960340038</v>
      </c>
      <c r="E7" s="13">
        <v>-14.442551754830196</v>
      </c>
      <c r="F7" s="13">
        <v>-1.0406342913776059</v>
      </c>
      <c r="G7" s="13">
        <v>-1.6533894483691625</v>
      </c>
      <c r="H7" s="13">
        <v>17.680141016647351</v>
      </c>
      <c r="I7" s="13">
        <v>48.8</v>
      </c>
      <c r="J7" s="13">
        <v>-1.3</v>
      </c>
      <c r="K7" s="13">
        <v>641.74990000000003</v>
      </c>
      <c r="L7" s="13">
        <v>1.88</v>
      </c>
      <c r="M7" s="13">
        <v>0.71</v>
      </c>
      <c r="N7" s="13">
        <v>1096.8706</v>
      </c>
      <c r="O7" s="13">
        <v>242085</v>
      </c>
      <c r="P7" s="13">
        <v>1527388</v>
      </c>
      <c r="Q7" s="13">
        <v>160.71950000000001</v>
      </c>
      <c r="R7" s="13">
        <v>802.35080000000005</v>
      </c>
      <c r="S7" s="13">
        <v>189.68</v>
      </c>
      <c r="T7" s="13">
        <v>936.77</v>
      </c>
      <c r="U7" s="13">
        <v>21.1881695627659</v>
      </c>
      <c r="V7" s="13">
        <v>510192</v>
      </c>
      <c r="W7" s="13">
        <v>340000</v>
      </c>
      <c r="X7" s="13">
        <v>20.919991091100869</v>
      </c>
      <c r="Y7" s="13">
        <v>2219246.2999999998</v>
      </c>
      <c r="Z7" s="13">
        <v>463338</v>
      </c>
    </row>
    <row r="8" spans="1:26" x14ac:dyDescent="0.2">
      <c r="A8" s="3" t="s">
        <v>32</v>
      </c>
      <c r="B8" s="13">
        <v>2.3841961852861013</v>
      </c>
      <c r="C8" s="13">
        <v>1831961</v>
      </c>
      <c r="D8" s="13">
        <v>-8.32021810521098</v>
      </c>
      <c r="E8" s="13">
        <v>-13.904842534232079</v>
      </c>
      <c r="F8" s="13">
        <v>-5.0075112668993546E-2</v>
      </c>
      <c r="G8" s="13">
        <v>-3.3725610066738012</v>
      </c>
      <c r="H8" s="13">
        <v>-0.47857878649712321</v>
      </c>
      <c r="I8" s="13">
        <v>49.2</v>
      </c>
      <c r="J8" s="13">
        <v>-6.5</v>
      </c>
      <c r="K8" s="13">
        <v>802.35080000000005</v>
      </c>
      <c r="L8" s="13">
        <v>1.98</v>
      </c>
      <c r="M8" s="13">
        <v>0.05</v>
      </c>
      <c r="N8" s="13">
        <v>1247.0334</v>
      </c>
      <c r="O8" s="13">
        <v>221943</v>
      </c>
      <c r="P8" s="13">
        <v>1749331</v>
      </c>
      <c r="Q8" s="13">
        <v>157.7508</v>
      </c>
      <c r="R8" s="13">
        <v>959.80499999999995</v>
      </c>
      <c r="S8" s="13">
        <v>231.29</v>
      </c>
      <c r="T8" s="13">
        <v>1129.18</v>
      </c>
      <c r="U8" s="13">
        <v>-12.754096419175557</v>
      </c>
      <c r="V8" s="13">
        <v>613319</v>
      </c>
      <c r="W8" s="13">
        <v>430000</v>
      </c>
      <c r="X8" s="13">
        <v>-16.014802935774792</v>
      </c>
      <c r="Y8" s="13">
        <v>2660602.7000000002</v>
      </c>
      <c r="Z8" s="13">
        <v>581114.1</v>
      </c>
    </row>
    <row r="9" spans="1:26" x14ac:dyDescent="0.2">
      <c r="A9" s="3" t="s">
        <v>33</v>
      </c>
      <c r="B9" s="13">
        <v>-2.92747837658017</v>
      </c>
      <c r="C9" s="13">
        <v>2056181</v>
      </c>
      <c r="D9" s="13">
        <v>0.33206724249018893</v>
      </c>
      <c r="E9" s="13">
        <v>-6.5742214518454318</v>
      </c>
      <c r="F9" s="13">
        <v>-0.62625250501001994</v>
      </c>
      <c r="G9" s="13">
        <v>9.1738282279749068</v>
      </c>
      <c r="H9" s="13">
        <v>9.5818853760842781</v>
      </c>
      <c r="I9" s="13">
        <v>44.5</v>
      </c>
      <c r="J9" s="13">
        <v>-24.3611</v>
      </c>
      <c r="K9" s="13">
        <v>959.80499999999995</v>
      </c>
      <c r="L9" s="13">
        <v>1.7</v>
      </c>
      <c r="M9" s="13">
        <v>-0.39</v>
      </c>
      <c r="N9" s="13">
        <v>1413.1185</v>
      </c>
      <c r="O9" s="13">
        <v>222680</v>
      </c>
      <c r="P9" s="13">
        <v>1972011</v>
      </c>
      <c r="Q9" s="13">
        <v>137.9366</v>
      </c>
      <c r="R9" s="13">
        <v>1097.9403</v>
      </c>
      <c r="S9" s="13">
        <v>270.22000000000003</v>
      </c>
      <c r="T9" s="13">
        <v>1335.74</v>
      </c>
      <c r="U9" s="13">
        <v>-6.612627986348123</v>
      </c>
      <c r="V9" s="13">
        <v>709635</v>
      </c>
      <c r="W9" s="13">
        <v>540000</v>
      </c>
      <c r="X9" s="13">
        <v>-11.22172642816443</v>
      </c>
      <c r="Y9" s="13">
        <v>3052599</v>
      </c>
      <c r="Z9" s="13">
        <v>710275.2</v>
      </c>
    </row>
    <row r="10" spans="1:26" x14ac:dyDescent="0.2">
      <c r="A10" s="3" t="s">
        <v>34</v>
      </c>
      <c r="B10" s="13">
        <v>-2.1932830705963009</v>
      </c>
      <c r="C10" s="13">
        <v>2296188</v>
      </c>
      <c r="D10" s="13">
        <v>10.635890066463086</v>
      </c>
      <c r="E10" s="13">
        <v>7.7972526982427972</v>
      </c>
      <c r="F10" s="13">
        <v>-3.2518275775144918</v>
      </c>
      <c r="G10" s="13">
        <v>-7.1521707635099254</v>
      </c>
      <c r="H10" s="13">
        <v>0.76485876939728303</v>
      </c>
      <c r="I10" s="13">
        <v>39.9</v>
      </c>
      <c r="J10" s="13">
        <v>32.799999999999997</v>
      </c>
      <c r="K10" s="13">
        <v>1097.9403</v>
      </c>
      <c r="L10" s="13">
        <v>1.65</v>
      </c>
      <c r="M10" s="13">
        <v>-0.96</v>
      </c>
      <c r="N10" s="13">
        <v>1572.0081</v>
      </c>
      <c r="O10" s="13">
        <v>246364</v>
      </c>
      <c r="P10" s="13">
        <v>2217287</v>
      </c>
      <c r="Q10" s="13">
        <v>149.52269999999999</v>
      </c>
      <c r="R10" s="13">
        <v>1247.4665</v>
      </c>
      <c r="S10" s="13">
        <v>309.12</v>
      </c>
      <c r="T10" s="13">
        <v>1528.51</v>
      </c>
      <c r="U10" s="13">
        <v>14.0225923003447</v>
      </c>
      <c r="V10" s="13">
        <v>819455</v>
      </c>
      <c r="W10" s="13">
        <v>650000</v>
      </c>
      <c r="X10" s="13">
        <v>11.171545372950975</v>
      </c>
      <c r="Y10" s="13">
        <v>3488118.4</v>
      </c>
      <c r="Z10" s="13">
        <v>836596.7</v>
      </c>
    </row>
    <row r="11" spans="1:26" x14ac:dyDescent="0.2">
      <c r="A11" s="3" t="s">
        <v>35</v>
      </c>
      <c r="B11" s="13">
        <v>-1.8920812894183574</v>
      </c>
      <c r="C11" s="13">
        <v>2560957</v>
      </c>
      <c r="D11" s="13">
        <v>12.905700508191131</v>
      </c>
      <c r="E11" s="13">
        <v>9.5431169658630637</v>
      </c>
      <c r="F11" s="13">
        <v>1.4330380406461622</v>
      </c>
      <c r="G11" s="13">
        <v>19.364402371788213</v>
      </c>
      <c r="H11" s="13">
        <v>-9.8293494379518886</v>
      </c>
      <c r="I11" s="13">
        <v>43.5</v>
      </c>
      <c r="J11" s="13">
        <v>5.0999999999999996</v>
      </c>
      <c r="K11" s="13">
        <v>1247.4665</v>
      </c>
      <c r="L11" s="13">
        <v>1.5</v>
      </c>
      <c r="M11" s="13">
        <v>1.1499999999999999</v>
      </c>
      <c r="N11" s="13">
        <v>1748.2892999999999</v>
      </c>
      <c r="O11" s="13">
        <v>278159</v>
      </c>
      <c r="P11" s="13">
        <v>2495446</v>
      </c>
      <c r="Q11" s="13">
        <v>161.73580000000001</v>
      </c>
      <c r="R11" s="13">
        <v>1409.2255</v>
      </c>
      <c r="S11" s="13">
        <v>347.74</v>
      </c>
      <c r="T11" s="13">
        <v>1797.79</v>
      </c>
      <c r="U11" s="13">
        <v>-27.633807433847497</v>
      </c>
      <c r="V11" s="13">
        <v>898936</v>
      </c>
      <c r="W11" s="13">
        <v>750000</v>
      </c>
      <c r="X11" s="13">
        <v>-25.608052068672869</v>
      </c>
      <c r="Y11" s="13">
        <v>3812233.2</v>
      </c>
      <c r="Z11" s="13">
        <v>953925.2</v>
      </c>
    </row>
    <row r="12" spans="1:26" x14ac:dyDescent="0.2">
      <c r="A12" s="3" t="s">
        <v>36</v>
      </c>
      <c r="B12" s="13">
        <v>-0.85714285714285166</v>
      </c>
      <c r="C12" s="13">
        <v>2815355</v>
      </c>
      <c r="D12" s="13">
        <v>-14.021117418454912</v>
      </c>
      <c r="E12" s="13">
        <v>-3.9169993466002437</v>
      </c>
      <c r="F12" s="13">
        <v>0.53942974569740776</v>
      </c>
      <c r="G12" s="13">
        <v>4.104754019782991</v>
      </c>
      <c r="H12" s="13">
        <v>-17.781591428488657</v>
      </c>
      <c r="I12" s="13">
        <v>52.7</v>
      </c>
      <c r="J12" s="13">
        <v>10.7</v>
      </c>
      <c r="K12" s="13">
        <v>1409.2255</v>
      </c>
      <c r="L12" s="13">
        <v>1.54</v>
      </c>
      <c r="M12" s="13">
        <v>-1.54</v>
      </c>
      <c r="N12" s="13">
        <v>1927.18</v>
      </c>
      <c r="O12" s="13">
        <v>239158</v>
      </c>
      <c r="P12" s="13">
        <v>2734604</v>
      </c>
      <c r="Q12" s="13">
        <v>160.59800000000001</v>
      </c>
      <c r="R12" s="13">
        <v>1570.0694000000001</v>
      </c>
      <c r="S12" s="13">
        <v>387.55</v>
      </c>
      <c r="T12" s="13">
        <v>2095.73</v>
      </c>
      <c r="U12" s="13">
        <v>-12.901074565266629</v>
      </c>
      <c r="V12" s="13">
        <v>968156</v>
      </c>
      <c r="W12" s="13">
        <v>830000</v>
      </c>
      <c r="X12" s="13">
        <v>-13.546221692432217</v>
      </c>
      <c r="Y12" s="13">
        <v>4092420.7</v>
      </c>
      <c r="Z12" s="13">
        <v>1050321.3</v>
      </c>
    </row>
    <row r="13" spans="1:26" x14ac:dyDescent="0.2">
      <c r="A13" s="3" t="s">
        <v>37</v>
      </c>
      <c r="B13" s="13">
        <v>-1.2247838616714692</v>
      </c>
      <c r="C13" s="13">
        <v>3089101</v>
      </c>
      <c r="D13" s="13">
        <v>17.391013472265197</v>
      </c>
      <c r="E13" s="13">
        <v>7.6022610240646546</v>
      </c>
      <c r="F13" s="13">
        <v>11.497189575881452</v>
      </c>
      <c r="G13" s="13">
        <v>-4.1689339081662586</v>
      </c>
      <c r="H13" s="13">
        <v>12.374129947226823</v>
      </c>
      <c r="I13" s="13">
        <v>49.2</v>
      </c>
      <c r="J13" s="13">
        <v>18.5</v>
      </c>
      <c r="K13" s="13">
        <v>1570.0694000000001</v>
      </c>
      <c r="L13" s="13">
        <v>1.33</v>
      </c>
      <c r="M13" s="13">
        <v>-1.78</v>
      </c>
      <c r="N13" s="13">
        <v>196.45</v>
      </c>
      <c r="O13" s="13">
        <v>280750</v>
      </c>
      <c r="P13" s="13">
        <v>3015354</v>
      </c>
      <c r="Q13" s="13">
        <v>179.10390000000001</v>
      </c>
      <c r="R13" s="13">
        <v>1749.3210999999999</v>
      </c>
      <c r="S13" s="13">
        <v>431.19</v>
      </c>
      <c r="T13" s="13">
        <v>2324.6799999999998</v>
      </c>
      <c r="U13" s="13">
        <v>21.892200343826296</v>
      </c>
      <c r="V13" s="13">
        <v>1051968</v>
      </c>
      <c r="W13" s="13">
        <v>910000</v>
      </c>
      <c r="X13" s="13">
        <v>17.986511784788199</v>
      </c>
      <c r="Y13" s="13">
        <v>4422132.3</v>
      </c>
      <c r="Z13" s="13">
        <v>1158771.1000000001</v>
      </c>
    </row>
    <row r="14" spans="1:26" x14ac:dyDescent="0.2">
      <c r="A14" s="3" t="s">
        <v>38</v>
      </c>
      <c r="B14" s="13">
        <v>-1.6312056737588683E-2</v>
      </c>
      <c r="C14" s="13">
        <v>3395241</v>
      </c>
      <c r="D14" s="13">
        <v>8.799287622439893</v>
      </c>
      <c r="E14" s="13">
        <v>11.836865908277257</v>
      </c>
      <c r="F14" s="13">
        <v>9.9220898258478414</v>
      </c>
      <c r="G14" s="13">
        <v>15.374535924874422</v>
      </c>
      <c r="H14" s="13">
        <v>4.0026561404797815E-2</v>
      </c>
      <c r="I14" s="13">
        <v>55.5</v>
      </c>
      <c r="J14" s="13">
        <v>13.8</v>
      </c>
      <c r="K14" s="13">
        <v>1749.3210999999999</v>
      </c>
      <c r="L14" s="13">
        <v>0.97</v>
      </c>
      <c r="M14" s="13">
        <v>-1.1299999999999999</v>
      </c>
      <c r="N14" s="13">
        <v>331.17</v>
      </c>
      <c r="O14" s="13">
        <v>305454</v>
      </c>
      <c r="P14" s="13">
        <v>3320805</v>
      </c>
      <c r="Q14" s="13">
        <v>180.99</v>
      </c>
      <c r="R14" s="13">
        <v>1930.64</v>
      </c>
      <c r="S14" s="13">
        <v>479.14</v>
      </c>
      <c r="T14" s="13">
        <v>2636.26</v>
      </c>
      <c r="U14" s="13">
        <v>-2.2779259259259259</v>
      </c>
      <c r="V14" s="13">
        <v>1129730</v>
      </c>
      <c r="W14" s="13">
        <v>990000</v>
      </c>
      <c r="X14" s="13">
        <v>-0.53172855797103113</v>
      </c>
      <c r="Y14" s="13">
        <v>4749143</v>
      </c>
      <c r="Z14" s="13">
        <v>1267156.2</v>
      </c>
    </row>
    <row r="15" spans="1:26" x14ac:dyDescent="0.2">
      <c r="A15" s="3" t="s">
        <v>39</v>
      </c>
      <c r="B15" s="13">
        <v>-2.307137707281893</v>
      </c>
      <c r="C15" s="13">
        <v>299453</v>
      </c>
      <c r="D15" s="13">
        <v>15.814492525879512</v>
      </c>
      <c r="E15" s="13">
        <v>-2.1842947671000195</v>
      </c>
      <c r="F15" s="13">
        <v>-20.200125078173855</v>
      </c>
      <c r="G15" s="13">
        <v>-22.328222600795002</v>
      </c>
      <c r="H15" s="13">
        <v>-8.7494030684585908</v>
      </c>
      <c r="I15" s="13">
        <v>49.3</v>
      </c>
      <c r="J15" s="13">
        <v>12.3</v>
      </c>
      <c r="K15" s="13">
        <v>1930.64</v>
      </c>
      <c r="L15" s="13">
        <v>1.1000000000000001</v>
      </c>
      <c r="M15" s="13">
        <v>1.31</v>
      </c>
      <c r="N15" s="13">
        <v>539.71</v>
      </c>
      <c r="O15" s="13">
        <v>353760</v>
      </c>
      <c r="P15" s="13">
        <v>353760</v>
      </c>
      <c r="Q15" s="13">
        <v>203.45</v>
      </c>
      <c r="R15" s="13">
        <v>203.45</v>
      </c>
      <c r="S15" s="14">
        <f t="shared" ref="S15:T15" si="1">AVERAGE(S14,S16)</f>
        <v>274.35000000000002</v>
      </c>
      <c r="T15" s="14">
        <f t="shared" si="1"/>
        <v>1497.595</v>
      </c>
      <c r="U15" s="13">
        <v>-14.745370089626816</v>
      </c>
      <c r="V15" s="13">
        <v>70295</v>
      </c>
      <c r="W15" s="13">
        <v>80000</v>
      </c>
      <c r="X15" s="13">
        <v>-8.9502706309531739</v>
      </c>
      <c r="Y15" s="13">
        <v>299376.7</v>
      </c>
      <c r="Z15" s="13">
        <v>98980.800000000003</v>
      </c>
    </row>
    <row r="16" spans="1:26" x14ac:dyDescent="0.2">
      <c r="A16" s="3" t="s">
        <v>40</v>
      </c>
      <c r="B16" s="13">
        <v>2.214022140221394</v>
      </c>
      <c r="C16" s="13">
        <v>536246</v>
      </c>
      <c r="D16" s="13">
        <v>-31.44759158751696</v>
      </c>
      <c r="E16" s="13">
        <v>-23.148874781685272</v>
      </c>
      <c r="F16" s="13">
        <v>-25.313479623824453</v>
      </c>
      <c r="G16" s="13">
        <v>-28.746892820587799</v>
      </c>
      <c r="H16" s="13">
        <v>-25.376941790731134</v>
      </c>
      <c r="I16" s="13">
        <v>58.9</v>
      </c>
      <c r="J16" s="13">
        <v>8.1999999999999993</v>
      </c>
      <c r="K16" s="13">
        <v>203.45</v>
      </c>
      <c r="L16" s="13">
        <v>2.0099999999999998</v>
      </c>
      <c r="M16" s="13">
        <v>0.8</v>
      </c>
      <c r="N16" s="13">
        <v>729.65</v>
      </c>
      <c r="O16" s="13">
        <v>242511</v>
      </c>
      <c r="P16" s="13">
        <v>599344</v>
      </c>
      <c r="Q16" s="13">
        <v>135.46</v>
      </c>
      <c r="R16" s="13">
        <v>338.91</v>
      </c>
      <c r="S16" s="13">
        <v>69.56</v>
      </c>
      <c r="T16" s="13">
        <v>358.93</v>
      </c>
      <c r="U16" s="13">
        <v>-13.470374848851268</v>
      </c>
      <c r="V16" s="13">
        <v>131185</v>
      </c>
      <c r="W16" s="13">
        <v>140000</v>
      </c>
      <c r="X16" s="13">
        <v>-17.795038825666797</v>
      </c>
      <c r="Y16" s="13">
        <v>545905.80000000005</v>
      </c>
      <c r="Z16" s="13">
        <v>172843.4</v>
      </c>
    </row>
    <row r="17" spans="1:26" x14ac:dyDescent="0.2">
      <c r="A17" s="3" t="s">
        <v>41</v>
      </c>
      <c r="B17" s="13">
        <v>-2.6714801444043266</v>
      </c>
      <c r="C17" s="13">
        <v>959764</v>
      </c>
      <c r="D17" s="13">
        <v>66.361113516500282</v>
      </c>
      <c r="E17" s="13">
        <v>84.031842456318742</v>
      </c>
      <c r="F17" s="13">
        <v>70.33927946834558</v>
      </c>
      <c r="G17" s="13">
        <v>80.197003899035508</v>
      </c>
      <c r="H17" s="13">
        <v>22.921238788289049</v>
      </c>
      <c r="I17" s="13">
        <v>44.6</v>
      </c>
      <c r="J17" s="13">
        <v>6.3</v>
      </c>
      <c r="K17" s="13">
        <v>338.91</v>
      </c>
      <c r="L17" s="13">
        <v>1.63</v>
      </c>
      <c r="M17" s="13">
        <v>1.1299999999999999</v>
      </c>
      <c r="N17" s="13">
        <v>907.72</v>
      </c>
      <c r="O17" s="13">
        <v>403444</v>
      </c>
      <c r="P17" s="13">
        <v>1002788</v>
      </c>
      <c r="Q17" s="13">
        <v>203.51</v>
      </c>
      <c r="R17" s="13">
        <v>542.45000000000005</v>
      </c>
      <c r="S17" s="13">
        <v>115.94</v>
      </c>
      <c r="T17" s="13">
        <v>629.78</v>
      </c>
      <c r="U17" s="13">
        <v>39.368033406766841</v>
      </c>
      <c r="V17" s="13">
        <v>215996</v>
      </c>
      <c r="W17" s="13">
        <v>220000</v>
      </c>
      <c r="X17" s="13">
        <v>39.45201694415946</v>
      </c>
      <c r="Y17" s="13">
        <v>889366.2</v>
      </c>
      <c r="Z17" s="13">
        <v>263655.40000000002</v>
      </c>
    </row>
    <row r="18" spans="1:26" x14ac:dyDescent="0.2">
      <c r="A18" s="3" t="s">
        <v>42</v>
      </c>
      <c r="B18" s="13">
        <v>-0.74183976261127327</v>
      </c>
      <c r="C18" s="13">
        <v>1335255</v>
      </c>
      <c r="D18" s="13">
        <v>-9.610751430186097</v>
      </c>
      <c r="E18" s="13">
        <v>-11.340013883707423</v>
      </c>
      <c r="F18" s="13">
        <v>-5.0513347022587283</v>
      </c>
      <c r="G18" s="13">
        <v>-3.3671183995748413</v>
      </c>
      <c r="H18" s="13">
        <v>9.3366537177548423</v>
      </c>
      <c r="I18" s="13">
        <v>45.1</v>
      </c>
      <c r="J18" s="13">
        <v>3.8</v>
      </c>
      <c r="K18" s="13">
        <v>542.45000000000005</v>
      </c>
      <c r="L18" s="13">
        <v>1.68</v>
      </c>
      <c r="M18" s="13">
        <v>0.49</v>
      </c>
      <c r="N18" s="13">
        <v>1075.17</v>
      </c>
      <c r="O18" s="13">
        <v>364670</v>
      </c>
      <c r="P18" s="13">
        <v>1367548</v>
      </c>
      <c r="Q18" s="13">
        <v>184.17</v>
      </c>
      <c r="R18" s="13">
        <v>726.62</v>
      </c>
      <c r="S18" s="13">
        <v>164.78</v>
      </c>
      <c r="T18" s="13">
        <v>884.97</v>
      </c>
      <c r="U18" s="13">
        <v>14.395083282215825</v>
      </c>
      <c r="V18" s="13">
        <v>312978</v>
      </c>
      <c r="W18" s="13">
        <v>300000</v>
      </c>
      <c r="X18" s="13">
        <v>19.577155721136876</v>
      </c>
      <c r="Y18" s="13">
        <v>1299823.3999999999</v>
      </c>
      <c r="Z18" s="13">
        <v>362983.5</v>
      </c>
    </row>
    <row r="19" spans="1:26" x14ac:dyDescent="0.2">
      <c r="A19" s="3" t="s">
        <v>43</v>
      </c>
      <c r="B19" s="13">
        <v>3.9611360239162883</v>
      </c>
      <c r="C19" s="13">
        <v>1670587</v>
      </c>
      <c r="D19" s="13">
        <v>-14.887980914251242</v>
      </c>
      <c r="E19" s="13">
        <v>-10.690535858382757</v>
      </c>
      <c r="F19" s="13">
        <v>-6.0769896193771675</v>
      </c>
      <c r="G19" s="13">
        <v>-3.8615650534255122</v>
      </c>
      <c r="H19" s="13">
        <v>8.3522968237035098</v>
      </c>
      <c r="I19" s="13">
        <v>46.8</v>
      </c>
      <c r="J19" s="13">
        <v>3.9</v>
      </c>
      <c r="K19" s="13">
        <v>726.62</v>
      </c>
      <c r="L19" s="13">
        <v>1.58</v>
      </c>
      <c r="M19" s="13">
        <v>-0.22</v>
      </c>
      <c r="N19" s="13">
        <v>1233.5</v>
      </c>
      <c r="O19" s="13">
        <v>310378</v>
      </c>
      <c r="P19" s="13">
        <v>1677836</v>
      </c>
      <c r="Q19" s="13">
        <v>176.01499999999999</v>
      </c>
      <c r="R19" s="13">
        <v>902.81</v>
      </c>
      <c r="S19" s="14">
        <f t="shared" ref="S19:T19" si="2">AVERAGE(S18,S20)</f>
        <v>206.47</v>
      </c>
      <c r="T19" s="14">
        <f t="shared" si="2"/>
        <v>1133.1950000000002</v>
      </c>
      <c r="U19" s="13">
        <v>13.366331528744521</v>
      </c>
      <c r="V19" s="13">
        <v>422919</v>
      </c>
      <c r="W19" s="13">
        <v>380000</v>
      </c>
      <c r="X19" s="13">
        <v>8.7162056295258026</v>
      </c>
      <c r="Y19" s="13">
        <v>1746016.4</v>
      </c>
      <c r="Z19" s="13">
        <v>470539.4</v>
      </c>
    </row>
    <row r="20" spans="1:26" x14ac:dyDescent="0.2">
      <c r="A20" s="3" t="s">
        <v>44</v>
      </c>
      <c r="B20" s="13">
        <v>5.7512580877066908</v>
      </c>
      <c r="C20" s="13">
        <v>1952932</v>
      </c>
      <c r="D20" s="13">
        <v>-15.779146717873044</v>
      </c>
      <c r="E20" s="13">
        <v>-15.805921592132375</v>
      </c>
      <c r="F20" s="13">
        <v>-6.4701819019111264</v>
      </c>
      <c r="G20" s="13">
        <v>-4.0166714338250369</v>
      </c>
      <c r="H20" s="13">
        <v>-3.8940694117756434</v>
      </c>
      <c r="I20" s="14">
        <v>49.65</v>
      </c>
      <c r="J20" s="13">
        <v>5.3</v>
      </c>
      <c r="K20" s="13">
        <v>902.81</v>
      </c>
      <c r="L20" s="13">
        <v>1.53</v>
      </c>
      <c r="M20" s="13">
        <v>-0.81</v>
      </c>
      <c r="N20" s="13">
        <v>1401.22</v>
      </c>
      <c r="O20" s="13">
        <v>261403</v>
      </c>
      <c r="P20" s="13">
        <v>1939237</v>
      </c>
      <c r="Q20" s="13">
        <v>175.41</v>
      </c>
      <c r="R20" s="13">
        <v>1078.22</v>
      </c>
      <c r="S20" s="13">
        <v>248.16</v>
      </c>
      <c r="T20" s="13">
        <v>1381.42</v>
      </c>
      <c r="U20" s="13">
        <v>-2.3622620227948734</v>
      </c>
      <c r="V20" s="13">
        <v>530257</v>
      </c>
      <c r="W20" s="13">
        <v>470000</v>
      </c>
      <c r="X20" s="13">
        <v>-1.4189766951883018</v>
      </c>
      <c r="Y20" s="13">
        <v>2185864.7000000002</v>
      </c>
      <c r="Z20" s="13">
        <v>573909.19999999995</v>
      </c>
    </row>
    <row r="21" spans="1:26" x14ac:dyDescent="0.2">
      <c r="A21" s="3" t="s">
        <v>45</v>
      </c>
      <c r="B21" s="13">
        <v>1.0197144799456055</v>
      </c>
      <c r="C21" s="13">
        <v>2110415</v>
      </c>
      <c r="D21" s="13">
        <v>-7.490732700083778</v>
      </c>
      <c r="E21" s="13">
        <v>-14.175969739041735</v>
      </c>
      <c r="F21" s="13">
        <v>9.4780896110290538</v>
      </c>
      <c r="G21" s="13">
        <v>6.2920391656023842</v>
      </c>
      <c r="H21" s="13">
        <v>8.8175288398752034</v>
      </c>
      <c r="I21" s="13">
        <v>52.5</v>
      </c>
      <c r="J21" s="14">
        <f>J20*J20/J19</f>
        <v>7.2025641025641027</v>
      </c>
      <c r="K21" s="13">
        <v>1078.22</v>
      </c>
      <c r="L21" s="13">
        <v>1.46</v>
      </c>
      <c r="M21" s="13">
        <v>-1.46</v>
      </c>
      <c r="N21" s="13">
        <v>1593.84</v>
      </c>
      <c r="O21" s="13">
        <v>241822</v>
      </c>
      <c r="P21" s="13">
        <v>2107390</v>
      </c>
      <c r="Q21" s="13">
        <v>151.63</v>
      </c>
      <c r="R21" s="13">
        <v>1229.8599999999999</v>
      </c>
      <c r="S21" s="13">
        <v>292.63</v>
      </c>
      <c r="T21" s="13">
        <v>1664.1</v>
      </c>
      <c r="U21" s="13">
        <v>0.30929755915781626</v>
      </c>
      <c r="V21" s="13">
        <v>637926</v>
      </c>
      <c r="W21" s="13">
        <v>550000</v>
      </c>
      <c r="X21" s="13">
        <v>-6.9642311873197738</v>
      </c>
      <c r="Y21" s="13">
        <v>2595098.6</v>
      </c>
      <c r="Z21" s="13">
        <v>686357.5</v>
      </c>
    </row>
    <row r="22" spans="1:26" x14ac:dyDescent="0.2">
      <c r="A22" s="3" t="s">
        <v>46</v>
      </c>
      <c r="B22" s="13">
        <v>-1.4131897711978405</v>
      </c>
      <c r="C22" s="13">
        <v>2360677</v>
      </c>
      <c r="D22" s="13">
        <v>4.4913200618636848</v>
      </c>
      <c r="E22" s="13">
        <v>3.3113375344071243</v>
      </c>
      <c r="F22" s="13">
        <v>-0.53968967843490445</v>
      </c>
      <c r="G22" s="13">
        <v>-5.4029157321371386</v>
      </c>
      <c r="H22" s="13">
        <v>-8.251324148304608</v>
      </c>
      <c r="I22" s="13">
        <v>53.4</v>
      </c>
      <c r="J22" s="14">
        <f>J21*J21/J20</f>
        <v>9.7880999342537809</v>
      </c>
      <c r="K22" s="13">
        <v>1229.8599999999999</v>
      </c>
      <c r="L22" s="13">
        <v>1.35</v>
      </c>
      <c r="M22" s="13">
        <v>-1.25</v>
      </c>
      <c r="N22" s="13">
        <v>1785.44</v>
      </c>
      <c r="O22" s="13">
        <v>252683</v>
      </c>
      <c r="P22" s="13">
        <v>2347093</v>
      </c>
      <c r="Q22" s="13">
        <v>164.89</v>
      </c>
      <c r="R22" s="13">
        <v>1394.76</v>
      </c>
      <c r="S22" s="13">
        <v>334.34</v>
      </c>
      <c r="T22" s="13">
        <v>1822.13</v>
      </c>
      <c r="U22" s="13">
        <v>-5.714577606062857</v>
      </c>
      <c r="V22" s="13">
        <v>739445</v>
      </c>
      <c r="W22" s="13">
        <v>620000</v>
      </c>
      <c r="X22" s="13">
        <v>3.9714412445028771</v>
      </c>
      <c r="Y22" s="13">
        <v>3020578.3</v>
      </c>
      <c r="Z22" s="13">
        <v>789576.4</v>
      </c>
    </row>
    <row r="23" spans="1:26" x14ac:dyDescent="0.2">
      <c r="A23" s="3" t="s">
        <v>47</v>
      </c>
      <c r="B23" s="13">
        <v>-0.81911262798635487</v>
      </c>
      <c r="C23" s="13">
        <v>2660260</v>
      </c>
      <c r="D23" s="13">
        <v>20.108990315929447</v>
      </c>
      <c r="E23" s="13">
        <v>19.672209728252838</v>
      </c>
      <c r="F23" s="13">
        <v>-0.53968967843490667</v>
      </c>
      <c r="G23" s="13">
        <v>-5.4029157321371448</v>
      </c>
      <c r="H23" s="13">
        <v>-7.3770150292086587</v>
      </c>
      <c r="I23" s="13">
        <v>49.2</v>
      </c>
      <c r="J23" s="13">
        <v>12.4</v>
      </c>
      <c r="K23" s="13">
        <v>1394.76</v>
      </c>
      <c r="L23" s="13">
        <v>1.19</v>
      </c>
      <c r="M23" s="13">
        <v>-1.89</v>
      </c>
      <c r="N23" s="13">
        <v>1998.93</v>
      </c>
      <c r="O23" s="13">
        <v>303495</v>
      </c>
      <c r="P23" s="13">
        <v>2650581</v>
      </c>
      <c r="Q23" s="13">
        <v>193.58</v>
      </c>
      <c r="R23" s="13">
        <v>1588.31</v>
      </c>
      <c r="S23" s="14">
        <f t="shared" ref="S23:T24" si="3">S22*S22/S21</f>
        <v>381.99513241977922</v>
      </c>
      <c r="T23" s="14">
        <f t="shared" si="3"/>
        <v>1995.1671996274265</v>
      </c>
      <c r="U23" s="13">
        <v>2.9679173356711552</v>
      </c>
      <c r="V23" s="13">
        <v>843977</v>
      </c>
      <c r="W23" s="13">
        <v>700000</v>
      </c>
      <c r="X23" s="13">
        <v>-4.1020838783543621</v>
      </c>
      <c r="Y23" s="13">
        <v>3428607.4</v>
      </c>
      <c r="Z23" s="13">
        <v>885153.6</v>
      </c>
    </row>
    <row r="24" spans="1:26" x14ac:dyDescent="0.2">
      <c r="A24" s="3" t="s">
        <v>48</v>
      </c>
      <c r="B24" s="13">
        <v>-1.5141087405368125</v>
      </c>
      <c r="C24" s="13">
        <v>2970182</v>
      </c>
      <c r="D24" s="13">
        <v>-4.5470271338901788E-2</v>
      </c>
      <c r="E24" s="13">
        <v>3.448701730025268</v>
      </c>
      <c r="F24" s="13">
        <v>-0.539689678434911</v>
      </c>
      <c r="G24" s="13">
        <v>-5.4029157321371475</v>
      </c>
      <c r="H24" s="13">
        <v>-6.7501323329727647</v>
      </c>
      <c r="I24" s="13">
        <v>47.5</v>
      </c>
      <c r="J24" s="13">
        <v>18.3</v>
      </c>
      <c r="K24" s="13">
        <v>1588.31</v>
      </c>
      <c r="L24" s="13">
        <v>1.29</v>
      </c>
      <c r="M24" s="13">
        <v>-0.65</v>
      </c>
      <c r="N24" s="13">
        <v>2211.6799999999998</v>
      </c>
      <c r="O24" s="13">
        <v>303357</v>
      </c>
      <c r="P24" s="13">
        <v>2953937</v>
      </c>
      <c r="Q24" s="13">
        <v>193.26</v>
      </c>
      <c r="R24" s="13">
        <v>1781.58</v>
      </c>
      <c r="S24" s="14">
        <f t="shared" si="3"/>
        <v>436.44278636239954</v>
      </c>
      <c r="T24" s="14">
        <f t="shared" si="3"/>
        <v>2184.6367462635199</v>
      </c>
      <c r="U24" s="13">
        <v>2.7149580989553437</v>
      </c>
      <c r="V24" s="13">
        <v>951394</v>
      </c>
      <c r="W24" s="13">
        <v>760000</v>
      </c>
      <c r="X24" s="13">
        <v>14.497182898711081</v>
      </c>
      <c r="Y24" s="13">
        <v>3896278.4</v>
      </c>
      <c r="Z24" s="13">
        <v>974283.1</v>
      </c>
    </row>
    <row r="25" spans="1:26" x14ac:dyDescent="0.2">
      <c r="A25" s="3" t="s">
        <v>49</v>
      </c>
      <c r="B25" s="13">
        <v>0.41928721174003303</v>
      </c>
      <c r="C25" s="13">
        <v>3271547</v>
      </c>
      <c r="D25" s="13">
        <v>-3.8397004189782993</v>
      </c>
      <c r="E25" s="13">
        <v>-2.7613310402906528</v>
      </c>
      <c r="F25" s="13">
        <v>5.9563204397405816</v>
      </c>
      <c r="G25" s="13">
        <v>30.281828671753246</v>
      </c>
      <c r="H25" s="13">
        <v>31.567900237380464</v>
      </c>
      <c r="I25" s="13">
        <v>49</v>
      </c>
      <c r="J25" s="13">
        <v>15.7</v>
      </c>
      <c r="K25" s="13">
        <v>1781.58</v>
      </c>
      <c r="L25" s="13">
        <v>1.38</v>
      </c>
      <c r="M25" s="13">
        <v>-0.88</v>
      </c>
      <c r="N25" s="13">
        <v>205.17</v>
      </c>
      <c r="O25" s="13">
        <v>291709</v>
      </c>
      <c r="P25" s="13">
        <v>3245646</v>
      </c>
      <c r="Q25" s="13">
        <v>204.39</v>
      </c>
      <c r="R25" s="13">
        <v>1986.01</v>
      </c>
      <c r="S25" s="13">
        <v>466.96</v>
      </c>
      <c r="T25" s="13">
        <v>2592.61</v>
      </c>
      <c r="U25" s="13">
        <v>11.006798919623732</v>
      </c>
      <c r="V25" s="13">
        <v>1070634</v>
      </c>
      <c r="W25" s="13">
        <v>850000</v>
      </c>
      <c r="X25" s="13">
        <v>5.5741843834383573</v>
      </c>
      <c r="Y25" s="13">
        <v>4389970.5</v>
      </c>
      <c r="Z25" s="13">
        <v>1091567.1000000001</v>
      </c>
    </row>
    <row r="26" spans="1:26" x14ac:dyDescent="0.2">
      <c r="A26" s="3" t="s">
        <v>50</v>
      </c>
      <c r="B26" s="13">
        <v>-1.1134307585246928</v>
      </c>
      <c r="C26" s="13">
        <v>3581618</v>
      </c>
      <c r="D26" s="13">
        <v>8.8255761735153868</v>
      </c>
      <c r="E26" s="13">
        <v>2.8865329417815606</v>
      </c>
      <c r="F26" s="13">
        <v>15.120793787748054</v>
      </c>
      <c r="G26" s="13">
        <v>17.620569436374193</v>
      </c>
      <c r="H26" s="13">
        <v>-8.383335138144826</v>
      </c>
      <c r="I26" s="13">
        <v>47.7</v>
      </c>
      <c r="J26" s="13">
        <v>13.5</v>
      </c>
      <c r="K26" s="13">
        <v>1986.01</v>
      </c>
      <c r="L26" s="13">
        <v>1</v>
      </c>
      <c r="M26" s="13">
        <v>-0.16</v>
      </c>
      <c r="N26" s="13">
        <v>368.88</v>
      </c>
      <c r="O26" s="13">
        <v>317454</v>
      </c>
      <c r="P26" s="13">
        <v>3563100</v>
      </c>
      <c r="Q26" s="13">
        <v>213.42</v>
      </c>
      <c r="R26" s="13">
        <v>2198.41</v>
      </c>
      <c r="S26" s="13">
        <v>520.33000000000004</v>
      </c>
      <c r="T26" s="13">
        <v>2916.49</v>
      </c>
      <c r="U26" s="13">
        <v>2.0371178306540929</v>
      </c>
      <c r="V26" s="13">
        <v>1192249</v>
      </c>
      <c r="W26" s="13">
        <v>920000</v>
      </c>
      <c r="X26" s="13">
        <v>-2.171393000274747</v>
      </c>
      <c r="Y26" s="13">
        <v>4872540.4000000004</v>
      </c>
      <c r="Z26" s="13">
        <v>1199016.8</v>
      </c>
    </row>
    <row r="27" spans="1:26" x14ac:dyDescent="0.2">
      <c r="A27" s="3" t="s">
        <v>51</v>
      </c>
      <c r="B27" s="13">
        <v>-2.0408163265306185</v>
      </c>
      <c r="C27" s="13">
        <v>287751</v>
      </c>
      <c r="D27" s="13">
        <v>6.2979203286145395</v>
      </c>
      <c r="E27" s="13">
        <v>-7.1962562567727959</v>
      </c>
      <c r="F27" s="13">
        <v>-19.13059771407158</v>
      </c>
      <c r="G27" s="13">
        <v>-22.449672718290721</v>
      </c>
      <c r="H27" s="13">
        <v>9.5085772360750198</v>
      </c>
      <c r="I27" s="13">
        <v>40.700000000000003</v>
      </c>
      <c r="J27" s="13">
        <v>15.4</v>
      </c>
      <c r="K27" s="13">
        <v>2198.41</v>
      </c>
      <c r="L27" s="13">
        <v>0.97</v>
      </c>
      <c r="M27" s="13">
        <v>1.64</v>
      </c>
      <c r="N27" s="13">
        <v>589.16999999999996</v>
      </c>
      <c r="O27" s="13">
        <v>337447</v>
      </c>
      <c r="P27" s="13">
        <v>337447</v>
      </c>
      <c r="Q27" s="13">
        <v>215.64</v>
      </c>
      <c r="R27" s="13">
        <v>215.64</v>
      </c>
      <c r="S27" s="14">
        <f t="shared" ref="S27:T27" si="4">AVERAGE(S26,S28)</f>
        <v>299.37</v>
      </c>
      <c r="T27" s="14">
        <f t="shared" si="4"/>
        <v>1677.75</v>
      </c>
      <c r="U27" s="13">
        <v>-8.9116563610051305</v>
      </c>
      <c r="V27" s="13">
        <v>110778</v>
      </c>
      <c r="W27" s="13">
        <v>86564</v>
      </c>
      <c r="X27" s="13">
        <v>3.1163536958018048</v>
      </c>
      <c r="Y27" s="13">
        <v>497503.1</v>
      </c>
      <c r="Z27" s="13">
        <v>117663.9</v>
      </c>
    </row>
    <row r="28" spans="1:26" x14ac:dyDescent="0.2">
      <c r="A28" s="3" t="s">
        <v>52</v>
      </c>
      <c r="B28" s="13">
        <v>-0.86206896551723577</v>
      </c>
      <c r="C28" s="13">
        <v>587472</v>
      </c>
      <c r="D28" s="13">
        <v>-10.419117668848738</v>
      </c>
      <c r="E28" s="13">
        <v>1.5308374254129438</v>
      </c>
      <c r="F28" s="13">
        <v>-23.656163113994428</v>
      </c>
      <c r="G28" s="13">
        <v>-28.948520922084647</v>
      </c>
      <c r="H28" s="13">
        <v>-55.979446542227471</v>
      </c>
      <c r="I28" s="13">
        <v>39.9</v>
      </c>
      <c r="J28" s="13">
        <v>14.8</v>
      </c>
      <c r="K28" s="13">
        <v>215.64</v>
      </c>
      <c r="L28" s="13">
        <v>2.33</v>
      </c>
      <c r="M28" s="13">
        <v>1.53</v>
      </c>
      <c r="N28" s="13">
        <v>795.3</v>
      </c>
      <c r="O28" s="13">
        <v>302288</v>
      </c>
      <c r="P28" s="13">
        <v>648467</v>
      </c>
      <c r="Q28" s="13">
        <v>159.63999999999999</v>
      </c>
      <c r="R28" s="13">
        <v>375.29</v>
      </c>
      <c r="S28" s="13">
        <v>78.41</v>
      </c>
      <c r="T28" s="13">
        <v>439.01</v>
      </c>
      <c r="U28" s="13">
        <v>-18.756431782483887</v>
      </c>
      <c r="V28" s="13">
        <v>200000</v>
      </c>
      <c r="W28" s="13">
        <v>130000</v>
      </c>
      <c r="X28" s="13">
        <v>-23.79707784735411</v>
      </c>
      <c r="Y28" s="13">
        <v>876646.3</v>
      </c>
      <c r="Z28" s="13">
        <v>169433.7</v>
      </c>
    </row>
    <row r="29" spans="1:26" x14ac:dyDescent="0.2">
      <c r="A29" s="3" t="s">
        <v>53</v>
      </c>
      <c r="B29" s="13">
        <v>4.4202898550724594</v>
      </c>
      <c r="C29" s="13">
        <v>1032980</v>
      </c>
      <c r="D29" s="13">
        <v>39.186471179802041</v>
      </c>
      <c r="E29" s="13">
        <v>52.489765741590112</v>
      </c>
      <c r="F29" s="13">
        <v>55.902883156297399</v>
      </c>
      <c r="G29" s="13">
        <v>80.948111621651904</v>
      </c>
      <c r="H29" s="13">
        <v>86.250948426818127</v>
      </c>
      <c r="I29" s="13">
        <v>44.2</v>
      </c>
      <c r="J29" s="13">
        <v>17.5</v>
      </c>
      <c r="K29" s="13">
        <v>375.29</v>
      </c>
      <c r="L29" s="13">
        <v>1.38</v>
      </c>
      <c r="M29" s="13">
        <v>1.22</v>
      </c>
      <c r="N29" s="13">
        <v>992.8</v>
      </c>
      <c r="O29" s="13">
        <v>420744</v>
      </c>
      <c r="P29" s="13">
        <v>1069211</v>
      </c>
      <c r="Q29" s="13">
        <v>216.91</v>
      </c>
      <c r="R29" s="13">
        <v>592.23</v>
      </c>
      <c r="S29" s="13">
        <v>129.78</v>
      </c>
      <c r="T29" s="13">
        <v>761.94</v>
      </c>
      <c r="U29" s="13">
        <v>22.222222222222221</v>
      </c>
      <c r="V29" s="13">
        <v>310000</v>
      </c>
      <c r="W29" s="13">
        <v>200000</v>
      </c>
      <c r="X29" s="13">
        <v>25.337796043859338</v>
      </c>
      <c r="Y29" s="13">
        <v>1351901.1</v>
      </c>
      <c r="Z29" s="13">
        <v>265905.3</v>
      </c>
    </row>
    <row r="30" spans="1:26" x14ac:dyDescent="0.2">
      <c r="A30" s="3" t="s">
        <v>54</v>
      </c>
      <c r="B30" s="13">
        <v>6.9396252602357988E-2</v>
      </c>
      <c r="C30" s="13">
        <v>1384729</v>
      </c>
      <c r="D30" s="13">
        <v>-19.200273800695911</v>
      </c>
      <c r="E30" s="13">
        <v>-21.044739937329972</v>
      </c>
      <c r="F30" s="13">
        <v>-2.3749270001946639</v>
      </c>
      <c r="G30" s="13">
        <v>-4.1867954911433287</v>
      </c>
      <c r="H30" s="13">
        <v>11.118873942558963</v>
      </c>
      <c r="I30" s="13">
        <v>52.6</v>
      </c>
      <c r="J30" s="13">
        <v>25.5</v>
      </c>
      <c r="K30" s="13">
        <v>592.23</v>
      </c>
      <c r="L30" s="13">
        <v>1.52</v>
      </c>
      <c r="M30" s="13">
        <v>1.08</v>
      </c>
      <c r="N30" s="13">
        <v>1178.3399999999999</v>
      </c>
      <c r="O30" s="13">
        <v>339960</v>
      </c>
      <c r="P30" s="13">
        <v>1409171</v>
      </c>
      <c r="Q30" s="13">
        <v>200.42</v>
      </c>
      <c r="R30" s="13">
        <v>792.51</v>
      </c>
      <c r="S30" s="13">
        <v>179.93</v>
      </c>
      <c r="T30" s="13">
        <v>1071.3399999999999</v>
      </c>
      <c r="U30" s="13">
        <v>18.181818181818183</v>
      </c>
      <c r="V30" s="13">
        <v>440000</v>
      </c>
      <c r="W30" s="13">
        <v>270000</v>
      </c>
      <c r="X30" s="13">
        <v>14.631968945883644</v>
      </c>
      <c r="Y30" s="13">
        <v>1896625.1</v>
      </c>
      <c r="Z30" s="13">
        <v>373102.7</v>
      </c>
    </row>
    <row r="31" spans="1:26" x14ac:dyDescent="0.2">
      <c r="A31" s="3" t="s">
        <v>55</v>
      </c>
      <c r="B31" s="13">
        <v>0.55478502080443881</v>
      </c>
      <c r="C31" s="13">
        <v>1670462</v>
      </c>
      <c r="D31" s="13">
        <v>-23.627191434286388</v>
      </c>
      <c r="E31" s="13">
        <v>-18.768621073938458</v>
      </c>
      <c r="F31" s="13">
        <v>-2.8713858424725776</v>
      </c>
      <c r="G31" s="13">
        <v>3.7491919844861097</v>
      </c>
      <c r="H31" s="13">
        <v>1.5628148391381786</v>
      </c>
      <c r="I31" s="13">
        <v>46.4</v>
      </c>
      <c r="J31" s="13">
        <v>25.6</v>
      </c>
      <c r="K31" s="13">
        <v>792.51</v>
      </c>
      <c r="L31" s="13">
        <v>1.53</v>
      </c>
      <c r="M31" s="13">
        <v>0.91</v>
      </c>
      <c r="N31" s="13">
        <v>1350.45</v>
      </c>
      <c r="O31" s="13">
        <v>259637</v>
      </c>
      <c r="P31" s="13">
        <v>1668808</v>
      </c>
      <c r="Q31" s="13">
        <v>191.12</v>
      </c>
      <c r="R31" s="13">
        <v>983.81</v>
      </c>
      <c r="S31" s="13">
        <v>231.46</v>
      </c>
      <c r="T31" s="13">
        <v>1392.34</v>
      </c>
      <c r="U31" s="13">
        <v>0</v>
      </c>
      <c r="V31" s="13">
        <v>570000</v>
      </c>
      <c r="W31" s="13">
        <v>360000</v>
      </c>
      <c r="X31" s="13">
        <v>4.8598368304744497</v>
      </c>
      <c r="Y31" s="13">
        <v>2467806.5</v>
      </c>
      <c r="Z31" s="13">
        <v>481868.3</v>
      </c>
    </row>
    <row r="32" spans="1:26" x14ac:dyDescent="0.2">
      <c r="A32" s="3" t="s">
        <v>56</v>
      </c>
      <c r="B32" s="13">
        <v>-0.20689655172413352</v>
      </c>
      <c r="C32" s="13">
        <v>1886780</v>
      </c>
      <c r="D32" s="13">
        <v>-25.294545846701354</v>
      </c>
      <c r="E32" s="13">
        <v>-21.997809143501101</v>
      </c>
      <c r="F32" s="13">
        <v>3.5311024430301763</v>
      </c>
      <c r="G32" s="13">
        <v>-2.5171339563862878</v>
      </c>
      <c r="H32" s="13">
        <v>-13.917512989917597</v>
      </c>
      <c r="I32" s="13">
        <v>48.3</v>
      </c>
      <c r="J32" s="13">
        <v>22.8</v>
      </c>
      <c r="K32" s="13">
        <v>983.81</v>
      </c>
      <c r="L32" s="13">
        <v>1.69</v>
      </c>
      <c r="M32" s="13">
        <v>0.54</v>
      </c>
      <c r="N32" s="13">
        <v>1521.89</v>
      </c>
      <c r="O32" s="13">
        <v>193963</v>
      </c>
      <c r="P32" s="13">
        <v>1860771</v>
      </c>
      <c r="Q32" s="13">
        <v>184.58</v>
      </c>
      <c r="R32" s="13">
        <v>1168.3499999999999</v>
      </c>
      <c r="S32" s="13">
        <v>281.89999999999998</v>
      </c>
      <c r="T32" s="13">
        <v>1705.26</v>
      </c>
      <c r="U32" s="13">
        <v>-7.6923076923076925</v>
      </c>
      <c r="V32" s="13">
        <v>690000</v>
      </c>
      <c r="W32" s="13">
        <v>430000</v>
      </c>
      <c r="X32" s="13">
        <v>-5.3451108227744237</v>
      </c>
      <c r="Y32" s="13">
        <v>3008473.3</v>
      </c>
      <c r="Z32" s="13">
        <v>575582.1</v>
      </c>
    </row>
    <row r="33" spans="1:26" x14ac:dyDescent="0.2">
      <c r="A33" s="3" t="s">
        <v>57</v>
      </c>
      <c r="B33" s="13">
        <v>0.76019350380096351</v>
      </c>
      <c r="C33" s="13">
        <v>2086807</v>
      </c>
      <c r="D33" s="13">
        <v>15.126596309605439</v>
      </c>
      <c r="E33" s="13">
        <v>-2.6377659526736599</v>
      </c>
      <c r="F33" s="13">
        <v>3.8667459845330217</v>
      </c>
      <c r="G33" s="13">
        <v>-0.65511951936597579</v>
      </c>
      <c r="H33" s="13">
        <v>34.878281699308054</v>
      </c>
      <c r="I33" s="13">
        <v>48.6</v>
      </c>
      <c r="J33" s="14">
        <f>J32*J32/J31</f>
        <v>20.306249999999999</v>
      </c>
      <c r="K33" s="13">
        <v>1168.3499999999999</v>
      </c>
      <c r="L33" s="13">
        <v>1.62</v>
      </c>
      <c r="M33" s="13">
        <v>0.18</v>
      </c>
      <c r="N33" s="13">
        <v>1722.59</v>
      </c>
      <c r="O33" s="13">
        <v>223303</v>
      </c>
      <c r="P33" s="13">
        <v>2067313</v>
      </c>
      <c r="Q33" s="13">
        <v>161.81</v>
      </c>
      <c r="R33" s="13">
        <v>1330.17</v>
      </c>
      <c r="S33" s="13">
        <v>334.76</v>
      </c>
      <c r="T33" s="13">
        <v>2016.13</v>
      </c>
      <c r="U33" s="13">
        <v>8.3333333333333321</v>
      </c>
      <c r="V33" s="13">
        <v>830000</v>
      </c>
      <c r="W33" s="13">
        <v>520000</v>
      </c>
      <c r="X33" s="13">
        <v>2.9375233866732953</v>
      </c>
      <c r="Y33" s="13">
        <v>3565058.4</v>
      </c>
      <c r="Z33" s="13">
        <v>701986.8</v>
      </c>
    </row>
    <row r="34" spans="1:26" x14ac:dyDescent="0.2">
      <c r="A34" s="3" t="s">
        <v>58</v>
      </c>
      <c r="B34" s="13">
        <v>1.6460905349794255</v>
      </c>
      <c r="C34" s="13">
        <v>2288602</v>
      </c>
      <c r="D34" s="13">
        <v>-13.558259405381925</v>
      </c>
      <c r="E34" s="13">
        <v>-7.9562578629394602</v>
      </c>
      <c r="F34" s="13">
        <v>-6.4910271095838219</v>
      </c>
      <c r="G34" s="13">
        <v>-6.1376137935471364</v>
      </c>
      <c r="H34" s="13">
        <v>-16.914830161871901</v>
      </c>
      <c r="I34" s="13">
        <v>48.4</v>
      </c>
      <c r="J34" s="14">
        <f>J33*J33/J32</f>
        <v>18.085253906249996</v>
      </c>
      <c r="K34" s="13">
        <v>1330.17</v>
      </c>
      <c r="L34" s="13">
        <v>1.56</v>
      </c>
      <c r="M34" s="13">
        <v>-0.14000000000000001</v>
      </c>
      <c r="N34" s="13">
        <v>1927.01</v>
      </c>
      <c r="O34" s="13">
        <v>193027</v>
      </c>
      <c r="P34" s="13">
        <v>2262229</v>
      </c>
      <c r="Q34" s="13">
        <v>171.56</v>
      </c>
      <c r="R34" s="13">
        <v>1501.73</v>
      </c>
      <c r="S34" s="13">
        <v>380.35</v>
      </c>
      <c r="T34" s="13">
        <v>2307.9299999999998</v>
      </c>
      <c r="U34" s="13">
        <v>-7.6923076923076925</v>
      </c>
      <c r="V34" s="13">
        <v>950000</v>
      </c>
      <c r="W34" s="13">
        <v>580000</v>
      </c>
      <c r="X34" s="13">
        <v>-3.5526813477670678</v>
      </c>
      <c r="Y34" s="13">
        <v>4101623.1</v>
      </c>
      <c r="Z34" s="13">
        <v>806976.3</v>
      </c>
    </row>
    <row r="35" spans="1:26" x14ac:dyDescent="0.2">
      <c r="A35" s="3" t="s">
        <v>59</v>
      </c>
      <c r="B35" s="13">
        <v>-1.4170040485830018</v>
      </c>
      <c r="C35" s="13">
        <v>2511937</v>
      </c>
      <c r="D35" s="13">
        <v>13.384137970335756</v>
      </c>
      <c r="E35" s="13">
        <v>11.816215566703715</v>
      </c>
      <c r="F35" s="13">
        <v>10.37158023683137</v>
      </c>
      <c r="G35" s="13">
        <v>10.439014359642201</v>
      </c>
      <c r="H35" s="13">
        <v>-6.2348848103531695</v>
      </c>
      <c r="I35" s="13">
        <v>43.6</v>
      </c>
      <c r="J35" s="13">
        <v>7.3</v>
      </c>
      <c r="K35" s="13">
        <v>1501.73</v>
      </c>
      <c r="L35" s="13">
        <v>1.42</v>
      </c>
      <c r="M35" s="13">
        <v>-0.63</v>
      </c>
      <c r="N35" s="13">
        <v>2143.0500000000002</v>
      </c>
      <c r="O35" s="13">
        <v>218862</v>
      </c>
      <c r="P35" s="13">
        <v>2480977</v>
      </c>
      <c r="Q35" s="13">
        <v>198.36</v>
      </c>
      <c r="R35" s="13">
        <v>1700.09</v>
      </c>
      <c r="S35" s="13">
        <v>433.87</v>
      </c>
      <c r="T35" s="13">
        <v>2630.18</v>
      </c>
      <c r="U35" s="13">
        <v>-8.3333333333333321</v>
      </c>
      <c r="V35" s="13">
        <v>1060000</v>
      </c>
      <c r="W35" s="13">
        <v>670000</v>
      </c>
      <c r="X35" s="13">
        <v>-17.341733782133957</v>
      </c>
      <c r="Y35" s="13">
        <v>4545379.3</v>
      </c>
      <c r="Z35" s="13">
        <v>905033.9</v>
      </c>
    </row>
    <row r="36" spans="1:26" x14ac:dyDescent="0.2">
      <c r="A36" s="3" t="s">
        <v>60</v>
      </c>
      <c r="B36" s="13">
        <v>-2.1218343600273699</v>
      </c>
      <c r="C36" s="13">
        <v>2715544</v>
      </c>
      <c r="D36" s="13">
        <v>-6.6786376803647958</v>
      </c>
      <c r="E36" s="13">
        <v>-9.042917590167237</v>
      </c>
      <c r="F36" s="13">
        <v>-1.4428412874583816</v>
      </c>
      <c r="G36" s="13">
        <v>-2.3739332816136471</v>
      </c>
      <c r="H36" s="13">
        <v>-5.8445244393446343</v>
      </c>
      <c r="I36" s="13">
        <v>46</v>
      </c>
      <c r="J36" s="13">
        <v>7.9</v>
      </c>
      <c r="K36" s="13">
        <v>1700.09</v>
      </c>
      <c r="L36" s="13">
        <v>1.48</v>
      </c>
      <c r="M36" s="13">
        <v>-0.73</v>
      </c>
      <c r="N36" s="13">
        <v>2372.29</v>
      </c>
      <c r="O36" s="13">
        <v>204245</v>
      </c>
      <c r="P36" s="13">
        <v>2685263</v>
      </c>
      <c r="Q36" s="13">
        <v>198.72</v>
      </c>
      <c r="R36" s="13">
        <v>1898.81</v>
      </c>
      <c r="S36" s="13">
        <v>491.19</v>
      </c>
      <c r="T36" s="13">
        <v>2944.78</v>
      </c>
      <c r="U36" s="13">
        <v>9.0909090909090917</v>
      </c>
      <c r="V36" s="13">
        <v>1180000</v>
      </c>
      <c r="W36" s="13">
        <v>740000</v>
      </c>
      <c r="X36" s="13">
        <v>13.162740115063642</v>
      </c>
      <c r="Y36" s="13">
        <v>5047528.9000000004</v>
      </c>
      <c r="Z36" s="13">
        <v>997766.4</v>
      </c>
    </row>
    <row r="37" spans="1:26" x14ac:dyDescent="0.2">
      <c r="A37" s="3" t="s">
        <v>61</v>
      </c>
      <c r="B37" s="13">
        <v>-0.69930069930070915</v>
      </c>
      <c r="C37" s="13">
        <v>2968750</v>
      </c>
      <c r="D37" s="13">
        <v>19.51186075546525</v>
      </c>
      <c r="E37" s="13">
        <v>23.036935300459291</v>
      </c>
      <c r="F37" s="13">
        <v>1.1824324324324238</v>
      </c>
      <c r="G37" s="13">
        <v>5.3655435473617272</v>
      </c>
      <c r="H37" s="13">
        <v>8.487439456703795</v>
      </c>
      <c r="I37" s="13">
        <v>43.3</v>
      </c>
      <c r="J37" s="13">
        <v>12.2</v>
      </c>
      <c r="K37" s="13">
        <v>1898.81</v>
      </c>
      <c r="L37" s="13">
        <v>1.83</v>
      </c>
      <c r="M37" s="13">
        <v>-0.74</v>
      </c>
      <c r="N37" s="13">
        <v>228.7</v>
      </c>
      <c r="O37" s="13">
        <v>244097</v>
      </c>
      <c r="P37" s="13">
        <v>2929360</v>
      </c>
      <c r="Q37" s="13">
        <v>209.09</v>
      </c>
      <c r="R37" s="13">
        <v>2107.91</v>
      </c>
      <c r="S37" s="13">
        <v>545.11</v>
      </c>
      <c r="T37" s="13">
        <v>3276.26</v>
      </c>
      <c r="U37" s="13">
        <v>-8.3333333333333321</v>
      </c>
      <c r="V37" s="13">
        <v>1290000</v>
      </c>
      <c r="W37" s="13">
        <v>830000</v>
      </c>
      <c r="X37" s="13">
        <v>-9.0400012906661917</v>
      </c>
      <c r="Y37" s="13">
        <v>5504506.9000000004</v>
      </c>
      <c r="Z37" s="13">
        <v>1098364.1000000001</v>
      </c>
    </row>
    <row r="38" spans="1:26" x14ac:dyDescent="0.2">
      <c r="A38" s="3" t="s">
        <v>62</v>
      </c>
      <c r="B38" s="13">
        <v>-0.42253521126759663</v>
      </c>
      <c r="C38" s="13">
        <v>3234434</v>
      </c>
      <c r="D38" s="13">
        <v>9.9915197646837122</v>
      </c>
      <c r="E38" s="13">
        <v>6.3008130081300813</v>
      </c>
      <c r="F38" s="13">
        <v>11.630495269894276</v>
      </c>
      <c r="G38" s="13">
        <v>20.486907204054532</v>
      </c>
      <c r="H38" s="13">
        <v>53.88701168176221</v>
      </c>
      <c r="I38" s="13">
        <v>44.1</v>
      </c>
      <c r="J38" s="13">
        <v>11.2</v>
      </c>
      <c r="K38" s="13">
        <v>2107.91</v>
      </c>
      <c r="L38" s="13">
        <v>1.53</v>
      </c>
      <c r="M38" s="13">
        <v>-1.1299999999999999</v>
      </c>
      <c r="N38" s="13">
        <v>391.91</v>
      </c>
      <c r="O38" s="13">
        <v>268486</v>
      </c>
      <c r="P38" s="13">
        <v>3197846</v>
      </c>
      <c r="Q38" s="13">
        <v>241.01</v>
      </c>
      <c r="R38" s="13">
        <v>2349.19</v>
      </c>
      <c r="S38" s="13">
        <v>605.29</v>
      </c>
      <c r="T38" s="13">
        <v>3675.65</v>
      </c>
      <c r="U38" s="13">
        <v>18.181818181818183</v>
      </c>
      <c r="V38" s="13">
        <v>1420000</v>
      </c>
      <c r="W38" s="13">
        <v>900000</v>
      </c>
      <c r="X38" s="13">
        <v>21.887779066062745</v>
      </c>
      <c r="Y38" s="13">
        <v>6062595.7000000002</v>
      </c>
      <c r="Z38" s="13">
        <v>1253108.2</v>
      </c>
    </row>
    <row r="39" spans="1:26" x14ac:dyDescent="0.2">
      <c r="A39" s="3" t="s">
        <v>63</v>
      </c>
      <c r="B39" s="13">
        <v>-1.272984441301271</v>
      </c>
      <c r="C39" s="13">
        <v>252525</v>
      </c>
      <c r="D39" s="13">
        <v>5.1563209999776527</v>
      </c>
      <c r="E39" s="13">
        <v>-4.9528763493473456</v>
      </c>
      <c r="F39" s="13">
        <v>-18.511133266866072</v>
      </c>
      <c r="G39" s="13">
        <v>-26.963619519767647</v>
      </c>
      <c r="H39" s="13">
        <v>-35.309959812427849</v>
      </c>
      <c r="I39" s="13">
        <v>43</v>
      </c>
      <c r="J39" s="13">
        <v>10.5</v>
      </c>
      <c r="K39" s="13">
        <v>2349.19</v>
      </c>
      <c r="L39" s="13">
        <v>1.2</v>
      </c>
      <c r="M39" s="13">
        <v>0.88</v>
      </c>
      <c r="N39" s="13">
        <v>620.16</v>
      </c>
      <c r="O39" s="13">
        <v>282330</v>
      </c>
      <c r="P39" s="13">
        <v>282330</v>
      </c>
      <c r="Q39" s="13">
        <v>231.96</v>
      </c>
      <c r="R39" s="13">
        <v>231.96</v>
      </c>
      <c r="S39" s="13">
        <v>49.04</v>
      </c>
      <c r="T39" s="13">
        <v>291.7</v>
      </c>
      <c r="U39" s="13">
        <v>-23.076923076923077</v>
      </c>
      <c r="V39" s="13">
        <v>100000</v>
      </c>
      <c r="W39" s="13">
        <v>70000</v>
      </c>
      <c r="X39" s="13">
        <v>-26.948897530075737</v>
      </c>
      <c r="Y39" s="13">
        <v>406629.1</v>
      </c>
      <c r="Z39" s="13">
        <v>100139.6</v>
      </c>
    </row>
    <row r="40" spans="1:26" x14ac:dyDescent="0.2">
      <c r="A40" s="3" t="s">
        <v>64</v>
      </c>
      <c r="B40" s="13">
        <v>-0.28653295128940487</v>
      </c>
      <c r="C40" s="13">
        <v>440118</v>
      </c>
      <c r="D40" s="13">
        <v>-29.407076824992028</v>
      </c>
      <c r="E40" s="13">
        <v>-26.048906048906051</v>
      </c>
      <c r="F40" s="13">
        <v>-25.407830342577491</v>
      </c>
      <c r="G40" s="13">
        <v>-29.640041138155631</v>
      </c>
      <c r="H40" s="13">
        <v>-6.6648958054555951</v>
      </c>
      <c r="I40" s="13">
        <v>45.1</v>
      </c>
      <c r="J40" s="13">
        <v>3.1</v>
      </c>
      <c r="K40" s="13">
        <v>231.96</v>
      </c>
      <c r="L40" s="13">
        <v>1.89</v>
      </c>
      <c r="M40" s="13">
        <v>1.25</v>
      </c>
      <c r="N40" s="13">
        <v>828.08</v>
      </c>
      <c r="O40" s="13">
        <v>199305</v>
      </c>
      <c r="P40" s="13">
        <v>482471</v>
      </c>
      <c r="Q40" s="13">
        <v>159.33000000000001</v>
      </c>
      <c r="R40" s="13">
        <v>391.29</v>
      </c>
      <c r="S40" s="13">
        <v>85.62</v>
      </c>
      <c r="T40" s="13">
        <v>496.94</v>
      </c>
      <c r="U40" s="13">
        <v>-40</v>
      </c>
      <c r="V40" s="13">
        <v>160000</v>
      </c>
      <c r="W40" s="13">
        <v>130000</v>
      </c>
      <c r="X40" s="13">
        <v>-40.475632462113509</v>
      </c>
      <c r="Y40" s="13">
        <v>648676.9</v>
      </c>
      <c r="Z40" s="13">
        <v>193605</v>
      </c>
    </row>
    <row r="41" spans="1:26" x14ac:dyDescent="0.2">
      <c r="A41" s="3" t="s">
        <v>65</v>
      </c>
      <c r="B41" s="13">
        <v>0.14367816091953717</v>
      </c>
      <c r="C41" s="13">
        <v>738301</v>
      </c>
      <c r="D41" s="13">
        <v>45.184516193773362</v>
      </c>
      <c r="E41" s="13">
        <v>59.673886851053567</v>
      </c>
      <c r="F41" s="13">
        <v>44.122471295790056</v>
      </c>
      <c r="G41" s="13">
        <v>42.301695575911126</v>
      </c>
      <c r="H41" s="13">
        <v>-16.345620946360899</v>
      </c>
      <c r="I41" s="13">
        <v>43</v>
      </c>
      <c r="J41" s="13">
        <v>4.5</v>
      </c>
      <c r="K41" s="13">
        <v>391.29</v>
      </c>
      <c r="L41" s="13">
        <v>1.77</v>
      </c>
      <c r="M41" s="13">
        <v>0.92</v>
      </c>
      <c r="N41" s="13">
        <v>1024.44</v>
      </c>
      <c r="O41" s="13">
        <v>289360</v>
      </c>
      <c r="P41" s="13">
        <v>771830</v>
      </c>
      <c r="Q41" s="13">
        <v>224.06</v>
      </c>
      <c r="R41" s="13">
        <v>615.29999999999995</v>
      </c>
      <c r="S41" s="13">
        <v>138.34</v>
      </c>
      <c r="T41" s="13">
        <v>789</v>
      </c>
      <c r="U41" s="13">
        <v>66.666666666666657</v>
      </c>
      <c r="V41" s="13">
        <v>260000</v>
      </c>
      <c r="W41" s="13">
        <v>190000</v>
      </c>
      <c r="X41" s="13">
        <v>68.983578977984934</v>
      </c>
      <c r="Y41" s="13">
        <v>1057711.8999999999</v>
      </c>
      <c r="Z41" s="13">
        <v>271791.59999999998</v>
      </c>
    </row>
    <row r="42" spans="1:26" x14ac:dyDescent="0.2">
      <c r="A42" s="3" t="s">
        <v>66</v>
      </c>
      <c r="B42" s="13">
        <v>0.78909612625538883</v>
      </c>
      <c r="C42" s="13">
        <v>998025</v>
      </c>
      <c r="D42" s="13">
        <v>-16.312551838540227</v>
      </c>
      <c r="E42" s="13">
        <v>-13.357569009635023</v>
      </c>
      <c r="F42" s="13">
        <v>4.1160849772382431</v>
      </c>
      <c r="G42" s="13">
        <v>4.6257618297610046</v>
      </c>
      <c r="H42" s="13">
        <v>25.288695565426384</v>
      </c>
      <c r="I42" s="13">
        <v>48.2</v>
      </c>
      <c r="J42" s="13">
        <v>6.8</v>
      </c>
      <c r="K42" s="13">
        <v>615.29999999999995</v>
      </c>
      <c r="L42" s="13">
        <v>1.67</v>
      </c>
      <c r="M42" s="13">
        <v>0.82</v>
      </c>
      <c r="N42" s="13">
        <v>1209.5</v>
      </c>
      <c r="O42" s="13">
        <v>242158</v>
      </c>
      <c r="P42" s="13">
        <v>1021295</v>
      </c>
      <c r="Q42" s="13">
        <v>199.45</v>
      </c>
      <c r="R42" s="13">
        <v>814.48</v>
      </c>
      <c r="S42" s="13">
        <v>193.23</v>
      </c>
      <c r="T42" s="13">
        <v>1094</v>
      </c>
      <c r="U42" s="13">
        <v>0</v>
      </c>
      <c r="V42" s="13">
        <v>350000</v>
      </c>
      <c r="W42" s="13">
        <v>250000</v>
      </c>
      <c r="X42" s="13">
        <v>1.1642644645557019</v>
      </c>
      <c r="Y42" s="13">
        <v>1471474.3</v>
      </c>
      <c r="Z42" s="13">
        <v>369752.2</v>
      </c>
    </row>
    <row r="43" spans="1:26" x14ac:dyDescent="0.2">
      <c r="A43" s="3" t="s">
        <v>67</v>
      </c>
      <c r="B43" s="13">
        <v>1.565836298932376</v>
      </c>
      <c r="C43" s="13">
        <v>1218087</v>
      </c>
      <c r="D43" s="13">
        <v>-14.787039866533419</v>
      </c>
      <c r="E43" s="13">
        <v>-14.821581324776565</v>
      </c>
      <c r="F43" s="13">
        <v>19.229367826562203</v>
      </c>
      <c r="G43" s="13">
        <v>23.24508295971464</v>
      </c>
      <c r="H43" s="13">
        <v>4.8397008593250757</v>
      </c>
      <c r="I43" s="13">
        <v>42.4</v>
      </c>
      <c r="J43" s="13">
        <v>2.6</v>
      </c>
      <c r="K43" s="13">
        <v>814.48</v>
      </c>
      <c r="L43" s="13">
        <v>1.7</v>
      </c>
      <c r="M43" s="13">
        <v>0.63</v>
      </c>
      <c r="N43" s="13">
        <v>1361.27</v>
      </c>
      <c r="O43" s="13">
        <v>206350</v>
      </c>
      <c r="P43" s="13">
        <v>1227597</v>
      </c>
      <c r="Q43" s="13">
        <v>190.38</v>
      </c>
      <c r="R43" s="13">
        <v>1004.62</v>
      </c>
      <c r="S43" s="14">
        <f t="shared" ref="S43:T43" si="5">AVERAGE(S42,S44)</f>
        <v>327.065</v>
      </c>
      <c r="T43" s="14">
        <f t="shared" si="5"/>
        <v>1896.04</v>
      </c>
      <c r="U43" s="13">
        <v>-20</v>
      </c>
      <c r="V43" s="13">
        <v>430000</v>
      </c>
      <c r="W43" s="13">
        <v>320000</v>
      </c>
      <c r="X43" s="13">
        <v>-12.133799093034959</v>
      </c>
      <c r="Y43" s="13">
        <v>1835045.9</v>
      </c>
      <c r="Z43" s="13">
        <v>472523.4</v>
      </c>
    </row>
    <row r="44" spans="1:26" x14ac:dyDescent="0.2">
      <c r="A44" s="3" t="s">
        <v>68</v>
      </c>
      <c r="B44" s="13">
        <v>-0.2102312543798133</v>
      </c>
      <c r="C44" s="13">
        <v>1411834</v>
      </c>
      <c r="D44" s="13">
        <v>-15.135934092561182</v>
      </c>
      <c r="E44" s="13">
        <v>-11.530893706744948</v>
      </c>
      <c r="F44" s="13">
        <v>16.128046451218591</v>
      </c>
      <c r="G44" s="13">
        <v>18.860860329261808</v>
      </c>
      <c r="H44" s="13">
        <v>-6.7617252311551219</v>
      </c>
      <c r="I44" s="13">
        <v>37.4</v>
      </c>
      <c r="J44" s="13">
        <v>3.7</v>
      </c>
      <c r="K44" s="13">
        <v>1004.62</v>
      </c>
      <c r="L44" s="13">
        <v>1.68</v>
      </c>
      <c r="M44" s="13">
        <v>0.49</v>
      </c>
      <c r="N44" s="13">
        <v>1518.24</v>
      </c>
      <c r="O44" s="13">
        <v>175117</v>
      </c>
      <c r="P44" s="13">
        <v>1401704</v>
      </c>
      <c r="Q44" s="13">
        <v>180.31</v>
      </c>
      <c r="R44" s="13">
        <v>1185.03</v>
      </c>
      <c r="S44" s="13">
        <v>460.9</v>
      </c>
      <c r="T44" s="13">
        <v>2698.08</v>
      </c>
      <c r="U44" s="13">
        <v>12.5</v>
      </c>
      <c r="V44" s="13">
        <v>530000</v>
      </c>
      <c r="W44" s="13">
        <v>380000</v>
      </c>
      <c r="X44" s="13">
        <v>15.723017012731285</v>
      </c>
      <c r="Y44" s="13">
        <v>2255771.6</v>
      </c>
      <c r="Z44" s="13">
        <v>568284.69999999995</v>
      </c>
    </row>
    <row r="45" spans="1:26" x14ac:dyDescent="0.2">
      <c r="A45" s="3" t="s">
        <v>69</v>
      </c>
      <c r="B45" s="13">
        <v>0.42134831460674504</v>
      </c>
      <c r="C45" s="13">
        <v>1567419</v>
      </c>
      <c r="D45" s="13">
        <v>-13.445867619934102</v>
      </c>
      <c r="E45" s="13">
        <v>-20.084135479695508</v>
      </c>
      <c r="F45" s="13">
        <v>-0.79605263157893402</v>
      </c>
      <c r="G45" s="13">
        <v>-2.3602082076715138</v>
      </c>
      <c r="H45" s="13">
        <v>6.7245073999657441</v>
      </c>
      <c r="I45" s="13">
        <v>41</v>
      </c>
      <c r="J45" s="14">
        <f>AVERAGE(J44,J46)</f>
        <v>0.8</v>
      </c>
      <c r="K45" s="13">
        <v>1185.03</v>
      </c>
      <c r="L45" s="13">
        <v>1.65</v>
      </c>
      <c r="M45" s="13">
        <v>-0.06</v>
      </c>
      <c r="N45" s="13">
        <v>1709.16</v>
      </c>
      <c r="O45" s="13">
        <v>151571</v>
      </c>
      <c r="P45" s="13">
        <v>1553275</v>
      </c>
      <c r="Q45" s="13">
        <v>150.30000000000001</v>
      </c>
      <c r="R45" s="13">
        <v>1335.33</v>
      </c>
      <c r="S45" s="14">
        <f t="shared" ref="S45:T45" si="6">AVERAGE(S44,S46)</f>
        <v>535.49</v>
      </c>
      <c r="T45" s="14">
        <f t="shared" si="6"/>
        <v>3108.8450000000003</v>
      </c>
      <c r="U45" s="13">
        <v>11.111111111111111</v>
      </c>
      <c r="V45" s="13">
        <v>630000</v>
      </c>
      <c r="W45" s="13">
        <v>450000</v>
      </c>
      <c r="X45" s="13">
        <v>-3.1716321685325859</v>
      </c>
      <c r="Y45" s="13">
        <v>2663197.9</v>
      </c>
      <c r="Z45" s="13">
        <v>670563.4</v>
      </c>
    </row>
    <row r="46" spans="1:26" x14ac:dyDescent="0.2">
      <c r="A46" s="3" t="s">
        <v>70</v>
      </c>
      <c r="B46" s="13">
        <v>0.27972027972027375</v>
      </c>
      <c r="C46" s="13">
        <v>1733392</v>
      </c>
      <c r="D46" s="13">
        <v>10.02434502642326</v>
      </c>
      <c r="E46" s="13">
        <v>6.6439566796284986</v>
      </c>
      <c r="F46" s="13">
        <v>-0.80244048013794533</v>
      </c>
      <c r="G46" s="13">
        <v>-2.4172605905300122</v>
      </c>
      <c r="H46" s="13">
        <v>-12.5607164244533</v>
      </c>
      <c r="I46" s="13">
        <v>44.7</v>
      </c>
      <c r="J46" s="13">
        <v>-2.1</v>
      </c>
      <c r="K46" s="13">
        <v>1335.33</v>
      </c>
      <c r="L46" s="13">
        <v>1.52</v>
      </c>
      <c r="M46" s="13">
        <v>-0.59</v>
      </c>
      <c r="N46" s="13">
        <v>1928.03</v>
      </c>
      <c r="O46" s="13">
        <v>166765</v>
      </c>
      <c r="P46" s="13">
        <v>1720051</v>
      </c>
      <c r="Q46" s="13">
        <v>166.45</v>
      </c>
      <c r="R46" s="13">
        <v>1501.72</v>
      </c>
      <c r="S46" s="13">
        <v>610.08000000000004</v>
      </c>
      <c r="T46" s="13">
        <v>3519.61</v>
      </c>
      <c r="U46" s="13">
        <v>-20</v>
      </c>
      <c r="V46" s="13">
        <v>710000</v>
      </c>
      <c r="W46" s="13">
        <v>500000</v>
      </c>
      <c r="X46" s="13">
        <v>-23.464734425688683</v>
      </c>
      <c r="Y46" s="13">
        <v>2974940.4</v>
      </c>
      <c r="Z46" s="13">
        <v>759927.7</v>
      </c>
    </row>
    <row r="47" spans="1:26" x14ac:dyDescent="0.2">
      <c r="A47" s="3" t="s">
        <v>71</v>
      </c>
      <c r="B47" s="13">
        <v>-1.6736401673640184</v>
      </c>
      <c r="C47" s="13">
        <v>1930241</v>
      </c>
      <c r="D47" s="13">
        <v>20.76574820855695</v>
      </c>
      <c r="E47" s="13">
        <v>18.639481202010582</v>
      </c>
      <c r="F47" s="13">
        <v>4.7733654231849085</v>
      </c>
      <c r="G47" s="13">
        <v>1.8686987104337698</v>
      </c>
      <c r="H47" s="13">
        <v>15.388015640142433</v>
      </c>
      <c r="I47" s="13">
        <v>43.7</v>
      </c>
      <c r="J47" s="13">
        <v>3.5</v>
      </c>
      <c r="K47" s="13">
        <v>1501.72</v>
      </c>
      <c r="L47" s="13">
        <v>1.56</v>
      </c>
      <c r="M47" s="13">
        <v>-0.82</v>
      </c>
      <c r="N47" s="13">
        <v>2182.39</v>
      </c>
      <c r="O47" s="13">
        <v>201395</v>
      </c>
      <c r="P47" s="13">
        <v>1921446</v>
      </c>
      <c r="Q47" s="13">
        <v>202.48</v>
      </c>
      <c r="R47" s="13">
        <v>1705.65</v>
      </c>
      <c r="S47" s="13">
        <v>688.44</v>
      </c>
      <c r="T47" s="13">
        <v>3954.08</v>
      </c>
      <c r="U47" s="13">
        <v>37.5</v>
      </c>
      <c r="V47" s="13">
        <v>820000</v>
      </c>
      <c r="W47" s="13">
        <v>570000</v>
      </c>
      <c r="X47" s="13">
        <v>33.791378404027512</v>
      </c>
      <c r="Y47" s="13">
        <v>3392519.3</v>
      </c>
      <c r="Z47" s="13">
        <v>863065.1</v>
      </c>
    </row>
    <row r="48" spans="1:26" x14ac:dyDescent="0.2">
      <c r="A48" s="3" t="s">
        <v>72</v>
      </c>
      <c r="B48" s="13">
        <v>-0.56737588652482329</v>
      </c>
      <c r="C48" s="13">
        <v>2113122</v>
      </c>
      <c r="D48" s="13">
        <v>-14.64584522952407</v>
      </c>
      <c r="E48" s="13">
        <v>-7.0957942382232062</v>
      </c>
      <c r="F48" s="13">
        <v>-8.090862685043394</v>
      </c>
      <c r="G48" s="13">
        <v>-7.208783115059739</v>
      </c>
      <c r="H48" s="13">
        <v>-28.036232973363528</v>
      </c>
      <c r="I48" s="13">
        <v>42.2</v>
      </c>
      <c r="J48" s="13">
        <v>-0.3</v>
      </c>
      <c r="K48" s="13">
        <v>1705.65</v>
      </c>
      <c r="L48" s="13">
        <v>1.29</v>
      </c>
      <c r="M48" s="13">
        <v>-1.31</v>
      </c>
      <c r="N48" s="13">
        <v>2450.33</v>
      </c>
      <c r="O48" s="13">
        <v>171899</v>
      </c>
      <c r="P48" s="13">
        <v>2093401</v>
      </c>
      <c r="Q48" s="13">
        <v>222.16</v>
      </c>
      <c r="R48" s="13">
        <v>1927.81</v>
      </c>
      <c r="S48" s="13">
        <v>755.39</v>
      </c>
      <c r="T48" s="13">
        <v>4421.22</v>
      </c>
      <c r="U48" s="13">
        <v>-18.181818181818183</v>
      </c>
      <c r="V48" s="13">
        <v>900000</v>
      </c>
      <c r="W48" s="13">
        <v>620000</v>
      </c>
      <c r="X48" s="13">
        <v>-19.356893327512971</v>
      </c>
      <c r="Y48" s="13">
        <v>3729039.6</v>
      </c>
      <c r="Z48" s="13">
        <v>937271.7</v>
      </c>
    </row>
    <row r="49" spans="1:26" x14ac:dyDescent="0.2">
      <c r="A49" s="3" t="s">
        <v>73</v>
      </c>
      <c r="B49" s="13">
        <v>-0.92724679029956503</v>
      </c>
      <c r="C49" s="13">
        <v>2342498</v>
      </c>
      <c r="D49" s="13">
        <v>17.982652604145457</v>
      </c>
      <c r="E49" s="13">
        <v>9.5805469130199423</v>
      </c>
      <c r="F49" s="13">
        <v>17.522910302693703</v>
      </c>
      <c r="G49" s="13">
        <v>24.764975815453312</v>
      </c>
      <c r="H49" s="13">
        <v>16.297360455619913</v>
      </c>
      <c r="I49" s="13">
        <v>37</v>
      </c>
      <c r="J49" s="13">
        <v>-1.6</v>
      </c>
      <c r="K49" s="13">
        <v>1927.81</v>
      </c>
      <c r="L49" s="13">
        <v>1.4</v>
      </c>
      <c r="M49" s="13">
        <v>-1.38</v>
      </c>
      <c r="N49" s="13">
        <v>245.2</v>
      </c>
      <c r="O49" s="13">
        <v>202811</v>
      </c>
      <c r="P49" s="13">
        <v>2327659</v>
      </c>
      <c r="Q49" s="13">
        <v>250.88</v>
      </c>
      <c r="R49" s="13">
        <v>2178.66</v>
      </c>
      <c r="S49" s="13">
        <v>840.03</v>
      </c>
      <c r="T49" s="13">
        <v>4924.21</v>
      </c>
      <c r="U49" s="13">
        <v>-11.111111111111111</v>
      </c>
      <c r="V49" s="13">
        <v>990000</v>
      </c>
      <c r="W49" s="13">
        <v>670000</v>
      </c>
      <c r="X49" s="13">
        <v>-2.4293729217931261</v>
      </c>
      <c r="Y49" s="13">
        <v>4057322.3</v>
      </c>
      <c r="Z49" s="13">
        <v>1023538.3</v>
      </c>
    </row>
    <row r="50" spans="1:26" x14ac:dyDescent="0.2">
      <c r="A50" s="3" t="s">
        <v>74</v>
      </c>
      <c r="B50" s="13">
        <v>-0.57595392368610565</v>
      </c>
      <c r="C50" s="13">
        <v>2573577</v>
      </c>
      <c r="D50" s="13">
        <v>13.457849919383072</v>
      </c>
      <c r="E50" s="13">
        <v>14.326204329298111</v>
      </c>
      <c r="F50" s="13">
        <v>20.132325141776946</v>
      </c>
      <c r="G50" s="13">
        <v>21.505397721624675</v>
      </c>
      <c r="H50" s="13">
        <v>16.012246335833282</v>
      </c>
      <c r="I50" s="13">
        <v>40.6</v>
      </c>
      <c r="J50" s="13">
        <v>0.7</v>
      </c>
      <c r="K50" s="13">
        <v>2178.66</v>
      </c>
      <c r="L50" s="13">
        <v>1.02</v>
      </c>
      <c r="M50" s="13">
        <v>-1.1599999999999999</v>
      </c>
      <c r="N50" s="13">
        <v>406.91</v>
      </c>
      <c r="O50" s="13">
        <v>230105</v>
      </c>
      <c r="P50" s="13">
        <v>2558239</v>
      </c>
      <c r="Q50" s="13">
        <v>278.55</v>
      </c>
      <c r="R50" s="13">
        <v>2459.7600000000002</v>
      </c>
      <c r="S50" s="13">
        <v>941.71</v>
      </c>
      <c r="T50" s="13">
        <v>5535.4</v>
      </c>
      <c r="U50" s="13">
        <v>37.5</v>
      </c>
      <c r="V50" s="13">
        <v>1100000</v>
      </c>
      <c r="W50" s="13">
        <v>720000</v>
      </c>
      <c r="X50" s="13">
        <v>24.684738260856847</v>
      </c>
      <c r="Y50" s="13">
        <v>4466641.2</v>
      </c>
      <c r="Z50" s="13">
        <v>1123139.2</v>
      </c>
    </row>
    <row r="51" spans="1:26" x14ac:dyDescent="0.2">
      <c r="A51" s="3" t="s">
        <v>75</v>
      </c>
      <c r="B51" s="13">
        <v>-9.4134685010861734</v>
      </c>
      <c r="C51" s="13">
        <v>232094</v>
      </c>
      <c r="D51" s="13">
        <v>12.250494339540644</v>
      </c>
      <c r="E51" s="13">
        <v>1.3015468417193339</v>
      </c>
      <c r="F51" s="13">
        <v>-20.702202989771841</v>
      </c>
      <c r="G51" s="13">
        <v>-23.146148308135349</v>
      </c>
      <c r="H51" s="13">
        <v>-37.547171695983536</v>
      </c>
      <c r="I51" s="13">
        <v>46.7</v>
      </c>
      <c r="J51" s="13">
        <v>-11.2</v>
      </c>
      <c r="K51" s="13">
        <v>2459.7600000000002</v>
      </c>
      <c r="L51" s="13">
        <v>0.99</v>
      </c>
      <c r="M51" s="13">
        <v>0.34</v>
      </c>
      <c r="N51" s="13">
        <v>659.05</v>
      </c>
      <c r="O51" s="13">
        <v>258294</v>
      </c>
      <c r="P51" s="13">
        <v>258294</v>
      </c>
      <c r="Q51" s="13">
        <v>250.06</v>
      </c>
      <c r="R51" s="13">
        <v>250.06</v>
      </c>
      <c r="S51" s="13">
        <v>80.63</v>
      </c>
      <c r="T51" s="13">
        <v>469.7</v>
      </c>
      <c r="U51" s="13">
        <v>-45.454545454545453</v>
      </c>
      <c r="V51" s="13">
        <v>60000</v>
      </c>
      <c r="W51" s="13">
        <v>40000</v>
      </c>
      <c r="X51" s="13">
        <v>-37.167423481255888</v>
      </c>
      <c r="Y51" s="13">
        <v>257148.1</v>
      </c>
      <c r="Z51" s="13">
        <v>62523.4</v>
      </c>
    </row>
    <row r="52" spans="1:26" x14ac:dyDescent="0.2">
      <c r="A52" s="3" t="s">
        <v>76</v>
      </c>
      <c r="B52" s="13">
        <v>3.916866506794566</v>
      </c>
      <c r="C52" s="13">
        <v>393752</v>
      </c>
      <c r="D52" s="13">
        <v>-38.413590714457172</v>
      </c>
      <c r="E52" s="13">
        <v>-30.348048635466661</v>
      </c>
      <c r="F52" s="13">
        <v>-28.165695150688325</v>
      </c>
      <c r="G52" s="13">
        <v>-27.95401319991484</v>
      </c>
      <c r="H52" s="13">
        <v>5.2420373812044652</v>
      </c>
      <c r="I52" s="13">
        <v>49</v>
      </c>
      <c r="J52" s="13">
        <v>-6.5</v>
      </c>
      <c r="K52" s="13">
        <v>250.06</v>
      </c>
      <c r="L52" s="13">
        <v>1.99</v>
      </c>
      <c r="M52" s="13">
        <v>-0.72</v>
      </c>
      <c r="N52" s="13">
        <v>876.02</v>
      </c>
      <c r="O52" s="13">
        <v>159074</v>
      </c>
      <c r="P52" s="13">
        <v>417368</v>
      </c>
      <c r="Q52" s="13">
        <v>158.09</v>
      </c>
      <c r="R52" s="13">
        <v>408.69</v>
      </c>
      <c r="S52" s="13">
        <v>138.55000000000001</v>
      </c>
      <c r="T52" s="13">
        <v>808.1</v>
      </c>
      <c r="U52" s="13">
        <v>-16.666666666666664</v>
      </c>
      <c r="V52" s="13">
        <v>120000</v>
      </c>
      <c r="W52" s="13">
        <v>90000</v>
      </c>
      <c r="X52" s="13">
        <v>-11.127906447685209</v>
      </c>
      <c r="Y52" s="13">
        <v>485712.5</v>
      </c>
      <c r="Z52" s="13">
        <v>128250.5</v>
      </c>
    </row>
    <row r="53" spans="1:26" x14ac:dyDescent="0.2">
      <c r="A53" s="3" t="s">
        <v>77</v>
      </c>
      <c r="B53" s="13">
        <v>-0.15384615384615058</v>
      </c>
      <c r="C53" s="13">
        <v>699398</v>
      </c>
      <c r="D53" s="13">
        <v>99.158882029747161</v>
      </c>
      <c r="E53" s="13">
        <v>89.06951712875329</v>
      </c>
      <c r="F53" s="13">
        <v>52.624309392265204</v>
      </c>
      <c r="G53" s="13">
        <v>46.985815602836887</v>
      </c>
      <c r="H53" s="13">
        <v>20.323734173848706</v>
      </c>
      <c r="I53" s="13">
        <v>49.7</v>
      </c>
      <c r="J53" s="13">
        <v>-4.7</v>
      </c>
      <c r="K53" s="13">
        <v>408.69</v>
      </c>
      <c r="L53" s="13">
        <v>1.55</v>
      </c>
      <c r="M53" s="13">
        <v>-1.23</v>
      </c>
      <c r="N53" s="13">
        <v>1084.3499999999999</v>
      </c>
      <c r="O53" s="13">
        <v>316810</v>
      </c>
      <c r="P53" s="13">
        <v>734178</v>
      </c>
      <c r="Q53" s="13">
        <v>243.97</v>
      </c>
      <c r="R53" s="13">
        <v>652.66999999999996</v>
      </c>
      <c r="S53" s="13">
        <v>226.95</v>
      </c>
      <c r="T53" s="13">
        <v>1305.5</v>
      </c>
      <c r="U53" s="13">
        <v>80</v>
      </c>
      <c r="V53" s="13">
        <v>210000</v>
      </c>
      <c r="W53" s="13">
        <v>140000</v>
      </c>
      <c r="X53" s="13">
        <v>71.82825755066338</v>
      </c>
      <c r="Y53" s="13">
        <v>878446.2</v>
      </c>
      <c r="Z53" s="13">
        <v>207420.9</v>
      </c>
    </row>
    <row r="54" spans="1:26" x14ac:dyDescent="0.2">
      <c r="A54" s="3" t="s">
        <v>78</v>
      </c>
      <c r="B54" s="13">
        <v>0.77041602465331005</v>
      </c>
      <c r="C54" s="13">
        <v>965994</v>
      </c>
      <c r="D54" s="13">
        <v>-16.801552981282157</v>
      </c>
      <c r="E54" s="13">
        <v>-14.030937751516459</v>
      </c>
      <c r="F54" s="13">
        <v>-3.2466063348416343</v>
      </c>
      <c r="G54" s="13">
        <v>-5.4422999597909119</v>
      </c>
      <c r="H54" s="13">
        <v>7.4384173612330144</v>
      </c>
      <c r="I54" s="13">
        <v>57.3</v>
      </c>
      <c r="J54" s="13">
        <v>4.9000000000000004</v>
      </c>
      <c r="K54" s="13">
        <v>652.66999999999996</v>
      </c>
      <c r="L54" s="13">
        <v>1.54</v>
      </c>
      <c r="M54" s="13">
        <v>-1.36</v>
      </c>
      <c r="N54" s="13">
        <v>1289.22</v>
      </c>
      <c r="O54" s="13">
        <v>263581</v>
      </c>
      <c r="P54" s="13">
        <v>997759</v>
      </c>
      <c r="Q54" s="13">
        <v>212.24</v>
      </c>
      <c r="R54" s="13">
        <v>865</v>
      </c>
      <c r="S54" s="13">
        <v>312.48</v>
      </c>
      <c r="T54" s="13">
        <v>1775.83</v>
      </c>
      <c r="U54" s="13">
        <v>-11.111111111111111</v>
      </c>
      <c r="V54" s="13">
        <v>290000</v>
      </c>
      <c r="W54" s="13">
        <v>210000</v>
      </c>
      <c r="X54" s="13">
        <v>-7.4206213085785695</v>
      </c>
      <c r="Y54" s="13">
        <v>1241993.3999999999</v>
      </c>
      <c r="Z54" s="13">
        <v>292446.59999999998</v>
      </c>
    </row>
    <row r="55" spans="1:26" x14ac:dyDescent="0.2">
      <c r="A55" s="3" t="s">
        <v>79</v>
      </c>
      <c r="B55" s="13">
        <v>2.1406727828746126</v>
      </c>
      <c r="C55" s="13">
        <v>1196153</v>
      </c>
      <c r="D55" s="13">
        <v>-14.738922759986494</v>
      </c>
      <c r="E55" s="13">
        <v>-12.407472950704253</v>
      </c>
      <c r="F55" s="13">
        <v>-2.8644919911142321</v>
      </c>
      <c r="G55" s="13">
        <v>-3.6102311143239771</v>
      </c>
      <c r="H55" s="13">
        <v>5.9730742011252893</v>
      </c>
      <c r="I55" s="13">
        <v>50.9</v>
      </c>
      <c r="J55" s="13">
        <v>16.100000000000001</v>
      </c>
      <c r="K55" s="13">
        <v>865</v>
      </c>
      <c r="L55" s="13">
        <v>1.38</v>
      </c>
      <c r="M55" s="13">
        <v>-1.9</v>
      </c>
      <c r="N55" s="13">
        <v>1485.43</v>
      </c>
      <c r="O55" s="13">
        <v>224732</v>
      </c>
      <c r="P55" s="13">
        <v>1222491</v>
      </c>
      <c r="Q55" s="13">
        <v>209.17</v>
      </c>
      <c r="R55" s="13">
        <v>1075.52</v>
      </c>
      <c r="S55" s="13">
        <v>395.56</v>
      </c>
      <c r="T55" s="13">
        <v>2229.1799999999998</v>
      </c>
      <c r="U55" s="13">
        <v>12.5</v>
      </c>
      <c r="V55" s="13">
        <v>380000</v>
      </c>
      <c r="W55" s="13">
        <v>280000</v>
      </c>
      <c r="X55" s="13">
        <v>6.9895157264103851</v>
      </c>
      <c r="Y55" s="13">
        <v>1631005.2</v>
      </c>
      <c r="Z55" s="13">
        <v>382222.8</v>
      </c>
    </row>
    <row r="56" spans="1:26" x14ac:dyDescent="0.2">
      <c r="A56" s="3" t="s">
        <v>80</v>
      </c>
      <c r="B56" s="13">
        <v>0.89820359281437867</v>
      </c>
      <c r="C56" s="13">
        <v>1420323</v>
      </c>
      <c r="D56" s="13">
        <v>-9.8348254810173898</v>
      </c>
      <c r="E56" s="13">
        <v>-2.6029831551231974</v>
      </c>
      <c r="F56" s="13">
        <v>-1.4564275397207436</v>
      </c>
      <c r="G56" s="13">
        <v>2.0205139516929456</v>
      </c>
      <c r="H56" s="13">
        <v>2.0633584153397683E-2</v>
      </c>
      <c r="I56" s="13">
        <v>45.1</v>
      </c>
      <c r="J56" s="13">
        <v>16.399999999999999</v>
      </c>
      <c r="K56" s="13">
        <v>1075.52</v>
      </c>
      <c r="L56" s="13">
        <v>1.55</v>
      </c>
      <c r="M56" s="13">
        <v>-2.63</v>
      </c>
      <c r="N56" s="13">
        <v>1684.59</v>
      </c>
      <c r="O56" s="13">
        <v>202630</v>
      </c>
      <c r="P56" s="13">
        <v>1425121</v>
      </c>
      <c r="Q56" s="13">
        <v>207.07</v>
      </c>
      <c r="R56" s="13">
        <v>1282.98</v>
      </c>
      <c r="S56" s="13">
        <v>477.43</v>
      </c>
      <c r="T56" s="13">
        <v>2691.94</v>
      </c>
      <c r="U56" s="13">
        <v>0</v>
      </c>
      <c r="V56" s="13">
        <v>470000</v>
      </c>
      <c r="W56" s="13">
        <v>340000</v>
      </c>
      <c r="X56" s="13">
        <v>0.67164668360952839</v>
      </c>
      <c r="Y56" s="13">
        <v>2022687.3</v>
      </c>
      <c r="Z56" s="13">
        <v>471832</v>
      </c>
    </row>
    <row r="57" spans="1:26" x14ac:dyDescent="0.2">
      <c r="A57" s="3" t="s">
        <v>81</v>
      </c>
      <c r="B57" s="13">
        <v>0.22255192878337804</v>
      </c>
      <c r="C57" s="13">
        <v>1607599</v>
      </c>
      <c r="D57" s="13">
        <v>-3.9870700291171102</v>
      </c>
      <c r="E57" s="13">
        <v>-16.459084258234896</v>
      </c>
      <c r="F57" s="13">
        <v>-0.17100280933186829</v>
      </c>
      <c r="G57" s="13">
        <v>3.8399169747681117</v>
      </c>
      <c r="H57" s="13">
        <v>4.3171858935327059</v>
      </c>
      <c r="I57" s="13">
        <v>50.2</v>
      </c>
      <c r="J57" s="14">
        <f>J56*J56/J55</f>
        <v>16.705590062111799</v>
      </c>
      <c r="K57" s="13">
        <v>1282.98</v>
      </c>
      <c r="L57" s="13">
        <v>1.39</v>
      </c>
      <c r="M57" s="13">
        <v>-2.98</v>
      </c>
      <c r="N57" s="13">
        <v>1942.2</v>
      </c>
      <c r="O57" s="13">
        <v>194551</v>
      </c>
      <c r="P57" s="13">
        <v>1619951</v>
      </c>
      <c r="Q57" s="13">
        <v>185.19</v>
      </c>
      <c r="R57" s="13">
        <v>1468.39</v>
      </c>
      <c r="S57" s="13">
        <v>559.02</v>
      </c>
      <c r="T57" s="13">
        <v>3172.21</v>
      </c>
      <c r="U57" s="13">
        <v>11.111111111111111</v>
      </c>
      <c r="V57" s="13">
        <v>570000</v>
      </c>
      <c r="W57" s="13">
        <v>410000</v>
      </c>
      <c r="X57" s="13">
        <v>0.53594928478376924</v>
      </c>
      <c r="Y57" s="13">
        <v>2416471</v>
      </c>
      <c r="Z57" s="13">
        <v>565870.5</v>
      </c>
    </row>
    <row r="58" spans="1:26" x14ac:dyDescent="0.2">
      <c r="A58" s="3" t="s">
        <v>82</v>
      </c>
      <c r="B58" s="13">
        <v>1.1102886750555172</v>
      </c>
      <c r="C58" s="13">
        <v>1817203</v>
      </c>
      <c r="D58" s="13">
        <v>8.3613037198472373</v>
      </c>
      <c r="E58" s="13">
        <v>11.924900679225939</v>
      </c>
      <c r="F58" s="13">
        <v>5.591582038419177</v>
      </c>
      <c r="G58" s="13">
        <v>3.8936431590563738</v>
      </c>
      <c r="H58" s="13">
        <v>7.9734922184159549</v>
      </c>
      <c r="I58" s="13">
        <v>50.1</v>
      </c>
      <c r="J58" s="14">
        <f>J57*J57/J56</f>
        <v>17.01687434898345</v>
      </c>
      <c r="K58" s="13">
        <v>1468.39</v>
      </c>
      <c r="L58" s="13">
        <v>1.2</v>
      </c>
      <c r="M58" s="13">
        <v>-3.36</v>
      </c>
      <c r="N58" s="13">
        <v>2201.6</v>
      </c>
      <c r="O58" s="13">
        <v>210818</v>
      </c>
      <c r="P58" s="13">
        <v>1830769</v>
      </c>
      <c r="Q58" s="13">
        <v>207.1</v>
      </c>
      <c r="R58" s="13">
        <v>1675.5</v>
      </c>
      <c r="S58" s="13">
        <v>649.9</v>
      </c>
      <c r="T58" s="13">
        <v>3671.18</v>
      </c>
      <c r="U58" s="13">
        <v>0</v>
      </c>
      <c r="V58" s="13">
        <v>670000</v>
      </c>
      <c r="W58" s="13">
        <v>490000</v>
      </c>
      <c r="X58" s="13">
        <v>4.479691514750467</v>
      </c>
      <c r="Y58" s="13">
        <v>2827910.7</v>
      </c>
      <c r="Z58" s="13">
        <v>667383.30000000005</v>
      </c>
    </row>
    <row r="59" spans="1:26" x14ac:dyDescent="0.2">
      <c r="A59" s="3" t="s">
        <v>83</v>
      </c>
      <c r="B59" s="13">
        <v>-2.2693997071742347</v>
      </c>
      <c r="C59" s="13">
        <v>2046868</v>
      </c>
      <c r="D59" s="13">
        <v>17.775996357047312</v>
      </c>
      <c r="E59" s="13">
        <v>9.3476269536840899</v>
      </c>
      <c r="F59" s="13">
        <v>3.4762456546929319</v>
      </c>
      <c r="G59" s="13">
        <v>2.8979698178247033</v>
      </c>
      <c r="H59" s="13">
        <v>-6.162282666813705</v>
      </c>
      <c r="I59" s="13">
        <v>49.5</v>
      </c>
      <c r="J59" s="13">
        <v>8.9</v>
      </c>
      <c r="K59" s="13">
        <v>1675.5</v>
      </c>
      <c r="L59" s="13">
        <v>1.1299999999999999</v>
      </c>
      <c r="M59" s="13">
        <v>-3.77</v>
      </c>
      <c r="N59" s="13">
        <v>2502.6999999999998</v>
      </c>
      <c r="O59" s="13">
        <v>248293</v>
      </c>
      <c r="P59" s="13">
        <v>2079487</v>
      </c>
      <c r="Q59" s="13">
        <v>256.41000000000003</v>
      </c>
      <c r="R59" s="13">
        <v>1936.04</v>
      </c>
      <c r="S59" s="13">
        <v>739.2</v>
      </c>
      <c r="T59" s="13">
        <v>4241.08</v>
      </c>
      <c r="U59" s="13">
        <v>-10</v>
      </c>
      <c r="V59" s="13">
        <v>760000</v>
      </c>
      <c r="W59" s="13">
        <v>570000</v>
      </c>
      <c r="X59" s="13">
        <v>-13.540999828592479</v>
      </c>
      <c r="Y59" s="13">
        <v>3183581.6</v>
      </c>
      <c r="Z59" s="13">
        <v>761068</v>
      </c>
    </row>
    <row r="60" spans="1:26" x14ac:dyDescent="0.2">
      <c r="A60" s="3" t="s">
        <v>84</v>
      </c>
      <c r="B60" s="13">
        <v>-0.82397003745317932</v>
      </c>
      <c r="C60" s="13">
        <v>2280357</v>
      </c>
      <c r="D60" s="13">
        <v>-4.0464290173303317</v>
      </c>
      <c r="E60" s="13">
        <v>2.3263829805800249</v>
      </c>
      <c r="F60" s="13">
        <v>-0.88465845464724757</v>
      </c>
      <c r="G60" s="13">
        <v>-0.7557018483532203</v>
      </c>
      <c r="H60" s="13">
        <v>-2.9908664299325864</v>
      </c>
      <c r="I60" s="13">
        <v>50.7</v>
      </c>
      <c r="J60" s="13">
        <v>4.3</v>
      </c>
      <c r="K60" s="13">
        <v>1936.04</v>
      </c>
      <c r="L60" s="13">
        <v>1.32</v>
      </c>
      <c r="M60" s="13">
        <v>-3.93</v>
      </c>
      <c r="N60" s="13">
        <v>2811.88</v>
      </c>
      <c r="O60" s="13">
        <v>238246</v>
      </c>
      <c r="P60" s="13">
        <v>2316304</v>
      </c>
      <c r="Q60" s="13">
        <v>264.99</v>
      </c>
      <c r="R60" s="13">
        <v>2201.7199999999998</v>
      </c>
      <c r="S60" s="13">
        <v>827.7</v>
      </c>
      <c r="T60" s="13">
        <v>4750.63</v>
      </c>
      <c r="U60" s="13">
        <v>0</v>
      </c>
      <c r="V60" s="13">
        <v>850000</v>
      </c>
      <c r="W60" s="13">
        <v>640000</v>
      </c>
      <c r="X60" s="13">
        <v>1.1245020124784033</v>
      </c>
      <c r="Y60" s="13">
        <v>3543254</v>
      </c>
      <c r="Z60" s="13">
        <v>852709</v>
      </c>
    </row>
    <row r="61" spans="1:26" x14ac:dyDescent="0.2">
      <c r="A61" s="3" t="s">
        <v>85</v>
      </c>
      <c r="B61" s="13">
        <v>-0.90634441087614048</v>
      </c>
      <c r="C61" s="13">
        <v>2578387</v>
      </c>
      <c r="D61" s="13">
        <v>28.573407318485934</v>
      </c>
      <c r="E61" s="13">
        <v>26.902429976676657</v>
      </c>
      <c r="F61" s="13">
        <v>12.247203705795942</v>
      </c>
      <c r="G61" s="13">
        <v>21.210872338337747</v>
      </c>
      <c r="H61" s="13">
        <v>23.514115175679795</v>
      </c>
      <c r="I61" s="13">
        <v>51</v>
      </c>
      <c r="J61" s="13">
        <v>4.0999999999999996</v>
      </c>
      <c r="K61" s="13">
        <v>2201.7199999999998</v>
      </c>
      <c r="L61" s="13">
        <v>1.3</v>
      </c>
      <c r="M61" s="13">
        <v>-2.7</v>
      </c>
      <c r="N61" s="13">
        <v>236.9</v>
      </c>
      <c r="O61" s="13">
        <v>306321</v>
      </c>
      <c r="P61" s="13">
        <v>2622625</v>
      </c>
      <c r="Q61" s="13">
        <v>293.87</v>
      </c>
      <c r="R61" s="13">
        <v>2494.8000000000002</v>
      </c>
      <c r="S61" s="13">
        <v>927.06</v>
      </c>
      <c r="T61" s="13">
        <v>5368.26</v>
      </c>
      <c r="U61" s="13">
        <v>22.222222222222221</v>
      </c>
      <c r="V61" s="13">
        <v>950000</v>
      </c>
      <c r="W61" s="13">
        <v>710000</v>
      </c>
      <c r="X61" s="13">
        <v>19.957114067625863</v>
      </c>
      <c r="Y61" s="13">
        <v>3974769.9</v>
      </c>
      <c r="Z61" s="13">
        <v>966660</v>
      </c>
    </row>
    <row r="62" spans="1:26" x14ac:dyDescent="0.2">
      <c r="A62" s="3" t="s">
        <v>86</v>
      </c>
      <c r="B62" s="13">
        <v>0.914634146341471</v>
      </c>
      <c r="C62" s="13">
        <v>2883693</v>
      </c>
      <c r="D62" s="13">
        <v>11.539528794956924</v>
      </c>
      <c r="E62" s="13">
        <v>1.6339463011931201</v>
      </c>
      <c r="F62" s="13">
        <v>8.8273779567186814</v>
      </c>
      <c r="G62" s="13">
        <v>8.8936742062399734</v>
      </c>
      <c r="H62" s="13">
        <v>-7.7473669829381571</v>
      </c>
      <c r="I62" s="13">
        <v>47.6</v>
      </c>
      <c r="J62" s="13">
        <v>8.1</v>
      </c>
      <c r="K62" s="13">
        <v>2494.8000000000002</v>
      </c>
      <c r="L62" s="13">
        <v>0.82</v>
      </c>
      <c r="M62" s="13">
        <v>-2.39</v>
      </c>
      <c r="N62" s="13">
        <v>452.9</v>
      </c>
      <c r="O62" s="13">
        <v>341669</v>
      </c>
      <c r="P62" s="13">
        <v>2969375</v>
      </c>
      <c r="Q62" s="13">
        <v>305.73</v>
      </c>
      <c r="R62" s="13">
        <v>2802.82</v>
      </c>
      <c r="S62" s="13">
        <v>1039.07</v>
      </c>
      <c r="T62" s="13">
        <v>6040.82</v>
      </c>
      <c r="U62" s="13">
        <v>9.0909090909090917</v>
      </c>
      <c r="V62" s="13">
        <v>1070000</v>
      </c>
      <c r="W62" s="13">
        <v>790000</v>
      </c>
      <c r="X62" s="13">
        <v>9.3860541217450617</v>
      </c>
      <c r="Y62" s="13">
        <v>4448044.2</v>
      </c>
      <c r="Z62" s="13">
        <v>1072667.1000000001</v>
      </c>
    </row>
    <row r="63" spans="1:26" x14ac:dyDescent="0.2">
      <c r="A63" s="3" t="s">
        <v>87</v>
      </c>
      <c r="B63" s="13">
        <v>-1.8882175226586102</v>
      </c>
      <c r="C63" s="13">
        <v>267046</v>
      </c>
      <c r="D63" s="13">
        <v>-19.160649634587863</v>
      </c>
      <c r="E63" s="13">
        <v>-11.716244718763843</v>
      </c>
      <c r="F63" s="13">
        <v>-18.007769145394004</v>
      </c>
      <c r="G63" s="13">
        <v>-15.562923754014507</v>
      </c>
      <c r="H63" s="13">
        <v>-8.5373506122654401</v>
      </c>
      <c r="I63" s="13">
        <v>49.7</v>
      </c>
      <c r="J63" s="13">
        <v>25.4</v>
      </c>
      <c r="K63" s="13">
        <v>2802.82</v>
      </c>
      <c r="L63" s="13">
        <v>1.6</v>
      </c>
      <c r="M63" s="13">
        <v>2.2400000000000002</v>
      </c>
      <c r="N63" s="13">
        <v>713.31</v>
      </c>
      <c r="O63" s="13">
        <v>276203</v>
      </c>
      <c r="P63" s="13">
        <v>276203</v>
      </c>
      <c r="Q63" s="13">
        <v>251.95</v>
      </c>
      <c r="R63" s="13">
        <v>251.95</v>
      </c>
      <c r="S63" s="13">
        <v>88.65</v>
      </c>
      <c r="T63" s="13">
        <v>567.89</v>
      </c>
      <c r="U63" s="13">
        <v>-33.333333333333329</v>
      </c>
      <c r="V63" s="13">
        <v>80000</v>
      </c>
      <c r="W63" s="13">
        <v>70000</v>
      </c>
      <c r="X63" s="13">
        <v>-30.049843099880963</v>
      </c>
      <c r="Y63" s="13">
        <v>330067.3</v>
      </c>
      <c r="Z63" s="13">
        <v>96345.2</v>
      </c>
    </row>
    <row r="64" spans="1:26" x14ac:dyDescent="0.2">
      <c r="A64" s="3" t="s">
        <v>88</v>
      </c>
      <c r="B64" s="13">
        <v>6.2355658198614359</v>
      </c>
      <c r="C64" s="13">
        <v>601903</v>
      </c>
      <c r="D64" s="13">
        <v>11.204802265000742</v>
      </c>
      <c r="E64" s="13">
        <v>17.643402260284745</v>
      </c>
      <c r="F64" s="13">
        <v>-6.9373942470389238</v>
      </c>
      <c r="G64" s="13">
        <v>-4.9516631742062733</v>
      </c>
      <c r="H64" s="13">
        <v>-36.95835391903281</v>
      </c>
      <c r="I64" s="13">
        <v>51.4</v>
      </c>
      <c r="J64" s="13">
        <v>24.7</v>
      </c>
      <c r="K64" s="13">
        <v>251.95</v>
      </c>
      <c r="L64" s="13">
        <v>2.25</v>
      </c>
      <c r="M64" s="13">
        <v>1.31</v>
      </c>
      <c r="N64" s="13">
        <v>927.15</v>
      </c>
      <c r="O64" s="13">
        <v>307151</v>
      </c>
      <c r="P64" s="13">
        <v>601088</v>
      </c>
      <c r="Q64" s="13">
        <v>193.92</v>
      </c>
      <c r="R64" s="13">
        <v>445.91</v>
      </c>
      <c r="S64" s="13">
        <v>171.15</v>
      </c>
      <c r="T64" s="13">
        <v>1107.6600000000001</v>
      </c>
      <c r="U64" s="13">
        <v>0</v>
      </c>
      <c r="V64" s="13">
        <v>160000</v>
      </c>
      <c r="W64" s="13">
        <v>120000</v>
      </c>
      <c r="X64" s="13">
        <v>1.8880694937062907</v>
      </c>
      <c r="Y64" s="13">
        <v>666304.4</v>
      </c>
      <c r="Z64" s="13">
        <v>157083.1</v>
      </c>
    </row>
    <row r="65" spans="1:26" x14ac:dyDescent="0.2">
      <c r="A65" s="3" t="s">
        <v>89</v>
      </c>
      <c r="B65" s="13">
        <v>-1.3768115942029078</v>
      </c>
      <c r="C65" s="13">
        <v>974807</v>
      </c>
      <c r="D65" s="13">
        <v>17.56562732988009</v>
      </c>
      <c r="E65" s="13">
        <v>18.697996575015438</v>
      </c>
      <c r="F65" s="13">
        <v>30.884848484848487</v>
      </c>
      <c r="G65" s="13">
        <v>32.888081960835166</v>
      </c>
      <c r="H65" s="13">
        <v>51.756572534970111</v>
      </c>
      <c r="I65" s="13">
        <v>50.6</v>
      </c>
      <c r="J65" s="13">
        <v>31.5</v>
      </c>
      <c r="K65" s="13">
        <v>445.91</v>
      </c>
      <c r="L65" s="13">
        <v>1.66</v>
      </c>
      <c r="M65" s="13">
        <v>0.19</v>
      </c>
      <c r="N65" s="13">
        <v>1135.8399999999999</v>
      </c>
      <c r="O65" s="13">
        <v>361104</v>
      </c>
      <c r="P65" s="13">
        <v>962192</v>
      </c>
      <c r="Q65" s="13">
        <v>254.29</v>
      </c>
      <c r="R65" s="13">
        <v>700.2</v>
      </c>
      <c r="S65" s="13">
        <v>279.12</v>
      </c>
      <c r="T65" s="13">
        <v>1824.95</v>
      </c>
      <c r="U65" s="13">
        <v>25</v>
      </c>
      <c r="V65" s="13">
        <v>260000</v>
      </c>
      <c r="W65" s="13">
        <v>190000</v>
      </c>
      <c r="X65" s="13">
        <v>25.18257551608805</v>
      </c>
      <c r="Y65" s="13">
        <v>1087332.6000000001</v>
      </c>
      <c r="Z65" s="13">
        <v>249225.60000000001</v>
      </c>
    </row>
    <row r="66" spans="1:26" x14ac:dyDescent="0.2">
      <c r="A66" s="3" t="s">
        <v>90</v>
      </c>
      <c r="B66" s="13">
        <v>-0.5878030859662019</v>
      </c>
      <c r="C66" s="13">
        <v>1284349</v>
      </c>
      <c r="D66" s="13">
        <v>-12.85696087553724</v>
      </c>
      <c r="E66" s="13">
        <v>-14.842425932679726</v>
      </c>
      <c r="F66" s="13">
        <v>-5.6584552694943504</v>
      </c>
      <c r="G66" s="13">
        <v>-4.4263826346387098</v>
      </c>
      <c r="H66" s="13">
        <v>4.2752076794472922</v>
      </c>
      <c r="I66" s="13">
        <v>49.1</v>
      </c>
      <c r="J66" s="13">
        <v>18</v>
      </c>
      <c r="K66" s="13">
        <v>700.2</v>
      </c>
      <c r="L66" s="13">
        <v>1.92</v>
      </c>
      <c r="M66" s="13">
        <v>-0.3</v>
      </c>
      <c r="N66" s="13">
        <v>1352.6</v>
      </c>
      <c r="O66" s="13">
        <v>314677</v>
      </c>
      <c r="P66" s="13">
        <v>1268120</v>
      </c>
      <c r="Q66" s="13">
        <v>208.4</v>
      </c>
      <c r="R66" s="13">
        <v>908.6</v>
      </c>
      <c r="S66" s="13">
        <v>380.99</v>
      </c>
      <c r="T66" s="13">
        <v>2510.4899999999998</v>
      </c>
      <c r="U66" s="13">
        <v>-10</v>
      </c>
      <c r="V66" s="13">
        <v>360000</v>
      </c>
      <c r="W66" s="13">
        <v>260000</v>
      </c>
      <c r="X66" s="13">
        <v>-11.673539388296106</v>
      </c>
      <c r="Y66" s="13">
        <v>1458398.5</v>
      </c>
      <c r="Z66" s="13">
        <v>345348.5</v>
      </c>
    </row>
    <row r="67" spans="1:26" x14ac:dyDescent="0.2">
      <c r="A67" s="3" t="s">
        <v>91</v>
      </c>
      <c r="B67" s="13">
        <v>4.8780487804878065</v>
      </c>
      <c r="C67" s="13">
        <v>1561298</v>
      </c>
      <c r="D67" s="13">
        <v>-15.268354534967601</v>
      </c>
      <c r="E67" s="13">
        <v>-10.05869830832987</v>
      </c>
      <c r="F67" s="13">
        <v>-2.4148424462550384</v>
      </c>
      <c r="G67" s="13">
        <v>-1.1334130758234358</v>
      </c>
      <c r="H67" s="13">
        <v>28.494421722560425</v>
      </c>
      <c r="I67" s="13">
        <v>54.8</v>
      </c>
      <c r="J67" s="13">
        <v>17.8</v>
      </c>
      <c r="K67" s="13">
        <v>908.6</v>
      </c>
      <c r="L67" s="13">
        <v>1.58</v>
      </c>
      <c r="M67" s="13">
        <v>-1.9</v>
      </c>
      <c r="N67" s="13">
        <v>1558.5</v>
      </c>
      <c r="O67" s="13">
        <v>266631</v>
      </c>
      <c r="P67" s="13">
        <v>1534751</v>
      </c>
      <c r="Q67" s="13">
        <v>209.6</v>
      </c>
      <c r="R67" s="13">
        <v>1118.2</v>
      </c>
      <c r="S67" s="13">
        <v>480.4</v>
      </c>
      <c r="T67" s="13">
        <v>3188.26</v>
      </c>
      <c r="U67" s="13">
        <v>22.222222222222221</v>
      </c>
      <c r="V67" s="13">
        <v>470000</v>
      </c>
      <c r="W67" s="13">
        <v>350000</v>
      </c>
      <c r="X67" s="13">
        <v>22.600054108741364</v>
      </c>
      <c r="Y67" s="13">
        <v>1914272</v>
      </c>
      <c r="Z67" s="13">
        <v>468837.6</v>
      </c>
    </row>
    <row r="68" spans="1:26" x14ac:dyDescent="0.2">
      <c r="A68" s="3" t="s">
        <v>92</v>
      </c>
      <c r="B68" s="13">
        <v>-0.56377730796335501</v>
      </c>
      <c r="C68" s="13">
        <v>1838716</v>
      </c>
      <c r="D68" s="13">
        <v>-2.7153631798253017</v>
      </c>
      <c r="E68" s="13">
        <v>-2.8696072321384807</v>
      </c>
      <c r="F68" s="13">
        <v>3.9231465647319239</v>
      </c>
      <c r="G68" s="13">
        <v>4.4100506071381131</v>
      </c>
      <c r="H68" s="13">
        <v>-5.8325033805394266</v>
      </c>
      <c r="I68" s="13">
        <v>54.1</v>
      </c>
      <c r="J68" s="13">
        <v>12.7</v>
      </c>
      <c r="K68" s="13">
        <v>1118.2</v>
      </c>
      <c r="L68" s="13">
        <v>1.75</v>
      </c>
      <c r="M68" s="13">
        <v>-2</v>
      </c>
      <c r="N68" s="13">
        <v>1767.8</v>
      </c>
      <c r="O68" s="13">
        <v>259391</v>
      </c>
      <c r="P68" s="13">
        <v>1794142</v>
      </c>
      <c r="Q68" s="13">
        <v>217.2</v>
      </c>
      <c r="R68" s="13">
        <v>1335.4</v>
      </c>
      <c r="S68" s="13">
        <v>583.71</v>
      </c>
      <c r="T68" s="13">
        <v>3895.92</v>
      </c>
      <c r="U68" s="13">
        <v>0</v>
      </c>
      <c r="V68" s="13">
        <v>590000</v>
      </c>
      <c r="W68" s="13">
        <v>440000</v>
      </c>
      <c r="X68" s="13">
        <v>-2.8360928637689664</v>
      </c>
      <c r="Y68" s="13">
        <v>2357281.7000000002</v>
      </c>
      <c r="Z68" s="13">
        <v>585091.1</v>
      </c>
    </row>
    <row r="69" spans="1:26" x14ac:dyDescent="0.2">
      <c r="A69" s="3" t="s">
        <v>93</v>
      </c>
      <c r="B69" s="13">
        <v>-1.6300496102055184</v>
      </c>
      <c r="C69" s="13">
        <v>2079139</v>
      </c>
      <c r="D69" s="13">
        <v>-3.5591057515488203</v>
      </c>
      <c r="E69" s="13">
        <v>-13.335472103468412</v>
      </c>
      <c r="F69" s="13">
        <v>-3.0200367824992784</v>
      </c>
      <c r="G69" s="13">
        <v>-3.8337619760902122</v>
      </c>
      <c r="H69" s="13">
        <v>-12.144081831298617</v>
      </c>
      <c r="I69" s="13">
        <v>54.9</v>
      </c>
      <c r="J69" s="14">
        <f>J68*J68/J67</f>
        <v>9.0612359550561798</v>
      </c>
      <c r="K69" s="13">
        <v>1335.4</v>
      </c>
      <c r="L69" s="13">
        <v>1.54</v>
      </c>
      <c r="M69" s="13">
        <v>-3.02</v>
      </c>
      <c r="N69" s="13">
        <v>2034.9</v>
      </c>
      <c r="O69" s="13">
        <v>250159</v>
      </c>
      <c r="P69" s="13">
        <v>2044301</v>
      </c>
      <c r="Q69" s="13">
        <v>197.1</v>
      </c>
      <c r="R69" s="13">
        <v>1532.5</v>
      </c>
      <c r="S69" s="13">
        <v>683.9</v>
      </c>
      <c r="T69" s="13">
        <v>4576.45</v>
      </c>
      <c r="U69" s="13">
        <v>0</v>
      </c>
      <c r="V69" s="13">
        <v>690000</v>
      </c>
      <c r="W69" s="13">
        <v>530000</v>
      </c>
      <c r="X69" s="13">
        <v>-3.3046733107349171</v>
      </c>
      <c r="Y69" s="13">
        <v>2785710.6</v>
      </c>
      <c r="Z69" s="13">
        <v>687278.6</v>
      </c>
    </row>
    <row r="70" spans="1:26" x14ac:dyDescent="0.2">
      <c r="A70" s="3" t="s">
        <v>94</v>
      </c>
      <c r="B70" s="13">
        <v>0.50432276657059438</v>
      </c>
      <c r="C70" s="13">
        <v>2344192</v>
      </c>
      <c r="D70" s="13">
        <v>3.0940321955236469</v>
      </c>
      <c r="E70" s="13">
        <v>10.24444416715539</v>
      </c>
      <c r="F70" s="13">
        <v>5.0504042319592797</v>
      </c>
      <c r="G70" s="13">
        <v>5.1342336120376846</v>
      </c>
      <c r="H70" s="13">
        <v>19.780082114421894</v>
      </c>
      <c r="I70" s="13">
        <v>57.2</v>
      </c>
      <c r="J70" s="14">
        <f>J69*J69/J68</f>
        <v>6.4650391364726687</v>
      </c>
      <c r="K70" s="13">
        <v>1532.5</v>
      </c>
      <c r="L70" s="13">
        <v>1.37</v>
      </c>
      <c r="M70" s="13">
        <v>-3.64</v>
      </c>
      <c r="N70" s="13">
        <v>2295.6999999999998</v>
      </c>
      <c r="O70" s="13">
        <v>257899</v>
      </c>
      <c r="P70" s="13">
        <v>2302215</v>
      </c>
      <c r="Q70" s="13">
        <v>218.6</v>
      </c>
      <c r="R70" s="13">
        <v>1751.1</v>
      </c>
      <c r="S70" s="13">
        <v>789.15</v>
      </c>
      <c r="T70" s="13">
        <v>5291.92</v>
      </c>
      <c r="U70" s="13">
        <v>0</v>
      </c>
      <c r="V70" s="13">
        <v>800000</v>
      </c>
      <c r="W70" s="13">
        <v>630000</v>
      </c>
      <c r="X70" s="13">
        <v>0.88757437894774627</v>
      </c>
      <c r="Y70" s="13">
        <v>3217822.4</v>
      </c>
      <c r="Z70" s="13">
        <v>809592.6</v>
      </c>
    </row>
    <row r="71" spans="1:26" x14ac:dyDescent="0.2">
      <c r="A71" s="3" t="s">
        <v>95</v>
      </c>
      <c r="B71" s="13">
        <v>-0.64516129032257974</v>
      </c>
      <c r="C71" s="13">
        <v>2638513</v>
      </c>
      <c r="D71" s="13">
        <v>21.594112423855851</v>
      </c>
      <c r="E71" s="13">
        <v>11.042319837919209</v>
      </c>
      <c r="F71" s="13">
        <v>4.0665083135391935</v>
      </c>
      <c r="G71" s="13">
        <v>4.5061288383859575</v>
      </c>
      <c r="H71" s="13">
        <v>0.60661177418419843</v>
      </c>
      <c r="I71" s="13">
        <v>53.7</v>
      </c>
      <c r="J71" s="13">
        <v>4.8</v>
      </c>
      <c r="K71" s="13">
        <v>1751.1</v>
      </c>
      <c r="L71" s="13">
        <v>1.21</v>
      </c>
      <c r="M71" s="13">
        <v>-3.79</v>
      </c>
      <c r="N71" s="13">
        <v>2599.88</v>
      </c>
      <c r="O71" s="13">
        <v>313590</v>
      </c>
      <c r="P71" s="13">
        <v>2615805</v>
      </c>
      <c r="Q71" s="13">
        <v>270.89999999999998</v>
      </c>
      <c r="R71" s="13">
        <v>2022.5</v>
      </c>
      <c r="S71" s="13">
        <v>898.68</v>
      </c>
      <c r="T71" s="13">
        <v>6039.63</v>
      </c>
      <c r="U71" s="13">
        <v>0</v>
      </c>
      <c r="V71" s="13">
        <v>910000</v>
      </c>
      <c r="W71" s="13">
        <v>720000</v>
      </c>
      <c r="X71" s="13">
        <v>3.1887113384168622</v>
      </c>
      <c r="Y71" s="13">
        <v>3663746</v>
      </c>
      <c r="Z71" s="13">
        <v>932682.7</v>
      </c>
    </row>
    <row r="72" spans="1:26" x14ac:dyDescent="0.2">
      <c r="A72" s="3" t="s">
        <v>96</v>
      </c>
      <c r="B72" s="13">
        <v>-2.8860028860028759</v>
      </c>
      <c r="C72" s="13">
        <v>2928785</v>
      </c>
      <c r="D72" s="13">
        <v>-4.9446729806435155</v>
      </c>
      <c r="E72" s="13">
        <v>-1.3757088349115421</v>
      </c>
      <c r="F72" s="13">
        <v>-5.3044827901031706</v>
      </c>
      <c r="G72" s="13">
        <v>-16.950421955036042</v>
      </c>
      <c r="H72" s="13">
        <v>-1.9165561440170384</v>
      </c>
      <c r="I72" s="13">
        <v>52.3</v>
      </c>
      <c r="J72" s="13">
        <v>0.3</v>
      </c>
      <c r="K72" s="13">
        <v>2022.5</v>
      </c>
      <c r="L72" s="13">
        <v>1.33</v>
      </c>
      <c r="M72" s="13">
        <v>-3.08</v>
      </c>
      <c r="N72" s="13">
        <v>2901.54</v>
      </c>
      <c r="O72" s="13">
        <v>298084</v>
      </c>
      <c r="P72" s="13">
        <v>2913766</v>
      </c>
      <c r="Q72" s="13">
        <v>270.39999999999998</v>
      </c>
      <c r="R72" s="13">
        <v>2292.6999999999998</v>
      </c>
      <c r="S72" s="13">
        <v>1002.4</v>
      </c>
      <c r="T72" s="13">
        <v>6660.6</v>
      </c>
      <c r="U72" s="13">
        <v>-9.0909090909090917</v>
      </c>
      <c r="V72" s="13">
        <v>1010000</v>
      </c>
      <c r="W72" s="13">
        <v>820000</v>
      </c>
      <c r="X72" s="13">
        <v>-5.7416573763399796</v>
      </c>
      <c r="Y72" s="13">
        <v>4084153.5</v>
      </c>
      <c r="Z72" s="13">
        <v>1053398.8</v>
      </c>
    </row>
    <row r="73" spans="1:26" x14ac:dyDescent="0.2">
      <c r="A73" s="3" t="s">
        <v>97</v>
      </c>
      <c r="B73" s="13">
        <v>-0.59435364041604799</v>
      </c>
      <c r="C73" s="13">
        <v>3224932</v>
      </c>
      <c r="D73" s="13">
        <v>6.7561492733591866</v>
      </c>
      <c r="E73" s="13">
        <v>1.9350815786572595</v>
      </c>
      <c r="F73" s="13">
        <v>10.489780177400689</v>
      </c>
      <c r="G73" s="13">
        <v>10.357988308613931</v>
      </c>
      <c r="H73" s="13">
        <v>14.54433443490084</v>
      </c>
      <c r="I73" s="13">
        <v>53.1</v>
      </c>
      <c r="J73" s="13">
        <v>4.0999999999999996</v>
      </c>
      <c r="K73" s="13">
        <v>2292.6999999999998</v>
      </c>
      <c r="L73" s="13">
        <v>1.28</v>
      </c>
      <c r="M73" s="13">
        <v>-2.6</v>
      </c>
      <c r="N73" s="13">
        <v>268.8</v>
      </c>
      <c r="O73" s="13">
        <v>318223</v>
      </c>
      <c r="P73" s="13">
        <v>3231989</v>
      </c>
      <c r="Q73" s="13">
        <v>295.76</v>
      </c>
      <c r="R73" s="13">
        <v>2584.4899999999998</v>
      </c>
      <c r="S73" s="13">
        <v>1117</v>
      </c>
      <c r="T73" s="13">
        <v>7345.89</v>
      </c>
      <c r="U73" s="13">
        <v>20</v>
      </c>
      <c r="V73" s="13">
        <v>1130000</v>
      </c>
      <c r="W73" s="13">
        <v>930000</v>
      </c>
      <c r="X73" s="13">
        <v>18.403624906672071</v>
      </c>
      <c r="Y73" s="13">
        <v>4581910.9000000004</v>
      </c>
      <c r="Z73" s="13">
        <v>1191729.5</v>
      </c>
    </row>
    <row r="74" spans="1:26" x14ac:dyDescent="0.2">
      <c r="A74" s="3" t="s">
        <v>98</v>
      </c>
      <c r="B74" s="13">
        <v>-0.37369207772795743</v>
      </c>
      <c r="C74" s="13">
        <v>3575201</v>
      </c>
      <c r="D74" s="13">
        <v>6.449565241984395</v>
      </c>
      <c r="E74" s="13">
        <v>18.358911618884107</v>
      </c>
      <c r="F74" s="13">
        <v>7.4083769633507934</v>
      </c>
      <c r="G74" s="13">
        <v>8.9801397948313966</v>
      </c>
      <c r="H74" s="13">
        <v>-1.6053396138712646</v>
      </c>
      <c r="I74" s="13">
        <v>50.2</v>
      </c>
      <c r="J74" s="13">
        <v>6.2</v>
      </c>
      <c r="K74" s="13">
        <v>2584.4899999999998</v>
      </c>
      <c r="L74" s="13">
        <v>0.9</v>
      </c>
      <c r="M74" s="13">
        <v>-2.1800000000000002</v>
      </c>
      <c r="N74" s="13">
        <v>439.4</v>
      </c>
      <c r="O74" s="13">
        <v>338747</v>
      </c>
      <c r="P74" s="13">
        <v>3570782</v>
      </c>
      <c r="Q74" s="13">
        <v>306.02999999999997</v>
      </c>
      <c r="R74" s="13">
        <v>2887.89</v>
      </c>
      <c r="S74" s="13">
        <v>1240.0899999999999</v>
      </c>
      <c r="T74" s="13">
        <v>8092.72</v>
      </c>
      <c r="U74" s="13">
        <v>-8.3333333333333321</v>
      </c>
      <c r="V74" s="13">
        <v>1240000</v>
      </c>
      <c r="W74" s="13">
        <v>1040000</v>
      </c>
      <c r="X74" s="13">
        <v>-5.3224491862812018</v>
      </c>
      <c r="Y74" s="13">
        <v>5053146.9000000004</v>
      </c>
      <c r="Z74" s="13">
        <v>1327352.3999999999</v>
      </c>
    </row>
    <row r="75" spans="1:26" x14ac:dyDescent="0.2">
      <c r="A75" s="3" t="s">
        <v>99</v>
      </c>
      <c r="B75" s="13">
        <v>-1.2753188297074263</v>
      </c>
      <c r="C75" s="13">
        <v>289770</v>
      </c>
      <c r="D75" s="13">
        <v>-7.5082583757199322</v>
      </c>
      <c r="E75" s="13">
        <v>-17.25845276133531</v>
      </c>
      <c r="F75" s="13">
        <v>-3.4527581444471522</v>
      </c>
      <c r="G75" s="13">
        <v>-2.380729215484124</v>
      </c>
      <c r="H75" s="13">
        <v>-35.224015034743594</v>
      </c>
      <c r="I75" s="13">
        <v>50.9</v>
      </c>
      <c r="J75" s="13">
        <v>4.3</v>
      </c>
      <c r="K75" s="13">
        <v>2887.89</v>
      </c>
      <c r="L75" s="13">
        <v>1.59</v>
      </c>
      <c r="M75" s="13">
        <v>-2.0499999999999998</v>
      </c>
      <c r="N75" s="13">
        <v>702.22</v>
      </c>
      <c r="O75" s="13">
        <v>313313</v>
      </c>
      <c r="P75" s="13">
        <v>313313</v>
      </c>
      <c r="Q75" s="13">
        <v>280.89999999999998</v>
      </c>
      <c r="R75" s="13">
        <v>280.89999999999998</v>
      </c>
      <c r="S75" s="13">
        <v>118.84</v>
      </c>
      <c r="T75" s="13">
        <v>739.05</v>
      </c>
      <c r="U75" s="13">
        <v>-18.181818181818183</v>
      </c>
      <c r="V75" s="13">
        <v>90000</v>
      </c>
      <c r="W75" s="13">
        <v>80000</v>
      </c>
      <c r="X75" s="13">
        <v>-9.3426254020708726</v>
      </c>
      <c r="Y75" s="13">
        <v>427136.3</v>
      </c>
      <c r="Z75" s="13">
        <v>88167.5</v>
      </c>
    </row>
    <row r="76" spans="1:26" x14ac:dyDescent="0.2">
      <c r="A76" s="3" t="s">
        <v>100</v>
      </c>
      <c r="B76" s="13">
        <v>8.1306990881458994</v>
      </c>
      <c r="C76" s="13">
        <v>474640</v>
      </c>
      <c r="D76" s="13">
        <v>-39.835563797225134</v>
      </c>
      <c r="E76" s="13">
        <v>-36.201125030196366</v>
      </c>
      <c r="F76" s="13">
        <v>-33.18747896331201</v>
      </c>
      <c r="G76" s="13">
        <v>-32.599958850558941</v>
      </c>
      <c r="H76" s="13">
        <v>18.61468228088582</v>
      </c>
      <c r="I76" s="13">
        <v>49.5</v>
      </c>
      <c r="J76" s="13">
        <v>4.7</v>
      </c>
      <c r="K76" s="13">
        <v>280.89999999999998</v>
      </c>
      <c r="L76" s="13">
        <v>1.63</v>
      </c>
      <c r="M76" s="13">
        <v>0.61</v>
      </c>
      <c r="N76" s="13">
        <v>942</v>
      </c>
      <c r="O76" s="13">
        <v>188503</v>
      </c>
      <c r="P76" s="13">
        <v>501816</v>
      </c>
      <c r="Q76" s="13">
        <v>171.8</v>
      </c>
      <c r="R76" s="13">
        <v>452.7</v>
      </c>
      <c r="S76" s="13">
        <v>198.24</v>
      </c>
      <c r="T76" s="13">
        <v>1220.43</v>
      </c>
      <c r="U76" s="13">
        <v>-11.111111111111111</v>
      </c>
      <c r="V76" s="13">
        <v>180000</v>
      </c>
      <c r="W76" s="13">
        <v>160000</v>
      </c>
      <c r="X76" s="13">
        <v>-11.275019238589651</v>
      </c>
      <c r="Y76" s="13">
        <v>806113.3</v>
      </c>
      <c r="Z76" s="13">
        <v>192684.6</v>
      </c>
    </row>
    <row r="77" spans="1:26" x14ac:dyDescent="0.2">
      <c r="A77" s="3" t="s">
        <v>101</v>
      </c>
      <c r="B77" s="13">
        <v>-0.84328882642305691</v>
      </c>
      <c r="C77" s="14">
        <v>777454.98015667603</v>
      </c>
      <c r="D77" s="13">
        <v>-39.835563797225134</v>
      </c>
      <c r="E77" s="13">
        <v>-36.201125030196366</v>
      </c>
      <c r="F77" s="13">
        <v>52.292191435768252</v>
      </c>
      <c r="G77" s="13">
        <v>51.035858195286743</v>
      </c>
      <c r="H77" s="13">
        <v>-2.254168116917648</v>
      </c>
      <c r="I77" s="13">
        <v>50.6</v>
      </c>
      <c r="J77" s="13">
        <v>3.1</v>
      </c>
      <c r="K77" s="13">
        <v>452.7</v>
      </c>
      <c r="L77" s="13">
        <v>1.55</v>
      </c>
      <c r="M77" s="13">
        <v>-0.48</v>
      </c>
      <c r="N77" s="15"/>
      <c r="O77" s="14">
        <f>O76*O76/O75</f>
        <v>113411.76717531669</v>
      </c>
      <c r="P77" s="14">
        <f t="shared" ref="P77:P78" si="7">P76*P76/P75</f>
        <v>803730.76717531669</v>
      </c>
      <c r="Q77" s="13">
        <v>265.63</v>
      </c>
      <c r="R77" s="13">
        <v>718.27</v>
      </c>
      <c r="S77" s="13">
        <v>319.14999999999998</v>
      </c>
      <c r="T77" s="13">
        <v>1962.59</v>
      </c>
      <c r="U77" s="13">
        <v>25</v>
      </c>
      <c r="V77" s="13">
        <v>280000</v>
      </c>
      <c r="W77" s="13">
        <v>230000</v>
      </c>
      <c r="X77" s="13">
        <v>19.038273075435274</v>
      </c>
      <c r="Y77" s="13">
        <v>1257255.1000000001</v>
      </c>
      <c r="Z77" s="13">
        <v>295033.40000000002</v>
      </c>
    </row>
    <row r="78" spans="1:26" x14ac:dyDescent="0.2">
      <c r="A78" s="3" t="s">
        <v>102</v>
      </c>
      <c r="B78" s="13">
        <v>-0.21261516654854259</v>
      </c>
      <c r="C78" s="14">
        <v>1273462.5108933453</v>
      </c>
      <c r="D78" s="13">
        <v>-39.835563797225142</v>
      </c>
      <c r="E78" s="13">
        <v>-36.201125030196366</v>
      </c>
      <c r="F78" s="13">
        <v>52.292191435768245</v>
      </c>
      <c r="G78" s="13">
        <v>51.035858195286764</v>
      </c>
      <c r="H78" s="13">
        <v>38.472954015859578</v>
      </c>
      <c r="I78" s="13">
        <v>51.7</v>
      </c>
      <c r="J78" s="13">
        <v>0.6</v>
      </c>
      <c r="K78" s="13">
        <v>718.27</v>
      </c>
      <c r="L78" s="13">
        <v>1.66</v>
      </c>
      <c r="M78" s="13">
        <v>-0.48</v>
      </c>
      <c r="N78" s="15"/>
      <c r="O78" s="14">
        <f>O77*O77/O76</f>
        <v>68233.55030863297</v>
      </c>
      <c r="P78" s="14">
        <f t="shared" si="7"/>
        <v>1287290.8518345831</v>
      </c>
      <c r="Q78" s="13">
        <v>231.9</v>
      </c>
      <c r="R78" s="13">
        <v>950.1</v>
      </c>
      <c r="S78" s="14">
        <f t="shared" ref="S78:T78" si="8">S77*S77/S76</f>
        <v>513.80509735673922</v>
      </c>
      <c r="T78" s="14">
        <f t="shared" si="8"/>
        <v>3156.0675402112365</v>
      </c>
      <c r="U78" s="13">
        <v>-10</v>
      </c>
      <c r="V78" s="13">
        <v>370000</v>
      </c>
      <c r="W78" s="13">
        <v>340000</v>
      </c>
      <c r="X78" s="13">
        <v>-10.352800717846316</v>
      </c>
      <c r="Y78" s="13">
        <v>1660324.6</v>
      </c>
      <c r="Z78" s="13">
        <v>436563.7</v>
      </c>
    </row>
    <row r="79" spans="1:26" x14ac:dyDescent="0.2">
      <c r="A79" s="3" t="s">
        <v>105</v>
      </c>
      <c r="B79" s="8">
        <f>MAX(B3:B78)</f>
        <v>8.1306990881458994</v>
      </c>
      <c r="C79" s="8">
        <f t="shared" ref="C79:Z79" si="9">MAX(C3:C78)</f>
        <v>3581618</v>
      </c>
      <c r="D79" s="8">
        <f t="shared" si="9"/>
        <v>99.158882029747161</v>
      </c>
      <c r="E79" s="8">
        <f t="shared" si="9"/>
        <v>89.06951712875329</v>
      </c>
      <c r="F79" s="8">
        <f t="shared" si="9"/>
        <v>70.33927946834558</v>
      </c>
      <c r="G79" s="8">
        <f t="shared" si="9"/>
        <v>80.948111621651904</v>
      </c>
      <c r="H79" s="8">
        <f t="shared" si="9"/>
        <v>86.250948426818127</v>
      </c>
      <c r="I79" s="8">
        <f t="shared" si="9"/>
        <v>58.9</v>
      </c>
      <c r="J79" s="8">
        <f t="shared" si="9"/>
        <v>32.799999999999997</v>
      </c>
      <c r="K79" s="8">
        <f t="shared" si="9"/>
        <v>2887.89</v>
      </c>
      <c r="L79" s="8">
        <f t="shared" si="9"/>
        <v>2.33</v>
      </c>
      <c r="M79" s="8">
        <f t="shared" si="9"/>
        <v>2.2400000000000002</v>
      </c>
      <c r="N79" s="8">
        <f t="shared" si="9"/>
        <v>2901.54</v>
      </c>
      <c r="O79" s="8">
        <f t="shared" si="9"/>
        <v>420744</v>
      </c>
      <c r="P79" s="8">
        <f t="shared" si="9"/>
        <v>3570782</v>
      </c>
      <c r="Q79" s="8">
        <f t="shared" si="9"/>
        <v>306.02999999999997</v>
      </c>
      <c r="R79" s="8">
        <f t="shared" si="9"/>
        <v>2887.89</v>
      </c>
      <c r="S79" s="8">
        <f t="shared" si="9"/>
        <v>1240.0899999999999</v>
      </c>
      <c r="T79" s="8">
        <f t="shared" si="9"/>
        <v>8092.72</v>
      </c>
      <c r="U79" s="8">
        <f t="shared" si="9"/>
        <v>80</v>
      </c>
      <c r="V79" s="8">
        <f t="shared" si="9"/>
        <v>1420000</v>
      </c>
      <c r="W79" s="8">
        <f t="shared" si="9"/>
        <v>1040000</v>
      </c>
      <c r="X79" s="8">
        <f t="shared" si="9"/>
        <v>71.82825755066338</v>
      </c>
      <c r="Y79" s="8">
        <f t="shared" si="9"/>
        <v>6062595.7000000002</v>
      </c>
      <c r="Z79" s="8">
        <f t="shared" si="9"/>
        <v>1327352.3999999999</v>
      </c>
    </row>
    <row r="80" spans="1:26" x14ac:dyDescent="0.2">
      <c r="A80" s="3" t="s">
        <v>106</v>
      </c>
      <c r="B80" s="8">
        <f>MIN(B3:B78)</f>
        <v>-9.4134685010861734</v>
      </c>
      <c r="C80" s="8">
        <f t="shared" ref="C80:Z80" si="10">MIN(C3:C78)</f>
        <v>203599</v>
      </c>
      <c r="D80" s="8">
        <f t="shared" si="10"/>
        <v>-39.835563797225142</v>
      </c>
      <c r="E80" s="8">
        <f t="shared" si="10"/>
        <v>-36.201125030196366</v>
      </c>
      <c r="F80" s="8">
        <f t="shared" si="10"/>
        <v>-46.808510638297875</v>
      </c>
      <c r="G80" s="8">
        <f t="shared" si="10"/>
        <v>-60.064108919070755</v>
      </c>
      <c r="H80" s="8">
        <f t="shared" si="10"/>
        <v>-55.979446542227471</v>
      </c>
      <c r="I80" s="8">
        <f t="shared" si="10"/>
        <v>37</v>
      </c>
      <c r="J80" s="8">
        <f t="shared" si="10"/>
        <v>-24.3611</v>
      </c>
      <c r="K80" s="8">
        <f t="shared" si="10"/>
        <v>138.97880000000001</v>
      </c>
      <c r="L80" s="8">
        <f t="shared" si="10"/>
        <v>0.82</v>
      </c>
      <c r="M80" s="8">
        <f t="shared" si="10"/>
        <v>-3.93</v>
      </c>
      <c r="N80" s="8">
        <f t="shared" si="10"/>
        <v>196.45</v>
      </c>
      <c r="O80" s="8">
        <f t="shared" si="10"/>
        <v>68233.55030863297</v>
      </c>
      <c r="P80" s="8">
        <f t="shared" si="10"/>
        <v>240733</v>
      </c>
      <c r="Q80" s="8">
        <f t="shared" si="10"/>
        <v>135.46</v>
      </c>
      <c r="R80" s="8">
        <f t="shared" si="10"/>
        <v>138.97880000000001</v>
      </c>
      <c r="S80" s="8">
        <f t="shared" si="10"/>
        <v>25</v>
      </c>
      <c r="T80" s="8">
        <f t="shared" si="10"/>
        <v>120.85</v>
      </c>
      <c r="U80" s="8">
        <f t="shared" si="10"/>
        <v>-45.454545454545453</v>
      </c>
      <c r="V80" s="8">
        <f t="shared" si="10"/>
        <v>60000</v>
      </c>
      <c r="W80" s="8">
        <f t="shared" si="10"/>
        <v>40000</v>
      </c>
      <c r="X80" s="8">
        <f t="shared" si="10"/>
        <v>-40.475632462113509</v>
      </c>
      <c r="Y80" s="8">
        <f t="shared" si="10"/>
        <v>257148.1</v>
      </c>
      <c r="Z80" s="8">
        <f t="shared" si="10"/>
        <v>62523.4</v>
      </c>
    </row>
    <row r="81" spans="1:26" x14ac:dyDescent="0.2">
      <c r="A81" s="3" t="s">
        <v>107</v>
      </c>
      <c r="B81" s="9">
        <f>B79-B80</f>
        <v>17.544167589232075</v>
      </c>
      <c r="C81" s="9">
        <f t="shared" ref="C81:Z81" si="11">C79-C80</f>
        <v>3378019</v>
      </c>
      <c r="D81" s="9">
        <f t="shared" si="11"/>
        <v>138.99444582697231</v>
      </c>
      <c r="E81" s="9">
        <f t="shared" si="11"/>
        <v>125.27064215894966</v>
      </c>
      <c r="F81" s="9">
        <f t="shared" si="11"/>
        <v>117.14779010664346</v>
      </c>
      <c r="G81" s="9">
        <f t="shared" si="11"/>
        <v>141.01222054072267</v>
      </c>
      <c r="H81" s="9">
        <f t="shared" si="11"/>
        <v>142.23039496904559</v>
      </c>
      <c r="I81" s="9">
        <f t="shared" si="11"/>
        <v>21.9</v>
      </c>
      <c r="J81" s="9">
        <f t="shared" si="11"/>
        <v>57.161099999999998</v>
      </c>
      <c r="K81" s="9">
        <f t="shared" si="11"/>
        <v>2748.9112</v>
      </c>
      <c r="L81" s="9">
        <f t="shared" si="11"/>
        <v>1.5100000000000002</v>
      </c>
      <c r="M81" s="9">
        <f t="shared" si="11"/>
        <v>6.17</v>
      </c>
      <c r="N81" s="9">
        <f t="shared" si="11"/>
        <v>2705.09</v>
      </c>
      <c r="O81" s="9">
        <f t="shared" si="11"/>
        <v>352510.44969136704</v>
      </c>
      <c r="P81" s="9">
        <f t="shared" si="11"/>
        <v>3330049</v>
      </c>
      <c r="Q81" s="9">
        <f t="shared" si="11"/>
        <v>170.56999999999996</v>
      </c>
      <c r="R81" s="9">
        <f t="shared" si="11"/>
        <v>2748.9112</v>
      </c>
      <c r="S81" s="9">
        <f t="shared" si="11"/>
        <v>1215.0899999999999</v>
      </c>
      <c r="T81" s="9">
        <f t="shared" si="11"/>
        <v>7971.87</v>
      </c>
      <c r="U81" s="9">
        <f t="shared" si="11"/>
        <v>125.45454545454545</v>
      </c>
      <c r="V81" s="9">
        <f t="shared" si="11"/>
        <v>1360000</v>
      </c>
      <c r="W81" s="9">
        <f t="shared" si="11"/>
        <v>1000000</v>
      </c>
      <c r="X81" s="9">
        <f t="shared" si="11"/>
        <v>112.30389001277689</v>
      </c>
      <c r="Y81" s="9">
        <f t="shared" si="11"/>
        <v>5805447.6000000006</v>
      </c>
      <c r="Z81" s="9">
        <f t="shared" si="11"/>
        <v>1264829</v>
      </c>
    </row>
    <row r="82" spans="1:26" x14ac:dyDescent="0.2">
      <c r="J82" s="5"/>
    </row>
    <row r="84" spans="1:26" x14ac:dyDescent="0.2">
      <c r="J84" s="4"/>
    </row>
    <row r="85" spans="1:26" x14ac:dyDescent="0.2">
      <c r="A85" s="3" t="s">
        <v>104</v>
      </c>
    </row>
    <row r="86" spans="1:26" x14ac:dyDescent="0.2">
      <c r="A86" s="3" t="s">
        <v>27</v>
      </c>
      <c r="B86">
        <f>(B3-$B$80)/$B$81</f>
        <v>0.3869864438638807</v>
      </c>
      <c r="C86">
        <f>(C3-C$80)/C$81</f>
        <v>0</v>
      </c>
      <c r="D86">
        <f>(D3-D$80)/D$81</f>
        <v>0.16145479932376955</v>
      </c>
      <c r="E86">
        <f t="shared" ref="E86:Z86" si="12">(E3-E$80)/E$81</f>
        <v>3.4130416212092347E-2</v>
      </c>
      <c r="F86">
        <f t="shared" si="12"/>
        <v>0</v>
      </c>
      <c r="G86">
        <f t="shared" si="12"/>
        <v>0</v>
      </c>
      <c r="H86">
        <f t="shared" si="12"/>
        <v>0.37028747863290123</v>
      </c>
      <c r="I86">
        <f t="shared" si="12"/>
        <v>0.49771689497716892</v>
      </c>
      <c r="J86">
        <f t="shared" si="12"/>
        <v>0.40344045163581527</v>
      </c>
      <c r="K86">
        <f t="shared" si="12"/>
        <v>0.62262200394105127</v>
      </c>
      <c r="L86">
        <f t="shared" si="12"/>
        <v>0.44370860927152311</v>
      </c>
      <c r="M86">
        <f t="shared" si="12"/>
        <v>0.82820097244732582</v>
      </c>
      <c r="N86">
        <f t="shared" si="12"/>
        <v>0.1042382693366949</v>
      </c>
      <c r="O86">
        <f t="shared" si="12"/>
        <v>0.48934563455465002</v>
      </c>
      <c r="P86">
        <f t="shared" si="12"/>
        <v>0</v>
      </c>
      <c r="Q86">
        <f t="shared" si="12"/>
        <v>2.0629653514686049E-2</v>
      </c>
      <c r="R86">
        <f t="shared" si="12"/>
        <v>0</v>
      </c>
      <c r="S86">
        <f t="shared" si="12"/>
        <v>0</v>
      </c>
      <c r="T86">
        <f t="shared" si="12"/>
        <v>0</v>
      </c>
      <c r="U86">
        <f t="shared" si="12"/>
        <v>0.18658804060707684</v>
      </c>
      <c r="V86">
        <f t="shared" si="12"/>
        <v>1.6713235294117647E-2</v>
      </c>
      <c r="W86">
        <f t="shared" si="12"/>
        <v>0.02</v>
      </c>
      <c r="X86">
        <f t="shared" si="12"/>
        <v>0.2029195515005684</v>
      </c>
      <c r="Y86">
        <f t="shared" si="12"/>
        <v>1.7424685738271068E-2</v>
      </c>
      <c r="Z86">
        <f t="shared" si="12"/>
        <v>2.3696879182877679E-2</v>
      </c>
    </row>
    <row r="87" spans="1:26" x14ac:dyDescent="0.2">
      <c r="A87" s="3" t="s">
        <v>28</v>
      </c>
      <c r="B87">
        <f>(B4-$B$80)/$B$81</f>
        <v>0.7856434993373369</v>
      </c>
      <c r="C87">
        <f t="shared" ref="C87:G150" si="13">(C4-C$80)/C$81</f>
        <v>0.10775013402825739</v>
      </c>
      <c r="D87">
        <f>(D4-D$80)/D$81</f>
        <v>0.59216405058101951</v>
      </c>
      <c r="E87">
        <f t="shared" ref="E87:Z87" si="14">(E4-E$80)/E$81</f>
        <v>0.92576489746335489</v>
      </c>
      <c r="F87">
        <f t="shared" si="14"/>
        <v>0.79342948384842604</v>
      </c>
      <c r="G87">
        <f t="shared" si="14"/>
        <v>0.79690083293014868</v>
      </c>
      <c r="H87">
        <f t="shared" si="14"/>
        <v>0.16835474431851646</v>
      </c>
      <c r="I87">
        <f t="shared" si="14"/>
        <v>0.2648401826484017</v>
      </c>
      <c r="J87">
        <f t="shared" si="14"/>
        <v>0.59238013264265388</v>
      </c>
      <c r="K87">
        <f t="shared" si="14"/>
        <v>0</v>
      </c>
      <c r="L87">
        <f t="shared" si="14"/>
        <v>0.99337748344370846</v>
      </c>
      <c r="M87">
        <f t="shared" si="14"/>
        <v>0.86709886547811987</v>
      </c>
      <c r="N87">
        <f t="shared" si="14"/>
        <v>0.16514740729513619</v>
      </c>
      <c r="O87">
        <f t="shared" si="14"/>
        <v>0.77939093701169082</v>
      </c>
      <c r="P87">
        <f t="shared" si="14"/>
        <v>0.10218828611831238</v>
      </c>
      <c r="Q87">
        <f t="shared" si="14"/>
        <v>0.12455941842058972</v>
      </c>
      <c r="R87">
        <f t="shared" si="14"/>
        <v>5.6912787870339362E-2</v>
      </c>
      <c r="S87">
        <f t="shared" si="14"/>
        <v>3.4425433506983023E-2</v>
      </c>
      <c r="T87">
        <f t="shared" si="14"/>
        <v>2.6224712645840944E-2</v>
      </c>
      <c r="U87">
        <f t="shared" si="14"/>
        <v>0.54179914756751923</v>
      </c>
      <c r="V87">
        <f t="shared" si="14"/>
        <v>9.1259558823529416E-2</v>
      </c>
      <c r="W87">
        <f t="shared" si="14"/>
        <v>7.0000000000000007E-2</v>
      </c>
      <c r="X87">
        <f t="shared" si="14"/>
        <v>0.54195587532033751</v>
      </c>
      <c r="Y87">
        <f t="shared" si="14"/>
        <v>9.1763294874972257E-2</v>
      </c>
      <c r="Z87">
        <f t="shared" si="14"/>
        <v>7.3402175313817139E-2</v>
      </c>
    </row>
    <row r="88" spans="1:26" x14ac:dyDescent="0.2">
      <c r="A88" s="3" t="s">
        <v>29</v>
      </c>
      <c r="B88">
        <f t="shared" ref="B88:B150" si="15">(B5-$B$80)/$B$81</f>
        <v>0.46893909663616101</v>
      </c>
      <c r="C88">
        <f t="shared" si="13"/>
        <v>0.23202770617927251</v>
      </c>
      <c r="D88">
        <f t="shared" si="13"/>
        <v>0.40661863611167332</v>
      </c>
      <c r="E88">
        <f t="shared" si="13"/>
        <v>0.40632603557057029</v>
      </c>
      <c r="F88">
        <f t="shared" si="13"/>
        <v>0.66907771223652179</v>
      </c>
      <c r="G88">
        <f t="shared" si="13"/>
        <v>0.66950193735727392</v>
      </c>
      <c r="H88">
        <f t="shared" ref="H88:Z88" si="16">(H5-H$80)/H$81</f>
        <v>0.68727898069652349</v>
      </c>
      <c r="I88">
        <f t="shared" si="16"/>
        <v>0.56164383561643827</v>
      </c>
      <c r="J88">
        <f t="shared" si="16"/>
        <v>0.46991922828636962</v>
      </c>
      <c r="K88">
        <f t="shared" si="16"/>
        <v>5.6912787870339362E-2</v>
      </c>
      <c r="L88">
        <f t="shared" si="16"/>
        <v>0.4701986754966887</v>
      </c>
      <c r="M88">
        <f t="shared" si="16"/>
        <v>0.87034035656401942</v>
      </c>
      <c r="N88">
        <f t="shared" si="16"/>
        <v>0.22312743753442582</v>
      </c>
      <c r="O88">
        <f t="shared" si="16"/>
        <v>0.94170101902512959</v>
      </c>
      <c r="P88">
        <f t="shared" si="16"/>
        <v>0.22236459583627749</v>
      </c>
      <c r="Q88">
        <f t="shared" si="16"/>
        <v>0.28373805475757757</v>
      </c>
      <c r="R88">
        <f t="shared" si="16"/>
        <v>0.12378999365275967</v>
      </c>
      <c r="S88">
        <f t="shared" si="16"/>
        <v>6.8850867013966047E-2</v>
      </c>
      <c r="T88">
        <f t="shared" si="16"/>
        <v>5.2449425291681881E-2</v>
      </c>
      <c r="U88">
        <f t="shared" si="16"/>
        <v>0.4326642742284415</v>
      </c>
      <c r="V88">
        <f t="shared" si="16"/>
        <v>0.17237132352941176</v>
      </c>
      <c r="W88">
        <f t="shared" si="16"/>
        <v>0.13</v>
      </c>
      <c r="X88">
        <f t="shared" si="16"/>
        <v>0.43802257382687959</v>
      </c>
      <c r="Y88">
        <f t="shared" si="16"/>
        <v>0.17255873603957772</v>
      </c>
      <c r="Z88">
        <f t="shared" si="16"/>
        <v>0.14386703657174213</v>
      </c>
    </row>
    <row r="89" spans="1:26" x14ac:dyDescent="0.2">
      <c r="A89" s="3" t="s">
        <v>30</v>
      </c>
      <c r="B89">
        <f t="shared" si="15"/>
        <v>0.55668505194360374</v>
      </c>
      <c r="C89">
        <f t="shared" si="13"/>
        <v>0.32847802217808719</v>
      </c>
      <c r="D89">
        <f t="shared" si="13"/>
        <v>0.11381858562521821</v>
      </c>
      <c r="E89">
        <f t="shared" si="13"/>
        <v>0.11024821450501662</v>
      </c>
      <c r="F89">
        <f t="shared" si="13"/>
        <v>0.26265455778978425</v>
      </c>
      <c r="G89">
        <f t="shared" ref="G89:Z89" si="17">(G6-G$80)/G$81</f>
        <v>0.28918258952428888</v>
      </c>
      <c r="H89">
        <f t="shared" si="17"/>
        <v>0.48441761616035584</v>
      </c>
      <c r="I89">
        <f t="shared" si="17"/>
        <v>0.85388127853881302</v>
      </c>
      <c r="J89">
        <f t="shared" si="17"/>
        <v>0.44892593039672091</v>
      </c>
      <c r="K89">
        <f t="shared" si="17"/>
        <v>0.12378999365275967</v>
      </c>
      <c r="L89">
        <f t="shared" si="17"/>
        <v>0.5960264900662251</v>
      </c>
      <c r="M89">
        <f t="shared" si="17"/>
        <v>0.77309562398703413</v>
      </c>
      <c r="N89">
        <f t="shared" si="17"/>
        <v>0.27964696183860793</v>
      </c>
      <c r="O89">
        <f t="shared" si="17"/>
        <v>0.66906229275717</v>
      </c>
      <c r="P89">
        <f t="shared" si="17"/>
        <v>0.31368006897195805</v>
      </c>
      <c r="Q89">
        <f t="shared" si="17"/>
        <v>0.158182564343085</v>
      </c>
      <c r="R89">
        <f t="shared" si="17"/>
        <v>0.18289826895826974</v>
      </c>
      <c r="S89">
        <f t="shared" si="17"/>
        <v>0.10206651359158582</v>
      </c>
      <c r="T89">
        <f t="shared" si="17"/>
        <v>7.7486210889038579E-2</v>
      </c>
      <c r="U89">
        <f t="shared" si="17"/>
        <v>0.27012352141472756</v>
      </c>
      <c r="V89">
        <f t="shared" si="17"/>
        <v>0.24409779411764707</v>
      </c>
      <c r="W89">
        <f t="shared" si="17"/>
        <v>0.21</v>
      </c>
      <c r="X89">
        <f t="shared" si="17"/>
        <v>0.29521966098327218</v>
      </c>
      <c r="Y89">
        <f t="shared" si="17"/>
        <v>0.24743370347533578</v>
      </c>
      <c r="Z89">
        <f t="shared" si="17"/>
        <v>0.22343557903874753</v>
      </c>
    </row>
    <row r="90" spans="1:26" x14ac:dyDescent="0.2">
      <c r="A90" s="3" t="s">
        <v>31</v>
      </c>
      <c r="B90">
        <f t="shared" si="15"/>
        <v>0.72508418224464233</v>
      </c>
      <c r="C90">
        <f t="shared" si="13"/>
        <v>0.41099946447903341</v>
      </c>
      <c r="D90">
        <f t="shared" si="13"/>
        <v>0.13990866844487568</v>
      </c>
      <c r="E90">
        <f t="shared" si="13"/>
        <v>0.17369251805828378</v>
      </c>
      <c r="F90">
        <f t="shared" si="13"/>
        <v>0.39068493144647692</v>
      </c>
      <c r="G90">
        <f t="shared" ref="G90:Z90" si="18">(G7-G$80)/G$81</f>
        <v>0.41422452073104732</v>
      </c>
      <c r="H90">
        <f t="shared" si="18"/>
        <v>0.51788921471325289</v>
      </c>
      <c r="I90">
        <f t="shared" si="18"/>
        <v>0.53881278538812771</v>
      </c>
      <c r="J90">
        <f t="shared" si="18"/>
        <v>0.40344045163581527</v>
      </c>
      <c r="K90">
        <f t="shared" si="18"/>
        <v>0.18289826895826974</v>
      </c>
      <c r="L90">
        <f t="shared" si="18"/>
        <v>0.70198675496688734</v>
      </c>
      <c r="M90">
        <f t="shared" si="18"/>
        <v>0.75202593192868727</v>
      </c>
      <c r="N90">
        <f t="shared" si="18"/>
        <v>0.33286160534399961</v>
      </c>
      <c r="O90">
        <f t="shared" si="18"/>
        <v>0.49318098185054926</v>
      </c>
      <c r="P90">
        <f t="shared" si="18"/>
        <v>0.38637719745265009</v>
      </c>
      <c r="Q90">
        <f t="shared" si="18"/>
        <v>0.14808876121240552</v>
      </c>
      <c r="R90">
        <f t="shared" si="18"/>
        <v>0.24132172767166873</v>
      </c>
      <c r="S90">
        <f t="shared" si="18"/>
        <v>0.13552905546091237</v>
      </c>
      <c r="T90">
        <f t="shared" si="18"/>
        <v>0.10234988779295197</v>
      </c>
      <c r="U90">
        <f t="shared" si="18"/>
        <v>0.53121004723943843</v>
      </c>
      <c r="V90">
        <f t="shared" si="18"/>
        <v>0.33102352941176472</v>
      </c>
      <c r="W90">
        <f t="shared" si="18"/>
        <v>0.3</v>
      </c>
      <c r="X90">
        <f t="shared" si="18"/>
        <v>0.54669186923293001</v>
      </c>
      <c r="Y90">
        <f t="shared" si="18"/>
        <v>0.33797535266703632</v>
      </c>
      <c r="Z90">
        <f t="shared" si="18"/>
        <v>0.31689232299385922</v>
      </c>
    </row>
    <row r="91" spans="1:26" x14ac:dyDescent="0.2">
      <c r="A91" s="3" t="s">
        <v>32</v>
      </c>
      <c r="B91">
        <f t="shared" si="15"/>
        <v>0.67245508379737673</v>
      </c>
      <c r="C91">
        <f t="shared" si="13"/>
        <v>0.48204643017105586</v>
      </c>
      <c r="D91">
        <f t="shared" si="13"/>
        <v>0.2267381657195579</v>
      </c>
      <c r="E91">
        <f t="shared" si="13"/>
        <v>0.17798489823077338</v>
      </c>
      <c r="F91">
        <f t="shared" si="13"/>
        <v>0.39914056836294698</v>
      </c>
      <c r="G91">
        <f t="shared" ref="G91:Z91" si="19">(G8-G$80)/G$81</f>
        <v>0.40203287130015164</v>
      </c>
      <c r="H91">
        <f t="shared" si="19"/>
        <v>0.39021805267298398</v>
      </c>
      <c r="I91">
        <f t="shared" si="19"/>
        <v>0.55707762557077645</v>
      </c>
      <c r="J91">
        <f t="shared" si="19"/>
        <v>0.3124694941140041</v>
      </c>
      <c r="K91">
        <f t="shared" si="19"/>
        <v>0.24132172767166873</v>
      </c>
      <c r="L91">
        <f t="shared" si="19"/>
        <v>0.76821192052980125</v>
      </c>
      <c r="M91">
        <f t="shared" si="19"/>
        <v>0.64505672609400322</v>
      </c>
      <c r="N91">
        <f t="shared" si="19"/>
        <v>0.38837280829842996</v>
      </c>
      <c r="O91">
        <f t="shared" si="19"/>
        <v>0.43604225016859516</v>
      </c>
      <c r="P91">
        <f t="shared" si="19"/>
        <v>0.45302576628752311</v>
      </c>
      <c r="Q91">
        <f t="shared" si="19"/>
        <v>0.13068417658439346</v>
      </c>
      <c r="R91">
        <f t="shared" si="19"/>
        <v>0.29860047861858907</v>
      </c>
      <c r="S91">
        <f t="shared" si="19"/>
        <v>0.16977343242064374</v>
      </c>
      <c r="T91">
        <f t="shared" si="19"/>
        <v>0.1264860064200746</v>
      </c>
      <c r="U91">
        <f t="shared" si="19"/>
        <v>0.26065575318048473</v>
      </c>
      <c r="V91">
        <f t="shared" si="19"/>
        <v>0.40685220588235294</v>
      </c>
      <c r="W91">
        <f t="shared" si="19"/>
        <v>0.39</v>
      </c>
      <c r="X91">
        <f t="shared" si="19"/>
        <v>0.2178092809034112</v>
      </c>
      <c r="Y91">
        <f t="shared" si="19"/>
        <v>0.41399987832118229</v>
      </c>
      <c r="Z91">
        <f t="shared" si="19"/>
        <v>0.41000854660985792</v>
      </c>
    </row>
    <row r="92" spans="1:26" x14ac:dyDescent="0.2">
      <c r="A92" s="3" t="s">
        <v>33</v>
      </c>
      <c r="B92">
        <f t="shared" si="15"/>
        <v>0.36969494799438934</v>
      </c>
      <c r="C92">
        <f t="shared" si="13"/>
        <v>0.54842261100366818</v>
      </c>
      <c r="D92">
        <f t="shared" si="13"/>
        <v>0.28898731025352004</v>
      </c>
      <c r="E92">
        <f t="shared" si="13"/>
        <v>0.23650316680550609</v>
      </c>
      <c r="F92">
        <f t="shared" si="13"/>
        <v>0.39422218798362851</v>
      </c>
      <c r="G92">
        <f t="shared" ref="G92:Z92" si="20">(G9-G$80)/G$81</f>
        <v>0.49100664383233761</v>
      </c>
      <c r="H92">
        <f t="shared" si="20"/>
        <v>0.46095162663775374</v>
      </c>
      <c r="I92">
        <f t="shared" si="20"/>
        <v>0.34246575342465757</v>
      </c>
      <c r="J92">
        <f t="shared" si="20"/>
        <v>0</v>
      </c>
      <c r="K92">
        <f t="shared" si="20"/>
        <v>0.29860047861858907</v>
      </c>
      <c r="L92">
        <f t="shared" si="20"/>
        <v>0.58278145695364225</v>
      </c>
      <c r="M92">
        <f t="shared" si="20"/>
        <v>0.573743922204214</v>
      </c>
      <c r="N92">
        <f t="shared" si="20"/>
        <v>0.44977006310326084</v>
      </c>
      <c r="O92">
        <f t="shared" si="20"/>
        <v>0.43813296833211418</v>
      </c>
      <c r="P92">
        <f t="shared" si="20"/>
        <v>0.51989565318708519</v>
      </c>
      <c r="Q92">
        <f t="shared" si="20"/>
        <v>1.4519552090050953E-2</v>
      </c>
      <c r="R92">
        <f t="shared" si="20"/>
        <v>0.34885139250769542</v>
      </c>
      <c r="S92">
        <f t="shared" si="20"/>
        <v>0.20181221144112785</v>
      </c>
      <c r="T92">
        <f t="shared" si="20"/>
        <v>0.15239711636040229</v>
      </c>
      <c r="U92">
        <f t="shared" si="20"/>
        <v>0.30960948706534103</v>
      </c>
      <c r="V92">
        <f t="shared" si="20"/>
        <v>0.47767279411764707</v>
      </c>
      <c r="W92">
        <f t="shared" si="20"/>
        <v>0.5</v>
      </c>
      <c r="X92">
        <f t="shared" si="20"/>
        <v>0.26048880435593852</v>
      </c>
      <c r="Y92">
        <f t="shared" si="20"/>
        <v>0.48152202768999236</v>
      </c>
      <c r="Z92">
        <f t="shared" si="20"/>
        <v>0.51212598699112677</v>
      </c>
    </row>
    <row r="93" spans="1:26" x14ac:dyDescent="0.2">
      <c r="A93" s="3" t="s">
        <v>34</v>
      </c>
      <c r="B93">
        <f t="shared" si="15"/>
        <v>0.41154334588785735</v>
      </c>
      <c r="C93">
        <f t="shared" si="13"/>
        <v>0.61947224097910636</v>
      </c>
      <c r="D93">
        <f t="shared" si="13"/>
        <v>0.36311849414844805</v>
      </c>
      <c r="E93">
        <f t="shared" si="13"/>
        <v>0.35122656809415748</v>
      </c>
      <c r="F93">
        <f t="shared" si="13"/>
        <v>0.37180968604813047</v>
      </c>
      <c r="G93">
        <f t="shared" ref="G93:Z93" si="21">(G10-G$80)/G$81</f>
        <v>0.37522945140971303</v>
      </c>
      <c r="H93">
        <f t="shared" si="21"/>
        <v>0.3989604706080887</v>
      </c>
      <c r="I93">
        <f t="shared" si="21"/>
        <v>0.13242009132420085</v>
      </c>
      <c r="J93">
        <f t="shared" si="21"/>
        <v>1</v>
      </c>
      <c r="K93">
        <f t="shared" si="21"/>
        <v>0.34885139250769542</v>
      </c>
      <c r="L93">
        <f t="shared" si="21"/>
        <v>0.54966887417218535</v>
      </c>
      <c r="M93">
        <f t="shared" si="21"/>
        <v>0.48136142625607781</v>
      </c>
      <c r="N93">
        <f t="shared" si="21"/>
        <v>0.50850733247322633</v>
      </c>
      <c r="O93">
        <f t="shared" si="21"/>
        <v>0.5053196290984433</v>
      </c>
      <c r="P93">
        <f t="shared" si="21"/>
        <v>0.59355102582574615</v>
      </c>
      <c r="Q93">
        <f t="shared" si="21"/>
        <v>8.2445330362900748E-2</v>
      </c>
      <c r="R93">
        <f t="shared" si="21"/>
        <v>0.40324609248927351</v>
      </c>
      <c r="S93">
        <f t="shared" si="21"/>
        <v>0.23382630093244125</v>
      </c>
      <c r="T93">
        <f t="shared" si="21"/>
        <v>0.17657839377711881</v>
      </c>
      <c r="U93">
        <f t="shared" si="21"/>
        <v>0.47409312703173312</v>
      </c>
      <c r="V93">
        <f t="shared" si="21"/>
        <v>0.55842279411764706</v>
      </c>
      <c r="W93">
        <f t="shared" si="21"/>
        <v>0.61</v>
      </c>
      <c r="X93">
        <f t="shared" si="21"/>
        <v>0.45988770138940466</v>
      </c>
      <c r="Y93">
        <f t="shared" si="21"/>
        <v>0.55654111837991604</v>
      </c>
      <c r="Z93">
        <f t="shared" si="21"/>
        <v>0.6119983808087891</v>
      </c>
    </row>
    <row r="94" spans="1:26" x14ac:dyDescent="0.2">
      <c r="A94" s="3" t="s">
        <v>35</v>
      </c>
      <c r="B94">
        <f t="shared" si="15"/>
        <v>0.42871154606868611</v>
      </c>
      <c r="C94">
        <f t="shared" si="13"/>
        <v>0.69785220272591719</v>
      </c>
      <c r="D94">
        <f t="shared" si="13"/>
        <v>0.37944871819605946</v>
      </c>
      <c r="E94">
        <f t="shared" si="13"/>
        <v>0.36516330728166019</v>
      </c>
      <c r="F94">
        <f t="shared" si="13"/>
        <v>0.41180075727444948</v>
      </c>
      <c r="G94">
        <f t="shared" ref="G94:Z94" si="22">(G11-G$80)/G$81</f>
        <v>0.56327395587619267</v>
      </c>
      <c r="H94">
        <f t="shared" si="22"/>
        <v>0.32447422447444857</v>
      </c>
      <c r="I94">
        <f t="shared" si="22"/>
        <v>0.29680365296803657</v>
      </c>
      <c r="J94">
        <f t="shared" si="22"/>
        <v>0.51540470704727526</v>
      </c>
      <c r="K94">
        <f t="shared" si="22"/>
        <v>0.40324609248927351</v>
      </c>
      <c r="L94">
        <f t="shared" si="22"/>
        <v>0.45033112582781454</v>
      </c>
      <c r="M94">
        <f t="shared" si="22"/>
        <v>0.8233387358184765</v>
      </c>
      <c r="N94">
        <f t="shared" si="22"/>
        <v>0.57367381491928171</v>
      </c>
      <c r="O94">
        <f t="shared" si="22"/>
        <v>0.5955155368448305</v>
      </c>
      <c r="P94">
        <f t="shared" si="22"/>
        <v>0.67708102793682612</v>
      </c>
      <c r="Q94">
        <f t="shared" si="22"/>
        <v>0.15404701881925315</v>
      </c>
      <c r="R94">
        <f t="shared" si="22"/>
        <v>0.46209084527721372</v>
      </c>
      <c r="S94">
        <f t="shared" si="22"/>
        <v>0.26560995481816163</v>
      </c>
      <c r="T94">
        <f t="shared" si="22"/>
        <v>0.21035716839336319</v>
      </c>
      <c r="U94">
        <f t="shared" si="22"/>
        <v>0.14204936103454893</v>
      </c>
      <c r="V94">
        <f t="shared" si="22"/>
        <v>0.61686470588235298</v>
      </c>
      <c r="W94">
        <f t="shared" si="22"/>
        <v>0.71</v>
      </c>
      <c r="X94">
        <f t="shared" si="22"/>
        <v>0.13238704724964687</v>
      </c>
      <c r="Y94">
        <f t="shared" si="22"/>
        <v>0.61237054314296102</v>
      </c>
      <c r="Z94">
        <f t="shared" si="22"/>
        <v>0.70476072259570266</v>
      </c>
    </row>
    <row r="95" spans="1:26" x14ac:dyDescent="0.2">
      <c r="A95" s="3" t="s">
        <v>36</v>
      </c>
      <c r="B95">
        <f t="shared" si="15"/>
        <v>0.48770200127333824</v>
      </c>
      <c r="C95">
        <f t="shared" si="13"/>
        <v>0.7731620218832399</v>
      </c>
      <c r="D95">
        <f t="shared" si="13"/>
        <v>0.18572286270276889</v>
      </c>
      <c r="E95">
        <f t="shared" si="13"/>
        <v>0.25771501707983913</v>
      </c>
      <c r="F95">
        <f t="shared" si="13"/>
        <v>0.4041727150029284</v>
      </c>
      <c r="G95">
        <f t="shared" ref="G95:Z95" si="23">(G12-G$80)/G$81</f>
        <v>0.45505887853402421</v>
      </c>
      <c r="H95">
        <f t="shared" si="23"/>
        <v>0.26856323588254133</v>
      </c>
      <c r="I95">
        <f t="shared" si="23"/>
        <v>0.7168949771689499</v>
      </c>
      <c r="J95">
        <f t="shared" si="23"/>
        <v>0.61337343053230253</v>
      </c>
      <c r="K95">
        <f t="shared" si="23"/>
        <v>0.46209084527721372</v>
      </c>
      <c r="L95">
        <f t="shared" si="23"/>
        <v>0.47682119205298013</v>
      </c>
      <c r="M95">
        <f t="shared" si="23"/>
        <v>0.3873581847649919</v>
      </c>
      <c r="N95">
        <f t="shared" si="23"/>
        <v>0.63980496027858591</v>
      </c>
      <c r="O95">
        <f t="shared" si="23"/>
        <v>0.48487768189855446</v>
      </c>
      <c r="P95">
        <f t="shared" si="23"/>
        <v>0.74889919037227382</v>
      </c>
      <c r="Q95">
        <f t="shared" si="23"/>
        <v>0.14737644368880817</v>
      </c>
      <c r="R95">
        <f t="shared" si="23"/>
        <v>0.52060270262640718</v>
      </c>
      <c r="S95">
        <f t="shared" si="23"/>
        <v>0.29837296002765229</v>
      </c>
      <c r="T95">
        <f t="shared" si="23"/>
        <v>0.24773108442561156</v>
      </c>
      <c r="U95">
        <f t="shared" si="23"/>
        <v>0.25948418824787473</v>
      </c>
      <c r="V95">
        <f t="shared" si="23"/>
        <v>0.66776176470588233</v>
      </c>
      <c r="W95">
        <f t="shared" si="23"/>
        <v>0.79</v>
      </c>
      <c r="X95">
        <f t="shared" si="23"/>
        <v>0.23979054302230771</v>
      </c>
      <c r="Y95">
        <f t="shared" si="23"/>
        <v>0.66063340232370704</v>
      </c>
      <c r="Z95">
        <f t="shared" si="23"/>
        <v>0.78097347546585349</v>
      </c>
    </row>
    <row r="96" spans="1:26" x14ac:dyDescent="0.2">
      <c r="A96" s="3" t="s">
        <v>37</v>
      </c>
      <c r="B96">
        <f t="shared" si="15"/>
        <v>0.46674683183262566</v>
      </c>
      <c r="C96">
        <f t="shared" si="13"/>
        <v>0.8541994583215784</v>
      </c>
      <c r="D96">
        <f t="shared" si="13"/>
        <v>0.41171844622287301</v>
      </c>
      <c r="E96">
        <f t="shared" si="13"/>
        <v>0.34967000487377636</v>
      </c>
      <c r="F96">
        <f t="shared" si="13"/>
        <v>0.49771062826794893</v>
      </c>
      <c r="G96">
        <f t="shared" ref="G96:Z96" si="24">(G13-G$80)/G$81</f>
        <v>0.39638532601337645</v>
      </c>
      <c r="H96">
        <f t="shared" si="24"/>
        <v>0.48058346814216801</v>
      </c>
      <c r="I96">
        <f t="shared" si="24"/>
        <v>0.55707762557077645</v>
      </c>
      <c r="J96">
        <f t="shared" si="24"/>
        <v>0.7498298668150194</v>
      </c>
      <c r="K96">
        <f t="shared" si="24"/>
        <v>0.52060270262640718</v>
      </c>
      <c r="L96">
        <f t="shared" si="24"/>
        <v>0.33774834437086093</v>
      </c>
      <c r="M96">
        <f t="shared" si="24"/>
        <v>0.34846029173419779</v>
      </c>
      <c r="N96">
        <f t="shared" si="24"/>
        <v>0</v>
      </c>
      <c r="O96">
        <f t="shared" si="24"/>
        <v>0.60286567356352483</v>
      </c>
      <c r="P96">
        <f t="shared" si="24"/>
        <v>0.83320725911240345</v>
      </c>
      <c r="Q96">
        <f t="shared" si="24"/>
        <v>0.2558709034414024</v>
      </c>
      <c r="R96">
        <f t="shared" si="24"/>
        <v>0.5858109567162445</v>
      </c>
      <c r="S96">
        <f t="shared" si="24"/>
        <v>0.33428799512793295</v>
      </c>
      <c r="T96">
        <f t="shared" si="24"/>
        <v>0.27645082019651601</v>
      </c>
      <c r="U96">
        <f t="shared" si="24"/>
        <v>0.53682188679861542</v>
      </c>
      <c r="V96">
        <f t="shared" si="24"/>
        <v>0.72938823529411767</v>
      </c>
      <c r="W96">
        <f t="shared" si="24"/>
        <v>0.87</v>
      </c>
      <c r="X96">
        <f t="shared" si="24"/>
        <v>0.52057096366163658</v>
      </c>
      <c r="Y96">
        <f t="shared" si="24"/>
        <v>0.717426887118919</v>
      </c>
      <c r="Z96">
        <f t="shared" si="24"/>
        <v>0.86671613316898977</v>
      </c>
    </row>
    <row r="97" spans="1:26" x14ac:dyDescent="0.2">
      <c r="A97" s="3" t="s">
        <v>38</v>
      </c>
      <c r="B97">
        <f t="shared" si="15"/>
        <v>0.53562851566216185</v>
      </c>
      <c r="C97">
        <f t="shared" si="13"/>
        <v>0.94482653886789858</v>
      </c>
      <c r="D97">
        <f t="shared" si="13"/>
        <v>0.34990499893936977</v>
      </c>
      <c r="E97">
        <f t="shared" si="13"/>
        <v>0.3834736544059591</v>
      </c>
      <c r="F97">
        <f t="shared" si="13"/>
        <v>0.48426522098711378</v>
      </c>
      <c r="G97">
        <f t="shared" ref="G97:Z97" si="25">(G14-G$80)/G$81</f>
        <v>0.53497948301693043</v>
      </c>
      <c r="H97">
        <f t="shared" si="25"/>
        <v>0.39386428699592735</v>
      </c>
      <c r="I97">
        <f t="shared" si="25"/>
        <v>0.84474885844748859</v>
      </c>
      <c r="J97">
        <f t="shared" si="25"/>
        <v>0.66760611674722858</v>
      </c>
      <c r="K97">
        <f t="shared" si="25"/>
        <v>0.5858109567162445</v>
      </c>
      <c r="L97">
        <f t="shared" si="25"/>
        <v>9.9337748344370855E-2</v>
      </c>
      <c r="M97">
        <f t="shared" si="25"/>
        <v>0.45380875202593196</v>
      </c>
      <c r="N97">
        <f t="shared" si="25"/>
        <v>4.9802409531660694E-2</v>
      </c>
      <c r="O97">
        <f t="shared" si="25"/>
        <v>0.67294586557380165</v>
      </c>
      <c r="P97">
        <f t="shared" si="25"/>
        <v>0.92493293642225682</v>
      </c>
      <c r="Q97">
        <f t="shared" si="25"/>
        <v>0.26692853373981362</v>
      </c>
      <c r="R97">
        <f t="shared" si="25"/>
        <v>0.65177121763700474</v>
      </c>
      <c r="S97">
        <f t="shared" si="25"/>
        <v>0.37375009258573438</v>
      </c>
      <c r="T97">
        <f t="shared" si="25"/>
        <v>0.31553575259004479</v>
      </c>
      <c r="U97">
        <f t="shared" si="25"/>
        <v>0.34416146001073533</v>
      </c>
      <c r="V97">
        <f t="shared" si="25"/>
        <v>0.78656617647058824</v>
      </c>
      <c r="W97">
        <f t="shared" si="25"/>
        <v>0.95</v>
      </c>
      <c r="X97">
        <f t="shared" si="25"/>
        <v>0.35567693959308122</v>
      </c>
      <c r="Y97">
        <f t="shared" si="25"/>
        <v>0.77375513646871952</v>
      </c>
      <c r="Z97">
        <f t="shared" si="25"/>
        <v>0.95240763771229153</v>
      </c>
    </row>
    <row r="98" spans="1:26" x14ac:dyDescent="0.2">
      <c r="A98" s="3" t="s">
        <v>39</v>
      </c>
      <c r="B98">
        <f t="shared" si="15"/>
        <v>0.40505374550604895</v>
      </c>
      <c r="C98">
        <f t="shared" si="13"/>
        <v>2.8375802504367203E-2</v>
      </c>
      <c r="D98">
        <f t="shared" si="13"/>
        <v>0.40037611569300263</v>
      </c>
      <c r="E98">
        <f t="shared" si="13"/>
        <v>0.27154670621017563</v>
      </c>
      <c r="F98">
        <f t="shared" si="13"/>
        <v>0.22713518996731855</v>
      </c>
      <c r="G98">
        <f t="shared" ref="G98:Z98" si="26">(G15-G$80)/G$81</f>
        <v>0.26760720576964514</v>
      </c>
      <c r="H98">
        <f t="shared" si="26"/>
        <v>0.33206716105968648</v>
      </c>
      <c r="I98">
        <f t="shared" si="26"/>
        <v>0.56164383561643827</v>
      </c>
      <c r="J98">
        <f t="shared" si="26"/>
        <v>0.64136449438516763</v>
      </c>
      <c r="K98">
        <f t="shared" si="26"/>
        <v>0.65177121763700474</v>
      </c>
      <c r="L98">
        <f t="shared" si="26"/>
        <v>0.185430463576159</v>
      </c>
      <c r="M98">
        <f t="shared" si="26"/>
        <v>0.84927066450567268</v>
      </c>
      <c r="N98">
        <f t="shared" si="26"/>
        <v>0.12689411442872511</v>
      </c>
      <c r="O98">
        <f t="shared" si="26"/>
        <v>0.80998010113275676</v>
      </c>
      <c r="P98">
        <f t="shared" si="26"/>
        <v>3.3941542601925674E-2</v>
      </c>
      <c r="Q98">
        <f t="shared" si="26"/>
        <v>0.39860467843114261</v>
      </c>
      <c r="R98">
        <f t="shared" si="26"/>
        <v>2.3453358551560336E-2</v>
      </c>
      <c r="S98">
        <f t="shared" si="26"/>
        <v>0.20521113662362461</v>
      </c>
      <c r="T98">
        <f t="shared" si="26"/>
        <v>0.17270038272074181</v>
      </c>
      <c r="U98">
        <f t="shared" si="26"/>
        <v>0.24478328189427898</v>
      </c>
      <c r="V98">
        <f t="shared" si="26"/>
        <v>7.5698529411764703E-3</v>
      </c>
      <c r="W98">
        <f t="shared" si="26"/>
        <v>0.04</v>
      </c>
      <c r="X98">
        <f t="shared" si="26"/>
        <v>0.28071478047264148</v>
      </c>
      <c r="Y98">
        <f t="shared" si="26"/>
        <v>7.2739610981933595E-3</v>
      </c>
      <c r="Z98">
        <f t="shared" si="26"/>
        <v>2.8823975414858451E-2</v>
      </c>
    </row>
    <row r="99" spans="1:26" x14ac:dyDescent="0.2">
      <c r="A99" s="3" t="s">
        <v>40</v>
      </c>
      <c r="B99">
        <f t="shared" si="15"/>
        <v>0.66275533348439208</v>
      </c>
      <c r="C99">
        <f t="shared" si="13"/>
        <v>9.8473987268869717E-2</v>
      </c>
      <c r="D99">
        <f t="shared" si="13"/>
        <v>6.0347535182448772E-2</v>
      </c>
      <c r="E99">
        <f t="shared" si="13"/>
        <v>0.10419241111536529</v>
      </c>
      <c r="F99">
        <f t="shared" si="13"/>
        <v>0.18348644046042861</v>
      </c>
      <c r="G99">
        <f t="shared" ref="G99:Z99" si="27">(G16-G$80)/G$81</f>
        <v>0.22208866705590891</v>
      </c>
      <c r="H99">
        <f t="shared" si="27"/>
        <v>0.21516149735896137</v>
      </c>
      <c r="I99">
        <f t="shared" si="27"/>
        <v>1</v>
      </c>
      <c r="J99">
        <f t="shared" si="27"/>
        <v>0.56963739326220098</v>
      </c>
      <c r="K99">
        <f t="shared" si="27"/>
        <v>2.3453358551560336E-2</v>
      </c>
      <c r="L99">
        <f t="shared" si="27"/>
        <v>0.7880794701986753</v>
      </c>
      <c r="M99">
        <f t="shared" si="27"/>
        <v>0.76661264181523514</v>
      </c>
      <c r="N99">
        <f t="shared" si="27"/>
        <v>0.1971098928316618</v>
      </c>
      <c r="O99">
        <f t="shared" si="27"/>
        <v>0.49438945666419798</v>
      </c>
      <c r="P99">
        <f t="shared" si="27"/>
        <v>0.10768940637209842</v>
      </c>
      <c r="Q99">
        <f t="shared" si="27"/>
        <v>0</v>
      </c>
      <c r="R99">
        <f t="shared" si="27"/>
        <v>7.2731050752021395E-2</v>
      </c>
      <c r="S99">
        <f t="shared" si="27"/>
        <v>3.6672180661514786E-2</v>
      </c>
      <c r="T99">
        <f t="shared" si="27"/>
        <v>2.9865012851438874E-2</v>
      </c>
      <c r="U99">
        <f t="shared" si="27"/>
        <v>0.25494628743669279</v>
      </c>
      <c r="V99">
        <f t="shared" si="27"/>
        <v>5.234191176470588E-2</v>
      </c>
      <c r="W99">
        <f t="shared" si="27"/>
        <v>0.1</v>
      </c>
      <c r="X99">
        <f t="shared" si="27"/>
        <v>0.20195732876097458</v>
      </c>
      <c r="Y99">
        <f t="shared" si="27"/>
        <v>4.9739093330202488E-2</v>
      </c>
      <c r="Z99">
        <f t="shared" si="27"/>
        <v>8.7221276552008217E-2</v>
      </c>
    </row>
    <row r="100" spans="1:26" x14ac:dyDescent="0.2">
      <c r="A100" s="3" t="s">
        <v>41</v>
      </c>
      <c r="B100">
        <f t="shared" si="15"/>
        <v>0.38428659110733848</v>
      </c>
      <c r="C100">
        <f t="shared" si="13"/>
        <v>0.22384865212421837</v>
      </c>
      <c r="D100">
        <f t="shared" si="13"/>
        <v>0.76403540214782895</v>
      </c>
      <c r="E100">
        <f t="shared" si="13"/>
        <v>0.95978567216058097</v>
      </c>
      <c r="F100">
        <f t="shared" si="13"/>
        <v>1</v>
      </c>
      <c r="G100">
        <f t="shared" ref="G100:Z100" si="28">(G17-G$80)/G$81</f>
        <v>0.99467345652925521</v>
      </c>
      <c r="H100">
        <f t="shared" si="28"/>
        <v>0.55473856588592141</v>
      </c>
      <c r="I100">
        <f t="shared" si="28"/>
        <v>0.34703196347031973</v>
      </c>
      <c r="J100">
        <f t="shared" si="28"/>
        <v>0.53639800493692391</v>
      </c>
      <c r="K100">
        <f t="shared" si="28"/>
        <v>7.2731050752021395E-2</v>
      </c>
      <c r="L100">
        <f t="shared" si="28"/>
        <v>0.5364238410596025</v>
      </c>
      <c r="M100">
        <f t="shared" si="28"/>
        <v>0.82009724473257706</v>
      </c>
      <c r="N100">
        <f t="shared" si="28"/>
        <v>0.26293764717624918</v>
      </c>
      <c r="O100">
        <f t="shared" si="28"/>
        <v>0.95092344066637846</v>
      </c>
      <c r="P100">
        <f t="shared" si="28"/>
        <v>0.22884197800092432</v>
      </c>
      <c r="Q100">
        <f t="shared" si="28"/>
        <v>0.3989564401711907</v>
      </c>
      <c r="R100">
        <f t="shared" si="28"/>
        <v>0.14677491219068847</v>
      </c>
      <c r="S100">
        <f t="shared" si="28"/>
        <v>7.4842192759384085E-2</v>
      </c>
      <c r="T100">
        <f t="shared" si="28"/>
        <v>6.3840729966745557E-2</v>
      </c>
      <c r="U100">
        <f t="shared" si="28"/>
        <v>0.67612200541625744</v>
      </c>
      <c r="V100">
        <f t="shared" si="28"/>
        <v>0.11470294117647059</v>
      </c>
      <c r="W100">
        <f t="shared" si="28"/>
        <v>0.18</v>
      </c>
      <c r="X100">
        <f t="shared" si="28"/>
        <v>0.71170864515182453</v>
      </c>
      <c r="Y100">
        <f t="shared" si="28"/>
        <v>0.10890083651775617</v>
      </c>
      <c r="Z100">
        <f t="shared" si="28"/>
        <v>0.15901912432431581</v>
      </c>
    </row>
    <row r="101" spans="1:26" x14ac:dyDescent="0.2">
      <c r="A101" s="3" t="s">
        <v>42</v>
      </c>
      <c r="B101">
        <f t="shared" si="15"/>
        <v>0.49427416230321514</v>
      </c>
      <c r="C101">
        <f t="shared" si="13"/>
        <v>0.33500581257831885</v>
      </c>
      <c r="D101">
        <f t="shared" si="13"/>
        <v>0.21745338230755276</v>
      </c>
      <c r="E101">
        <f t="shared" si="13"/>
        <v>0.19845919776593723</v>
      </c>
      <c r="F101">
        <f t="shared" si="13"/>
        <v>0.35644868672320856</v>
      </c>
      <c r="G101">
        <f t="shared" ref="G101:Z101" si="29">(G18-G$80)/G$81</f>
        <v>0.40207146800530308</v>
      </c>
      <c r="H101">
        <f t="shared" si="29"/>
        <v>0.45922744061982967</v>
      </c>
      <c r="I101">
        <f t="shared" si="29"/>
        <v>0.36986301369863023</v>
      </c>
      <c r="J101">
        <f t="shared" si="29"/>
        <v>0.49266196766682241</v>
      </c>
      <c r="K101">
        <f t="shared" si="29"/>
        <v>0.14677491219068847</v>
      </c>
      <c r="L101">
        <f t="shared" si="29"/>
        <v>0.56953642384105951</v>
      </c>
      <c r="M101">
        <f t="shared" si="29"/>
        <v>0.71636952998379255</v>
      </c>
      <c r="N101">
        <f t="shared" si="29"/>
        <v>0.32483946929677016</v>
      </c>
      <c r="O101">
        <f t="shared" si="29"/>
        <v>0.84092953826164762</v>
      </c>
      <c r="P101">
        <f t="shared" si="29"/>
        <v>0.33837790374856347</v>
      </c>
      <c r="Q101">
        <f t="shared" si="29"/>
        <v>0.28557190596236143</v>
      </c>
      <c r="R101">
        <f t="shared" si="29"/>
        <v>0.21377234739339707</v>
      </c>
      <c r="S101">
        <f t="shared" si="29"/>
        <v>0.11503674624924903</v>
      </c>
      <c r="T101">
        <f t="shared" si="29"/>
        <v>9.5852039734717204E-2</v>
      </c>
      <c r="U101">
        <f t="shared" si="29"/>
        <v>0.47706225804664787</v>
      </c>
      <c r="V101">
        <f t="shared" si="29"/>
        <v>0.18601323529411765</v>
      </c>
      <c r="W101">
        <f t="shared" si="29"/>
        <v>0.26</v>
      </c>
      <c r="X101">
        <f t="shared" si="29"/>
        <v>0.53473471111657966</v>
      </c>
      <c r="Y101">
        <f t="shared" si="29"/>
        <v>0.17960291296057859</v>
      </c>
      <c r="Z101">
        <f t="shared" si="29"/>
        <v>0.23754997711153047</v>
      </c>
    </row>
    <row r="102" spans="1:26" x14ac:dyDescent="0.2">
      <c r="A102" s="3" t="s">
        <v>43</v>
      </c>
      <c r="B102">
        <f t="shared" si="15"/>
        <v>0.76233907690275782</v>
      </c>
      <c r="C102">
        <f t="shared" si="13"/>
        <v>0.43427464439957264</v>
      </c>
      <c r="D102">
        <f t="shared" si="13"/>
        <v>0.17948618546981351</v>
      </c>
      <c r="E102">
        <f t="shared" si="13"/>
        <v>0.20364379660035983</v>
      </c>
      <c r="F102">
        <f t="shared" si="13"/>
        <v>0.34769346465555584</v>
      </c>
      <c r="G102">
        <f t="shared" ref="G102:Z102" si="30">(G19-G$80)/G$81</f>
        <v>0.39856505805051562</v>
      </c>
      <c r="H102">
        <f t="shared" si="30"/>
        <v>0.45230657891326154</v>
      </c>
      <c r="I102">
        <f t="shared" si="30"/>
        <v>0.44748858447488576</v>
      </c>
      <c r="J102">
        <f t="shared" si="30"/>
        <v>0.49441140915762644</v>
      </c>
      <c r="K102">
        <f t="shared" si="30"/>
        <v>0.21377234739339707</v>
      </c>
      <c r="L102">
        <f t="shared" si="30"/>
        <v>0.50331125827814571</v>
      </c>
      <c r="M102">
        <f t="shared" si="30"/>
        <v>0.60129659643435984</v>
      </c>
      <c r="N102">
        <f t="shared" si="30"/>
        <v>0.3833698693943639</v>
      </c>
      <c r="O102">
        <f t="shared" si="30"/>
        <v>0.68691424581419191</v>
      </c>
      <c r="P102">
        <f t="shared" si="30"/>
        <v>0.43155611223738749</v>
      </c>
      <c r="Q102">
        <f t="shared" si="30"/>
        <v>0.23776162279416069</v>
      </c>
      <c r="R102">
        <f t="shared" si="30"/>
        <v>0.27786681505026423</v>
      </c>
      <c r="S102">
        <f t="shared" si="30"/>
        <v>0.14934696195343555</v>
      </c>
      <c r="T102">
        <f t="shared" si="30"/>
        <v>0.12698965236512891</v>
      </c>
      <c r="U102">
        <f t="shared" si="30"/>
        <v>0.46886206291028243</v>
      </c>
      <c r="V102">
        <f t="shared" si="30"/>
        <v>0.26685220588235292</v>
      </c>
      <c r="W102">
        <f t="shared" si="30"/>
        <v>0.34</v>
      </c>
      <c r="X102">
        <f t="shared" si="30"/>
        <v>0.43802434702878701</v>
      </c>
      <c r="Y102">
        <f t="shared" si="30"/>
        <v>0.25646055267125306</v>
      </c>
      <c r="Z102">
        <f t="shared" si="30"/>
        <v>0.32258589896341722</v>
      </c>
    </row>
    <row r="103" spans="1:26" x14ac:dyDescent="0.2">
      <c r="A103" s="3" t="s">
        <v>44</v>
      </c>
      <c r="B103">
        <f t="shared" si="15"/>
        <v>0.86437424355774972</v>
      </c>
      <c r="C103">
        <f t="shared" si="13"/>
        <v>0.51785765562597486</v>
      </c>
      <c r="D103">
        <f t="shared" si="13"/>
        <v>0.17307466450349251</v>
      </c>
      <c r="E103">
        <f t="shared" si="13"/>
        <v>0.16280912340327541</v>
      </c>
      <c r="F103">
        <f t="shared" si="13"/>
        <v>0.34433708650983047</v>
      </c>
      <c r="G103">
        <f t="shared" ref="G103:Z103" si="31">(G20-G$80)/G$81</f>
        <v>0.39746510813266628</v>
      </c>
      <c r="H103">
        <f t="shared" si="31"/>
        <v>0.36620426415737273</v>
      </c>
      <c r="I103">
        <f t="shared" si="31"/>
        <v>0.57762557077625565</v>
      </c>
      <c r="J103">
        <f t="shared" si="31"/>
        <v>0.51890359002888331</v>
      </c>
      <c r="K103">
        <f t="shared" si="31"/>
        <v>0.27786681505026423</v>
      </c>
      <c r="L103">
        <f t="shared" si="31"/>
        <v>0.4701986754966887</v>
      </c>
      <c r="M103">
        <f t="shared" si="31"/>
        <v>0.50567260940032421</v>
      </c>
      <c r="N103">
        <f t="shared" si="31"/>
        <v>0.44537150335108994</v>
      </c>
      <c r="O103">
        <f t="shared" si="31"/>
        <v>0.54798219417464766</v>
      </c>
      <c r="P103">
        <f t="shared" si="31"/>
        <v>0.51005375596575309</v>
      </c>
      <c r="Q103">
        <f t="shared" si="31"/>
        <v>0.23421469191534267</v>
      </c>
      <c r="R103">
        <f t="shared" si="31"/>
        <v>0.34167753399964323</v>
      </c>
      <c r="S103">
        <f t="shared" si="31"/>
        <v>0.18365717765762207</v>
      </c>
      <c r="T103">
        <f t="shared" si="31"/>
        <v>0.15812726499554058</v>
      </c>
      <c r="U103">
        <f t="shared" si="31"/>
        <v>0.3434892157603307</v>
      </c>
      <c r="V103">
        <f t="shared" si="31"/>
        <v>0.34577720588235294</v>
      </c>
      <c r="W103">
        <f t="shared" si="31"/>
        <v>0.43</v>
      </c>
      <c r="X103">
        <f t="shared" si="31"/>
        <v>0.34777651746953475</v>
      </c>
      <c r="Y103">
        <f t="shared" si="31"/>
        <v>0.33222530507380688</v>
      </c>
      <c r="Z103">
        <f t="shared" si="31"/>
        <v>0.40431220346782049</v>
      </c>
    </row>
    <row r="104" spans="1:26" x14ac:dyDescent="0.2">
      <c r="A104" s="3" t="s">
        <v>45</v>
      </c>
      <c r="B104">
        <f t="shared" si="15"/>
        <v>0.59468099172942579</v>
      </c>
      <c r="C104">
        <f t="shared" si="13"/>
        <v>0.56447758286735505</v>
      </c>
      <c r="D104">
        <f t="shared" si="13"/>
        <v>0.23270592507995561</v>
      </c>
      <c r="E104">
        <f t="shared" si="13"/>
        <v>0.17582056666723248</v>
      </c>
      <c r="F104">
        <f t="shared" si="13"/>
        <v>0.48047513485390891</v>
      </c>
      <c r="G104">
        <f t="shared" ref="G104:Z104" si="32">(G21-G$80)/G$81</f>
        <v>0.4705701947691141</v>
      </c>
      <c r="H104">
        <f t="shared" si="32"/>
        <v>0.4555775535616336</v>
      </c>
      <c r="I104">
        <f t="shared" si="32"/>
        <v>0.70776255707762559</v>
      </c>
      <c r="J104">
        <f t="shared" si="32"/>
        <v>0.55218783582828368</v>
      </c>
      <c r="K104">
        <f t="shared" si="32"/>
        <v>0.34167753399964323</v>
      </c>
      <c r="L104">
        <f t="shared" si="32"/>
        <v>0.42384105960264895</v>
      </c>
      <c r="M104">
        <f t="shared" si="32"/>
        <v>0.40032414910858999</v>
      </c>
      <c r="N104">
        <f t="shared" si="32"/>
        <v>0.51657800664672882</v>
      </c>
      <c r="O104">
        <f t="shared" si="32"/>
        <v>0.49243490467686474</v>
      </c>
      <c r="P104">
        <f t="shared" si="32"/>
        <v>0.56054940933301578</v>
      </c>
      <c r="Q104">
        <f t="shared" si="32"/>
        <v>9.4799788942955918E-2</v>
      </c>
      <c r="R104">
        <f t="shared" si="32"/>
        <v>0.3968411929785145</v>
      </c>
      <c r="S104">
        <f t="shared" si="32"/>
        <v>0.22025528973162484</v>
      </c>
      <c r="T104">
        <f t="shared" si="32"/>
        <v>0.19358695011333601</v>
      </c>
      <c r="U104">
        <f t="shared" si="32"/>
        <v>0.36478425590633046</v>
      </c>
      <c r="V104">
        <f t="shared" si="32"/>
        <v>0.4249455882352941</v>
      </c>
      <c r="W104">
        <f t="shared" si="32"/>
        <v>0.51</v>
      </c>
      <c r="X104">
        <f t="shared" si="32"/>
        <v>0.29839929205463067</v>
      </c>
      <c r="Y104">
        <f t="shared" si="32"/>
        <v>0.40271666563659964</v>
      </c>
      <c r="Z104">
        <f t="shared" si="32"/>
        <v>0.49321615807354197</v>
      </c>
    </row>
    <row r="105" spans="1:26" x14ac:dyDescent="0.2">
      <c r="A105" s="3" t="s">
        <v>46</v>
      </c>
      <c r="B105">
        <f t="shared" si="15"/>
        <v>0.45600788348593929</v>
      </c>
      <c r="C105">
        <f t="shared" si="13"/>
        <v>0.63856301577936658</v>
      </c>
      <c r="D105">
        <f t="shared" si="13"/>
        <v>0.31891118810797153</v>
      </c>
      <c r="E105">
        <f t="shared" si="13"/>
        <v>0.31541677989059957</v>
      </c>
      <c r="F105">
        <f t="shared" si="13"/>
        <v>0.39496110782578958</v>
      </c>
      <c r="G105">
        <f t="shared" ref="G105:Z105" si="33">(G22-G$80)/G$81</f>
        <v>0.38763444031539174</v>
      </c>
      <c r="H105">
        <f t="shared" si="33"/>
        <v>0.33556907723071572</v>
      </c>
      <c r="I105">
        <f t="shared" si="33"/>
        <v>0.74885844748858443</v>
      </c>
      <c r="J105">
        <f t="shared" si="33"/>
        <v>0.59742027242746865</v>
      </c>
      <c r="K105">
        <f t="shared" si="33"/>
        <v>0.3968411929785145</v>
      </c>
      <c r="L105">
        <f t="shared" si="33"/>
        <v>0.35099337748344372</v>
      </c>
      <c r="M105">
        <f t="shared" si="33"/>
        <v>0.43435980551053488</v>
      </c>
      <c r="N105">
        <f t="shared" si="33"/>
        <v>0.58740744300559311</v>
      </c>
      <c r="O105">
        <f t="shared" si="33"/>
        <v>0.52324533883423252</v>
      </c>
      <c r="P105">
        <f t="shared" si="33"/>
        <v>0.63253123302389846</v>
      </c>
      <c r="Q105">
        <f t="shared" si="33"/>
        <v>0.17253913349358024</v>
      </c>
      <c r="R105">
        <f t="shared" si="33"/>
        <v>0.45682857998468629</v>
      </c>
      <c r="S105">
        <f t="shared" si="33"/>
        <v>0.2545819651219251</v>
      </c>
      <c r="T105">
        <f t="shared" si="33"/>
        <v>0.2134104043342403</v>
      </c>
      <c r="U105">
        <f t="shared" si="33"/>
        <v>0.31676785966181775</v>
      </c>
      <c r="V105">
        <f t="shared" si="33"/>
        <v>0.49959191176470591</v>
      </c>
      <c r="W105">
        <f t="shared" si="33"/>
        <v>0.57999999999999996</v>
      </c>
      <c r="X105">
        <f t="shared" si="33"/>
        <v>0.39577501457482561</v>
      </c>
      <c r="Y105">
        <f t="shared" si="33"/>
        <v>0.47600639785294063</v>
      </c>
      <c r="Z105">
        <f t="shared" si="33"/>
        <v>0.57482315791304595</v>
      </c>
    </row>
    <row r="106" spans="1:26" x14ac:dyDescent="0.2">
      <c r="A106" s="3" t="s">
        <v>47</v>
      </c>
      <c r="B106">
        <f t="shared" si="15"/>
        <v>0.48986968628678051</v>
      </c>
      <c r="C106">
        <f t="shared" si="13"/>
        <v>0.72724901784152196</v>
      </c>
      <c r="D106">
        <f t="shared" si="13"/>
        <v>0.43127301782818545</v>
      </c>
      <c r="E106">
        <f t="shared" si="13"/>
        <v>0.44602098141681368</v>
      </c>
      <c r="F106">
        <f t="shared" si="13"/>
        <v>0.39496110782578958</v>
      </c>
      <c r="G106">
        <f t="shared" ref="G106:Z106" si="34">(G23-G$80)/G$81</f>
        <v>0.38763444031539168</v>
      </c>
      <c r="H106">
        <f t="shared" si="34"/>
        <v>0.34171620998167401</v>
      </c>
      <c r="I106">
        <f t="shared" si="34"/>
        <v>0.55707762557077645</v>
      </c>
      <c r="J106">
        <f t="shared" si="34"/>
        <v>0.64311393587597165</v>
      </c>
      <c r="K106">
        <f t="shared" si="34"/>
        <v>0.45682857998468629</v>
      </c>
      <c r="L106">
        <f t="shared" si="34"/>
        <v>0.2450331125827814</v>
      </c>
      <c r="M106">
        <f t="shared" si="34"/>
        <v>0.33063209076175043</v>
      </c>
      <c r="N106">
        <f t="shared" si="34"/>
        <v>0.66632903156641732</v>
      </c>
      <c r="O106">
        <f t="shared" si="34"/>
        <v>0.66738858350821983</v>
      </c>
      <c r="P106">
        <f t="shared" si="34"/>
        <v>0.72366742951830443</v>
      </c>
      <c r="Q106">
        <f t="shared" si="34"/>
        <v>0.34073987219323454</v>
      </c>
      <c r="R106">
        <f t="shared" si="34"/>
        <v>0.52723827528513834</v>
      </c>
      <c r="S106">
        <f t="shared" si="34"/>
        <v>0.29380139118894832</v>
      </c>
      <c r="T106">
        <f t="shared" si="34"/>
        <v>0.23511637791727996</v>
      </c>
      <c r="U106">
        <f t="shared" si="34"/>
        <v>0.38597615267563962</v>
      </c>
      <c r="V106">
        <f t="shared" si="34"/>
        <v>0.57645367647058821</v>
      </c>
      <c r="W106">
        <f t="shared" si="34"/>
        <v>0.66</v>
      </c>
      <c r="X106">
        <f t="shared" si="34"/>
        <v>0.32388502820001075</v>
      </c>
      <c r="Y106">
        <f t="shared" si="34"/>
        <v>0.54629022919783132</v>
      </c>
      <c r="Z106">
        <f t="shared" si="34"/>
        <v>0.65038847148507817</v>
      </c>
    </row>
    <row r="107" spans="1:26" x14ac:dyDescent="0.2">
      <c r="A107" s="3" t="s">
        <v>48</v>
      </c>
      <c r="B107">
        <f t="shared" si="15"/>
        <v>0.45025560320101365</v>
      </c>
      <c r="C107">
        <f t="shared" si="13"/>
        <v>0.81899568948546475</v>
      </c>
      <c r="D107">
        <f t="shared" si="13"/>
        <v>0.28627110449736293</v>
      </c>
      <c r="E107">
        <f t="shared" si="13"/>
        <v>0.31651331929720572</v>
      </c>
      <c r="F107">
        <f t="shared" si="13"/>
        <v>0.39496110782578953</v>
      </c>
      <c r="G107">
        <f t="shared" ref="G107:Z107" si="35">(G24-G$80)/G$81</f>
        <v>0.38763444031539168</v>
      </c>
      <c r="H107">
        <f t="shared" si="35"/>
        <v>0.34612372566334199</v>
      </c>
      <c r="I107">
        <f t="shared" si="35"/>
        <v>0.47945205479452058</v>
      </c>
      <c r="J107">
        <f t="shared" si="35"/>
        <v>0.74633098383341134</v>
      </c>
      <c r="K107">
        <f t="shared" si="35"/>
        <v>0.52723827528513834</v>
      </c>
      <c r="L107">
        <f t="shared" si="35"/>
        <v>0.3112582781456954</v>
      </c>
      <c r="M107">
        <f t="shared" si="35"/>
        <v>0.53160453808752028</v>
      </c>
      <c r="N107">
        <f t="shared" si="35"/>
        <v>0.74497706176134604</v>
      </c>
      <c r="O107">
        <f t="shared" si="35"/>
        <v>0.6669971057516858</v>
      </c>
      <c r="P107">
        <f t="shared" si="35"/>
        <v>0.81476398695634811</v>
      </c>
      <c r="Q107">
        <f t="shared" si="35"/>
        <v>0.33886380957964468</v>
      </c>
      <c r="R107">
        <f t="shared" si="35"/>
        <v>0.59754611207520991</v>
      </c>
      <c r="S107">
        <f t="shared" si="35"/>
        <v>0.33861095586532652</v>
      </c>
      <c r="T107">
        <f t="shared" si="35"/>
        <v>0.2588836428922599</v>
      </c>
      <c r="U107">
        <f t="shared" si="35"/>
        <v>0.38395981093370202</v>
      </c>
      <c r="V107">
        <f t="shared" si="35"/>
        <v>0.6554367647058823</v>
      </c>
      <c r="W107">
        <f t="shared" si="35"/>
        <v>0.72</v>
      </c>
      <c r="X107">
        <f t="shared" si="35"/>
        <v>0.48950054494613049</v>
      </c>
      <c r="Y107">
        <f t="shared" si="35"/>
        <v>0.62684749751250868</v>
      </c>
      <c r="Z107">
        <f t="shared" si="35"/>
        <v>0.72085609991548261</v>
      </c>
    </row>
    <row r="108" spans="1:26" x14ac:dyDescent="0.2">
      <c r="A108" s="3" t="s">
        <v>49</v>
      </c>
      <c r="B108">
        <f t="shared" si="15"/>
        <v>0.5604572381570937</v>
      </c>
      <c r="C108">
        <f t="shared" si="13"/>
        <v>0.90820921966395096</v>
      </c>
      <c r="D108">
        <f t="shared" si="13"/>
        <v>0.25897339396608993</v>
      </c>
      <c r="E108">
        <f t="shared" si="13"/>
        <v>0.26694038933300612</v>
      </c>
      <c r="F108">
        <f t="shared" si="13"/>
        <v>0.45041251764121976</v>
      </c>
      <c r="G108">
        <f t="shared" ref="G108:Z108" si="36">(G25-G$80)/G$81</f>
        <v>0.64069580100494317</v>
      </c>
      <c r="H108">
        <f t="shared" si="36"/>
        <v>0.61553191073301428</v>
      </c>
      <c r="I108">
        <f t="shared" si="36"/>
        <v>0.54794520547945214</v>
      </c>
      <c r="J108">
        <f t="shared" si="36"/>
        <v>0.70084550507250554</v>
      </c>
      <c r="K108">
        <f t="shared" si="36"/>
        <v>0.59754611207520991</v>
      </c>
      <c r="L108">
        <f t="shared" si="36"/>
        <v>0.37086092715231778</v>
      </c>
      <c r="M108">
        <f t="shared" si="36"/>
        <v>0.4943273905996759</v>
      </c>
      <c r="N108">
        <f t="shared" si="36"/>
        <v>3.2235526359566591E-3</v>
      </c>
      <c r="O108">
        <f t="shared" si="36"/>
        <v>0.63395411366393872</v>
      </c>
      <c r="P108">
        <f t="shared" si="36"/>
        <v>0.90236299826218769</v>
      </c>
      <c r="Q108">
        <f t="shared" si="36"/>
        <v>0.40411561235856241</v>
      </c>
      <c r="R108">
        <f t="shared" si="36"/>
        <v>0.67191373806472898</v>
      </c>
      <c r="S108">
        <f t="shared" si="36"/>
        <v>0.36372614374243883</v>
      </c>
      <c r="T108">
        <f t="shared" si="36"/>
        <v>0.31006024935178322</v>
      </c>
      <c r="U108">
        <f t="shared" si="36"/>
        <v>0.45005419428685584</v>
      </c>
      <c r="V108">
        <f t="shared" si="36"/>
        <v>0.74311323529411766</v>
      </c>
      <c r="W108">
        <f t="shared" si="36"/>
        <v>0.81</v>
      </c>
      <c r="X108">
        <f t="shared" si="36"/>
        <v>0.41004649830306633</v>
      </c>
      <c r="Y108">
        <f t="shared" si="36"/>
        <v>0.71188695252369505</v>
      </c>
      <c r="Z108">
        <f t="shared" si="36"/>
        <v>0.81358325908087181</v>
      </c>
    </row>
    <row r="109" spans="1:26" x14ac:dyDescent="0.2">
      <c r="A109" s="3" t="s">
        <v>50</v>
      </c>
      <c r="B109">
        <f t="shared" si="15"/>
        <v>0.47309384730545551</v>
      </c>
      <c r="C109">
        <f t="shared" si="13"/>
        <v>1</v>
      </c>
      <c r="D109">
        <f t="shared" si="13"/>
        <v>0.3500941327635243</v>
      </c>
      <c r="E109">
        <f t="shared" si="13"/>
        <v>0.31202568533480934</v>
      </c>
      <c r="F109">
        <f t="shared" si="13"/>
        <v>0.52864253239151726</v>
      </c>
      <c r="G109">
        <f t="shared" ref="G109:Z109" si="37">(G26-G$80)/G$81</f>
        <v>0.55090741821919276</v>
      </c>
      <c r="H109">
        <f t="shared" si="37"/>
        <v>0.33464092829413333</v>
      </c>
      <c r="I109">
        <f t="shared" si="37"/>
        <v>0.48858447488584489</v>
      </c>
      <c r="J109">
        <f t="shared" si="37"/>
        <v>0.66235779227481628</v>
      </c>
      <c r="K109">
        <f t="shared" si="37"/>
        <v>0.67191373806472898</v>
      </c>
      <c r="L109">
        <f t="shared" si="37"/>
        <v>0.11920529801324505</v>
      </c>
      <c r="M109">
        <f t="shared" si="37"/>
        <v>0.61102106969205838</v>
      </c>
      <c r="N109">
        <f t="shared" si="37"/>
        <v>6.3742795988303527E-2</v>
      </c>
      <c r="O109">
        <f t="shared" si="37"/>
        <v>0.70698740962024431</v>
      </c>
      <c r="P109">
        <f t="shared" si="37"/>
        <v>0.99769312703807056</v>
      </c>
      <c r="Q109">
        <f t="shared" si="37"/>
        <v>0.45705575423579758</v>
      </c>
      <c r="R109">
        <f t="shared" si="37"/>
        <v>0.74918069379614738</v>
      </c>
      <c r="S109">
        <f t="shared" si="37"/>
        <v>0.40764881613707632</v>
      </c>
      <c r="T109">
        <f t="shared" si="37"/>
        <v>0.35068810705643716</v>
      </c>
      <c r="U109">
        <f t="shared" si="37"/>
        <v>0.37855673633130071</v>
      </c>
      <c r="V109">
        <f t="shared" si="37"/>
        <v>0.83253602941176474</v>
      </c>
      <c r="W109">
        <f t="shared" si="37"/>
        <v>0.88</v>
      </c>
      <c r="X109">
        <f t="shared" si="37"/>
        <v>0.34107669340288088</v>
      </c>
      <c r="Y109">
        <f t="shared" si="37"/>
        <v>0.79501058626383958</v>
      </c>
      <c r="Z109">
        <f t="shared" si="37"/>
        <v>0.89853521701352523</v>
      </c>
    </row>
    <row r="110" spans="1:26" x14ac:dyDescent="0.2">
      <c r="A110" s="3" t="s">
        <v>51</v>
      </c>
      <c r="B110">
        <f t="shared" si="15"/>
        <v>0.42023379775969538</v>
      </c>
      <c r="C110">
        <f t="shared" si="13"/>
        <v>2.491164200082948E-2</v>
      </c>
      <c r="D110">
        <f t="shared" si="13"/>
        <v>0.33190883169007412</v>
      </c>
      <c r="E110">
        <f t="shared" si="13"/>
        <v>0.23153763941451455</v>
      </c>
      <c r="F110">
        <f t="shared" si="13"/>
        <v>0.23626491715319758</v>
      </c>
      <c r="G110">
        <f t="shared" ref="G110:Z110" si="38">(G27-G$80)/G$81</f>
        <v>0.26674593206563563</v>
      </c>
      <c r="H110">
        <f t="shared" si="38"/>
        <v>0.46043620839663013</v>
      </c>
      <c r="I110">
        <f t="shared" si="38"/>
        <v>0.16894977168949785</v>
      </c>
      <c r="J110">
        <f t="shared" si="38"/>
        <v>0.69559718060009346</v>
      </c>
      <c r="K110">
        <f t="shared" si="38"/>
        <v>0.74918069379614738</v>
      </c>
      <c r="L110">
        <f t="shared" si="38"/>
        <v>9.9337748344370855E-2</v>
      </c>
      <c r="M110">
        <f t="shared" si="38"/>
        <v>0.9027552674230146</v>
      </c>
      <c r="N110">
        <f t="shared" si="38"/>
        <v>0.14517816412762605</v>
      </c>
      <c r="O110">
        <f t="shared" si="38"/>
        <v>0.76370345879695511</v>
      </c>
      <c r="P110">
        <f t="shared" si="38"/>
        <v>2.9042815886492962E-2</v>
      </c>
      <c r="Q110">
        <f t="shared" si="38"/>
        <v>0.47007093861757632</v>
      </c>
      <c r="R110">
        <f t="shared" si="38"/>
        <v>2.7887841557049927E-2</v>
      </c>
      <c r="S110">
        <f t="shared" si="38"/>
        <v>0.22580220395197065</v>
      </c>
      <c r="T110">
        <f t="shared" si="38"/>
        <v>0.19529922088543844</v>
      </c>
      <c r="U110">
        <f t="shared" si="38"/>
        <v>0.29128389857169823</v>
      </c>
      <c r="V110">
        <f t="shared" si="38"/>
        <v>3.7336764705882354E-2</v>
      </c>
      <c r="W110">
        <f t="shared" si="38"/>
        <v>4.6564000000000001E-2</v>
      </c>
      <c r="X110">
        <f t="shared" si="38"/>
        <v>0.38816096355126989</v>
      </c>
      <c r="Y110">
        <f t="shared" si="38"/>
        <v>4.1401631116263965E-2</v>
      </c>
      <c r="Z110">
        <f t="shared" si="38"/>
        <v>4.3595221172190071E-2</v>
      </c>
    </row>
    <row r="111" spans="1:26" x14ac:dyDescent="0.2">
      <c r="A111" s="3" t="s">
        <v>52</v>
      </c>
      <c r="B111">
        <f t="shared" si="15"/>
        <v>0.48742121802447053</v>
      </c>
      <c r="C111">
        <f t="shared" si="13"/>
        <v>0.11363849640869397</v>
      </c>
      <c r="D111">
        <f t="shared" si="13"/>
        <v>0.21163756546787174</v>
      </c>
      <c r="E111">
        <f t="shared" si="13"/>
        <v>0.30120355260678799</v>
      </c>
      <c r="F111">
        <f t="shared" si="13"/>
        <v>0.19763366857562664</v>
      </c>
      <c r="G111">
        <f t="shared" ref="G111:Z111" si="39">(G28-G$80)/G$81</f>
        <v>0.22065880444737973</v>
      </c>
      <c r="H111">
        <f t="shared" si="39"/>
        <v>0</v>
      </c>
      <c r="I111">
        <f t="shared" si="39"/>
        <v>0.13242009132420085</v>
      </c>
      <c r="J111">
        <f t="shared" si="39"/>
        <v>0.68510053165526918</v>
      </c>
      <c r="K111">
        <f t="shared" si="39"/>
        <v>2.7887841557049927E-2</v>
      </c>
      <c r="L111">
        <f t="shared" si="39"/>
        <v>1</v>
      </c>
      <c r="M111">
        <f t="shared" si="39"/>
        <v>0.88492706645056729</v>
      </c>
      <c r="N111">
        <f t="shared" si="39"/>
        <v>0.22137895596819324</v>
      </c>
      <c r="O111">
        <f t="shared" si="39"/>
        <v>0.66396457153621513</v>
      </c>
      <c r="P111">
        <f t="shared" si="39"/>
        <v>0.12244084096059847</v>
      </c>
      <c r="Q111">
        <f t="shared" si="39"/>
        <v>0.14175998123937378</v>
      </c>
      <c r="R111">
        <f t="shared" si="39"/>
        <v>8.5965381493589177E-2</v>
      </c>
      <c r="S111">
        <f t="shared" si="39"/>
        <v>4.3955591766865004E-2</v>
      </c>
      <c r="T111">
        <f t="shared" si="39"/>
        <v>3.9910334714439645E-2</v>
      </c>
      <c r="U111">
        <f t="shared" si="39"/>
        <v>0.2128110510091864</v>
      </c>
      <c r="V111">
        <f t="shared" si="39"/>
        <v>0.10294117647058823</v>
      </c>
      <c r="W111">
        <f t="shared" si="39"/>
        <v>0.09</v>
      </c>
      <c r="X111">
        <f t="shared" si="39"/>
        <v>0.14851270613032078</v>
      </c>
      <c r="Y111">
        <f t="shared" si="39"/>
        <v>0.10670980821530454</v>
      </c>
      <c r="Z111">
        <f t="shared" si="39"/>
        <v>8.4525497122535945E-2</v>
      </c>
    </row>
    <row r="112" spans="1:26" x14ac:dyDescent="0.2">
      <c r="A112" s="3" t="s">
        <v>53</v>
      </c>
      <c r="B112">
        <f t="shared" si="15"/>
        <v>0.78851038590450162</v>
      </c>
      <c r="C112">
        <f t="shared" si="13"/>
        <v>0.24552289374334485</v>
      </c>
      <c r="D112">
        <f t="shared" si="13"/>
        <v>0.56852656598521945</v>
      </c>
      <c r="E112">
        <f t="shared" si="13"/>
        <v>0.70799422149725266</v>
      </c>
      <c r="F112">
        <f t="shared" si="13"/>
        <v>0.87676765990287764</v>
      </c>
      <c r="G112">
        <f t="shared" ref="G112:Z112" si="40">(G29-G$80)/G$81</f>
        <v>1</v>
      </c>
      <c r="H112">
        <f t="shared" si="40"/>
        <v>1</v>
      </c>
      <c r="I112">
        <f t="shared" si="40"/>
        <v>0.32876712328767138</v>
      </c>
      <c r="J112">
        <f t="shared" si="40"/>
        <v>0.73233545190697868</v>
      </c>
      <c r="K112">
        <f t="shared" si="40"/>
        <v>8.5965381493589177E-2</v>
      </c>
      <c r="L112">
        <f t="shared" si="40"/>
        <v>0.37086092715231778</v>
      </c>
      <c r="M112">
        <f t="shared" si="40"/>
        <v>0.83468395461912481</v>
      </c>
      <c r="N112">
        <f t="shared" si="40"/>
        <v>0.29438946578487218</v>
      </c>
      <c r="O112">
        <f t="shared" si="40"/>
        <v>1</v>
      </c>
      <c r="P112">
        <f t="shared" si="40"/>
        <v>0.24878853133992923</v>
      </c>
      <c r="Q112">
        <f t="shared" si="40"/>
        <v>0.47751656211526061</v>
      </c>
      <c r="R112">
        <f t="shared" si="40"/>
        <v>0.16488390021474686</v>
      </c>
      <c r="S112">
        <f t="shared" si="40"/>
        <v>8.6232295550123864E-2</v>
      </c>
      <c r="T112">
        <f t="shared" si="40"/>
        <v>8.0419023390998601E-2</v>
      </c>
      <c r="U112">
        <f t="shared" si="40"/>
        <v>0.53945249597423506</v>
      </c>
      <c r="V112">
        <f t="shared" si="40"/>
        <v>0.18382352941176472</v>
      </c>
      <c r="W112">
        <f t="shared" si="40"/>
        <v>0.16</v>
      </c>
      <c r="X112">
        <f t="shared" si="40"/>
        <v>0.58602982050296937</v>
      </c>
      <c r="Y112">
        <f t="shared" si="40"/>
        <v>0.18857340129984118</v>
      </c>
      <c r="Z112">
        <f t="shared" si="40"/>
        <v>0.16079794185617186</v>
      </c>
    </row>
    <row r="113" spans="1:26" x14ac:dyDescent="0.2">
      <c r="A113" s="3" t="s">
        <v>54</v>
      </c>
      <c r="B113">
        <f t="shared" si="15"/>
        <v>0.54051380354510203</v>
      </c>
      <c r="C113">
        <f t="shared" si="13"/>
        <v>0.34965167454653157</v>
      </c>
      <c r="D113">
        <f t="shared" si="13"/>
        <v>0.14846125594268089</v>
      </c>
      <c r="E113">
        <f t="shared" si="13"/>
        <v>0.12098912268395028</v>
      </c>
      <c r="F113">
        <f t="shared" si="13"/>
        <v>0.37929510746770267</v>
      </c>
      <c r="G113">
        <f t="shared" ref="G113:Z113" si="41">(G30-G$80)/G$81</f>
        <v>0.39625865909820712</v>
      </c>
      <c r="H113">
        <f t="shared" si="41"/>
        <v>0.47175795651407293</v>
      </c>
      <c r="I113">
        <f t="shared" si="41"/>
        <v>0.71232876712328774</v>
      </c>
      <c r="J113">
        <f t="shared" si="41"/>
        <v>0.8722907711713036</v>
      </c>
      <c r="K113">
        <f t="shared" si="41"/>
        <v>0.16488390021474686</v>
      </c>
      <c r="L113">
        <f t="shared" si="41"/>
        <v>0.46357615894039733</v>
      </c>
      <c r="M113">
        <f t="shared" si="41"/>
        <v>0.81199351701782818</v>
      </c>
      <c r="N113">
        <f t="shared" si="41"/>
        <v>0.36297868093113345</v>
      </c>
      <c r="O113">
        <f t="shared" si="41"/>
        <v>0.77083232547934766</v>
      </c>
      <c r="P113">
        <f t="shared" si="41"/>
        <v>0.35087711922557296</v>
      </c>
      <c r="Q113">
        <f t="shared" si="41"/>
        <v>0.38084071055871488</v>
      </c>
      <c r="R113">
        <f t="shared" si="41"/>
        <v>0.23774183756827066</v>
      </c>
      <c r="S113">
        <f t="shared" si="41"/>
        <v>0.1275049584804418</v>
      </c>
      <c r="T113">
        <f t="shared" si="41"/>
        <v>0.11923049422531977</v>
      </c>
      <c r="U113">
        <f t="shared" si="41"/>
        <v>0.50724637681159424</v>
      </c>
      <c r="V113">
        <f t="shared" si="41"/>
        <v>0.27941176470588236</v>
      </c>
      <c r="W113">
        <f t="shared" si="41"/>
        <v>0.23</v>
      </c>
      <c r="X113">
        <f t="shared" si="41"/>
        <v>0.49070073531493452</v>
      </c>
      <c r="Y113">
        <f t="shared" si="41"/>
        <v>0.28240320350148362</v>
      </c>
      <c r="Z113">
        <f t="shared" si="41"/>
        <v>0.24555042618409287</v>
      </c>
    </row>
    <row r="114" spans="1:26" x14ac:dyDescent="0.2">
      <c r="A114" s="3" t="s">
        <v>55</v>
      </c>
      <c r="B114">
        <f t="shared" si="15"/>
        <v>0.5681804777109366</v>
      </c>
      <c r="C114">
        <f t="shared" si="13"/>
        <v>0.43423764046324193</v>
      </c>
      <c r="D114">
        <f t="shared" si="13"/>
        <v>0.11661165499458732</v>
      </c>
      <c r="E114">
        <f t="shared" si="13"/>
        <v>0.13915873388865266</v>
      </c>
      <c r="F114">
        <f t="shared" si="13"/>
        <v>0.37505722264011893</v>
      </c>
      <c r="G114">
        <f t="shared" ref="G114:Z114" si="42">(G31-G$80)/G$81</f>
        <v>0.45253738051113335</v>
      </c>
      <c r="H114">
        <f t="shared" si="42"/>
        <v>0.40457077682930498</v>
      </c>
      <c r="I114">
        <f t="shared" si="42"/>
        <v>0.42922374429223742</v>
      </c>
      <c r="J114">
        <f t="shared" si="42"/>
        <v>0.87404021266210774</v>
      </c>
      <c r="K114">
        <f t="shared" si="42"/>
        <v>0.23774183756827066</v>
      </c>
      <c r="L114">
        <f t="shared" si="42"/>
        <v>0.4701986754966887</v>
      </c>
      <c r="M114">
        <f t="shared" si="42"/>
        <v>0.78444084278768234</v>
      </c>
      <c r="N114">
        <f t="shared" si="42"/>
        <v>0.42660318140986064</v>
      </c>
      <c r="O114">
        <f t="shared" si="42"/>
        <v>0.54297241360914617</v>
      </c>
      <c r="P114">
        <f t="shared" si="42"/>
        <v>0.42884504101891596</v>
      </c>
      <c r="Q114">
        <f t="shared" si="42"/>
        <v>0.32631764085126347</v>
      </c>
      <c r="R114">
        <f t="shared" si="42"/>
        <v>0.30733302698173731</v>
      </c>
      <c r="S114">
        <f t="shared" si="42"/>
        <v>0.16991333975261094</v>
      </c>
      <c r="T114">
        <f t="shared" si="42"/>
        <v>0.15949708161322249</v>
      </c>
      <c r="U114">
        <f t="shared" si="42"/>
        <v>0.36231884057971014</v>
      </c>
      <c r="V114">
        <f t="shared" si="42"/>
        <v>0.375</v>
      </c>
      <c r="W114">
        <f t="shared" si="42"/>
        <v>0.32</v>
      </c>
      <c r="X114">
        <f t="shared" si="42"/>
        <v>0.40368565405374751</v>
      </c>
      <c r="Y114">
        <f t="shared" si="42"/>
        <v>0.38079034595024158</v>
      </c>
      <c r="Z114">
        <f t="shared" si="42"/>
        <v>0.33154276190694548</v>
      </c>
    </row>
    <row r="115" spans="1:26" x14ac:dyDescent="0.2">
      <c r="A115" s="3" t="s">
        <v>56</v>
      </c>
      <c r="B115">
        <f t="shared" si="15"/>
        <v>0.52476539012387657</v>
      </c>
      <c r="C115">
        <f t="shared" si="13"/>
        <v>0.49827458045677064</v>
      </c>
      <c r="D115">
        <f t="shared" si="13"/>
        <v>0.10461582017906831</v>
      </c>
      <c r="E115">
        <f t="shared" si="13"/>
        <v>0.11338104157455653</v>
      </c>
      <c r="F115">
        <f t="shared" si="13"/>
        <v>0.42971030896530155</v>
      </c>
      <c r="G115">
        <f t="shared" ref="G115:Z115" si="43">(G32-G$80)/G$81</f>
        <v>0.40809920404072764</v>
      </c>
      <c r="H115">
        <f t="shared" si="43"/>
        <v>0.29573097621970362</v>
      </c>
      <c r="I115">
        <f t="shared" si="43"/>
        <v>0.51598173515981727</v>
      </c>
      <c r="J115">
        <f t="shared" si="43"/>
        <v>0.82505585091959399</v>
      </c>
      <c r="K115">
        <f t="shared" si="43"/>
        <v>0.30733302698173731</v>
      </c>
      <c r="L115">
        <f t="shared" si="43"/>
        <v>0.57615894039735094</v>
      </c>
      <c r="M115">
        <f t="shared" si="43"/>
        <v>0.72447325769854143</v>
      </c>
      <c r="N115">
        <f t="shared" si="43"/>
        <v>0.48998000066541225</v>
      </c>
      <c r="O115">
        <f t="shared" si="43"/>
        <v>0.35666871663363953</v>
      </c>
      <c r="P115">
        <f t="shared" si="43"/>
        <v>0.48649073932545739</v>
      </c>
      <c r="Q115">
        <f t="shared" si="43"/>
        <v>0.28797561118602344</v>
      </c>
      <c r="R115">
        <f t="shared" si="43"/>
        <v>0.37446506093030574</v>
      </c>
      <c r="S115">
        <f t="shared" si="43"/>
        <v>0.21142466813157873</v>
      </c>
      <c r="T115">
        <f t="shared" si="43"/>
        <v>0.19875010505690635</v>
      </c>
      <c r="U115">
        <f t="shared" si="43"/>
        <v>0.30100334448160532</v>
      </c>
      <c r="V115">
        <f t="shared" si="43"/>
        <v>0.46323529411764708</v>
      </c>
      <c r="W115">
        <f t="shared" si="43"/>
        <v>0.39</v>
      </c>
      <c r="X115">
        <f t="shared" si="43"/>
        <v>0.31281660533167877</v>
      </c>
      <c r="Y115">
        <f t="shared" si="43"/>
        <v>0.47392128730952621</v>
      </c>
      <c r="Z115">
        <f t="shared" si="43"/>
        <v>0.40563483285092289</v>
      </c>
    </row>
    <row r="116" spans="1:26" x14ac:dyDescent="0.2">
      <c r="A116" s="3" t="s">
        <v>57</v>
      </c>
      <c r="B116">
        <f t="shared" si="15"/>
        <v>0.57988855573468945</v>
      </c>
      <c r="C116">
        <f t="shared" si="13"/>
        <v>0.55748887143618786</v>
      </c>
      <c r="D116">
        <f t="shared" si="13"/>
        <v>0.3954270242945564</v>
      </c>
      <c r="E116">
        <f t="shared" si="13"/>
        <v>0.26792677437492368</v>
      </c>
      <c r="F116">
        <f t="shared" si="13"/>
        <v>0.43257543805734239</v>
      </c>
      <c r="G116">
        <f t="shared" ref="G116:Z116" si="44">(G33-G$80)/G$81</f>
        <v>0.42130383573775554</v>
      </c>
      <c r="H116">
        <f t="shared" si="44"/>
        <v>0.63880669291053727</v>
      </c>
      <c r="I116">
        <f t="shared" si="44"/>
        <v>0.52968036529680373</v>
      </c>
      <c r="J116">
        <f t="shared" si="44"/>
        <v>0.78142915374266764</v>
      </c>
      <c r="K116">
        <f t="shared" si="44"/>
        <v>0.37446506093030574</v>
      </c>
      <c r="L116">
        <f t="shared" si="44"/>
        <v>0.5298013245033113</v>
      </c>
      <c r="M116">
        <f t="shared" si="44"/>
        <v>0.66612641815235019</v>
      </c>
      <c r="N116">
        <f t="shared" si="44"/>
        <v>0.56417346557785497</v>
      </c>
      <c r="O116">
        <f t="shared" si="44"/>
        <v>0.43990029182719198</v>
      </c>
      <c r="P116">
        <f t="shared" si="44"/>
        <v>0.5485144512888549</v>
      </c>
      <c r="Q116">
        <f t="shared" si="44"/>
        <v>0.1544820308377792</v>
      </c>
      <c r="R116">
        <f t="shared" si="44"/>
        <v>0.43333200432229313</v>
      </c>
      <c r="S116">
        <f t="shared" si="44"/>
        <v>0.25492761853031465</v>
      </c>
      <c r="T116">
        <f t="shared" si="44"/>
        <v>0.23774597428206937</v>
      </c>
      <c r="U116">
        <f t="shared" si="44"/>
        <v>0.42874396135265697</v>
      </c>
      <c r="V116">
        <f t="shared" si="44"/>
        <v>0.56617647058823528</v>
      </c>
      <c r="W116">
        <f t="shared" si="44"/>
        <v>0.48</v>
      </c>
      <c r="X116">
        <f t="shared" si="44"/>
        <v>0.38656858496929769</v>
      </c>
      <c r="Y116">
        <f t="shared" si="44"/>
        <v>0.56979418779010249</v>
      </c>
      <c r="Z116">
        <f t="shared" si="44"/>
        <v>0.50557300631152513</v>
      </c>
    </row>
    <row r="117" spans="1:26" x14ac:dyDescent="0.2">
      <c r="A117" s="3" t="s">
        <v>58</v>
      </c>
      <c r="B117">
        <f t="shared" si="15"/>
        <v>0.63038380018972939</v>
      </c>
      <c r="C117">
        <f t="shared" si="13"/>
        <v>0.61722654609106697</v>
      </c>
      <c r="D117">
        <f t="shared" si="13"/>
        <v>0.18905290952815917</v>
      </c>
      <c r="E117">
        <f t="shared" si="13"/>
        <v>0.22547076218718834</v>
      </c>
      <c r="F117">
        <f t="shared" si="13"/>
        <v>0.34415914710821033</v>
      </c>
      <c r="G117">
        <f t="shared" ref="G117:Z117" si="45">(G34-G$80)/G$81</f>
        <v>0.3824242673346902</v>
      </c>
      <c r="H117">
        <f t="shared" si="45"/>
        <v>0.2746573008452759</v>
      </c>
      <c r="I117">
        <f t="shared" si="45"/>
        <v>0.52054794520547942</v>
      </c>
      <c r="J117">
        <f t="shared" si="45"/>
        <v>0.74257412656946764</v>
      </c>
      <c r="K117">
        <f t="shared" si="45"/>
        <v>0.43333200432229313</v>
      </c>
      <c r="L117">
        <f t="shared" si="45"/>
        <v>0.49006622516556292</v>
      </c>
      <c r="M117">
        <f t="shared" si="45"/>
        <v>0.61426256077795782</v>
      </c>
      <c r="N117">
        <f t="shared" si="45"/>
        <v>0.63974211578912343</v>
      </c>
      <c r="O117">
        <f t="shared" si="45"/>
        <v>0.35401347619801699</v>
      </c>
      <c r="P117">
        <f t="shared" si="45"/>
        <v>0.60704692333356058</v>
      </c>
      <c r="Q117">
        <f t="shared" si="45"/>
        <v>0.21164331359559127</v>
      </c>
      <c r="R117">
        <f t="shared" si="45"/>
        <v>0.49574216875394156</v>
      </c>
      <c r="S117">
        <f t="shared" si="45"/>
        <v>0.29244747302668944</v>
      </c>
      <c r="T117">
        <f t="shared" si="45"/>
        <v>0.27434968206957716</v>
      </c>
      <c r="U117">
        <f t="shared" si="45"/>
        <v>0.30100334448160532</v>
      </c>
      <c r="V117">
        <f t="shared" si="45"/>
        <v>0.65441176470588236</v>
      </c>
      <c r="W117">
        <f t="shared" si="45"/>
        <v>0.54</v>
      </c>
      <c r="X117">
        <f t="shared" si="45"/>
        <v>0.32877713416824378</v>
      </c>
      <c r="Y117">
        <f t="shared" si="45"/>
        <v>0.66221853419192001</v>
      </c>
      <c r="Z117">
        <f t="shared" si="45"/>
        <v>0.58857987917734333</v>
      </c>
    </row>
    <row r="118" spans="1:26" x14ac:dyDescent="0.2">
      <c r="A118" s="3" t="s">
        <v>59</v>
      </c>
      <c r="B118">
        <f t="shared" si="15"/>
        <v>0.45579047349109281</v>
      </c>
      <c r="C118">
        <f t="shared" si="13"/>
        <v>0.68334073905445769</v>
      </c>
      <c r="D118">
        <f t="shared" si="13"/>
        <v>0.38289085186764671</v>
      </c>
      <c r="E118">
        <f t="shared" si="13"/>
        <v>0.38330880858719701</v>
      </c>
      <c r="F118">
        <f t="shared" si="13"/>
        <v>0.48810217267501455</v>
      </c>
      <c r="G118">
        <f t="shared" ref="G118:Z118" si="46">(G35-G$80)/G$81</f>
        <v>0.49997881749796635</v>
      </c>
      <c r="H118">
        <f t="shared" si="46"/>
        <v>0.34974635163391404</v>
      </c>
      <c r="I118">
        <f t="shared" si="46"/>
        <v>0.30136986301369872</v>
      </c>
      <c r="J118">
        <f t="shared" si="46"/>
        <v>0.55389241984496451</v>
      </c>
      <c r="K118">
        <f t="shared" si="46"/>
        <v>0.49574216875394156</v>
      </c>
      <c r="L118">
        <f t="shared" si="46"/>
        <v>0.39735099337748336</v>
      </c>
      <c r="M118">
        <f t="shared" si="46"/>
        <v>0.53484602917341983</v>
      </c>
      <c r="N118">
        <f t="shared" si="46"/>
        <v>0.71960637169188457</v>
      </c>
      <c r="O118">
        <f t="shared" si="46"/>
        <v>0.42730208373467099</v>
      </c>
      <c r="P118">
        <f t="shared" si="46"/>
        <v>0.67273604682693855</v>
      </c>
      <c r="Q118">
        <f t="shared" si="46"/>
        <v>0.36876355748373113</v>
      </c>
      <c r="R118">
        <f t="shared" si="46"/>
        <v>0.56790164775057117</v>
      </c>
      <c r="S118">
        <f t="shared" si="46"/>
        <v>0.33649359306718024</v>
      </c>
      <c r="T118">
        <f t="shared" si="46"/>
        <v>0.31477307081023648</v>
      </c>
      <c r="U118">
        <f t="shared" si="46"/>
        <v>0.29589371980676332</v>
      </c>
      <c r="V118">
        <f t="shared" si="46"/>
        <v>0.73529411764705888</v>
      </c>
      <c r="W118">
        <f t="shared" si="46"/>
        <v>0.63</v>
      </c>
      <c r="X118">
        <f t="shared" si="46"/>
        <v>0.2059937432029077</v>
      </c>
      <c r="Y118">
        <f t="shared" si="46"/>
        <v>0.73865643021220273</v>
      </c>
      <c r="Z118">
        <f t="shared" si="46"/>
        <v>0.6661062483545207</v>
      </c>
    </row>
    <row r="119" spans="1:26" x14ac:dyDescent="0.2">
      <c r="A119" s="3" t="s">
        <v>60</v>
      </c>
      <c r="B119">
        <f t="shared" si="15"/>
        <v>0.41561585090729097</v>
      </c>
      <c r="C119">
        <f t="shared" si="13"/>
        <v>0.74361482277038704</v>
      </c>
      <c r="D119">
        <f t="shared" si="13"/>
        <v>0.23854856875458072</v>
      </c>
      <c r="E119">
        <f t="shared" si="13"/>
        <v>0.21679626584470957</v>
      </c>
      <c r="F119">
        <f t="shared" si="13"/>
        <v>0.38725160166949496</v>
      </c>
      <c r="G119">
        <f t="shared" ref="G119:Z119" si="47">(G36-G$80)/G$81</f>
        <v>0.40911472364763496</v>
      </c>
      <c r="H119">
        <f t="shared" si="47"/>
        <v>0.3524909152772443</v>
      </c>
      <c r="I119">
        <f t="shared" si="47"/>
        <v>0.41095890410958907</v>
      </c>
      <c r="J119">
        <f t="shared" si="47"/>
        <v>0.56438906878978889</v>
      </c>
      <c r="K119">
        <f t="shared" si="47"/>
        <v>0.56790164775057117</v>
      </c>
      <c r="L119">
        <f t="shared" si="47"/>
        <v>0.43708609271523174</v>
      </c>
      <c r="M119">
        <f t="shared" si="47"/>
        <v>0.51863857374392219</v>
      </c>
      <c r="N119">
        <f t="shared" si="47"/>
        <v>0.80435031736467177</v>
      </c>
      <c r="O119">
        <f t="shared" si="47"/>
        <v>0.38583664629076653</v>
      </c>
      <c r="P119">
        <f t="shared" si="47"/>
        <v>0.73408229128159974</v>
      </c>
      <c r="Q119">
        <f t="shared" si="47"/>
        <v>0.37087412792401947</v>
      </c>
      <c r="R119">
        <f t="shared" si="47"/>
        <v>0.64019208768911851</v>
      </c>
      <c r="S119">
        <f t="shared" si="47"/>
        <v>0.38366705346929036</v>
      </c>
      <c r="T119">
        <f t="shared" si="47"/>
        <v>0.35423683527202532</v>
      </c>
      <c r="U119">
        <f t="shared" si="47"/>
        <v>0.43478260869565216</v>
      </c>
      <c r="V119">
        <f t="shared" si="47"/>
        <v>0.82352941176470584</v>
      </c>
      <c r="W119">
        <f t="shared" si="47"/>
        <v>0.7</v>
      </c>
      <c r="X119">
        <f t="shared" si="47"/>
        <v>0.47761811786817604</v>
      </c>
      <c r="Y119">
        <f t="shared" si="47"/>
        <v>0.82515270657166906</v>
      </c>
      <c r="Z119">
        <f t="shared" si="47"/>
        <v>0.73942248319733339</v>
      </c>
    </row>
    <row r="120" spans="1:26" x14ac:dyDescent="0.2">
      <c r="A120" s="3" t="s">
        <v>61</v>
      </c>
      <c r="B120">
        <f t="shared" si="15"/>
        <v>0.49669884635244138</v>
      </c>
      <c r="C120">
        <f t="shared" si="13"/>
        <v>0.81857177239085988</v>
      </c>
      <c r="D120">
        <f t="shared" si="13"/>
        <v>0.42697695004712077</v>
      </c>
      <c r="E120">
        <f t="shared" si="13"/>
        <v>0.47288063116569196</v>
      </c>
      <c r="F120">
        <f t="shared" si="13"/>
        <v>0.40966153119100729</v>
      </c>
      <c r="G120">
        <f t="shared" ref="G120:Z120" si="48">(G37-G$80)/G$81</f>
        <v>0.46399987331266213</v>
      </c>
      <c r="H120">
        <f t="shared" si="48"/>
        <v>0.45325674595055127</v>
      </c>
      <c r="I120">
        <f t="shared" si="48"/>
        <v>0.2876712328767122</v>
      </c>
      <c r="J120">
        <f t="shared" si="48"/>
        <v>0.63961505289436349</v>
      </c>
      <c r="K120">
        <f t="shared" si="48"/>
        <v>0.64019208768911851</v>
      </c>
      <c r="L120">
        <f t="shared" si="48"/>
        <v>0.66887417218543055</v>
      </c>
      <c r="M120">
        <f t="shared" si="48"/>
        <v>0.51701782820097253</v>
      </c>
      <c r="N120">
        <f t="shared" si="48"/>
        <v>1.1921969324495673E-2</v>
      </c>
      <c r="O120">
        <f t="shared" si="48"/>
        <v>0.49888861406900281</v>
      </c>
      <c r="P120">
        <f t="shared" si="48"/>
        <v>0.80738361507593437</v>
      </c>
      <c r="Q120">
        <f t="shared" si="48"/>
        <v>0.43167028199566165</v>
      </c>
      <c r="R120">
        <f t="shared" si="48"/>
        <v>0.71625856811962485</v>
      </c>
      <c r="S120">
        <f t="shared" si="48"/>
        <v>0.42804236723205691</v>
      </c>
      <c r="T120">
        <f t="shared" si="48"/>
        <v>0.39581804520143959</v>
      </c>
      <c r="U120">
        <f t="shared" si="48"/>
        <v>0.29589371980676332</v>
      </c>
      <c r="V120">
        <f t="shared" si="48"/>
        <v>0.90441176470588236</v>
      </c>
      <c r="W120">
        <f t="shared" si="48"/>
        <v>0.79</v>
      </c>
      <c r="X120">
        <f t="shared" si="48"/>
        <v>0.27991578179412008</v>
      </c>
      <c r="Y120">
        <f t="shared" si="48"/>
        <v>0.90386808417666198</v>
      </c>
      <c r="Z120">
        <f t="shared" si="48"/>
        <v>0.81895710803594801</v>
      </c>
    </row>
    <row r="121" spans="1:26" x14ac:dyDescent="0.2">
      <c r="A121" s="3" t="s">
        <v>62</v>
      </c>
      <c r="B121">
        <f t="shared" si="15"/>
        <v>0.51247420227203366</v>
      </c>
      <c r="C121">
        <f t="shared" si="13"/>
        <v>0.8972226029516116</v>
      </c>
      <c r="D121">
        <f t="shared" si="13"/>
        <v>0.35848255133831936</v>
      </c>
      <c r="E121">
        <f t="shared" si="13"/>
        <v>0.33928091455297132</v>
      </c>
      <c r="F121">
        <f t="shared" si="13"/>
        <v>0.4988485557857576</v>
      </c>
      <c r="G121">
        <f t="shared" ref="G121:Z121" si="49">(G38-G$80)/G$81</f>
        <v>0.57123429312896401</v>
      </c>
      <c r="H121">
        <f t="shared" si="49"/>
        <v>0.77245414559876979</v>
      </c>
      <c r="I121">
        <f t="shared" si="49"/>
        <v>0.32420091324200923</v>
      </c>
      <c r="J121">
        <f t="shared" si="49"/>
        <v>0.62212063798632278</v>
      </c>
      <c r="K121">
        <f t="shared" si="49"/>
        <v>0.71625856811962485</v>
      </c>
      <c r="L121">
        <f t="shared" si="49"/>
        <v>0.4701986754966887</v>
      </c>
      <c r="M121">
        <f t="shared" si="49"/>
        <v>0.45380875202593196</v>
      </c>
      <c r="N121">
        <f t="shared" si="49"/>
        <v>7.2256375943129447E-2</v>
      </c>
      <c r="O121">
        <f t="shared" si="49"/>
        <v>0.5680752155480604</v>
      </c>
      <c r="P121">
        <f t="shared" si="49"/>
        <v>0.88800885512495464</v>
      </c>
      <c r="Q121">
        <f t="shared" si="49"/>
        <v>0.61880752770123704</v>
      </c>
      <c r="R121">
        <f t="shared" si="49"/>
        <v>0.80403150163599324</v>
      </c>
      <c r="S121">
        <f t="shared" si="49"/>
        <v>0.47756956274843837</v>
      </c>
      <c r="T121">
        <f t="shared" si="49"/>
        <v>0.44591795902341613</v>
      </c>
      <c r="U121">
        <f t="shared" si="49"/>
        <v>0.50724637681159424</v>
      </c>
      <c r="V121">
        <f t="shared" si="49"/>
        <v>1</v>
      </c>
      <c r="W121">
        <f t="shared" si="49"/>
        <v>0.86</v>
      </c>
      <c r="X121">
        <f t="shared" si="49"/>
        <v>0.55530945117823727</v>
      </c>
      <c r="Y121">
        <f t="shared" si="49"/>
        <v>1</v>
      </c>
      <c r="Z121">
        <f t="shared" si="49"/>
        <v>0.94130099800052025</v>
      </c>
    </row>
    <row r="122" spans="1:26" x14ac:dyDescent="0.2">
      <c r="A122" s="3" t="s">
        <v>63</v>
      </c>
      <c r="B122">
        <f t="shared" si="15"/>
        <v>0.46399944701743584</v>
      </c>
      <c r="C122">
        <f t="shared" si="13"/>
        <v>1.4483636711338805E-2</v>
      </c>
      <c r="D122">
        <f t="shared" si="13"/>
        <v>0.32369555869312283</v>
      </c>
      <c r="E122">
        <f t="shared" si="13"/>
        <v>0.24944590482101689</v>
      </c>
      <c r="F122">
        <f t="shared" si="13"/>
        <v>0.24155280561137157</v>
      </c>
      <c r="G122">
        <f t="shared" ref="G122:Z122" si="50">(G39-G$80)/G$81</f>
        <v>0.23473489937522171</v>
      </c>
      <c r="H122">
        <f t="shared" si="50"/>
        <v>0.14532397758086829</v>
      </c>
      <c r="I122">
        <f t="shared" si="50"/>
        <v>0.27397260273972607</v>
      </c>
      <c r="J122">
        <f t="shared" si="50"/>
        <v>0.60987454755069448</v>
      </c>
      <c r="K122">
        <f t="shared" si="50"/>
        <v>0.80403150163599324</v>
      </c>
      <c r="L122">
        <f t="shared" si="50"/>
        <v>0.2516556291390728</v>
      </c>
      <c r="M122">
        <f t="shared" si="50"/>
        <v>0.77957860615883312</v>
      </c>
      <c r="N122">
        <f t="shared" si="50"/>
        <v>0.15663434488316469</v>
      </c>
      <c r="O122">
        <f t="shared" si="50"/>
        <v>0.60734781019630646</v>
      </c>
      <c r="P122">
        <f t="shared" si="50"/>
        <v>1.2491407784089664E-2</v>
      </c>
      <c r="Q122">
        <f t="shared" si="50"/>
        <v>0.5657501319106526</v>
      </c>
      <c r="R122">
        <f t="shared" si="50"/>
        <v>3.3824737590650439E-2</v>
      </c>
      <c r="S122">
        <f t="shared" si="50"/>
        <v>1.9784542708770544E-2</v>
      </c>
      <c r="T122">
        <f t="shared" si="50"/>
        <v>2.1431608894776258E-2</v>
      </c>
      <c r="U122">
        <f t="shared" si="50"/>
        <v>0.17837235228539575</v>
      </c>
      <c r="V122">
        <f t="shared" si="50"/>
        <v>2.9411764705882353E-2</v>
      </c>
      <c r="W122">
        <f t="shared" si="50"/>
        <v>0.03</v>
      </c>
      <c r="X122">
        <f t="shared" si="50"/>
        <v>0.12044760809709108</v>
      </c>
      <c r="Y122">
        <f t="shared" si="50"/>
        <v>2.5748402242059674E-2</v>
      </c>
      <c r="Z122">
        <f t="shared" si="50"/>
        <v>2.9740146691766244E-2</v>
      </c>
    </row>
    <row r="123" spans="1:26" x14ac:dyDescent="0.2">
      <c r="A123" s="3" t="s">
        <v>64</v>
      </c>
      <c r="B123">
        <f t="shared" si="15"/>
        <v>0.52022619502326939</v>
      </c>
      <c r="C123">
        <f t="shared" si="13"/>
        <v>7.0017072136065547E-2</v>
      </c>
      <c r="D123">
        <f t="shared" si="13"/>
        <v>7.5028084109310736E-2</v>
      </c>
      <c r="E123">
        <f t="shared" si="13"/>
        <v>8.1042284180268445E-2</v>
      </c>
      <c r="F123">
        <f t="shared" si="13"/>
        <v>0.18268104141135438</v>
      </c>
      <c r="G123">
        <f t="shared" ref="G123:Z123" si="51">(G40-G$80)/G$81</f>
        <v>0.21575483078169819</v>
      </c>
      <c r="H123">
        <f t="shared" si="51"/>
        <v>0.34672301055976457</v>
      </c>
      <c r="I123">
        <f t="shared" si="51"/>
        <v>0.36986301369863023</v>
      </c>
      <c r="J123">
        <f t="shared" si="51"/>
        <v>0.480415877231194</v>
      </c>
      <c r="K123">
        <f t="shared" si="51"/>
        <v>3.3824737590650439E-2</v>
      </c>
      <c r="L123">
        <f t="shared" si="51"/>
        <v>0.70860927152317854</v>
      </c>
      <c r="M123">
        <f t="shared" si="51"/>
        <v>0.83954619124797403</v>
      </c>
      <c r="N123">
        <f t="shared" si="51"/>
        <v>0.23349685223042491</v>
      </c>
      <c r="O123">
        <f t="shared" si="51"/>
        <v>0.37182287732498093</v>
      </c>
      <c r="P123">
        <f t="shared" si="51"/>
        <v>7.2592925809800396E-2</v>
      </c>
      <c r="Q123">
        <f t="shared" si="51"/>
        <v>0.13994254558245886</v>
      </c>
      <c r="R123">
        <f t="shared" si="51"/>
        <v>9.1785867801040644E-2</v>
      </c>
      <c r="S123">
        <f t="shared" si="51"/>
        <v>4.9889308610884794E-2</v>
      </c>
      <c r="T123">
        <f t="shared" si="51"/>
        <v>4.7177136606592937E-2</v>
      </c>
      <c r="U123">
        <f t="shared" si="51"/>
        <v>4.3478260869565209E-2</v>
      </c>
      <c r="V123">
        <f t="shared" si="51"/>
        <v>7.3529411764705885E-2</v>
      </c>
      <c r="W123">
        <f t="shared" si="51"/>
        <v>0.09</v>
      </c>
      <c r="X123">
        <f t="shared" si="51"/>
        <v>0</v>
      </c>
      <c r="Y123">
        <f t="shared" si="51"/>
        <v>6.7441621555588582E-2</v>
      </c>
      <c r="Z123">
        <f t="shared" si="51"/>
        <v>0.10363582745177412</v>
      </c>
    </row>
    <row r="124" spans="1:26" x14ac:dyDescent="0.2">
      <c r="A124" s="3" t="s">
        <v>65</v>
      </c>
      <c r="B124">
        <f t="shared" si="15"/>
        <v>0.54474779800162842</v>
      </c>
      <c r="C124">
        <f t="shared" si="13"/>
        <v>0.15828863011131672</v>
      </c>
      <c r="D124">
        <f t="shared" si="13"/>
        <v>0.61167969327951444</v>
      </c>
      <c r="E124">
        <f t="shared" si="13"/>
        <v>0.76534302234675966</v>
      </c>
      <c r="F124">
        <f t="shared" si="13"/>
        <v>0.77620740307017733</v>
      </c>
      <c r="G124">
        <f t="shared" ref="G124:Z124" si="52">(G41-G$80)/G$81</f>
        <v>0.72593569622868148</v>
      </c>
      <c r="H124">
        <f t="shared" si="52"/>
        <v>0.27865932316712122</v>
      </c>
      <c r="I124">
        <f t="shared" si="52"/>
        <v>0.27397260273972607</v>
      </c>
      <c r="J124">
        <f t="shared" si="52"/>
        <v>0.50490805810245087</v>
      </c>
      <c r="K124">
        <f t="shared" si="52"/>
        <v>9.1785867801040644E-2</v>
      </c>
      <c r="L124">
        <f t="shared" si="52"/>
        <v>0.62913907284768211</v>
      </c>
      <c r="M124">
        <f t="shared" si="52"/>
        <v>0.78606158833063222</v>
      </c>
      <c r="N124">
        <f t="shared" si="52"/>
        <v>0.30608593429423786</v>
      </c>
      <c r="O124">
        <f t="shared" si="52"/>
        <v>0.62729048141684751</v>
      </c>
      <c r="P124">
        <f t="shared" si="52"/>
        <v>0.15948624179403967</v>
      </c>
      <c r="Q124">
        <f t="shared" si="52"/>
        <v>0.51943483613765618</v>
      </c>
      <c r="R124">
        <f t="shared" si="52"/>
        <v>0.17327631390930343</v>
      </c>
      <c r="S124">
        <f t="shared" si="52"/>
        <v>9.3277041206824202E-2</v>
      </c>
      <c r="T124">
        <f t="shared" si="52"/>
        <v>8.3813459075474134E-2</v>
      </c>
      <c r="U124">
        <f t="shared" si="52"/>
        <v>0.893719806763285</v>
      </c>
      <c r="V124">
        <f t="shared" si="52"/>
        <v>0.14705882352941177</v>
      </c>
      <c r="W124">
        <f t="shared" si="52"/>
        <v>0.15</v>
      </c>
      <c r="X124">
        <f t="shared" si="52"/>
        <v>0.97466981266316954</v>
      </c>
      <c r="Y124">
        <f t="shared" si="52"/>
        <v>0.13789872119421073</v>
      </c>
      <c r="Z124">
        <f t="shared" si="52"/>
        <v>0.1654517725320972</v>
      </c>
    </row>
    <row r="125" spans="1:26" x14ac:dyDescent="0.2">
      <c r="A125" s="3" t="s">
        <v>66</v>
      </c>
      <c r="B125">
        <f t="shared" si="15"/>
        <v>0.58153597629810028</v>
      </c>
      <c r="C125">
        <f t="shared" si="13"/>
        <v>0.23517511298781918</v>
      </c>
      <c r="D125">
        <f t="shared" si="13"/>
        <v>0.16923706424908239</v>
      </c>
      <c r="E125">
        <f t="shared" si="13"/>
        <v>0.18235362752891693</v>
      </c>
      <c r="F125">
        <f t="shared" si="13"/>
        <v>0.43470385202467582</v>
      </c>
      <c r="G125">
        <f t="shared" ref="G125:Z125" si="53">(G42-G$80)/G$81</f>
        <v>0.45875364915730898</v>
      </c>
      <c r="H125">
        <f t="shared" si="53"/>
        <v>0.5713837898385975</v>
      </c>
      <c r="I125">
        <f t="shared" si="53"/>
        <v>0.51141552511415544</v>
      </c>
      <c r="J125">
        <f t="shared" si="53"/>
        <v>0.54514521239094427</v>
      </c>
      <c r="K125">
        <f t="shared" si="53"/>
        <v>0.17327631390930343</v>
      </c>
      <c r="L125">
        <f t="shared" si="53"/>
        <v>0.56291390728476809</v>
      </c>
      <c r="M125">
        <f t="shared" si="53"/>
        <v>0.76985413290113458</v>
      </c>
      <c r="N125">
        <f t="shared" si="53"/>
        <v>0.37449770617613459</v>
      </c>
      <c r="O125">
        <f t="shared" si="53"/>
        <v>0.4933880679101651</v>
      </c>
      <c r="P125">
        <f t="shared" si="53"/>
        <v>0.2343995538804384</v>
      </c>
      <c r="Q125">
        <f t="shared" si="53"/>
        <v>0.37515389576127101</v>
      </c>
      <c r="R125">
        <f t="shared" si="53"/>
        <v>0.24573409282918998</v>
      </c>
      <c r="S125">
        <f t="shared" si="53"/>
        <v>0.13845064974610935</v>
      </c>
      <c r="T125">
        <f t="shared" si="53"/>
        <v>0.12207298914809198</v>
      </c>
      <c r="U125">
        <f t="shared" si="53"/>
        <v>0.36231884057971014</v>
      </c>
      <c r="V125">
        <f t="shared" si="53"/>
        <v>0.21323529411764705</v>
      </c>
      <c r="W125">
        <f t="shared" si="53"/>
        <v>0.21</v>
      </c>
      <c r="X125">
        <f t="shared" si="53"/>
        <v>0.37077875861585746</v>
      </c>
      <c r="Y125">
        <f t="shared" si="53"/>
        <v>0.20917012497020898</v>
      </c>
      <c r="Z125">
        <f t="shared" si="53"/>
        <v>0.24290145150055856</v>
      </c>
    </row>
    <row r="126" spans="1:26" x14ac:dyDescent="0.2">
      <c r="A126" s="3" t="s">
        <v>67</v>
      </c>
      <c r="B126">
        <f t="shared" si="15"/>
        <v>0.62580938902779404</v>
      </c>
      <c r="C126">
        <f t="shared" si="13"/>
        <v>0.30032039488232598</v>
      </c>
      <c r="D126">
        <f t="shared" si="13"/>
        <v>0.180212409076212</v>
      </c>
      <c r="E126">
        <f t="shared" si="13"/>
        <v>0.17066683252323689</v>
      </c>
      <c r="F126">
        <f t="shared" si="13"/>
        <v>0.56371424851244445</v>
      </c>
      <c r="G126">
        <f t="shared" ref="G126:Z126" si="54">(G43-G$80)/G$81</f>
        <v>0.59079412805024711</v>
      </c>
      <c r="H126">
        <f t="shared" si="54"/>
        <v>0.42761005771508237</v>
      </c>
      <c r="I126">
        <f t="shared" si="54"/>
        <v>0.24657534246575338</v>
      </c>
      <c r="J126">
        <f t="shared" si="54"/>
        <v>0.4716686697771737</v>
      </c>
      <c r="K126">
        <f t="shared" si="54"/>
        <v>0.24573409282918998</v>
      </c>
      <c r="L126">
        <f t="shared" si="54"/>
        <v>0.58278145695364225</v>
      </c>
      <c r="M126">
        <f t="shared" si="54"/>
        <v>0.73905996758508918</v>
      </c>
      <c r="N126">
        <f t="shared" si="54"/>
        <v>0.43060304832741236</v>
      </c>
      <c r="O126">
        <f t="shared" si="54"/>
        <v>0.39180810047558007</v>
      </c>
      <c r="P126">
        <f t="shared" si="54"/>
        <v>0.29635119483226824</v>
      </c>
      <c r="Q126">
        <f t="shared" si="54"/>
        <v>0.32197924605733713</v>
      </c>
      <c r="R126">
        <f t="shared" si="54"/>
        <v>0.31490329698536645</v>
      </c>
      <c r="S126">
        <f t="shared" si="54"/>
        <v>0.24859475429803554</v>
      </c>
      <c r="T126">
        <f t="shared" si="54"/>
        <v>0.22268175472003432</v>
      </c>
      <c r="U126">
        <f t="shared" si="54"/>
        <v>0.20289855072463767</v>
      </c>
      <c r="V126">
        <f t="shared" si="54"/>
        <v>0.27205882352941174</v>
      </c>
      <c r="W126">
        <f t="shared" si="54"/>
        <v>0.28000000000000003</v>
      </c>
      <c r="X126">
        <f t="shared" si="54"/>
        <v>0.25236733443386583</v>
      </c>
      <c r="Y126">
        <f t="shared" si="54"/>
        <v>0.27179606271874707</v>
      </c>
      <c r="Z126">
        <f t="shared" si="54"/>
        <v>0.32415449044890654</v>
      </c>
    </row>
    <row r="127" spans="1:26" x14ac:dyDescent="0.2">
      <c r="A127" s="3" t="s">
        <v>68</v>
      </c>
      <c r="B127">
        <f t="shared" si="15"/>
        <v>0.52457531540880564</v>
      </c>
      <c r="C127">
        <f t="shared" si="13"/>
        <v>0.35767560810048732</v>
      </c>
      <c r="D127">
        <f t="shared" si="13"/>
        <v>0.17770227837313279</v>
      </c>
      <c r="E127">
        <f t="shared" si="13"/>
        <v>0.19693545828677556</v>
      </c>
      <c r="F127">
        <f t="shared" si="13"/>
        <v>0.53724066866496811</v>
      </c>
      <c r="G127">
        <f t="shared" ref="G127:Z127" si="55">(G44-G$80)/G$81</f>
        <v>0.55970304520904957</v>
      </c>
      <c r="H127">
        <f t="shared" si="55"/>
        <v>0.34604221778181721</v>
      </c>
      <c r="I127">
        <f t="shared" si="55"/>
        <v>1.8264840182648338E-2</v>
      </c>
      <c r="J127">
        <f t="shared" si="55"/>
        <v>0.49091252617601833</v>
      </c>
      <c r="K127">
        <f t="shared" si="55"/>
        <v>0.31490329698536645</v>
      </c>
      <c r="L127">
        <f t="shared" si="55"/>
        <v>0.56953642384105951</v>
      </c>
      <c r="M127">
        <f t="shared" si="55"/>
        <v>0.71636952998379255</v>
      </c>
      <c r="N127">
        <f t="shared" si="55"/>
        <v>0.48863069250930646</v>
      </c>
      <c r="O127">
        <f t="shared" si="55"/>
        <v>0.30320647170870124</v>
      </c>
      <c r="P127">
        <f t="shared" si="55"/>
        <v>0.34863480987817297</v>
      </c>
      <c r="Q127">
        <f t="shared" si="55"/>
        <v>0.26294190068593543</v>
      </c>
      <c r="R127">
        <f t="shared" si="55"/>
        <v>0.38053291790582389</v>
      </c>
      <c r="S127">
        <f t="shared" si="55"/>
        <v>0.35873885884996176</v>
      </c>
      <c r="T127">
        <f t="shared" si="55"/>
        <v>0.32329052029197669</v>
      </c>
      <c r="U127">
        <f t="shared" si="55"/>
        <v>0.46195652173913043</v>
      </c>
      <c r="V127">
        <f t="shared" si="55"/>
        <v>0.34558823529411764</v>
      </c>
      <c r="W127">
        <f t="shared" si="55"/>
        <v>0.34</v>
      </c>
      <c r="X127">
        <f t="shared" si="55"/>
        <v>0.50041587578534485</v>
      </c>
      <c r="Y127">
        <f t="shared" si="55"/>
        <v>0.34426690889432882</v>
      </c>
      <c r="Z127">
        <f t="shared" si="55"/>
        <v>0.39986535729335737</v>
      </c>
    </row>
    <row r="128" spans="1:26" x14ac:dyDescent="0.2">
      <c r="A128" s="3" t="s">
        <v>69</v>
      </c>
      <c r="B128">
        <f t="shared" si="15"/>
        <v>0.56057471895840438</v>
      </c>
      <c r="C128">
        <f t="shared" si="13"/>
        <v>0.40373366757262169</v>
      </c>
      <c r="D128">
        <f t="shared" si="13"/>
        <v>0.18986151583454161</v>
      </c>
      <c r="E128">
        <f t="shared" si="13"/>
        <v>0.12865735556820102</v>
      </c>
      <c r="F128">
        <f t="shared" si="13"/>
        <v>0.39277273574544003</v>
      </c>
      <c r="G128">
        <f t="shared" ref="G128:Z128" si="56">(G45-G$80)/G$81</f>
        <v>0.40921205616172135</v>
      </c>
      <c r="H128">
        <f t="shared" si="56"/>
        <v>0.44086184219512176</v>
      </c>
      <c r="I128">
        <f t="shared" si="56"/>
        <v>0.18264840182648404</v>
      </c>
      <c r="J128">
        <f t="shared" si="56"/>
        <v>0.44017872294270061</v>
      </c>
      <c r="K128">
        <f t="shared" si="56"/>
        <v>0.38053291790582389</v>
      </c>
      <c r="L128">
        <f t="shared" si="56"/>
        <v>0.54966887417218535</v>
      </c>
      <c r="M128">
        <f t="shared" si="56"/>
        <v>0.62722852512155591</v>
      </c>
      <c r="N128">
        <f t="shared" si="56"/>
        <v>0.55920875091032085</v>
      </c>
      <c r="O128">
        <f t="shared" si="56"/>
        <v>0.23641128869890621</v>
      </c>
      <c r="P128">
        <f t="shared" si="56"/>
        <v>0.39415095693787089</v>
      </c>
      <c r="Q128">
        <f t="shared" si="56"/>
        <v>8.7002403705223705E-2</v>
      </c>
      <c r="R128">
        <f t="shared" si="56"/>
        <v>0.43520911115644617</v>
      </c>
      <c r="S128">
        <f t="shared" si="56"/>
        <v>0.42012525821132596</v>
      </c>
      <c r="T128">
        <f t="shared" si="56"/>
        <v>0.37481732642403859</v>
      </c>
      <c r="U128">
        <f t="shared" si="56"/>
        <v>0.45088566827697263</v>
      </c>
      <c r="V128">
        <f t="shared" si="56"/>
        <v>0.41911764705882354</v>
      </c>
      <c r="W128">
        <f t="shared" si="56"/>
        <v>0.41</v>
      </c>
      <c r="X128">
        <f t="shared" si="56"/>
        <v>0.33217015269316874</v>
      </c>
      <c r="Y128">
        <f t="shared" si="56"/>
        <v>0.41444690672946555</v>
      </c>
      <c r="Z128">
        <f t="shared" si="56"/>
        <v>0.4807290155428125</v>
      </c>
    </row>
    <row r="129" spans="1:26" x14ac:dyDescent="0.2">
      <c r="A129" s="3" t="s">
        <v>70</v>
      </c>
      <c r="B129">
        <f t="shared" si="15"/>
        <v>0.55250206266587121</v>
      </c>
      <c r="C129">
        <f t="shared" si="13"/>
        <v>0.45286690216958519</v>
      </c>
      <c r="D129">
        <f t="shared" si="13"/>
        <v>0.35871871373707026</v>
      </c>
      <c r="E129">
        <f t="shared" si="13"/>
        <v>0.34202013314069935</v>
      </c>
      <c r="F129">
        <f t="shared" si="13"/>
        <v>0.39271820762712728</v>
      </c>
      <c r="G129">
        <f t="shared" ref="G129:Z129" si="57">(G46-G$80)/G$81</f>
        <v>0.40880746439910864</v>
      </c>
      <c r="H129">
        <f t="shared" si="57"/>
        <v>0.30527040389098015</v>
      </c>
      <c r="I129">
        <f t="shared" si="57"/>
        <v>0.35159817351598188</v>
      </c>
      <c r="J129">
        <f t="shared" si="57"/>
        <v>0.38944491970938278</v>
      </c>
      <c r="K129">
        <f t="shared" si="57"/>
        <v>0.43520911115644617</v>
      </c>
      <c r="L129">
        <f t="shared" si="57"/>
        <v>0.46357615894039733</v>
      </c>
      <c r="M129">
        <f t="shared" si="57"/>
        <v>0.54132901134521882</v>
      </c>
      <c r="N129">
        <f t="shared" si="57"/>
        <v>0.64011918272589818</v>
      </c>
      <c r="O129">
        <f t="shared" si="57"/>
        <v>0.27951355705237713</v>
      </c>
      <c r="P129">
        <f t="shared" si="57"/>
        <v>0.444233102876264</v>
      </c>
      <c r="Q129">
        <f t="shared" si="57"/>
        <v>0.18168493873483019</v>
      </c>
      <c r="R129">
        <f t="shared" si="57"/>
        <v>0.49573853094999937</v>
      </c>
      <c r="S129">
        <f t="shared" si="57"/>
        <v>0.48151165757269015</v>
      </c>
      <c r="T129">
        <f t="shared" si="57"/>
        <v>0.42634413255610043</v>
      </c>
      <c r="U129">
        <f t="shared" si="57"/>
        <v>0.20289855072463767</v>
      </c>
      <c r="V129">
        <f t="shared" si="57"/>
        <v>0.47794117647058826</v>
      </c>
      <c r="W129">
        <f t="shared" si="57"/>
        <v>0.46</v>
      </c>
      <c r="X129">
        <f t="shared" si="57"/>
        <v>0.15147202856899691</v>
      </c>
      <c r="Y129">
        <f t="shared" si="57"/>
        <v>0.46814517798765415</v>
      </c>
      <c r="Z129">
        <f t="shared" si="57"/>
        <v>0.55138228171555204</v>
      </c>
    </row>
    <row r="130" spans="1:26" x14ac:dyDescent="0.2">
      <c r="A130" s="3" t="s">
        <v>71</v>
      </c>
      <c r="B130">
        <f t="shared" si="15"/>
        <v>0.4411624714798415</v>
      </c>
      <c r="C130">
        <f t="shared" si="13"/>
        <v>0.51114040507172986</v>
      </c>
      <c r="D130">
        <f t="shared" si="13"/>
        <v>0.43599808355811448</v>
      </c>
      <c r="E130">
        <f t="shared" si="13"/>
        <v>0.43777700255278046</v>
      </c>
      <c r="F130">
        <f t="shared" si="13"/>
        <v>0.44031454639072676</v>
      </c>
      <c r="G130">
        <f t="shared" ref="G130:Z130" si="58">(G47-G$80)/G$81</f>
        <v>0.43920170458998664</v>
      </c>
      <c r="H130">
        <f t="shared" si="58"/>
        <v>0.50177363423550936</v>
      </c>
      <c r="I130">
        <f t="shared" si="58"/>
        <v>0.30593607305936088</v>
      </c>
      <c r="J130">
        <f t="shared" si="58"/>
        <v>0.48741364319441022</v>
      </c>
      <c r="K130">
        <f t="shared" si="58"/>
        <v>0.49573853094999937</v>
      </c>
      <c r="L130">
        <f t="shared" si="58"/>
        <v>0.49006622516556292</v>
      </c>
      <c r="M130">
        <f t="shared" si="58"/>
        <v>0.50405186385737444</v>
      </c>
      <c r="N130">
        <f t="shared" si="58"/>
        <v>0.73414932590043203</v>
      </c>
      <c r="O130">
        <f t="shared" si="58"/>
        <v>0.37775177957973644</v>
      </c>
      <c r="P130">
        <f t="shared" si="58"/>
        <v>0.50471119193741598</v>
      </c>
      <c r="Q130">
        <f t="shared" si="58"/>
        <v>0.39291786363369874</v>
      </c>
      <c r="R130">
        <f t="shared" si="58"/>
        <v>0.56992426674241059</v>
      </c>
      <c r="S130">
        <f t="shared" si="58"/>
        <v>0.546000707766503</v>
      </c>
      <c r="T130">
        <f t="shared" si="58"/>
        <v>0.48084451954183899</v>
      </c>
      <c r="U130">
        <f t="shared" si="58"/>
        <v>0.66123188405797106</v>
      </c>
      <c r="V130">
        <f t="shared" si="58"/>
        <v>0.55882352941176472</v>
      </c>
      <c r="W130">
        <f t="shared" si="58"/>
        <v>0.53</v>
      </c>
      <c r="X130">
        <f t="shared" si="58"/>
        <v>0.66130399274407692</v>
      </c>
      <c r="Y130">
        <f t="shared" si="58"/>
        <v>0.5400739815479515</v>
      </c>
      <c r="Z130">
        <f t="shared" si="58"/>
        <v>0.63292484596732046</v>
      </c>
    </row>
    <row r="131" spans="1:26" x14ac:dyDescent="0.2">
      <c r="A131" s="3" t="s">
        <v>72</v>
      </c>
      <c r="B131">
        <f t="shared" si="15"/>
        <v>0.5042184286925494</v>
      </c>
      <c r="C131">
        <f t="shared" si="13"/>
        <v>0.56527894011253343</v>
      </c>
      <c r="D131">
        <f t="shared" si="13"/>
        <v>0.18122823842226454</v>
      </c>
      <c r="E131">
        <f t="shared" si="13"/>
        <v>0.23233959920986802</v>
      </c>
      <c r="F131">
        <f t="shared" si="13"/>
        <v>0.33050258923372389</v>
      </c>
      <c r="G131">
        <f t="shared" ref="G131:Z131" si="59">(G48-G$80)/G$81</f>
        <v>0.37482798016606667</v>
      </c>
      <c r="H131">
        <f t="shared" si="59"/>
        <v>0.19646443065102492</v>
      </c>
      <c r="I131">
        <f t="shared" si="59"/>
        <v>0.23744292237442938</v>
      </c>
      <c r="J131">
        <f t="shared" si="59"/>
        <v>0.42093486654385587</v>
      </c>
      <c r="K131">
        <f t="shared" si="59"/>
        <v>0.56992426674241059</v>
      </c>
      <c r="L131">
        <f t="shared" si="59"/>
        <v>0.3112582781456954</v>
      </c>
      <c r="M131">
        <f t="shared" si="59"/>
        <v>0.42463533225283634</v>
      </c>
      <c r="N131">
        <f t="shared" si="59"/>
        <v>0.83319963476261416</v>
      </c>
      <c r="O131">
        <f t="shared" si="59"/>
        <v>0.29407766431358018</v>
      </c>
      <c r="P131">
        <f t="shared" si="59"/>
        <v>0.55634857024626361</v>
      </c>
      <c r="Q131">
        <f t="shared" si="59"/>
        <v>0.50829571436946708</v>
      </c>
      <c r="R131">
        <f t="shared" si="59"/>
        <v>0.65074171912137424</v>
      </c>
      <c r="S131">
        <f t="shared" si="59"/>
        <v>0.60109950703240089</v>
      </c>
      <c r="T131">
        <f t="shared" si="59"/>
        <v>0.53944306668322484</v>
      </c>
      <c r="U131">
        <f t="shared" si="59"/>
        <v>0.21739130434782605</v>
      </c>
      <c r="V131">
        <f t="shared" si="59"/>
        <v>0.61764705882352944</v>
      </c>
      <c r="W131">
        <f t="shared" si="59"/>
        <v>0.57999999999999996</v>
      </c>
      <c r="X131">
        <f t="shared" si="59"/>
        <v>0.18804993426494707</v>
      </c>
      <c r="Y131">
        <f t="shared" si="59"/>
        <v>0.59804027858248165</v>
      </c>
      <c r="Z131">
        <f t="shared" si="59"/>
        <v>0.69159412062816394</v>
      </c>
    </row>
    <row r="132" spans="1:26" x14ac:dyDescent="0.2">
      <c r="A132" s="3" t="s">
        <v>73</v>
      </c>
      <c r="B132">
        <f t="shared" si="15"/>
        <v>0.48370614722097849</v>
      </c>
      <c r="C132">
        <f t="shared" si="13"/>
        <v>0.63318145931091563</v>
      </c>
      <c r="D132">
        <f t="shared" si="13"/>
        <v>0.4159750129393357</v>
      </c>
      <c r="E132">
        <f t="shared" si="13"/>
        <v>0.36546209993181189</v>
      </c>
      <c r="F132">
        <f t="shared" si="13"/>
        <v>0.54914754160047397</v>
      </c>
      <c r="G132">
        <f t="shared" ref="G132:Z132" si="60">(G49-G$80)/G$81</f>
        <v>0.60157257583236501</v>
      </c>
      <c r="H132">
        <f t="shared" si="60"/>
        <v>0.50816709757135525</v>
      </c>
      <c r="I132">
        <f t="shared" si="60"/>
        <v>0</v>
      </c>
      <c r="J132">
        <f t="shared" si="60"/>
        <v>0.39819212716340308</v>
      </c>
      <c r="K132">
        <f t="shared" si="60"/>
        <v>0.65074171912137424</v>
      </c>
      <c r="L132">
        <f t="shared" si="60"/>
        <v>0.38410596026490057</v>
      </c>
      <c r="M132">
        <f t="shared" si="60"/>
        <v>0.41329011345218808</v>
      </c>
      <c r="N132">
        <f t="shared" si="60"/>
        <v>1.802158153702834E-2</v>
      </c>
      <c r="O132">
        <f t="shared" si="60"/>
        <v>0.38176868177721662</v>
      </c>
      <c r="P132">
        <f t="shared" si="60"/>
        <v>0.62669528286220411</v>
      </c>
      <c r="Q132">
        <f t="shared" si="60"/>
        <v>0.67667233393914528</v>
      </c>
      <c r="R132">
        <f t="shared" si="60"/>
        <v>0.74199603101038691</v>
      </c>
      <c r="S132">
        <f t="shared" si="60"/>
        <v>0.67075689866594246</v>
      </c>
      <c r="T132">
        <f t="shared" si="60"/>
        <v>0.60253867662167093</v>
      </c>
      <c r="U132">
        <f t="shared" si="60"/>
        <v>0.27375201288244766</v>
      </c>
      <c r="V132">
        <f t="shared" si="60"/>
        <v>0.68382352941176472</v>
      </c>
      <c r="W132">
        <f t="shared" si="60"/>
        <v>0.63</v>
      </c>
      <c r="X132">
        <f t="shared" si="60"/>
        <v>0.33877953413716866</v>
      </c>
      <c r="Y132">
        <f t="shared" si="60"/>
        <v>0.65458763248504725</v>
      </c>
      <c r="Z132">
        <f t="shared" si="60"/>
        <v>0.75979828103245584</v>
      </c>
    </row>
    <row r="133" spans="1:26" x14ac:dyDescent="0.2">
      <c r="A133" s="3" t="s">
        <v>74</v>
      </c>
      <c r="B133">
        <f t="shared" si="15"/>
        <v>0.50372948915650972</v>
      </c>
      <c r="C133">
        <f t="shared" si="13"/>
        <v>0.70158812013786775</v>
      </c>
      <c r="D133">
        <f t="shared" si="13"/>
        <v>0.38342117485004179</v>
      </c>
      <c r="E133">
        <f t="shared" si="13"/>
        <v>0.40334533685380863</v>
      </c>
      <c r="F133">
        <f t="shared" si="13"/>
        <v>0.57142209613289674</v>
      </c>
      <c r="G133">
        <f t="shared" ref="G133:Z133" si="61">(G50-G$80)/G$81</f>
        <v>0.57845700413702172</v>
      </c>
      <c r="H133">
        <f t="shared" si="61"/>
        <v>0.50616250410981922</v>
      </c>
      <c r="I133">
        <f t="shared" si="61"/>
        <v>0.16438356164383569</v>
      </c>
      <c r="J133">
        <f t="shared" si="61"/>
        <v>0.43842928145189647</v>
      </c>
      <c r="K133">
        <f t="shared" si="61"/>
        <v>0.74199603101038691</v>
      </c>
      <c r="L133">
        <f t="shared" si="61"/>
        <v>0.13245033112582782</v>
      </c>
      <c r="M133">
        <f t="shared" si="61"/>
        <v>0.44894651539708275</v>
      </c>
      <c r="N133">
        <f t="shared" si="61"/>
        <v>7.7801477954522774E-2</v>
      </c>
      <c r="O133">
        <f t="shared" si="61"/>
        <v>0.45919617371085059</v>
      </c>
      <c r="P133">
        <f t="shared" si="61"/>
        <v>0.69593750722586967</v>
      </c>
      <c r="Q133">
        <f t="shared" si="61"/>
        <v>0.83889312305798225</v>
      </c>
      <c r="R133">
        <f t="shared" si="61"/>
        <v>0.84425469982442514</v>
      </c>
      <c r="S133">
        <f t="shared" si="61"/>
        <v>0.75443794286842958</v>
      </c>
      <c r="T133">
        <f t="shared" si="61"/>
        <v>0.67920701165473085</v>
      </c>
      <c r="U133">
        <f t="shared" si="61"/>
        <v>0.66123188405797106</v>
      </c>
      <c r="V133">
        <f t="shared" si="61"/>
        <v>0.76470588235294112</v>
      </c>
      <c r="W133">
        <f t="shared" si="61"/>
        <v>0.68</v>
      </c>
      <c r="X133">
        <f t="shared" si="61"/>
        <v>0.58021472555899012</v>
      </c>
      <c r="Y133">
        <f t="shared" si="61"/>
        <v>0.7250936344684259</v>
      </c>
      <c r="Z133">
        <f t="shared" si="61"/>
        <v>0.83854481514892532</v>
      </c>
    </row>
    <row r="134" spans="1:26" x14ac:dyDescent="0.2">
      <c r="A134" s="3" t="s">
        <v>75</v>
      </c>
      <c r="B134">
        <f t="shared" si="15"/>
        <v>0</v>
      </c>
      <c r="C134">
        <f t="shared" si="13"/>
        <v>8.4354173259534662E-3</v>
      </c>
      <c r="D134">
        <f t="shared" si="13"/>
        <v>0.37473481639406864</v>
      </c>
      <c r="E134">
        <f t="shared" si="13"/>
        <v>0.29937319092154441</v>
      </c>
      <c r="F134">
        <f t="shared" si="13"/>
        <v>0.22284933949467259</v>
      </c>
      <c r="G134">
        <f t="shared" ref="G134:Z134" si="62">(G51-G$80)/G$81</f>
        <v>0.26180681695083258</v>
      </c>
      <c r="H134">
        <f t="shared" si="62"/>
        <v>0.12959448541400351</v>
      </c>
      <c r="I134">
        <f t="shared" si="62"/>
        <v>0.44292237442922389</v>
      </c>
      <c r="J134">
        <f t="shared" si="62"/>
        <v>0.23024574404621329</v>
      </c>
      <c r="K134">
        <f t="shared" si="62"/>
        <v>0.84425469982442514</v>
      </c>
      <c r="L134">
        <f t="shared" si="62"/>
        <v>0.11258278145695365</v>
      </c>
      <c r="M134">
        <f t="shared" si="62"/>
        <v>0.69205834683954626</v>
      </c>
      <c r="N134">
        <f t="shared" si="62"/>
        <v>0.17101094603137046</v>
      </c>
      <c r="O134">
        <f t="shared" si="62"/>
        <v>0.5391625974712817</v>
      </c>
      <c r="P134">
        <f t="shared" si="62"/>
        <v>5.2734959755847436E-3</v>
      </c>
      <c r="Q134">
        <f t="shared" si="62"/>
        <v>0.6718649234918217</v>
      </c>
      <c r="R134">
        <f t="shared" si="62"/>
        <v>4.0409162725954913E-2</v>
      </c>
      <c r="S134">
        <f t="shared" si="62"/>
        <v>4.5782616925495227E-2</v>
      </c>
      <c r="T134">
        <f t="shared" si="62"/>
        <v>4.3760121527320443E-2</v>
      </c>
      <c r="U134">
        <f t="shared" si="62"/>
        <v>0</v>
      </c>
      <c r="V134">
        <f t="shared" si="62"/>
        <v>0</v>
      </c>
      <c r="W134">
        <f t="shared" si="62"/>
        <v>0</v>
      </c>
      <c r="X134">
        <f t="shared" si="62"/>
        <v>2.9457652628784668E-2</v>
      </c>
      <c r="Y134">
        <f t="shared" si="62"/>
        <v>0</v>
      </c>
      <c r="Z134">
        <f t="shared" si="62"/>
        <v>0</v>
      </c>
    </row>
    <row r="135" spans="1:26" x14ac:dyDescent="0.2">
      <c r="A135" s="3" t="s">
        <v>76</v>
      </c>
      <c r="B135">
        <f t="shared" si="15"/>
        <v>0.75981575871757967</v>
      </c>
      <c r="C135">
        <f t="shared" si="13"/>
        <v>5.6291276040780117E-2</v>
      </c>
      <c r="D135">
        <f t="shared" si="13"/>
        <v>1.0230430966559035E-2</v>
      </c>
      <c r="E135">
        <f t="shared" si="13"/>
        <v>4.6723448478080194E-2</v>
      </c>
      <c r="F135">
        <f t="shared" si="13"/>
        <v>0.15913928440850986</v>
      </c>
      <c r="G135">
        <f t="shared" ref="G135:Z135" si="63">(G52-G$80)/G$81</f>
        <v>0.2277114394484902</v>
      </c>
      <c r="H135">
        <f t="shared" si="63"/>
        <v>0.43043882383055965</v>
      </c>
      <c r="I135">
        <f t="shared" si="63"/>
        <v>0.54794520547945214</v>
      </c>
      <c r="J135">
        <f t="shared" si="63"/>
        <v>0.3124694941140041</v>
      </c>
      <c r="K135">
        <f t="shared" si="63"/>
        <v>4.0409162725954913E-2</v>
      </c>
      <c r="L135">
        <f t="shared" si="63"/>
        <v>0.77483443708609256</v>
      </c>
      <c r="M135">
        <f t="shared" si="63"/>
        <v>0.52025931928687197</v>
      </c>
      <c r="N135">
        <f t="shared" si="63"/>
        <v>0.25121899825883792</v>
      </c>
      <c r="O135">
        <f t="shared" si="63"/>
        <v>0.25769576411394451</v>
      </c>
      <c r="P135">
        <f t="shared" si="63"/>
        <v>5.3042763034417809E-2</v>
      </c>
      <c r="Q135">
        <f t="shared" si="63"/>
        <v>0.13267280295479861</v>
      </c>
      <c r="R135">
        <f t="shared" si="63"/>
        <v>9.8115646660394115E-2</v>
      </c>
      <c r="S135">
        <f t="shared" si="63"/>
        <v>9.3449867911018947E-2</v>
      </c>
      <c r="T135">
        <f t="shared" si="63"/>
        <v>8.6209383745595447E-2</v>
      </c>
      <c r="U135">
        <f t="shared" si="63"/>
        <v>0.22946859903381644</v>
      </c>
      <c r="V135">
        <f t="shared" si="63"/>
        <v>4.4117647058823532E-2</v>
      </c>
      <c r="W135">
        <f t="shared" si="63"/>
        <v>0.05</v>
      </c>
      <c r="X135">
        <f t="shared" si="63"/>
        <v>0.26132421602750705</v>
      </c>
      <c r="Y135">
        <f t="shared" si="63"/>
        <v>3.9370676603816039E-2</v>
      </c>
      <c r="Z135">
        <f t="shared" si="63"/>
        <v>5.1965206363864209E-2</v>
      </c>
    </row>
    <row r="136" spans="1:26" x14ac:dyDescent="0.2">
      <c r="A136" s="3" t="s">
        <v>77</v>
      </c>
      <c r="B136">
        <f t="shared" si="15"/>
        <v>0.52778920972706722</v>
      </c>
      <c r="C136">
        <f t="shared" si="13"/>
        <v>0.14677211703072127</v>
      </c>
      <c r="D136">
        <f t="shared" si="13"/>
        <v>1</v>
      </c>
      <c r="E136">
        <f t="shared" si="13"/>
        <v>1</v>
      </c>
      <c r="F136">
        <f t="shared" si="13"/>
        <v>0.84878101362429581</v>
      </c>
      <c r="G136">
        <f t="shared" ref="G136:Z136" si="64">(G53-G$80)/G$81</f>
        <v>0.7591535266334799</v>
      </c>
      <c r="H136">
        <f t="shared" si="64"/>
        <v>0.5364759110222711</v>
      </c>
      <c r="I136">
        <f t="shared" si="64"/>
        <v>0.57990867579908689</v>
      </c>
      <c r="J136">
        <f t="shared" si="64"/>
        <v>0.34395944094847725</v>
      </c>
      <c r="K136">
        <f t="shared" si="64"/>
        <v>9.8115646660394115E-2</v>
      </c>
      <c r="L136">
        <f t="shared" si="64"/>
        <v>0.48344370860927149</v>
      </c>
      <c r="M136">
        <f t="shared" si="64"/>
        <v>0.43760129659643437</v>
      </c>
      <c r="N136">
        <f t="shared" si="64"/>
        <v>0.3282330717277428</v>
      </c>
      <c r="O136">
        <f t="shared" si="64"/>
        <v>0.70516051342308528</v>
      </c>
      <c r="P136">
        <f t="shared" si="64"/>
        <v>0.14817950126259402</v>
      </c>
      <c r="Q136">
        <f t="shared" si="64"/>
        <v>0.63616110687694205</v>
      </c>
      <c r="R136">
        <f t="shared" si="64"/>
        <v>0.18687078724114478</v>
      </c>
      <c r="S136">
        <f t="shared" si="64"/>
        <v>0.16620168053395221</v>
      </c>
      <c r="T136">
        <f t="shared" si="64"/>
        <v>0.14860377803451388</v>
      </c>
      <c r="U136">
        <f t="shared" si="64"/>
        <v>1</v>
      </c>
      <c r="V136">
        <f t="shared" si="64"/>
        <v>0.11029411764705882</v>
      </c>
      <c r="W136">
        <f t="shared" si="64"/>
        <v>0.1</v>
      </c>
      <c r="X136">
        <f t="shared" si="64"/>
        <v>1</v>
      </c>
      <c r="Y136">
        <f t="shared" si="64"/>
        <v>0.10701984460250746</v>
      </c>
      <c r="Z136">
        <f t="shared" si="64"/>
        <v>0.11455896409712302</v>
      </c>
    </row>
    <row r="137" spans="1:26" x14ac:dyDescent="0.2">
      <c r="A137" s="3" t="s">
        <v>78</v>
      </c>
      <c r="B137">
        <f t="shared" si="15"/>
        <v>0.58047122919584704</v>
      </c>
      <c r="C137">
        <f t="shared" si="13"/>
        <v>0.22569292831094201</v>
      </c>
      <c r="D137">
        <f t="shared" si="13"/>
        <v>0.16571892983851275</v>
      </c>
      <c r="E137">
        <f t="shared" si="13"/>
        <v>0.17697831588145976</v>
      </c>
      <c r="F137">
        <f t="shared" si="13"/>
        <v>0.37185425575506303</v>
      </c>
      <c r="G137">
        <f t="shared" ref="G137:Z137" si="65">(G54-G$80)/G$81</f>
        <v>0.38735514375866248</v>
      </c>
      <c r="H137">
        <f t="shared" si="65"/>
        <v>0.44588123317285644</v>
      </c>
      <c r="I137">
        <f t="shared" si="65"/>
        <v>0.92694063926940629</v>
      </c>
      <c r="J137">
        <f t="shared" si="65"/>
        <v>0.51190582406566709</v>
      </c>
      <c r="K137">
        <f t="shared" si="65"/>
        <v>0.18687078724114478</v>
      </c>
      <c r="L137">
        <f t="shared" si="65"/>
        <v>0.47682119205298013</v>
      </c>
      <c r="M137">
        <f t="shared" si="65"/>
        <v>0.41653160453808757</v>
      </c>
      <c r="N137">
        <f t="shared" si="65"/>
        <v>0.40396807499935306</v>
      </c>
      <c r="O137">
        <f t="shared" si="65"/>
        <v>0.55416073441907698</v>
      </c>
      <c r="P137">
        <f t="shared" si="65"/>
        <v>0.22733179001269951</v>
      </c>
      <c r="Q137">
        <f t="shared" si="65"/>
        <v>0.45013777334818561</v>
      </c>
      <c r="R137">
        <f t="shared" si="65"/>
        <v>0.26411227834496803</v>
      </c>
      <c r="S137">
        <f t="shared" si="65"/>
        <v>0.23659152819955725</v>
      </c>
      <c r="T137">
        <f t="shared" si="65"/>
        <v>0.20760248222813468</v>
      </c>
      <c r="U137">
        <f t="shared" si="65"/>
        <v>0.27375201288244766</v>
      </c>
      <c r="V137">
        <f t="shared" si="65"/>
        <v>0.16911764705882354</v>
      </c>
      <c r="W137">
        <f t="shared" si="65"/>
        <v>0.17</v>
      </c>
      <c r="X137">
        <f t="shared" si="65"/>
        <v>0.29433540681248221</v>
      </c>
      <c r="Y137">
        <f t="shared" si="65"/>
        <v>0.16964157940207741</v>
      </c>
      <c r="Z137">
        <f t="shared" si="65"/>
        <v>0.18178204326434638</v>
      </c>
    </row>
    <row r="138" spans="1:26" x14ac:dyDescent="0.2">
      <c r="A138" s="3" t="s">
        <v>79</v>
      </c>
      <c r="B138">
        <f t="shared" si="15"/>
        <v>0.65857449350017983</v>
      </c>
      <c r="C138">
        <f t="shared" si="13"/>
        <v>0.29382724016649997</v>
      </c>
      <c r="D138">
        <f t="shared" si="13"/>
        <v>0.18055858914305312</v>
      </c>
      <c r="E138">
        <f t="shared" si="13"/>
        <v>0.18993797484730329</v>
      </c>
      <c r="F138">
        <f t="shared" si="13"/>
        <v>0.37511607011263265</v>
      </c>
      <c r="G138">
        <f t="shared" ref="G138:Z138" si="66">(G55-G$80)/G$81</f>
        <v>0.40034741377924449</v>
      </c>
      <c r="H138">
        <f t="shared" si="66"/>
        <v>0.43557863111352424</v>
      </c>
      <c r="I138">
        <f t="shared" si="66"/>
        <v>0.63470319634703198</v>
      </c>
      <c r="J138">
        <f t="shared" si="66"/>
        <v>0.70784327103572187</v>
      </c>
      <c r="K138">
        <f t="shared" si="66"/>
        <v>0.26411227834496803</v>
      </c>
      <c r="L138">
        <f t="shared" si="66"/>
        <v>0.37086092715231778</v>
      </c>
      <c r="M138">
        <f t="shared" si="66"/>
        <v>0.32901134521880071</v>
      </c>
      <c r="N138">
        <f t="shared" si="66"/>
        <v>0.47650170604305214</v>
      </c>
      <c r="O138">
        <f t="shared" si="66"/>
        <v>0.44395407236405587</v>
      </c>
      <c r="P138">
        <f t="shared" si="66"/>
        <v>0.29481788406116549</v>
      </c>
      <c r="Q138">
        <f t="shared" si="66"/>
        <v>0.43213929764905901</v>
      </c>
      <c r="R138">
        <f t="shared" si="66"/>
        <v>0.34069532693526078</v>
      </c>
      <c r="S138">
        <f t="shared" si="66"/>
        <v>0.3049650643162235</v>
      </c>
      <c r="T138">
        <f t="shared" si="66"/>
        <v>0.26447119684590942</v>
      </c>
      <c r="U138">
        <f t="shared" si="66"/>
        <v>0.46195652173913043</v>
      </c>
      <c r="V138">
        <f t="shared" si="66"/>
        <v>0.23529411764705882</v>
      </c>
      <c r="W138">
        <f t="shared" si="66"/>
        <v>0.24</v>
      </c>
      <c r="X138">
        <f t="shared" si="66"/>
        <v>0.4226491903630743</v>
      </c>
      <c r="Y138">
        <f t="shared" si="66"/>
        <v>0.23664964265632157</v>
      </c>
      <c r="Z138">
        <f t="shared" si="66"/>
        <v>0.25276096610688081</v>
      </c>
    </row>
    <row r="139" spans="1:26" x14ac:dyDescent="0.2">
      <c r="A139" s="3" t="s">
        <v>80</v>
      </c>
      <c r="B139">
        <f t="shared" si="15"/>
        <v>0.58775499273214049</v>
      </c>
      <c r="C139">
        <f t="shared" si="13"/>
        <v>0.36018861942457991</v>
      </c>
      <c r="D139">
        <f t="shared" si="13"/>
        <v>0.21584127435965511</v>
      </c>
      <c r="E139">
        <f t="shared" si="13"/>
        <v>0.26820443558070184</v>
      </c>
      <c r="F139">
        <f t="shared" si="13"/>
        <v>0.38713562635105325</v>
      </c>
      <c r="G139">
        <f t="shared" ref="G139:Z139" si="67">(G56-G$80)/G$81</f>
        <v>0.44027831511832971</v>
      </c>
      <c r="H139">
        <f t="shared" si="67"/>
        <v>0.39372793795987476</v>
      </c>
      <c r="I139">
        <f t="shared" si="67"/>
        <v>0.36986301369863023</v>
      </c>
      <c r="J139">
        <f t="shared" si="67"/>
        <v>0.71309159550813406</v>
      </c>
      <c r="K139">
        <f t="shared" si="67"/>
        <v>0.34069532693526078</v>
      </c>
      <c r="L139">
        <f t="shared" si="67"/>
        <v>0.48344370860927149</v>
      </c>
      <c r="M139">
        <f t="shared" si="67"/>
        <v>0.21069692058346845</v>
      </c>
      <c r="N139">
        <f t="shared" si="67"/>
        <v>0.55012587381565858</v>
      </c>
      <c r="O139">
        <f t="shared" si="67"/>
        <v>0.38125522182118282</v>
      </c>
      <c r="P139">
        <f t="shared" si="67"/>
        <v>0.35566683853600956</v>
      </c>
      <c r="Q139">
        <f t="shared" si="67"/>
        <v>0.41982763674737644</v>
      </c>
      <c r="R139">
        <f t="shared" si="67"/>
        <v>0.4161652075192534</v>
      </c>
      <c r="S139">
        <f t="shared" si="67"/>
        <v>0.37234278942300575</v>
      </c>
      <c r="T139">
        <f t="shared" si="67"/>
        <v>0.32252031204723614</v>
      </c>
      <c r="U139">
        <f t="shared" si="67"/>
        <v>0.36231884057971014</v>
      </c>
      <c r="V139">
        <f t="shared" si="67"/>
        <v>0.3014705882352941</v>
      </c>
      <c r="W139">
        <f t="shared" si="67"/>
        <v>0.3</v>
      </c>
      <c r="X139">
        <f t="shared" si="67"/>
        <v>0.36639228740021101</v>
      </c>
      <c r="Y139">
        <f t="shared" si="67"/>
        <v>0.30411767044456656</v>
      </c>
      <c r="Z139">
        <f t="shared" si="67"/>
        <v>0.32360785529111047</v>
      </c>
    </row>
    <row r="140" spans="1:26" x14ac:dyDescent="0.2">
      <c r="A140" s="3" t="s">
        <v>81</v>
      </c>
      <c r="B140">
        <f t="shared" si="15"/>
        <v>0.54924352385825159</v>
      </c>
      <c r="C140">
        <f t="shared" si="13"/>
        <v>0.41562821286677193</v>
      </c>
      <c r="D140">
        <f t="shared" si="13"/>
        <v>0.25791313857773962</v>
      </c>
      <c r="E140">
        <f t="shared" si="13"/>
        <v>0.15759511112676969</v>
      </c>
      <c r="F140">
        <f t="shared" si="13"/>
        <v>0.39810830222670324</v>
      </c>
      <c r="G140">
        <f t="shared" ref="G140:Z140" si="68">(G57-G$80)/G$81</f>
        <v>0.45318076439611937</v>
      </c>
      <c r="H140">
        <f t="shared" si="68"/>
        <v>0.4239363354709299</v>
      </c>
      <c r="I140">
        <f t="shared" si="68"/>
        <v>0.60273972602739745</v>
      </c>
      <c r="J140">
        <f t="shared" si="68"/>
        <v>0.71843771484649188</v>
      </c>
      <c r="K140">
        <f t="shared" si="68"/>
        <v>0.4161652075192534</v>
      </c>
      <c r="L140">
        <f t="shared" si="68"/>
        <v>0.3774834437086092</v>
      </c>
      <c r="M140">
        <f t="shared" si="68"/>
        <v>0.15397082658022693</v>
      </c>
      <c r="N140">
        <f t="shared" si="68"/>
        <v>0.64535745575932779</v>
      </c>
      <c r="O140">
        <f t="shared" si="68"/>
        <v>0.35833675229191519</v>
      </c>
      <c r="P140">
        <f t="shared" si="68"/>
        <v>0.41417348513490343</v>
      </c>
      <c r="Q140">
        <f t="shared" si="68"/>
        <v>0.29155185554317875</v>
      </c>
      <c r="R140">
        <f t="shared" si="68"/>
        <v>0.48361373041078953</v>
      </c>
      <c r="S140">
        <f t="shared" si="68"/>
        <v>0.43949007892419495</v>
      </c>
      <c r="T140">
        <f t="shared" si="68"/>
        <v>0.38276590059797766</v>
      </c>
      <c r="U140">
        <f t="shared" si="68"/>
        <v>0.45088566827697263</v>
      </c>
      <c r="V140">
        <f t="shared" si="68"/>
        <v>0.375</v>
      </c>
      <c r="W140">
        <f t="shared" si="68"/>
        <v>0.37</v>
      </c>
      <c r="X140">
        <f t="shared" si="68"/>
        <v>0.36518398198166924</v>
      </c>
      <c r="Y140">
        <f t="shared" si="68"/>
        <v>0.37194770305049341</v>
      </c>
      <c r="Z140">
        <f t="shared" si="68"/>
        <v>0.39795664077910925</v>
      </c>
    </row>
    <row r="141" spans="1:26" x14ac:dyDescent="0.2">
      <c r="A141" s="3" t="s">
        <v>82</v>
      </c>
      <c r="B141">
        <f t="shared" si="15"/>
        <v>0.59984363023303322</v>
      </c>
      <c r="C141">
        <f t="shared" si="13"/>
        <v>0.47767759743210442</v>
      </c>
      <c r="D141">
        <f t="shared" si="13"/>
        <v>0.34675390969989123</v>
      </c>
      <c r="E141">
        <f t="shared" si="13"/>
        <v>0.38417641100903432</v>
      </c>
      <c r="F141">
        <f t="shared" si="13"/>
        <v>0.4472990282532478</v>
      </c>
      <c r="G141">
        <f t="shared" ref="G141:Z141" si="69">(G58-G$80)/G$81</f>
        <v>0.45356176814233545</v>
      </c>
      <c r="H141">
        <f t="shared" si="69"/>
        <v>0.44964326207883953</v>
      </c>
      <c r="I141">
        <f t="shared" si="69"/>
        <v>0.59817351598173529</v>
      </c>
      <c r="J141">
        <f t="shared" si="69"/>
        <v>0.72388345131537801</v>
      </c>
      <c r="K141">
        <f t="shared" si="69"/>
        <v>0.48361373041078953</v>
      </c>
      <c r="L141">
        <f t="shared" si="69"/>
        <v>0.2516556291390728</v>
      </c>
      <c r="M141">
        <f t="shared" si="69"/>
        <v>9.238249594813619E-2</v>
      </c>
      <c r="N141">
        <f t="shared" si="69"/>
        <v>0.74125075320968981</v>
      </c>
      <c r="O141">
        <f t="shared" si="69"/>
        <v>0.40448290204220555</v>
      </c>
      <c r="P141">
        <f t="shared" si="69"/>
        <v>0.47748126228773208</v>
      </c>
      <c r="Q141">
        <f t="shared" si="69"/>
        <v>0.42000351761740051</v>
      </c>
      <c r="R141">
        <f t="shared" si="69"/>
        <v>0.55895628785680673</v>
      </c>
      <c r="S141">
        <f t="shared" si="69"/>
        <v>0.51428289262523763</v>
      </c>
      <c r="T141">
        <f t="shared" si="69"/>
        <v>0.44535723738595839</v>
      </c>
      <c r="U141">
        <f t="shared" si="69"/>
        <v>0.36231884057971014</v>
      </c>
      <c r="V141">
        <f t="shared" si="69"/>
        <v>0.4485294117647059</v>
      </c>
      <c r="W141">
        <f t="shared" si="69"/>
        <v>0.45</v>
      </c>
      <c r="X141">
        <f t="shared" si="69"/>
        <v>0.40030068390105972</v>
      </c>
      <c r="Y141">
        <f t="shared" si="69"/>
        <v>0.4428190170900862</v>
      </c>
      <c r="Z141">
        <f t="shared" si="69"/>
        <v>0.47821476262799162</v>
      </c>
    </row>
    <row r="142" spans="1:26" x14ac:dyDescent="0.2">
      <c r="A142" s="3" t="s">
        <v>83</v>
      </c>
      <c r="B142">
        <f t="shared" si="15"/>
        <v>0.40720477375607661</v>
      </c>
      <c r="C142">
        <f t="shared" si="13"/>
        <v>0.54566566973128339</v>
      </c>
      <c r="D142">
        <f t="shared" si="13"/>
        <v>0.41448821793922896</v>
      </c>
      <c r="E142">
        <f t="shared" si="13"/>
        <v>0.36360276597038532</v>
      </c>
      <c r="F142">
        <f t="shared" si="13"/>
        <v>0.42924203902792318</v>
      </c>
      <c r="G142">
        <f t="shared" ref="G142:Z142" si="70">(G59-G$80)/G$81</f>
        <v>0.44650086705579356</v>
      </c>
      <c r="H142">
        <f t="shared" si="70"/>
        <v>0.35025680612259963</v>
      </c>
      <c r="I142">
        <f t="shared" si="70"/>
        <v>0.57077625570776258</v>
      </c>
      <c r="J142">
        <f t="shared" si="70"/>
        <v>0.5818834836978295</v>
      </c>
      <c r="K142">
        <f t="shared" si="70"/>
        <v>0.55895628785680673</v>
      </c>
      <c r="L142">
        <f t="shared" si="70"/>
        <v>0.20529801324503305</v>
      </c>
      <c r="M142">
        <f t="shared" si="70"/>
        <v>2.5931928687196133E-2</v>
      </c>
      <c r="N142">
        <f t="shared" si="70"/>
        <v>0.85255943425172542</v>
      </c>
      <c r="O142">
        <f t="shared" si="70"/>
        <v>0.51079180730390894</v>
      </c>
      <c r="P142">
        <f t="shared" si="70"/>
        <v>0.55217025335062642</v>
      </c>
      <c r="Q142">
        <f t="shared" si="70"/>
        <v>0.70909304098024295</v>
      </c>
      <c r="R142">
        <f t="shared" si="70"/>
        <v>0.65373563176576965</v>
      </c>
      <c r="S142">
        <f t="shared" si="70"/>
        <v>0.58777539112329136</v>
      </c>
      <c r="T142">
        <f t="shared" si="70"/>
        <v>0.51684611013476134</v>
      </c>
      <c r="U142">
        <f t="shared" si="70"/>
        <v>0.28260869565217389</v>
      </c>
      <c r="V142">
        <f t="shared" si="70"/>
        <v>0.51470588235294112</v>
      </c>
      <c r="W142">
        <f t="shared" si="70"/>
        <v>0.53</v>
      </c>
      <c r="X142">
        <f t="shared" si="70"/>
        <v>0.23983704064442166</v>
      </c>
      <c r="Y142">
        <f t="shared" si="70"/>
        <v>0.50408404340778135</v>
      </c>
      <c r="Z142">
        <f t="shared" si="70"/>
        <v>0.55228382650935426</v>
      </c>
    </row>
    <row r="143" spans="1:26" x14ac:dyDescent="0.2">
      <c r="A143" s="3" t="s">
        <v>84</v>
      </c>
      <c r="B143">
        <f t="shared" si="15"/>
        <v>0.4895928188069118</v>
      </c>
      <c r="C143">
        <f t="shared" si="13"/>
        <v>0.61478576645069194</v>
      </c>
      <c r="D143">
        <f t="shared" si="13"/>
        <v>0.25748607843256577</v>
      </c>
      <c r="E143">
        <f t="shared" si="13"/>
        <v>0.30755416709599653</v>
      </c>
      <c r="F143">
        <f t="shared" si="13"/>
        <v>0.3920163764237008</v>
      </c>
      <c r="G143">
        <f t="shared" ref="G143:Z143" si="71">(G60-G$80)/G$81</f>
        <v>0.42059054770781351</v>
      </c>
      <c r="H143">
        <f t="shared" si="71"/>
        <v>0.37255454520693054</v>
      </c>
      <c r="I143">
        <f t="shared" si="71"/>
        <v>0.62557077625570789</v>
      </c>
      <c r="J143">
        <f t="shared" si="71"/>
        <v>0.50140917512084271</v>
      </c>
      <c r="K143">
        <f t="shared" si="71"/>
        <v>0.65373563176576965</v>
      </c>
      <c r="L143">
        <f t="shared" si="71"/>
        <v>0.33112582781456956</v>
      </c>
      <c r="M143">
        <f t="shared" si="71"/>
        <v>0</v>
      </c>
      <c r="N143">
        <f t="shared" si="71"/>
        <v>0.96685507691056494</v>
      </c>
      <c r="O143">
        <f t="shared" si="71"/>
        <v>0.48229052455102478</v>
      </c>
      <c r="P143">
        <f t="shared" si="71"/>
        <v>0.62328542312740742</v>
      </c>
      <c r="Q143">
        <f t="shared" si="71"/>
        <v>0.75939496980711751</v>
      </c>
      <c r="R143">
        <f t="shared" si="71"/>
        <v>0.7503848069010014</v>
      </c>
      <c r="S143">
        <f t="shared" si="71"/>
        <v>0.66060950217679359</v>
      </c>
      <c r="T143">
        <f t="shared" si="71"/>
        <v>0.58076461357247422</v>
      </c>
      <c r="U143">
        <f t="shared" si="71"/>
        <v>0.36231884057971014</v>
      </c>
      <c r="V143">
        <f t="shared" si="71"/>
        <v>0.58088235294117652</v>
      </c>
      <c r="W143">
        <f t="shared" si="71"/>
        <v>0.6</v>
      </c>
      <c r="X143">
        <f t="shared" si="71"/>
        <v>0.37042469739791772</v>
      </c>
      <c r="Y143">
        <f t="shared" si="71"/>
        <v>0.56603833613105037</v>
      </c>
      <c r="Z143">
        <f t="shared" si="71"/>
        <v>0.62473709884893525</v>
      </c>
    </row>
    <row r="144" spans="1:26" x14ac:dyDescent="0.2">
      <c r="A144" s="3" t="s">
        <v>85</v>
      </c>
      <c r="B144">
        <f t="shared" si="15"/>
        <v>0.4848975619357041</v>
      </c>
      <c r="C144">
        <f t="shared" si="13"/>
        <v>0.70301203160787429</v>
      </c>
      <c r="D144">
        <f t="shared" si="13"/>
        <v>0.4921705375254361</v>
      </c>
      <c r="E144">
        <f t="shared" si="13"/>
        <v>0.50373777861539237</v>
      </c>
      <c r="F144">
        <f t="shared" si="13"/>
        <v>0.50411291830885985</v>
      </c>
      <c r="G144">
        <f t="shared" ref="G144:Z144" si="72">(G61-G$80)/G$81</f>
        <v>0.57636835265591213</v>
      </c>
      <c r="H144">
        <f t="shared" si="72"/>
        <v>0.55890698844791864</v>
      </c>
      <c r="I144">
        <f t="shared" si="72"/>
        <v>0.63926940639269414</v>
      </c>
      <c r="J144">
        <f t="shared" si="72"/>
        <v>0.4979102921392346</v>
      </c>
      <c r="K144">
        <f t="shared" si="72"/>
        <v>0.7503848069010014</v>
      </c>
      <c r="L144">
        <f t="shared" si="72"/>
        <v>0.31788079470198677</v>
      </c>
      <c r="M144">
        <f t="shared" si="72"/>
        <v>0.19935170178282011</v>
      </c>
      <c r="N144">
        <f t="shared" si="72"/>
        <v>1.4953291757390703E-2</v>
      </c>
      <c r="O144">
        <f t="shared" si="72"/>
        <v>0.67540536713115706</v>
      </c>
      <c r="P144">
        <f t="shared" si="72"/>
        <v>0.71527235785419374</v>
      </c>
      <c r="Q144">
        <f t="shared" si="72"/>
        <v>0.92870962068359053</v>
      </c>
      <c r="R144">
        <f t="shared" si="72"/>
        <v>0.85700156483774392</v>
      </c>
      <c r="S144">
        <f t="shared" si="72"/>
        <v>0.74238122279008145</v>
      </c>
      <c r="T144">
        <f t="shared" si="72"/>
        <v>0.65824078917493634</v>
      </c>
      <c r="U144">
        <f t="shared" si="72"/>
        <v>0.53945249597423506</v>
      </c>
      <c r="V144">
        <f t="shared" si="72"/>
        <v>0.65441176470588236</v>
      </c>
      <c r="W144">
        <f t="shared" si="72"/>
        <v>0.67</v>
      </c>
      <c r="X144">
        <f t="shared" si="72"/>
        <v>0.538118016418344</v>
      </c>
      <c r="Y144">
        <f t="shared" si="72"/>
        <v>0.64036781591138636</v>
      </c>
      <c r="Z144">
        <f t="shared" si="72"/>
        <v>0.71482911919318737</v>
      </c>
    </row>
    <row r="145" spans="1:26" x14ac:dyDescent="0.2">
      <c r="A145" s="3" t="s">
        <v>86</v>
      </c>
      <c r="B145">
        <f t="shared" si="15"/>
        <v>0.58869151784474694</v>
      </c>
      <c r="C145">
        <f t="shared" si="13"/>
        <v>0.7933922218909959</v>
      </c>
      <c r="D145">
        <f t="shared" si="13"/>
        <v>0.36961975197294228</v>
      </c>
      <c r="E145">
        <f t="shared" si="13"/>
        <v>0.3020266415125617</v>
      </c>
      <c r="F145">
        <f t="shared" si="13"/>
        <v>0.47492051317715328</v>
      </c>
      <c r="G145">
        <f t="shared" ref="G145:Z145" si="73">(G62-G$80)/G$81</f>
        <v>0.48901990806815593</v>
      </c>
      <c r="H145">
        <f t="shared" si="73"/>
        <v>0.33911232243843759</v>
      </c>
      <c r="I145">
        <f t="shared" si="73"/>
        <v>0.48401826484018273</v>
      </c>
      <c r="J145">
        <f t="shared" si="73"/>
        <v>0.56788795177139706</v>
      </c>
      <c r="K145">
        <f t="shared" si="73"/>
        <v>0.85700156483774392</v>
      </c>
      <c r="L145">
        <f t="shared" si="73"/>
        <v>0</v>
      </c>
      <c r="M145">
        <f t="shared" si="73"/>
        <v>0.24959481361426256</v>
      </c>
      <c r="N145">
        <f t="shared" si="73"/>
        <v>9.4802760721454729E-2</v>
      </c>
      <c r="O145">
        <f t="shared" si="73"/>
        <v>0.77568040871062849</v>
      </c>
      <c r="P145">
        <f t="shared" si="73"/>
        <v>0.81939995477544025</v>
      </c>
      <c r="Q145">
        <f t="shared" si="73"/>
        <v>0.99824119129975986</v>
      </c>
      <c r="R145">
        <f t="shared" si="73"/>
        <v>0.96905320186406907</v>
      </c>
      <c r="S145">
        <f t="shared" si="73"/>
        <v>0.83456369487033888</v>
      </c>
      <c r="T145">
        <f t="shared" si="73"/>
        <v>0.74260744342293583</v>
      </c>
      <c r="U145">
        <f t="shared" si="73"/>
        <v>0.43478260869565216</v>
      </c>
      <c r="V145">
        <f t="shared" si="73"/>
        <v>0.74264705882352944</v>
      </c>
      <c r="W145">
        <f t="shared" si="73"/>
        <v>0.75</v>
      </c>
      <c r="X145">
        <f t="shared" si="73"/>
        <v>0.44398895334957472</v>
      </c>
      <c r="Y145">
        <f t="shared" si="73"/>
        <v>0.72189026389627553</v>
      </c>
      <c r="Z145">
        <f t="shared" si="73"/>
        <v>0.79864052769188565</v>
      </c>
    </row>
    <row r="146" spans="1:26" x14ac:dyDescent="0.2">
      <c r="A146" s="3" t="s">
        <v>87</v>
      </c>
      <c r="B146">
        <f t="shared" si="15"/>
        <v>0.42893177690837087</v>
      </c>
      <c r="C146">
        <f t="shared" si="13"/>
        <v>1.8782309987007178E-2</v>
      </c>
      <c r="D146">
        <f t="shared" si="13"/>
        <v>0.148746333277047</v>
      </c>
      <c r="E146">
        <f t="shared" si="13"/>
        <v>0.19545585373758109</v>
      </c>
      <c r="F146">
        <f t="shared" si="13"/>
        <v>0.2458496354620571</v>
      </c>
      <c r="G146">
        <f t="shared" ref="G146:Z146" si="74">(G63-G$80)/G$81</f>
        <v>0.31558389049128427</v>
      </c>
      <c r="H146">
        <f t="shared" si="74"/>
        <v>0.33355806921781467</v>
      </c>
      <c r="I146">
        <f t="shared" si="74"/>
        <v>0.57990867579908689</v>
      </c>
      <c r="J146">
        <f t="shared" si="74"/>
        <v>0.87054132968049946</v>
      </c>
      <c r="K146">
        <f t="shared" si="74"/>
        <v>0.96905320186406907</v>
      </c>
      <c r="L146">
        <f t="shared" si="74"/>
        <v>0.51655629139072845</v>
      </c>
      <c r="M146">
        <f t="shared" si="74"/>
        <v>1</v>
      </c>
      <c r="N146">
        <f t="shared" si="74"/>
        <v>0.19106942837391727</v>
      </c>
      <c r="O146">
        <f t="shared" si="74"/>
        <v>0.58996676516526025</v>
      </c>
      <c r="P146">
        <f t="shared" si="74"/>
        <v>1.0651494917942648E-2</v>
      </c>
      <c r="Q146">
        <f t="shared" si="74"/>
        <v>0.68294541830333588</v>
      </c>
      <c r="R146">
        <f t="shared" si="74"/>
        <v>4.1096707671022616E-2</v>
      </c>
      <c r="S146">
        <f t="shared" si="74"/>
        <v>5.2382951057123352E-2</v>
      </c>
      <c r="T146">
        <f t="shared" si="74"/>
        <v>5.6077181389059275E-2</v>
      </c>
      <c r="U146">
        <f t="shared" si="74"/>
        <v>9.6618357487922732E-2</v>
      </c>
      <c r="V146">
        <f t="shared" si="74"/>
        <v>1.4705882352941176E-2</v>
      </c>
      <c r="W146">
        <f t="shared" si="74"/>
        <v>0.03</v>
      </c>
      <c r="X146">
        <f t="shared" si="74"/>
        <v>9.2835514077441103E-2</v>
      </c>
      <c r="Y146">
        <f t="shared" si="74"/>
        <v>1.2560478540879428E-2</v>
      </c>
      <c r="Z146">
        <f t="shared" si="74"/>
        <v>2.6740215475767867E-2</v>
      </c>
    </row>
    <row r="147" spans="1:26" x14ac:dyDescent="0.2">
      <c r="A147" s="3" t="s">
        <v>88</v>
      </c>
      <c r="B147">
        <f t="shared" si="15"/>
        <v>0.8919792997504411</v>
      </c>
      <c r="C147">
        <f t="shared" si="13"/>
        <v>0.11791052685020421</v>
      </c>
      <c r="D147">
        <f t="shared" si="13"/>
        <v>0.36721155121380644</v>
      </c>
      <c r="E147">
        <f t="shared" si="13"/>
        <v>0.42982558692531075</v>
      </c>
      <c r="F147">
        <f t="shared" si="13"/>
        <v>0.34034885638869478</v>
      </c>
      <c r="G147">
        <f t="shared" ref="G147:Z147" si="75">(G64-G$80)/G$81</f>
        <v>0.39083453571280125</v>
      </c>
      <c r="H147">
        <f t="shared" si="75"/>
        <v>0.13373437251112416</v>
      </c>
      <c r="I147">
        <f t="shared" si="75"/>
        <v>0.65753424657534243</v>
      </c>
      <c r="J147">
        <f t="shared" si="75"/>
        <v>0.85829523924487106</v>
      </c>
      <c r="K147">
        <f t="shared" si="75"/>
        <v>4.1096707671022616E-2</v>
      </c>
      <c r="L147">
        <f t="shared" si="75"/>
        <v>0.94701986754966883</v>
      </c>
      <c r="M147">
        <f t="shared" si="75"/>
        <v>0.84927066450567268</v>
      </c>
      <c r="N147">
        <f t="shared" si="75"/>
        <v>0.2701204026483407</v>
      </c>
      <c r="O147">
        <f t="shared" si="75"/>
        <v>0.67775990726103608</v>
      </c>
      <c r="P147">
        <f t="shared" si="75"/>
        <v>0.10821312238949037</v>
      </c>
      <c r="Q147">
        <f t="shared" si="75"/>
        <v>0.3427331887201735</v>
      </c>
      <c r="R147">
        <f t="shared" si="75"/>
        <v>0.11165555293310311</v>
      </c>
      <c r="S147">
        <f t="shared" si="75"/>
        <v>0.12027915627648982</v>
      </c>
      <c r="T147">
        <f t="shared" si="75"/>
        <v>0.12378651433101645</v>
      </c>
      <c r="U147">
        <f t="shared" si="75"/>
        <v>0.36231884057971014</v>
      </c>
      <c r="V147">
        <f t="shared" si="75"/>
        <v>7.3529411764705885E-2</v>
      </c>
      <c r="W147">
        <f t="shared" si="75"/>
        <v>0.08</v>
      </c>
      <c r="X147">
        <f t="shared" si="75"/>
        <v>0.37722381612070655</v>
      </c>
      <c r="Y147">
        <f t="shared" si="75"/>
        <v>7.0477993807058048E-2</v>
      </c>
      <c r="Z147">
        <f t="shared" si="75"/>
        <v>7.4760857001223105E-2</v>
      </c>
    </row>
    <row r="148" spans="1:26" x14ac:dyDescent="0.2">
      <c r="A148" s="3" t="s">
        <v>89</v>
      </c>
      <c r="B148">
        <f t="shared" si="15"/>
        <v>0.4580814031790173</v>
      </c>
      <c r="C148">
        <f t="shared" si="13"/>
        <v>0.22830185383800386</v>
      </c>
      <c r="D148">
        <f t="shared" si="13"/>
        <v>0.41297471122379448</v>
      </c>
      <c r="E148">
        <f t="shared" si="13"/>
        <v>0.43824411417603376</v>
      </c>
      <c r="F148">
        <f t="shared" si="13"/>
        <v>0.66320806438106572</v>
      </c>
      <c r="G148">
        <f t="shared" ref="G148:Z148" si="76">(G65-G$80)/G$81</f>
        <v>0.65917826500053178</v>
      </c>
      <c r="H148">
        <f t="shared" si="76"/>
        <v>0.75747535609842598</v>
      </c>
      <c r="I148">
        <f t="shared" si="76"/>
        <v>0.62100456621004574</v>
      </c>
      <c r="J148">
        <f t="shared" si="76"/>
        <v>0.97725726061954721</v>
      </c>
      <c r="K148">
        <f t="shared" si="76"/>
        <v>0.11165555293310311</v>
      </c>
      <c r="L148">
        <f t="shared" si="76"/>
        <v>0.55629139072847666</v>
      </c>
      <c r="M148">
        <f t="shared" si="76"/>
        <v>0.66774716369529985</v>
      </c>
      <c r="N148">
        <f t="shared" si="76"/>
        <v>0.347267558565519</v>
      </c>
      <c r="O148">
        <f t="shared" si="76"/>
        <v>0.83081352608917969</v>
      </c>
      <c r="P148">
        <f t="shared" si="76"/>
        <v>0.21665116639424825</v>
      </c>
      <c r="Q148">
        <f t="shared" si="76"/>
        <v>0.69666412616521078</v>
      </c>
      <c r="R148">
        <f t="shared" si="76"/>
        <v>0.20416126937821785</v>
      </c>
      <c r="S148">
        <f t="shared" si="76"/>
        <v>0.20913677176176251</v>
      </c>
      <c r="T148">
        <f t="shared" si="76"/>
        <v>0.21376414818605924</v>
      </c>
      <c r="U148">
        <f t="shared" si="76"/>
        <v>0.56159420289855067</v>
      </c>
      <c r="V148">
        <f t="shared" si="76"/>
        <v>0.14705882352941177</v>
      </c>
      <c r="W148">
        <f t="shared" si="76"/>
        <v>0.15</v>
      </c>
      <c r="X148">
        <f t="shared" si="76"/>
        <v>0.58464767311917321</v>
      </c>
      <c r="Y148">
        <f t="shared" si="76"/>
        <v>0.14300094621472426</v>
      </c>
      <c r="Z148">
        <f t="shared" si="76"/>
        <v>0.14761062562607277</v>
      </c>
    </row>
    <row r="149" spans="1:26" x14ac:dyDescent="0.2">
      <c r="A149" s="3" t="s">
        <v>90</v>
      </c>
      <c r="B149">
        <f t="shared" si="15"/>
        <v>0.5030540987613924</v>
      </c>
      <c r="C149">
        <f t="shared" si="13"/>
        <v>0.31993603351550126</v>
      </c>
      <c r="D149">
        <f t="shared" si="13"/>
        <v>0.19409842430158902</v>
      </c>
      <c r="E149">
        <f t="shared" si="13"/>
        <v>0.17050043593147432</v>
      </c>
      <c r="F149">
        <f t="shared" si="13"/>
        <v>0.35126616841293617</v>
      </c>
      <c r="G149">
        <f t="shared" ref="G149:Z149" si="77">(G66-G$80)/G$81</f>
        <v>0.39455960675666779</v>
      </c>
      <c r="H149">
        <f t="shared" si="77"/>
        <v>0.4236411931133871</v>
      </c>
      <c r="I149">
        <f t="shared" si="77"/>
        <v>0.55251141552511429</v>
      </c>
      <c r="J149">
        <f t="shared" si="77"/>
        <v>0.74108265936099904</v>
      </c>
      <c r="K149">
        <f t="shared" si="77"/>
        <v>0.20416126937821785</v>
      </c>
      <c r="L149">
        <f t="shared" si="77"/>
        <v>0.72847682119205293</v>
      </c>
      <c r="M149">
        <f t="shared" si="77"/>
        <v>0.58833063209076186</v>
      </c>
      <c r="N149">
        <f t="shared" si="77"/>
        <v>0.42739797936482699</v>
      </c>
      <c r="O149">
        <f t="shared" si="77"/>
        <v>0.69910962896883</v>
      </c>
      <c r="P149">
        <f t="shared" si="77"/>
        <v>0.30852008483959242</v>
      </c>
      <c r="Q149">
        <f t="shared" si="77"/>
        <v>0.42762502198510882</v>
      </c>
      <c r="R149">
        <f t="shared" si="77"/>
        <v>0.27997310353277327</v>
      </c>
      <c r="S149">
        <f t="shared" si="77"/>
        <v>0.29297418298233058</v>
      </c>
      <c r="T149">
        <f t="shared" si="77"/>
        <v>0.29975902768108359</v>
      </c>
      <c r="U149">
        <f t="shared" si="77"/>
        <v>0.28260869565217389</v>
      </c>
      <c r="V149">
        <f t="shared" si="77"/>
        <v>0.22058823529411764</v>
      </c>
      <c r="W149">
        <f t="shared" si="77"/>
        <v>0.22</v>
      </c>
      <c r="X149">
        <f t="shared" si="77"/>
        <v>0.25646567603794107</v>
      </c>
      <c r="Y149">
        <f t="shared" si="77"/>
        <v>0.20691779217850487</v>
      </c>
      <c r="Z149">
        <f t="shared" si="77"/>
        <v>0.22360738091868543</v>
      </c>
    </row>
    <row r="150" spans="1:26" x14ac:dyDescent="0.2">
      <c r="A150" s="3" t="s">
        <v>91</v>
      </c>
      <c r="B150">
        <f t="shared" si="15"/>
        <v>0.81460218667459361</v>
      </c>
      <c r="C150">
        <f t="shared" si="13"/>
        <v>0.40192165881837849</v>
      </c>
      <c r="D150">
        <f t="shared" si="13"/>
        <v>0.17674957525166229</v>
      </c>
      <c r="E150">
        <f t="shared" si="13"/>
        <v>0.20868757652487865</v>
      </c>
      <c r="F150">
        <f t="shared" si="13"/>
        <v>0.3789543802032444</v>
      </c>
      <c r="G150">
        <f t="shared" ref="G150:Z150" si="78">(G67-G$80)/G$81</f>
        <v>0.4179119768291914</v>
      </c>
      <c r="H150">
        <f t="shared" si="78"/>
        <v>0.59392275668764349</v>
      </c>
      <c r="I150">
        <f t="shared" si="78"/>
        <v>0.81278538812785384</v>
      </c>
      <c r="J150">
        <f t="shared" si="78"/>
        <v>0.73758377637939099</v>
      </c>
      <c r="K150">
        <f t="shared" si="78"/>
        <v>0.27997310353277327</v>
      </c>
      <c r="L150">
        <f t="shared" si="78"/>
        <v>0.50331125827814571</v>
      </c>
      <c r="M150">
        <f t="shared" si="78"/>
        <v>0.32901134521880071</v>
      </c>
      <c r="N150">
        <f t="shared" si="78"/>
        <v>0.50351374630788615</v>
      </c>
      <c r="O150">
        <f t="shared" si="78"/>
        <v>0.56281296019754778</v>
      </c>
      <c r="P150">
        <f t="shared" si="78"/>
        <v>0.38858827602837076</v>
      </c>
      <c r="Q150">
        <f t="shared" si="78"/>
        <v>0.43466025678607023</v>
      </c>
      <c r="R150">
        <f t="shared" si="78"/>
        <v>0.35622147416038757</v>
      </c>
      <c r="S150">
        <f t="shared" si="78"/>
        <v>0.37478705281090291</v>
      </c>
      <c r="T150">
        <f t="shared" si="78"/>
        <v>0.38477922996737279</v>
      </c>
      <c r="U150">
        <f t="shared" si="78"/>
        <v>0.53945249597423506</v>
      </c>
      <c r="V150">
        <f t="shared" si="78"/>
        <v>0.3014705882352941</v>
      </c>
      <c r="W150">
        <f t="shared" si="78"/>
        <v>0.31</v>
      </c>
      <c r="X150">
        <f t="shared" si="78"/>
        <v>0.56165184094405551</v>
      </c>
      <c r="Y150">
        <f t="shared" si="78"/>
        <v>0.28544291744188677</v>
      </c>
      <c r="Z150">
        <f t="shared" si="78"/>
        <v>0.32124042064184166</v>
      </c>
    </row>
    <row r="151" spans="1:26" x14ac:dyDescent="0.2">
      <c r="A151" s="3" t="s">
        <v>92</v>
      </c>
      <c r="B151">
        <f t="shared" ref="B151:B161" si="79">(B68-$B$80)/$B$81</f>
        <v>0.50442354407024781</v>
      </c>
      <c r="C151">
        <f t="shared" ref="C151:R161" si="80">(C68-C$80)/C$81</f>
        <v>0.48404612289036858</v>
      </c>
      <c r="D151">
        <f t="shared" si="80"/>
        <v>0.2670624743064125</v>
      </c>
      <c r="E151">
        <f t="shared" si="80"/>
        <v>0.26607605120891126</v>
      </c>
      <c r="F151">
        <f t="shared" si="80"/>
        <v>0.43305688615079391</v>
      </c>
      <c r="G151">
        <f t="shared" si="80"/>
        <v>0.45722391491303044</v>
      </c>
      <c r="H151">
        <f t="shared" si="80"/>
        <v>0.35257543349016085</v>
      </c>
      <c r="I151">
        <f t="shared" si="80"/>
        <v>0.7808219178082193</v>
      </c>
      <c r="J151">
        <f t="shared" si="80"/>
        <v>0.64836226034838373</v>
      </c>
      <c r="K151">
        <f t="shared" si="80"/>
        <v>0.35622147416038757</v>
      </c>
      <c r="L151">
        <f t="shared" si="80"/>
        <v>0.61589403973509926</v>
      </c>
      <c r="M151">
        <f t="shared" si="80"/>
        <v>0.31280388978930312</v>
      </c>
      <c r="N151">
        <f t="shared" si="80"/>
        <v>0.58088640304019457</v>
      </c>
      <c r="O151">
        <f t="shared" si="80"/>
        <v>0.54227456195619406</v>
      </c>
      <c r="P151">
        <f t="shared" si="80"/>
        <v>0.46648232503485687</v>
      </c>
      <c r="Q151">
        <f t="shared" si="80"/>
        <v>0.47921674385882629</v>
      </c>
      <c r="R151">
        <f t="shared" si="80"/>
        <v>0.43523457578404134</v>
      </c>
      <c r="S151">
        <f t="shared" ref="S151:Z151" si="81">(S68-S$80)/S$81</f>
        <v>0.45980956143166357</v>
      </c>
      <c r="T151">
        <f t="shared" si="81"/>
        <v>0.47354886620077852</v>
      </c>
      <c r="U151">
        <f t="shared" si="81"/>
        <v>0.36231884057971014</v>
      </c>
      <c r="V151">
        <f t="shared" si="81"/>
        <v>0.38970588235294118</v>
      </c>
      <c r="W151">
        <f t="shared" si="81"/>
        <v>0.4</v>
      </c>
      <c r="X151">
        <f t="shared" si="81"/>
        <v>0.33515793258864202</v>
      </c>
      <c r="Y151">
        <f t="shared" si="81"/>
        <v>0.36175222733902551</v>
      </c>
      <c r="Z151">
        <f t="shared" si="81"/>
        <v>0.41315284516721229</v>
      </c>
    </row>
    <row r="152" spans="1:26" x14ac:dyDescent="0.2">
      <c r="A152" s="3" t="s">
        <v>93</v>
      </c>
      <c r="B152">
        <f t="shared" si="79"/>
        <v>0.44364708962640176</v>
      </c>
      <c r="C152">
        <f t="shared" si="80"/>
        <v>0.5552189019659155</v>
      </c>
      <c r="D152">
        <f t="shared" si="80"/>
        <v>0.26099214130351073</v>
      </c>
      <c r="E152">
        <f t="shared" si="80"/>
        <v>0.18253002086246889</v>
      </c>
      <c r="F152">
        <f t="shared" si="80"/>
        <v>0.3737883046358495</v>
      </c>
      <c r="G152">
        <f t="shared" si="80"/>
        <v>0.39876222590751903</v>
      </c>
      <c r="H152">
        <f t="shared" si="80"/>
        <v>0.30819969754333448</v>
      </c>
      <c r="I152">
        <f t="shared" si="80"/>
        <v>0.81735159817351599</v>
      </c>
      <c r="J152">
        <f t="shared" si="80"/>
        <v>0.58470421239367654</v>
      </c>
      <c r="K152">
        <f t="shared" si="80"/>
        <v>0.43523457578404134</v>
      </c>
      <c r="L152">
        <f t="shared" si="80"/>
        <v>0.47682119205298013</v>
      </c>
      <c r="M152">
        <f t="shared" si="80"/>
        <v>0.14748784440842791</v>
      </c>
      <c r="N152">
        <f t="shared" si="80"/>
        <v>0.67962618618973858</v>
      </c>
      <c r="O152">
        <f t="shared" si="80"/>
        <v>0.51608526740313077</v>
      </c>
      <c r="P152">
        <f t="shared" si="80"/>
        <v>0.54160404246303884</v>
      </c>
      <c r="Q152">
        <f t="shared" si="80"/>
        <v>0.36137656094272147</v>
      </c>
      <c r="R152">
        <f t="shared" si="80"/>
        <v>0.50693569148395912</v>
      </c>
      <c r="S152">
        <f t="shared" ref="S152:Z152" si="82">(S69-S$80)/S$81</f>
        <v>0.54226435901867354</v>
      </c>
      <c r="T152">
        <f t="shared" si="82"/>
        <v>0.55891528587395423</v>
      </c>
      <c r="U152">
        <f t="shared" si="82"/>
        <v>0.36231884057971014</v>
      </c>
      <c r="V152">
        <f t="shared" si="82"/>
        <v>0.46323529411764708</v>
      </c>
      <c r="W152">
        <f t="shared" si="82"/>
        <v>0.49</v>
      </c>
      <c r="X152">
        <f t="shared" si="82"/>
        <v>0.33098549967547541</v>
      </c>
      <c r="Y152">
        <f t="shared" si="82"/>
        <v>0.43554996517408923</v>
      </c>
      <c r="Z152">
        <f t="shared" si="82"/>
        <v>0.49394439880806018</v>
      </c>
    </row>
    <row r="153" spans="1:26" x14ac:dyDescent="0.2">
      <c r="A153" s="3" t="s">
        <v>94</v>
      </c>
      <c r="B153">
        <f t="shared" si="79"/>
        <v>0.56530417970607627</v>
      </c>
      <c r="C153">
        <f t="shared" si="80"/>
        <v>0.63368293665606967</v>
      </c>
      <c r="D153">
        <f t="shared" si="80"/>
        <v>0.30885835572300374</v>
      </c>
      <c r="E153">
        <f t="shared" si="80"/>
        <v>0.37076180337943265</v>
      </c>
      <c r="F153">
        <f t="shared" si="80"/>
        <v>0.44267941224540636</v>
      </c>
      <c r="G153">
        <f t="shared" si="80"/>
        <v>0.46235951948774484</v>
      </c>
      <c r="H153">
        <f t="shared" si="80"/>
        <v>0.53265357712841432</v>
      </c>
      <c r="I153">
        <f t="shared" si="80"/>
        <v>0.92237442922374446</v>
      </c>
      <c r="J153">
        <f t="shared" si="80"/>
        <v>0.5392852680664415</v>
      </c>
      <c r="K153">
        <f t="shared" si="80"/>
        <v>0.50693569148395912</v>
      </c>
      <c r="L153">
        <f t="shared" si="80"/>
        <v>0.36423841059602652</v>
      </c>
      <c r="M153">
        <f t="shared" si="80"/>
        <v>4.7001620745542955E-2</v>
      </c>
      <c r="N153">
        <f t="shared" si="80"/>
        <v>0.77603702649449735</v>
      </c>
      <c r="O153">
        <f t="shared" si="80"/>
        <v>0.53804206331308635</v>
      </c>
      <c r="P153">
        <f t="shared" si="80"/>
        <v>0.61905455445250201</v>
      </c>
      <c r="Q153">
        <f t="shared" si="80"/>
        <v>0.48742451779328139</v>
      </c>
      <c r="R153">
        <f t="shared" si="80"/>
        <v>0.58645808565951485</v>
      </c>
      <c r="S153">
        <f t="shared" ref="S153:Z153" si="83">(S70-S$80)/S$81</f>
        <v>0.62888345719247141</v>
      </c>
      <c r="T153">
        <f t="shared" si="83"/>
        <v>0.64866461695938338</v>
      </c>
      <c r="U153">
        <f t="shared" si="83"/>
        <v>0.36231884057971014</v>
      </c>
      <c r="V153">
        <f t="shared" si="83"/>
        <v>0.54411764705882348</v>
      </c>
      <c r="W153">
        <f t="shared" si="83"/>
        <v>0.59</v>
      </c>
      <c r="X153">
        <f t="shared" si="83"/>
        <v>0.36831499635814341</v>
      </c>
      <c r="Y153">
        <f t="shared" si="83"/>
        <v>0.50998208992533145</v>
      </c>
      <c r="Z153">
        <f t="shared" si="83"/>
        <v>0.59064838013676157</v>
      </c>
    </row>
    <row r="154" spans="1:26" x14ac:dyDescent="0.2">
      <c r="A154" s="3" t="s">
        <v>95</v>
      </c>
      <c r="B154">
        <f t="shared" si="79"/>
        <v>0.49978473849880678</v>
      </c>
      <c r="C154">
        <f t="shared" si="80"/>
        <v>0.72081122101444661</v>
      </c>
      <c r="D154">
        <f t="shared" si="80"/>
        <v>0.44195777648232021</v>
      </c>
      <c r="E154">
        <f t="shared" si="80"/>
        <v>0.37713101852045056</v>
      </c>
      <c r="F154">
        <f t="shared" si="80"/>
        <v>0.43428065442398767</v>
      </c>
      <c r="G154">
        <f t="shared" si="80"/>
        <v>0.45790526175573265</v>
      </c>
      <c r="H154">
        <f t="shared" si="80"/>
        <v>0.3978478603587286</v>
      </c>
      <c r="I154">
        <f t="shared" si="80"/>
        <v>0.7625570776255709</v>
      </c>
      <c r="J154">
        <f t="shared" si="80"/>
        <v>0.51015638257486307</v>
      </c>
      <c r="K154">
        <f t="shared" si="80"/>
        <v>0.58645808565951485</v>
      </c>
      <c r="L154">
        <f t="shared" si="80"/>
        <v>0.25827814569536423</v>
      </c>
      <c r="M154">
        <f t="shared" si="80"/>
        <v>2.2690437601296617E-2</v>
      </c>
      <c r="N154">
        <f t="shared" si="80"/>
        <v>0.88848430181620586</v>
      </c>
      <c r="O154">
        <f t="shared" si="80"/>
        <v>0.69602603243728978</v>
      </c>
      <c r="P154">
        <f t="shared" si="80"/>
        <v>0.71322433994214496</v>
      </c>
      <c r="Q154">
        <f t="shared" si="80"/>
        <v>0.79404350120185263</v>
      </c>
      <c r="R154">
        <f t="shared" si="80"/>
        <v>0.68518808464966052</v>
      </c>
      <c r="S154">
        <f t="shared" ref="S154:Z154" si="84">(S71-S$80)/S$81</f>
        <v>0.71902492819461938</v>
      </c>
      <c r="T154">
        <f t="shared" si="84"/>
        <v>0.7424581685351116</v>
      </c>
      <c r="U154">
        <f t="shared" si="84"/>
        <v>0.36231884057971014</v>
      </c>
      <c r="V154">
        <f t="shared" si="84"/>
        <v>0.625</v>
      </c>
      <c r="W154">
        <f t="shared" si="84"/>
        <v>0.68</v>
      </c>
      <c r="X154">
        <f t="shared" si="84"/>
        <v>0.38880526574424673</v>
      </c>
      <c r="Y154">
        <f t="shared" si="84"/>
        <v>0.58679332494534953</v>
      </c>
      <c r="Z154">
        <f t="shared" si="84"/>
        <v>0.68796596219726136</v>
      </c>
    </row>
    <row r="155" spans="1:26" x14ac:dyDescent="0.2">
      <c r="A155" s="3" t="s">
        <v>96</v>
      </c>
      <c r="B155">
        <f t="shared" si="79"/>
        <v>0.3720590094619024</v>
      </c>
      <c r="C155">
        <f t="shared" si="80"/>
        <v>0.8067408738671985</v>
      </c>
      <c r="D155">
        <f t="shared" si="80"/>
        <v>0.25102363341924944</v>
      </c>
      <c r="E155">
        <f t="shared" si="80"/>
        <v>0.27800141832989561</v>
      </c>
      <c r="F155">
        <f t="shared" si="80"/>
        <v>0.35428775745929336</v>
      </c>
      <c r="G155">
        <f t="shared" si="80"/>
        <v>0.30574433051768013</v>
      </c>
      <c r="H155">
        <f t="shared" si="80"/>
        <v>0.38010785535663066</v>
      </c>
      <c r="I155">
        <f t="shared" si="80"/>
        <v>0.69863013698630128</v>
      </c>
      <c r="J155">
        <f t="shared" si="80"/>
        <v>0.43143151548868025</v>
      </c>
      <c r="K155">
        <f t="shared" si="80"/>
        <v>0.68518808464966052</v>
      </c>
      <c r="L155">
        <f t="shared" si="80"/>
        <v>0.33774834437086093</v>
      </c>
      <c r="M155">
        <f t="shared" si="80"/>
        <v>0.13776337115072934</v>
      </c>
      <c r="N155">
        <f t="shared" si="80"/>
        <v>1</v>
      </c>
      <c r="O155">
        <f t="shared" si="80"/>
        <v>0.65203868393861142</v>
      </c>
      <c r="P155">
        <f t="shared" si="80"/>
        <v>0.80270080109932318</v>
      </c>
      <c r="Q155">
        <f t="shared" si="80"/>
        <v>0.79111215336811869</v>
      </c>
      <c r="R155">
        <f t="shared" si="80"/>
        <v>0.78348154716674734</v>
      </c>
      <c r="S155">
        <f t="shared" ref="S155:Z155" si="85">(S72-S$80)/S$81</f>
        <v>0.80438486038071255</v>
      </c>
      <c r="T155">
        <f t="shared" si="85"/>
        <v>0.82035331735213946</v>
      </c>
      <c r="U155">
        <f t="shared" si="85"/>
        <v>0.28985507246376807</v>
      </c>
      <c r="V155">
        <f t="shared" si="85"/>
        <v>0.69852941176470584</v>
      </c>
      <c r="W155">
        <f t="shared" si="85"/>
        <v>0.78</v>
      </c>
      <c r="X155">
        <f t="shared" si="85"/>
        <v>0.30928559181540216</v>
      </c>
      <c r="Y155">
        <f t="shared" si="85"/>
        <v>0.65920936053233858</v>
      </c>
      <c r="Z155">
        <f t="shared" si="85"/>
        <v>0.78340661069599138</v>
      </c>
    </row>
    <row r="156" spans="1:26" x14ac:dyDescent="0.2">
      <c r="A156" s="3" t="s">
        <v>97</v>
      </c>
      <c r="B156">
        <f t="shared" si="79"/>
        <v>0.50268072371144901</v>
      </c>
      <c r="C156">
        <f t="shared" si="80"/>
        <v>0.89440971172749473</v>
      </c>
      <c r="D156">
        <f t="shared" si="80"/>
        <v>0.33520557453485711</v>
      </c>
      <c r="E156">
        <f t="shared" si="80"/>
        <v>0.30443051900751417</v>
      </c>
      <c r="F156">
        <f t="shared" si="80"/>
        <v>0.48911115406904443</v>
      </c>
      <c r="G156">
        <f t="shared" si="80"/>
        <v>0.49940421445492816</v>
      </c>
      <c r="H156">
        <f t="shared" si="80"/>
        <v>0.49584184162939859</v>
      </c>
      <c r="I156">
        <f t="shared" si="80"/>
        <v>0.7351598173515983</v>
      </c>
      <c r="J156">
        <f t="shared" si="80"/>
        <v>0.4979102921392346</v>
      </c>
      <c r="K156">
        <f t="shared" si="80"/>
        <v>0.78348154716674734</v>
      </c>
      <c r="L156">
        <f t="shared" si="80"/>
        <v>0.30463576158940397</v>
      </c>
      <c r="M156">
        <f t="shared" si="80"/>
        <v>0.21555915721231769</v>
      </c>
      <c r="N156">
        <f t="shared" si="80"/>
        <v>2.6745875368287198E-2</v>
      </c>
      <c r="O156">
        <f t="shared" si="80"/>
        <v>0.70916890523455389</v>
      </c>
      <c r="P156">
        <f t="shared" si="80"/>
        <v>0.89826185740810416</v>
      </c>
      <c r="Q156">
        <f t="shared" si="80"/>
        <v>0.93979011549510472</v>
      </c>
      <c r="R156">
        <f t="shared" si="80"/>
        <v>0.88962902839495139</v>
      </c>
      <c r="S156">
        <f t="shared" ref="S156:Z156" si="86">(S73-S$80)/S$81</f>
        <v>0.89869886181270531</v>
      </c>
      <c r="T156">
        <f t="shared" si="86"/>
        <v>0.90631683657661255</v>
      </c>
      <c r="U156">
        <f t="shared" si="86"/>
        <v>0.52173913043478259</v>
      </c>
      <c r="V156">
        <f t="shared" si="86"/>
        <v>0.78676470588235292</v>
      </c>
      <c r="W156">
        <f t="shared" si="86"/>
        <v>0.89</v>
      </c>
      <c r="X156">
        <f t="shared" si="86"/>
        <v>0.52428511035625613</v>
      </c>
      <c r="Y156">
        <f t="shared" si="86"/>
        <v>0.74494907162713864</v>
      </c>
      <c r="Z156">
        <f t="shared" si="86"/>
        <v>0.89277372672511468</v>
      </c>
    </row>
    <row r="157" spans="1:26" x14ac:dyDescent="0.2">
      <c r="A157" s="3" t="s">
        <v>98</v>
      </c>
      <c r="B157">
        <f t="shared" si="79"/>
        <v>0.51525821201722211</v>
      </c>
      <c r="C157">
        <f t="shared" si="80"/>
        <v>0.99810036592452556</v>
      </c>
      <c r="D157">
        <f t="shared" si="80"/>
        <v>0.33299984588468901</v>
      </c>
      <c r="E157">
        <f t="shared" si="80"/>
        <v>0.43553729516171852</v>
      </c>
      <c r="F157">
        <f t="shared" si="80"/>
        <v>0.4628076001458778</v>
      </c>
      <c r="G157">
        <f t="shared" si="80"/>
        <v>0.48963308604847466</v>
      </c>
      <c r="H157">
        <f t="shared" si="80"/>
        <v>0.38229597084497974</v>
      </c>
      <c r="I157">
        <f t="shared" si="80"/>
        <v>0.60273972602739745</v>
      </c>
      <c r="J157">
        <f t="shared" si="80"/>
        <v>0.53464856344611988</v>
      </c>
      <c r="K157">
        <f t="shared" si="80"/>
        <v>0.88962902839495139</v>
      </c>
      <c r="L157">
        <f t="shared" si="80"/>
        <v>5.2980132450331167E-2</v>
      </c>
      <c r="M157">
        <f t="shared" si="80"/>
        <v>0.28363047001620745</v>
      </c>
      <c r="N157">
        <f t="shared" si="80"/>
        <v>8.9812168911200724E-2</v>
      </c>
      <c r="O157">
        <f t="shared" si="80"/>
        <v>0.7673912927353197</v>
      </c>
      <c r="P157">
        <f t="shared" si="80"/>
        <v>1</v>
      </c>
      <c r="Q157">
        <f t="shared" si="80"/>
        <v>1</v>
      </c>
      <c r="R157">
        <f t="shared" si="80"/>
        <v>1</v>
      </c>
      <c r="S157">
        <f t="shared" ref="S157:Z157" si="87">(S74-S$80)/S$81</f>
        <v>1</v>
      </c>
      <c r="T157">
        <f t="shared" si="87"/>
        <v>1</v>
      </c>
      <c r="U157">
        <f t="shared" si="87"/>
        <v>0.29589371980676332</v>
      </c>
      <c r="V157">
        <f t="shared" si="87"/>
        <v>0.86764705882352944</v>
      </c>
      <c r="W157">
        <f t="shared" si="87"/>
        <v>1</v>
      </c>
      <c r="X157">
        <f t="shared" si="87"/>
        <v>0.31301839385824393</v>
      </c>
      <c r="Y157">
        <f t="shared" si="87"/>
        <v>0.82612041834638217</v>
      </c>
      <c r="Z157">
        <f t="shared" si="87"/>
        <v>1</v>
      </c>
    </row>
    <row r="158" spans="1:26" x14ac:dyDescent="0.2">
      <c r="A158" s="3" t="s">
        <v>99</v>
      </c>
      <c r="B158">
        <f t="shared" si="79"/>
        <v>0.46386638921379347</v>
      </c>
      <c r="C158">
        <f t="shared" si="80"/>
        <v>2.5509329580443451E-2</v>
      </c>
      <c r="D158">
        <f t="shared" si="80"/>
        <v>0.23257983604429749</v>
      </c>
      <c r="E158">
        <f t="shared" si="80"/>
        <v>0.15121397912869039</v>
      </c>
      <c r="F158">
        <f t="shared" si="80"/>
        <v>0.37009449733864008</v>
      </c>
      <c r="G158">
        <f t="shared" si="80"/>
        <v>0.40906652971207097</v>
      </c>
      <c r="H158">
        <f t="shared" si="80"/>
        <v>0.14592824207512747</v>
      </c>
      <c r="I158">
        <f t="shared" si="80"/>
        <v>0.63470319634703198</v>
      </c>
      <c r="J158">
        <f t="shared" si="80"/>
        <v>0.50140917512084271</v>
      </c>
      <c r="K158">
        <f t="shared" si="80"/>
        <v>1</v>
      </c>
      <c r="L158">
        <f t="shared" si="80"/>
        <v>0.50993377483443714</v>
      </c>
      <c r="M158">
        <f t="shared" si="80"/>
        <v>0.30470016207455436</v>
      </c>
      <c r="N158">
        <f t="shared" si="80"/>
        <v>0.18696974962016052</v>
      </c>
      <c r="O158">
        <f t="shared" si="80"/>
        <v>0.69524024012888441</v>
      </c>
      <c r="P158">
        <f t="shared" si="80"/>
        <v>2.1795475081597897E-2</v>
      </c>
      <c r="Q158">
        <f t="shared" si="80"/>
        <v>0.85267045787653162</v>
      </c>
      <c r="R158">
        <f t="shared" si="80"/>
        <v>5.1628150083567623E-2</v>
      </c>
      <c r="S158">
        <f t="shared" ref="S158:Z158" si="88">(S75-S$80)/S$81</f>
        <v>7.7228847245883026E-2</v>
      </c>
      <c r="T158">
        <f t="shared" si="88"/>
        <v>7.7547677019319167E-2</v>
      </c>
      <c r="U158">
        <f t="shared" si="88"/>
        <v>0.21739130434782605</v>
      </c>
      <c r="V158">
        <f t="shared" si="88"/>
        <v>2.2058823529411766E-2</v>
      </c>
      <c r="W158">
        <f t="shared" si="88"/>
        <v>0.04</v>
      </c>
      <c r="X158">
        <f t="shared" si="88"/>
        <v>0.27722109231034309</v>
      </c>
      <c r="Y158">
        <f t="shared" si="88"/>
        <v>2.9280808597772885E-2</v>
      </c>
      <c r="Z158">
        <f t="shared" si="88"/>
        <v>2.0274756508587326E-2</v>
      </c>
    </row>
    <row r="159" spans="1:26" x14ac:dyDescent="0.2">
      <c r="A159" s="3" t="s">
        <v>100</v>
      </c>
      <c r="B159">
        <f t="shared" si="79"/>
        <v>1</v>
      </c>
      <c r="C159">
        <f t="shared" si="80"/>
        <v>8.0236671256141548E-2</v>
      </c>
      <c r="D159">
        <f t="shared" si="80"/>
        <v>5.1120225094794194E-17</v>
      </c>
      <c r="E159">
        <f t="shared" si="80"/>
        <v>0</v>
      </c>
      <c r="F159">
        <f t="shared" si="80"/>
        <v>0.11627220336453804</v>
      </c>
      <c r="G159">
        <f t="shared" si="80"/>
        <v>0.19476432583784814</v>
      </c>
      <c r="H159">
        <f t="shared" si="80"/>
        <v>0.52445983039945598</v>
      </c>
      <c r="I159">
        <f t="shared" si="80"/>
        <v>0.57077625570776258</v>
      </c>
      <c r="J159">
        <f t="shared" si="80"/>
        <v>0.50840694108405893</v>
      </c>
      <c r="K159">
        <f t="shared" si="80"/>
        <v>5.1628150083567623E-2</v>
      </c>
      <c r="L159">
        <f t="shared" si="80"/>
        <v>0.5364238410596025</v>
      </c>
      <c r="M159">
        <f t="shared" si="80"/>
        <v>0.73581847649918963</v>
      </c>
      <c r="N159">
        <f t="shared" si="80"/>
        <v>0.2756100536396201</v>
      </c>
      <c r="O159">
        <f t="shared" si="80"/>
        <v>0.34117981409250808</v>
      </c>
      <c r="P159">
        <f t="shared" si="80"/>
        <v>7.8402149638038363E-2</v>
      </c>
      <c r="Q159">
        <f t="shared" si="80"/>
        <v>0.21305036055578361</v>
      </c>
      <c r="R159">
        <f t="shared" si="80"/>
        <v>0.11412562180982781</v>
      </c>
      <c r="S159">
        <f t="shared" ref="S159:Z159" si="89">(S76-S$80)/S$81</f>
        <v>0.1425738011176127</v>
      </c>
      <c r="T159">
        <f t="shared" si="89"/>
        <v>0.13793250517130864</v>
      </c>
      <c r="U159">
        <f t="shared" si="89"/>
        <v>0.27375201288244766</v>
      </c>
      <c r="V159">
        <f t="shared" si="89"/>
        <v>8.8235294117647065E-2</v>
      </c>
      <c r="W159">
        <f t="shared" si="89"/>
        <v>0.12</v>
      </c>
      <c r="X159">
        <f t="shared" si="89"/>
        <v>0.26001426326551719</v>
      </c>
      <c r="Y159">
        <f t="shared" si="89"/>
        <v>9.4560357413268195E-2</v>
      </c>
      <c r="Z159">
        <f t="shared" si="89"/>
        <v>0.10290814015175175</v>
      </c>
    </row>
    <row r="160" spans="1:26" x14ac:dyDescent="0.2">
      <c r="A160" s="3" t="s">
        <v>101</v>
      </c>
      <c r="B160">
        <f t="shared" si="79"/>
        <v>0.48849166716368791</v>
      </c>
      <c r="C160">
        <f t="shared" si="80"/>
        <v>0.1698794412218155</v>
      </c>
      <c r="D160">
        <f t="shared" si="80"/>
        <v>5.1120225094794194E-17</v>
      </c>
      <c r="E160">
        <f t="shared" si="80"/>
        <v>0</v>
      </c>
      <c r="F160">
        <f t="shared" si="80"/>
        <v>0.84594597972229379</v>
      </c>
      <c r="G160">
        <f t="shared" si="80"/>
        <v>0.78787474368062405</v>
      </c>
      <c r="H160">
        <f t="shared" si="80"/>
        <v>0.37773415757582873</v>
      </c>
      <c r="I160">
        <f t="shared" si="80"/>
        <v>0.62100456621004574</v>
      </c>
      <c r="J160">
        <f t="shared" si="80"/>
        <v>0.480415877231194</v>
      </c>
      <c r="K160">
        <f t="shared" si="80"/>
        <v>0.11412562180982781</v>
      </c>
      <c r="L160">
        <f t="shared" si="80"/>
        <v>0.48344370860927149</v>
      </c>
      <c r="M160">
        <f t="shared" si="80"/>
        <v>0.55915721231766613</v>
      </c>
      <c r="N160">
        <f t="shared" si="80"/>
        <v>-7.262235267588138E-2</v>
      </c>
      <c r="O160">
        <f t="shared" si="80"/>
        <v>0.12816135495057959</v>
      </c>
      <c r="P160">
        <f t="shared" si="80"/>
        <v>0.16906591079450084</v>
      </c>
      <c r="Q160">
        <f t="shared" si="80"/>
        <v>0.7631470950342969</v>
      </c>
      <c r="R160">
        <f t="shared" si="80"/>
        <v>0.21073478110169583</v>
      </c>
      <c r="S160">
        <f t="shared" ref="S160:Z160" si="90">(S77-S$80)/S$81</f>
        <v>0.24208083351850479</v>
      </c>
      <c r="T160">
        <f t="shared" si="90"/>
        <v>0.23102985874079734</v>
      </c>
      <c r="U160">
        <f t="shared" si="90"/>
        <v>0.56159420289855067</v>
      </c>
      <c r="V160">
        <f t="shared" si="90"/>
        <v>0.16176470588235295</v>
      </c>
      <c r="W160">
        <f t="shared" si="90"/>
        <v>0.19</v>
      </c>
      <c r="X160">
        <f t="shared" si="90"/>
        <v>0.52993627852764358</v>
      </c>
      <c r="Y160">
        <f t="shared" si="90"/>
        <v>0.17227043785564441</v>
      </c>
      <c r="Z160">
        <f t="shared" si="90"/>
        <v>0.18382722091286652</v>
      </c>
    </row>
    <row r="161" spans="1:26" x14ac:dyDescent="0.2">
      <c r="A161" s="3" t="s">
        <v>102</v>
      </c>
      <c r="B161">
        <f t="shared" si="79"/>
        <v>0.52443943480024413</v>
      </c>
      <c r="C161">
        <f t="shared" si="80"/>
        <v>0.31671328991735848</v>
      </c>
      <c r="D161">
        <f t="shared" si="80"/>
        <v>0</v>
      </c>
      <c r="E161">
        <f t="shared" si="80"/>
        <v>0</v>
      </c>
      <c r="F161">
        <f t="shared" si="80"/>
        <v>0.84594597972229368</v>
      </c>
      <c r="G161">
        <f t="shared" si="80"/>
        <v>0.78787474368062427</v>
      </c>
      <c r="H161">
        <f t="shared" si="80"/>
        <v>0.66408028029904065</v>
      </c>
      <c r="I161">
        <f t="shared" si="80"/>
        <v>0.6712328767123289</v>
      </c>
      <c r="J161">
        <f t="shared" si="80"/>
        <v>0.4366798399610925</v>
      </c>
      <c r="K161">
        <f t="shared" si="80"/>
        <v>0.21073478110169583</v>
      </c>
      <c r="L161">
        <f t="shared" si="80"/>
        <v>0.55629139072847666</v>
      </c>
      <c r="M161">
        <f t="shared" si="80"/>
        <v>0.55915721231766613</v>
      </c>
      <c r="N161">
        <f t="shared" si="80"/>
        <v>-7.262235267588138E-2</v>
      </c>
      <c r="O161">
        <f t="shared" si="80"/>
        <v>0</v>
      </c>
      <c r="P161">
        <f t="shared" si="80"/>
        <v>0.31427701269097935</v>
      </c>
      <c r="Q161">
        <f t="shared" si="80"/>
        <v>0.56539837017060457</v>
      </c>
      <c r="R161">
        <f t="shared" si="80"/>
        <v>0.29506998989272554</v>
      </c>
      <c r="S161">
        <f t="shared" ref="S161:Z161" si="91">(S78-S$80)/S$81</f>
        <v>0.40227892366552209</v>
      </c>
      <c r="T161">
        <f t="shared" si="91"/>
        <v>0.38074097297261955</v>
      </c>
      <c r="U161">
        <f t="shared" si="91"/>
        <v>0.28260869565217389</v>
      </c>
      <c r="V161">
        <f t="shared" si="91"/>
        <v>0.22794117647058823</v>
      </c>
      <c r="W161">
        <f t="shared" si="91"/>
        <v>0.3</v>
      </c>
      <c r="X161">
        <f t="shared" si="91"/>
        <v>0.26822607605880883</v>
      </c>
      <c r="Y161">
        <f t="shared" si="91"/>
        <v>0.24169996814715886</v>
      </c>
      <c r="Z161">
        <f t="shared" si="91"/>
        <v>0.29572400696062473</v>
      </c>
    </row>
    <row r="163" spans="1:26" x14ac:dyDescent="0.2">
      <c r="A163" s="3" t="s">
        <v>103</v>
      </c>
      <c r="B163" s="3"/>
      <c r="C163" s="6">
        <v>12.556497175141267</v>
      </c>
      <c r="D163" s="6">
        <v>-13.610169491525451</v>
      </c>
      <c r="E163" s="6">
        <v>-13.392655367231665</v>
      </c>
      <c r="F163" s="6">
        <v>10.463276836158213</v>
      </c>
      <c r="G163" s="6">
        <v>8.7005649717514295</v>
      </c>
      <c r="H163" s="6">
        <v>8.7288135593220506</v>
      </c>
      <c r="I163" s="6">
        <v>-12.446327683615843</v>
      </c>
      <c r="J163" s="7">
        <v>1.6744186046511627</v>
      </c>
      <c r="K163" s="6">
        <v>-3.5886627906976747</v>
      </c>
      <c r="L163" s="6">
        <v>2.9142441860465116</v>
      </c>
      <c r="M163" s="6">
        <v>0.13915121785289086</v>
      </c>
      <c r="N163" s="6">
        <v>0.21804087259316279</v>
      </c>
      <c r="O163" s="6">
        <v>-0.16703517048150165</v>
      </c>
      <c r="P163" s="6">
        <v>0.20700366116745586</v>
      </c>
      <c r="Q163" s="6">
        <v>-0.17227180363968381</v>
      </c>
      <c r="R163" s="6">
        <v>0.20749599419942172</v>
      </c>
      <c r="S163" s="6">
        <v>0.19505339575519409</v>
      </c>
      <c r="T163" s="6">
        <v>-0.18328216053637442</v>
      </c>
      <c r="U163" s="6">
        <v>-0.16166426467823797</v>
      </c>
      <c r="V163" s="6">
        <v>0.22347443896413127</v>
      </c>
      <c r="W163" s="6">
        <v>0.2154180802592357</v>
      </c>
      <c r="X163" s="6">
        <v>-0.17039198660854149</v>
      </c>
      <c r="Y163" s="6">
        <v>0.22114704644938366</v>
      </c>
      <c r="Z163" s="6">
        <v>0.2278606787034633</v>
      </c>
    </row>
    <row r="164" spans="1:26" x14ac:dyDescent="0.2">
      <c r="F164" t="s">
        <v>112</v>
      </c>
    </row>
    <row r="165" spans="1:26" x14ac:dyDescent="0.2">
      <c r="C165" t="s">
        <v>109</v>
      </c>
      <c r="D165" t="s">
        <v>110</v>
      </c>
      <c r="E165" t="s">
        <v>111</v>
      </c>
      <c r="F165" t="s">
        <v>109</v>
      </c>
      <c r="G165" t="s">
        <v>110</v>
      </c>
      <c r="H165" t="s">
        <v>111</v>
      </c>
    </row>
    <row r="166" spans="1:26" x14ac:dyDescent="0.2">
      <c r="A166" s="3" t="s">
        <v>27</v>
      </c>
      <c r="B166">
        <v>0.38698644386388098</v>
      </c>
      <c r="C166">
        <f>SUMPRODUCT(C86:I86,$C$163:$I$163)</f>
        <v>-5.6171012901050759</v>
      </c>
      <c r="D166">
        <f>SUMPRODUCT(J86:L86,$J$163:$L$163)</f>
        <v>-0.26577698525667559</v>
      </c>
      <c r="E166">
        <f>SUMPRODUCT(M86:Z86,$M$163:$Z$163)</f>
        <v>5.2374013966292998E-3</v>
      </c>
      <c r="F166">
        <f>ABS(C166)</f>
        <v>5.6171012901050759</v>
      </c>
      <c r="G166">
        <f>ABS(D166)</f>
        <v>0.26577698525667559</v>
      </c>
      <c r="H166">
        <f t="shared" ref="H166:H181" si="92">ABS(E166)</f>
        <v>5.2374013966292998E-3</v>
      </c>
    </row>
    <row r="167" spans="1:26" x14ac:dyDescent="0.2">
      <c r="A167" s="3" t="s">
        <v>28</v>
      </c>
      <c r="B167">
        <v>0.7856434993373369</v>
      </c>
      <c r="C167">
        <f>SUMPRODUCT(C87:I87,$C$163:$I$163)</f>
        <v>-5.6963297740755117</v>
      </c>
      <c r="D167">
        <f>SUMPRODUCT(J87:L87,$J$163:$L$163)</f>
        <v>3.8868368707979255</v>
      </c>
      <c r="E167">
        <f t="shared" ref="E167:E230" si="93">SUMPRODUCT(M87:Z87,$M$163:$Z$163)</f>
        <v>-6.7548628813471082E-2</v>
      </c>
      <c r="F167">
        <f t="shared" ref="F167:F230" si="94">ABS(C167)</f>
        <v>5.6963297740755117</v>
      </c>
      <c r="G167">
        <f t="shared" ref="G167:H230" si="95">ABS(D167)</f>
        <v>3.8868368707979255</v>
      </c>
      <c r="H167">
        <f t="shared" si="92"/>
        <v>6.7548628813471082E-2</v>
      </c>
    </row>
    <row r="168" spans="1:26" x14ac:dyDescent="0.2">
      <c r="A168" s="3" t="s">
        <v>29</v>
      </c>
      <c r="B168">
        <v>0.46893909663616101</v>
      </c>
      <c r="C168">
        <f t="shared" ref="C168:C230" si="96">SUMPRODUCT(C88:I88,$C$163:$I$163)</f>
        <v>3.7720394190719322</v>
      </c>
      <c r="D168">
        <f t="shared" ref="D168:D230" si="97">SUMPRODUCT(J88:L88,$J$163:$L$163)</f>
        <v>1.9528744507338527</v>
      </c>
      <c r="E168">
        <f t="shared" si="93"/>
        <v>3.2000872098571088E-2</v>
      </c>
      <c r="F168">
        <f t="shared" si="94"/>
        <v>3.7720394190719322</v>
      </c>
      <c r="G168">
        <f t="shared" si="95"/>
        <v>1.9528744507338527</v>
      </c>
      <c r="H168">
        <f t="shared" si="92"/>
        <v>3.2000872098571088E-2</v>
      </c>
    </row>
    <row r="169" spans="1:26" x14ac:dyDescent="0.2">
      <c r="A169" s="3" t="s">
        <v>30</v>
      </c>
      <c r="B169">
        <v>0.55668505194360374</v>
      </c>
      <c r="C169">
        <f t="shared" si="96"/>
        <v>-3.6089105783410957E-2</v>
      </c>
      <c r="D169">
        <f t="shared" si="97"/>
        <v>2.0444161192894481</v>
      </c>
      <c r="E169">
        <f t="shared" si="93"/>
        <v>0.24958094103388673</v>
      </c>
      <c r="F169">
        <f t="shared" si="94"/>
        <v>3.6089105783410957E-2</v>
      </c>
      <c r="G169">
        <f t="shared" si="95"/>
        <v>2.0444161192894481</v>
      </c>
      <c r="H169">
        <f t="shared" si="92"/>
        <v>0.24958094103388673</v>
      </c>
    </row>
    <row r="170" spans="1:26" x14ac:dyDescent="0.2">
      <c r="A170" s="3" t="s">
        <v>31</v>
      </c>
      <c r="B170">
        <v>0.72508418224464233</v>
      </c>
      <c r="C170">
        <f t="shared" si="96"/>
        <v>6.4364787511322312</v>
      </c>
      <c r="D170">
        <f t="shared" si="97"/>
        <v>2.0649288051382273</v>
      </c>
      <c r="E170">
        <f t="shared" si="93"/>
        <v>0.31358462905490359</v>
      </c>
      <c r="F170">
        <f t="shared" si="94"/>
        <v>6.4364787511322312</v>
      </c>
      <c r="G170">
        <f t="shared" si="95"/>
        <v>2.0649288051382273</v>
      </c>
      <c r="H170">
        <f t="shared" si="92"/>
        <v>0.31358462905490359</v>
      </c>
    </row>
    <row r="171" spans="1:26" x14ac:dyDescent="0.2">
      <c r="A171" s="3" t="s">
        <v>32</v>
      </c>
      <c r="B171">
        <v>0.67245508379737673</v>
      </c>
      <c r="C171">
        <f t="shared" si="96"/>
        <v>4.7299807075619258</v>
      </c>
      <c r="D171">
        <f t="shared" si="97"/>
        <v>1.8959395527038287</v>
      </c>
      <c r="E171">
        <f t="shared" si="93"/>
        <v>0.525424755034957</v>
      </c>
      <c r="F171">
        <f t="shared" si="94"/>
        <v>4.7299807075619258</v>
      </c>
      <c r="G171">
        <f t="shared" si="95"/>
        <v>1.8959395527038287</v>
      </c>
      <c r="H171">
        <f t="shared" si="92"/>
        <v>0.525424755034957</v>
      </c>
    </row>
    <row r="172" spans="1:26" x14ac:dyDescent="0.2">
      <c r="A172" s="3" t="s">
        <v>33</v>
      </c>
      <c r="B172">
        <v>0.36969494799438934</v>
      </c>
      <c r="C172">
        <f t="shared" si="96"/>
        <v>7.9437062014167346</v>
      </c>
      <c r="D172">
        <f t="shared" si="97"/>
        <v>0.62679104575982003</v>
      </c>
      <c r="E172">
        <f t="shared" si="93"/>
        <v>0.63685780667924241</v>
      </c>
      <c r="F172">
        <f t="shared" si="94"/>
        <v>7.9437062014167346</v>
      </c>
      <c r="G172">
        <f t="shared" si="95"/>
        <v>0.62679104575982003</v>
      </c>
      <c r="H172">
        <f t="shared" si="92"/>
        <v>0.63685780667924241</v>
      </c>
    </row>
    <row r="173" spans="1:26" x14ac:dyDescent="0.2">
      <c r="A173" s="3" t="s">
        <v>34</v>
      </c>
      <c r="B173">
        <v>0.41154334588785735</v>
      </c>
      <c r="C173">
        <f t="shared" si="96"/>
        <v>7.1218044245177019</v>
      </c>
      <c r="D173">
        <f t="shared" si="97"/>
        <v>2.0243779136827493</v>
      </c>
      <c r="E173">
        <f t="shared" si="93"/>
        <v>0.66275332855304137</v>
      </c>
      <c r="F173">
        <f t="shared" si="94"/>
        <v>7.1218044245177019</v>
      </c>
      <c r="G173">
        <f t="shared" si="95"/>
        <v>2.0243779136827493</v>
      </c>
      <c r="H173">
        <f t="shared" si="92"/>
        <v>0.66275332855304137</v>
      </c>
    </row>
    <row r="174" spans="1:26" x14ac:dyDescent="0.2">
      <c r="A174" s="3" t="s">
        <v>35</v>
      </c>
      <c r="B174">
        <v>0.42871154606868611</v>
      </c>
      <c r="C174">
        <f t="shared" si="96"/>
        <v>7.0554579794289616</v>
      </c>
      <c r="D174">
        <f t="shared" si="97"/>
        <v>0.72826384803373956</v>
      </c>
      <c r="E174">
        <f t="shared" si="93"/>
        <v>0.9042261154412824</v>
      </c>
      <c r="F174">
        <f t="shared" si="94"/>
        <v>7.0554579794289616</v>
      </c>
      <c r="G174">
        <f t="shared" si="95"/>
        <v>0.72826384803373956</v>
      </c>
      <c r="H174">
        <f t="shared" si="92"/>
        <v>0.9042261154412824</v>
      </c>
    </row>
    <row r="175" spans="1:26" x14ac:dyDescent="0.2">
      <c r="A175" s="3" t="s">
        <v>36</v>
      </c>
      <c r="B175">
        <v>0.48770200127333824</v>
      </c>
      <c r="C175">
        <f t="shared" si="96"/>
        <v>5.3387676568357278</v>
      </c>
      <c r="D175">
        <f t="shared" si="97"/>
        <v>0.758329048037786</v>
      </c>
      <c r="E175">
        <f t="shared" si="93"/>
        <v>0.923516916771845</v>
      </c>
      <c r="F175">
        <f t="shared" si="94"/>
        <v>5.3387676568357278</v>
      </c>
      <c r="G175">
        <f t="shared" si="95"/>
        <v>0.758329048037786</v>
      </c>
      <c r="H175">
        <f t="shared" si="92"/>
        <v>0.923516916771845</v>
      </c>
    </row>
    <row r="176" spans="1:26" x14ac:dyDescent="0.2">
      <c r="A176" s="3" t="s">
        <v>37</v>
      </c>
      <c r="B176">
        <v>0.46674683183262566</v>
      </c>
      <c r="C176">
        <f t="shared" si="96"/>
        <v>6.3569985727434597</v>
      </c>
      <c r="D176">
        <f t="shared" si="97"/>
        <v>0.37154268059575435</v>
      </c>
      <c r="E176">
        <f t="shared" si="93"/>
        <v>0.74335013010910755</v>
      </c>
      <c r="F176">
        <f t="shared" si="94"/>
        <v>6.3569985727434597</v>
      </c>
      <c r="G176">
        <f t="shared" si="95"/>
        <v>0.37154268059575435</v>
      </c>
      <c r="H176">
        <f t="shared" si="92"/>
        <v>0.74335013010910755</v>
      </c>
    </row>
    <row r="177" spans="1:8" x14ac:dyDescent="0.2">
      <c r="A177" s="3" t="s">
        <v>38</v>
      </c>
      <c r="B177">
        <v>0.53562851566216185</v>
      </c>
      <c r="C177">
        <f t="shared" si="96"/>
        <v>4.6112865750437066</v>
      </c>
      <c r="D177">
        <f t="shared" si="97"/>
        <v>-0.69493142472258285</v>
      </c>
      <c r="E177">
        <f t="shared" si="93"/>
        <v>0.90970210063290802</v>
      </c>
      <c r="F177">
        <f t="shared" si="94"/>
        <v>4.6112865750437066</v>
      </c>
      <c r="G177">
        <f t="shared" si="95"/>
        <v>0.69493142472258285</v>
      </c>
      <c r="H177">
        <f t="shared" si="92"/>
        <v>0.90970210063290802</v>
      </c>
    </row>
    <row r="178" spans="1:8" x14ac:dyDescent="0.2">
      <c r="A178" s="3" t="s">
        <v>39</v>
      </c>
      <c r="B178">
        <v>0.40505374550604895</v>
      </c>
      <c r="C178">
        <f t="shared" si="96"/>
        <v>-8.116556192264305</v>
      </c>
      <c r="D178">
        <f t="shared" si="97"/>
        <v>-0.72468482462769335</v>
      </c>
      <c r="E178">
        <f t="shared" si="93"/>
        <v>-0.10677103009808676</v>
      </c>
      <c r="F178">
        <f t="shared" si="94"/>
        <v>8.116556192264305</v>
      </c>
      <c r="G178">
        <f t="shared" si="95"/>
        <v>0.72468482462769335</v>
      </c>
      <c r="H178">
        <f t="shared" si="92"/>
        <v>0.10677103009808676</v>
      </c>
    </row>
    <row r="179" spans="1:8" x14ac:dyDescent="0.2">
      <c r="A179" s="3" t="s">
        <v>40</v>
      </c>
      <c r="B179">
        <v>0.66275533348439208</v>
      </c>
      <c r="C179">
        <f t="shared" si="96"/>
        <v>-7.6963216818080413</v>
      </c>
      <c r="D179">
        <f t="shared" si="97"/>
        <v>3.1663012682014493</v>
      </c>
      <c r="E179">
        <f t="shared" si="93"/>
        <v>9.4620706641245167E-2</v>
      </c>
      <c r="F179">
        <f t="shared" si="94"/>
        <v>7.6963216818080413</v>
      </c>
      <c r="G179">
        <f t="shared" si="95"/>
        <v>3.1663012682014493</v>
      </c>
      <c r="H179">
        <f t="shared" si="92"/>
        <v>9.4620706641245167E-2</v>
      </c>
    </row>
    <row r="180" spans="1:8" x14ac:dyDescent="0.2">
      <c r="A180" s="3" t="s">
        <v>41</v>
      </c>
      <c r="B180">
        <v>0.38428659110733848</v>
      </c>
      <c r="C180">
        <f t="shared" si="96"/>
        <v>-0.80154123424302259</v>
      </c>
      <c r="D180">
        <f t="shared" si="97"/>
        <v>2.2004176434667126</v>
      </c>
      <c r="E180">
        <f t="shared" si="93"/>
        <v>-8.1242712581330534E-2</v>
      </c>
      <c r="F180">
        <f t="shared" si="94"/>
        <v>0.80154123424302259</v>
      </c>
      <c r="G180">
        <f t="shared" si="95"/>
        <v>2.2004176434667126</v>
      </c>
      <c r="H180">
        <f t="shared" si="92"/>
        <v>8.1242712581330534E-2</v>
      </c>
    </row>
    <row r="181" spans="1:8" x14ac:dyDescent="0.2">
      <c r="A181" s="3" t="s">
        <v>42</v>
      </c>
      <c r="B181">
        <v>0.49427416230321514</v>
      </c>
      <c r="C181">
        <f t="shared" si="96"/>
        <v>5.2219711711376844</v>
      </c>
      <c r="D181">
        <f t="shared" si="97"/>
        <v>1.9579649103992642</v>
      </c>
      <c r="E181">
        <f t="shared" si="93"/>
        <v>0.1233103156413691</v>
      </c>
      <c r="F181">
        <f t="shared" si="94"/>
        <v>5.2219711711376844</v>
      </c>
      <c r="G181">
        <f t="shared" si="95"/>
        <v>1.9579649103992642</v>
      </c>
      <c r="H181">
        <f t="shared" si="92"/>
        <v>0.1233103156413691</v>
      </c>
    </row>
    <row r="182" spans="1:8" x14ac:dyDescent="0.2">
      <c r="A182" s="3" t="s">
        <v>43</v>
      </c>
      <c r="B182">
        <v>0.76233907690275782</v>
      </c>
      <c r="C182">
        <f t="shared" si="96"/>
        <v>5.767064154253208</v>
      </c>
      <c r="D182">
        <f t="shared" si="97"/>
        <v>1.5274667012833871</v>
      </c>
      <c r="E182">
        <f t="shared" si="93"/>
        <v>0.27707148388920738</v>
      </c>
      <c r="F182">
        <f t="shared" si="94"/>
        <v>5.767064154253208</v>
      </c>
      <c r="G182">
        <f t="shared" si="95"/>
        <v>1.5274667012833871</v>
      </c>
      <c r="H182">
        <f t="shared" si="95"/>
        <v>0.27707148388920738</v>
      </c>
    </row>
    <row r="183" spans="1:8" x14ac:dyDescent="0.2">
      <c r="A183" s="3" t="s">
        <v>44</v>
      </c>
      <c r="B183">
        <v>0.86437424355774972</v>
      </c>
      <c r="C183">
        <f t="shared" si="96"/>
        <v>5.0347330635927383</v>
      </c>
      <c r="D183">
        <f t="shared" si="97"/>
        <v>1.2419652815770812</v>
      </c>
      <c r="E183">
        <f t="shared" si="93"/>
        <v>0.43962540435804609</v>
      </c>
      <c r="F183">
        <f t="shared" si="94"/>
        <v>5.0347330635927383</v>
      </c>
      <c r="G183">
        <f t="shared" si="95"/>
        <v>1.2419652815770812</v>
      </c>
      <c r="H183">
        <f t="shared" si="95"/>
        <v>0.43962540435804609</v>
      </c>
    </row>
    <row r="184" spans="1:8" x14ac:dyDescent="0.2">
      <c r="A184" s="3" t="s">
        <v>45</v>
      </c>
      <c r="B184">
        <v>0.59468099172942579</v>
      </c>
      <c r="C184">
        <f t="shared" si="96"/>
        <v>5.8551675583333385</v>
      </c>
      <c r="D184">
        <f t="shared" si="97"/>
        <v>0.93360447664589341</v>
      </c>
      <c r="E184">
        <f t="shared" si="93"/>
        <v>0.57206911980473318</v>
      </c>
      <c r="F184">
        <f t="shared" si="94"/>
        <v>5.8551675583333385</v>
      </c>
      <c r="G184">
        <f t="shared" si="95"/>
        <v>0.93360447664589341</v>
      </c>
      <c r="H184">
        <f t="shared" si="95"/>
        <v>0.57206911980473318</v>
      </c>
    </row>
    <row r="185" spans="1:8" x14ac:dyDescent="0.2">
      <c r="A185" s="3" t="s">
        <v>46</v>
      </c>
      <c r="B185">
        <v>0.45600788348593929</v>
      </c>
      <c r="C185">
        <f t="shared" si="96"/>
        <v>0.56721948005673717</v>
      </c>
      <c r="D185">
        <f t="shared" si="97"/>
        <v>0.59908280556220372</v>
      </c>
      <c r="E185">
        <f t="shared" si="93"/>
        <v>0.66185424201804399</v>
      </c>
      <c r="F185">
        <f t="shared" si="94"/>
        <v>0.56721948005673717</v>
      </c>
      <c r="G185">
        <f t="shared" si="95"/>
        <v>0.59908280556220372</v>
      </c>
      <c r="H185">
        <f t="shared" si="95"/>
        <v>0.66185424201804399</v>
      </c>
    </row>
    <row r="186" spans="1:8" x14ac:dyDescent="0.2">
      <c r="A186" s="3" t="s">
        <v>47</v>
      </c>
      <c r="B186">
        <v>0.48986968628678051</v>
      </c>
      <c r="C186">
        <f t="shared" si="96"/>
        <v>0.84302853573140446</v>
      </c>
      <c r="D186">
        <f t="shared" si="97"/>
        <v>0.1515245361561125</v>
      </c>
      <c r="E186">
        <f t="shared" si="93"/>
        <v>0.71695460202482475</v>
      </c>
      <c r="F186">
        <f t="shared" si="94"/>
        <v>0.84302853573140446</v>
      </c>
      <c r="G186">
        <f t="shared" si="95"/>
        <v>0.1515245361561125</v>
      </c>
      <c r="H186">
        <f t="shared" si="95"/>
        <v>0.71695460202482475</v>
      </c>
    </row>
    <row r="187" spans="1:8" x14ac:dyDescent="0.2">
      <c r="A187" s="3" t="s">
        <v>48</v>
      </c>
      <c r="B187">
        <v>0.45025560320101365</v>
      </c>
      <c r="C187">
        <f t="shared" si="96"/>
        <v>6.7076231354230176</v>
      </c>
      <c r="D187">
        <f t="shared" si="97"/>
        <v>0.26467273165581751</v>
      </c>
      <c r="E187">
        <f t="shared" si="93"/>
        <v>0.8368412919211482</v>
      </c>
      <c r="F187">
        <f t="shared" si="94"/>
        <v>6.7076231354230176</v>
      </c>
      <c r="G187">
        <f t="shared" si="95"/>
        <v>0.26467273165581751</v>
      </c>
      <c r="H187">
        <f t="shared" si="95"/>
        <v>0.8368412919211482</v>
      </c>
    </row>
    <row r="188" spans="1:8" x14ac:dyDescent="0.2">
      <c r="A188" s="3" t="s">
        <v>49</v>
      </c>
      <c r="B188">
        <v>0.5604572381570937</v>
      </c>
      <c r="C188">
        <f t="shared" si="96"/>
        <v>13.144378092403162</v>
      </c>
      <c r="D188">
        <f t="shared" si="97"/>
        <v>0.10989655533463671</v>
      </c>
      <c r="E188">
        <f t="shared" si="93"/>
        <v>0.77505259735296783</v>
      </c>
      <c r="F188">
        <f t="shared" si="94"/>
        <v>13.144378092403162</v>
      </c>
      <c r="G188">
        <f t="shared" si="95"/>
        <v>0.10989655533463671</v>
      </c>
      <c r="H188">
        <f t="shared" si="95"/>
        <v>0.77505259735296783</v>
      </c>
    </row>
    <row r="189" spans="1:8" x14ac:dyDescent="0.2">
      <c r="A189" s="3" t="s">
        <v>50</v>
      </c>
      <c r="B189">
        <v>0.47309384730545551</v>
      </c>
      <c r="C189">
        <f t="shared" si="96"/>
        <v>10.777278967085165</v>
      </c>
      <c r="D189">
        <f t="shared" si="97"/>
        <v>-0.95481427334981295</v>
      </c>
      <c r="E189">
        <f t="shared" si="93"/>
        <v>0.91616750240156364</v>
      </c>
      <c r="F189">
        <f t="shared" si="94"/>
        <v>10.777278967085165</v>
      </c>
      <c r="G189">
        <f t="shared" si="95"/>
        <v>0.95481427334981295</v>
      </c>
      <c r="H189">
        <f t="shared" si="95"/>
        <v>0.91616750240156364</v>
      </c>
    </row>
    <row r="190" spans="1:8" x14ac:dyDescent="0.2">
      <c r="A190" s="3" t="s">
        <v>51</v>
      </c>
      <c r="B190">
        <v>0.42023379775969538</v>
      </c>
      <c r="C190">
        <f t="shared" si="96"/>
        <v>-0.59623315557639245</v>
      </c>
      <c r="D190">
        <f t="shared" si="97"/>
        <v>-1.234341563228077</v>
      </c>
      <c r="E190">
        <f t="shared" si="93"/>
        <v>-0.10698951909481297</v>
      </c>
      <c r="F190">
        <f t="shared" si="94"/>
        <v>0.59623315557639245</v>
      </c>
      <c r="G190">
        <f t="shared" si="95"/>
        <v>1.234341563228077</v>
      </c>
      <c r="H190">
        <f t="shared" si="95"/>
        <v>0.10698951909481297</v>
      </c>
    </row>
    <row r="191" spans="1:8" x14ac:dyDescent="0.2">
      <c r="A191" s="3" t="s">
        <v>52</v>
      </c>
      <c r="B191">
        <v>0.48742121802447053</v>
      </c>
      <c r="C191">
        <f t="shared" si="96"/>
        <v>-3.1478288504766212</v>
      </c>
      <c r="D191">
        <f t="shared" si="97"/>
        <v>3.9613092029978398</v>
      </c>
      <c r="E191">
        <f t="shared" si="93"/>
        <v>0.1060652942322898</v>
      </c>
      <c r="F191">
        <f t="shared" si="94"/>
        <v>3.1478288504766212</v>
      </c>
      <c r="G191">
        <f t="shared" si="95"/>
        <v>3.9613092029978398</v>
      </c>
      <c r="H191">
        <f t="shared" si="95"/>
        <v>0.1060652942322898</v>
      </c>
    </row>
    <row r="192" spans="1:8" x14ac:dyDescent="0.2">
      <c r="A192" s="3" t="s">
        <v>53</v>
      </c>
      <c r="B192">
        <v>0.78851038590450162</v>
      </c>
      <c r="C192">
        <f t="shared" si="96"/>
        <v>8.3745399173126849</v>
      </c>
      <c r="D192">
        <f t="shared" si="97"/>
        <v>1.9985146404499488</v>
      </c>
      <c r="E192">
        <f t="shared" si="93"/>
        <v>-1.434441430440813E-2</v>
      </c>
      <c r="F192">
        <f t="shared" si="94"/>
        <v>8.3745399173126849</v>
      </c>
      <c r="G192">
        <f t="shared" si="95"/>
        <v>1.9985146404499488</v>
      </c>
      <c r="H192">
        <f t="shared" si="95"/>
        <v>1.434441430440813E-2</v>
      </c>
    </row>
    <row r="193" spans="1:8" x14ac:dyDescent="0.2">
      <c r="A193" s="3" t="s">
        <v>54</v>
      </c>
      <c r="B193">
        <v>0.54051380354510203</v>
      </c>
      <c r="C193">
        <f t="shared" si="96"/>
        <v>3.4178056987260419</v>
      </c>
      <c r="D193">
        <f t="shared" si="97"/>
        <v>2.2198413044107967</v>
      </c>
      <c r="E193">
        <f t="shared" si="93"/>
        <v>0.18752701119771475</v>
      </c>
      <c r="F193">
        <f t="shared" si="94"/>
        <v>3.4178056987260419</v>
      </c>
      <c r="G193">
        <f t="shared" si="95"/>
        <v>2.2198413044107967</v>
      </c>
      <c r="H193">
        <f t="shared" si="95"/>
        <v>0.18752701119771475</v>
      </c>
    </row>
    <row r="194" spans="1:8" x14ac:dyDescent="0.2">
      <c r="A194" s="3" t="s">
        <v>55</v>
      </c>
      <c r="B194">
        <v>0.5681804777109366</v>
      </c>
      <c r="C194">
        <f t="shared" si="96"/>
        <v>8.0525162949529339</v>
      </c>
      <c r="D194">
        <f t="shared" si="97"/>
        <v>1.9806076633743439</v>
      </c>
      <c r="E194">
        <f t="shared" si="93"/>
        <v>0.39684818990828108</v>
      </c>
      <c r="F194">
        <f t="shared" si="94"/>
        <v>8.0525162949529339</v>
      </c>
      <c r="G194">
        <f t="shared" si="95"/>
        <v>1.9806076633743439</v>
      </c>
      <c r="H194">
        <f t="shared" si="95"/>
        <v>0.39684818990828108</v>
      </c>
    </row>
    <row r="195" spans="1:8" x14ac:dyDescent="0.2">
      <c r="A195" s="3" t="s">
        <v>56</v>
      </c>
      <c r="B195">
        <v>0.52476539012387657</v>
      </c>
      <c r="C195">
        <f t="shared" si="96"/>
        <v>7.5204454651420187</v>
      </c>
      <c r="D195">
        <f t="shared" si="97"/>
        <v>1.9576421106659176</v>
      </c>
      <c r="E195">
        <f t="shared" si="93"/>
        <v>0.56448371309792655</v>
      </c>
      <c r="F195">
        <f t="shared" si="94"/>
        <v>7.5204454651420187</v>
      </c>
      <c r="G195">
        <f t="shared" si="95"/>
        <v>1.9576421106659176</v>
      </c>
      <c r="H195">
        <f t="shared" si="95"/>
        <v>0.56448371309792655</v>
      </c>
    </row>
    <row r="196" spans="1:8" x14ac:dyDescent="0.2">
      <c r="A196" s="3" t="s">
        <v>57</v>
      </c>
      <c r="B196">
        <v>0.57988855573468945</v>
      </c>
      <c r="C196">
        <f t="shared" si="96"/>
        <v>5.2052147497279639</v>
      </c>
      <c r="D196">
        <f t="shared" si="97"/>
        <v>1.5085811123601269</v>
      </c>
      <c r="E196">
        <f t="shared" si="93"/>
        <v>0.66117690656128658</v>
      </c>
      <c r="F196">
        <f t="shared" si="94"/>
        <v>5.2052147497279639</v>
      </c>
      <c r="G196">
        <f t="shared" si="95"/>
        <v>1.5085811123601269</v>
      </c>
      <c r="H196">
        <f t="shared" si="95"/>
        <v>0.66117690656128658</v>
      </c>
    </row>
    <row r="197" spans="1:8" x14ac:dyDescent="0.2">
      <c r="A197" s="3" t="s">
        <v>58</v>
      </c>
      <c r="B197">
        <v>0.63038380018972939</v>
      </c>
      <c r="C197">
        <f t="shared" si="96"/>
        <v>5.0043707148443</v>
      </c>
      <c r="D197">
        <f t="shared" si="97"/>
        <v>1.1164701403971491</v>
      </c>
      <c r="E197">
        <f t="shared" si="93"/>
        <v>0.80310683148503115</v>
      </c>
      <c r="F197">
        <f t="shared" si="94"/>
        <v>5.0043707148443</v>
      </c>
      <c r="G197">
        <f t="shared" si="95"/>
        <v>1.1164701403971491</v>
      </c>
      <c r="H197">
        <f t="shared" si="95"/>
        <v>0.80310683148503115</v>
      </c>
    </row>
    <row r="198" spans="1:8" x14ac:dyDescent="0.2">
      <c r="A198" s="3" t="s">
        <v>59</v>
      </c>
      <c r="B198">
        <v>0.45579047349109281</v>
      </c>
      <c r="C198">
        <f t="shared" si="96"/>
        <v>6.9948028668906055</v>
      </c>
      <c r="D198">
        <f t="shared" si="97"/>
        <v>0.30637412024676092</v>
      </c>
      <c r="E198">
        <f t="shared" si="93"/>
        <v>0.89369292607370632</v>
      </c>
      <c r="F198">
        <f t="shared" si="94"/>
        <v>6.9948028668906055</v>
      </c>
      <c r="G198">
        <f t="shared" si="95"/>
        <v>0.30637412024676092</v>
      </c>
      <c r="H198">
        <f t="shared" si="95"/>
        <v>0.89369292607370632</v>
      </c>
    </row>
    <row r="199" spans="1:8" x14ac:dyDescent="0.2">
      <c r="A199" s="3" t="s">
        <v>60</v>
      </c>
      <c r="B199">
        <v>0.41561585090729097</v>
      </c>
      <c r="C199">
        <f t="shared" si="96"/>
        <v>8.7603815387101651</v>
      </c>
      <c r="D199">
        <f t="shared" si="97"/>
        <v>0.18079164948214554</v>
      </c>
      <c r="E199">
        <f t="shared" si="93"/>
        <v>0.94804098558483996</v>
      </c>
      <c r="F199">
        <f t="shared" si="94"/>
        <v>8.7603815387101651</v>
      </c>
      <c r="G199">
        <f t="shared" si="95"/>
        <v>0.18079164948214554</v>
      </c>
      <c r="H199">
        <f t="shared" si="95"/>
        <v>0.94804098558483996</v>
      </c>
    </row>
    <row r="200" spans="1:8" x14ac:dyDescent="0.2">
      <c r="A200" s="3" t="s">
        <v>61</v>
      </c>
      <c r="B200">
        <v>0.49669884635244138</v>
      </c>
      <c r="C200">
        <f t="shared" si="96"/>
        <v>6.8334444205104621</v>
      </c>
      <c r="D200">
        <f t="shared" si="97"/>
        <v>0.72281248788032126</v>
      </c>
      <c r="E200">
        <f t="shared" si="93"/>
        <v>0.90680168101427416</v>
      </c>
      <c r="F200">
        <f t="shared" si="94"/>
        <v>6.8334444205104621</v>
      </c>
      <c r="G200">
        <f t="shared" si="95"/>
        <v>0.72281248788032126</v>
      </c>
      <c r="H200">
        <f t="shared" si="95"/>
        <v>0.90680168101427416</v>
      </c>
    </row>
    <row r="201" spans="1:8" x14ac:dyDescent="0.2">
      <c r="A201" s="3" t="s">
        <v>62</v>
      </c>
      <c r="B201">
        <v>0.51247420227203366</v>
      </c>
      <c r="C201">
        <f t="shared" si="96"/>
        <v>14.74024147316335</v>
      </c>
      <c r="D201">
        <f t="shared" si="97"/>
        <v>-0.15844634499454813</v>
      </c>
      <c r="E201">
        <f t="shared" si="93"/>
        <v>0.90723103794909965</v>
      </c>
      <c r="F201">
        <f t="shared" si="94"/>
        <v>14.74024147316335</v>
      </c>
      <c r="G201">
        <f t="shared" si="95"/>
        <v>0.15844634499454813</v>
      </c>
      <c r="H201">
        <f t="shared" si="95"/>
        <v>0.90723103794909965</v>
      </c>
    </row>
    <row r="202" spans="1:8" x14ac:dyDescent="0.2">
      <c r="A202" s="3" t="s">
        <v>63</v>
      </c>
      <c r="B202">
        <v>0.46399944701743584</v>
      </c>
      <c r="C202">
        <f t="shared" si="96"/>
        <v>-5.1361174752659773</v>
      </c>
      <c r="D202">
        <f t="shared" si="97"/>
        <v>-1.1308266894433525</v>
      </c>
      <c r="E202">
        <f t="shared" si="93"/>
        <v>-7.059759285588528E-2</v>
      </c>
      <c r="F202">
        <f t="shared" si="94"/>
        <v>5.1361174752659773</v>
      </c>
      <c r="G202">
        <f t="shared" si="95"/>
        <v>1.1308266894433525</v>
      </c>
      <c r="H202">
        <f t="shared" si="95"/>
        <v>7.059759285588528E-2</v>
      </c>
    </row>
    <row r="203" spans="1:8" x14ac:dyDescent="0.2">
      <c r="A203" s="3" t="s">
        <v>64</v>
      </c>
      <c r="B203">
        <v>0.52022619502326939</v>
      </c>
      <c r="C203">
        <f t="shared" si="96"/>
        <v>0.98432832648670843</v>
      </c>
      <c r="D203">
        <f t="shared" si="97"/>
        <v>2.7480921553241169</v>
      </c>
      <c r="E203">
        <f t="shared" si="93"/>
        <v>0.18399636835702277</v>
      </c>
      <c r="F203">
        <f t="shared" si="94"/>
        <v>0.98432832648670843</v>
      </c>
      <c r="G203">
        <f t="shared" si="95"/>
        <v>2.7480921553241169</v>
      </c>
      <c r="H203">
        <f t="shared" si="95"/>
        <v>0.18399636835702277</v>
      </c>
    </row>
    <row r="204" spans="1:8" x14ac:dyDescent="0.2">
      <c r="A204" s="3" t="s">
        <v>65</v>
      </c>
      <c r="B204">
        <v>0.54474779800162842</v>
      </c>
      <c r="C204">
        <f t="shared" si="96"/>
        <v>-3.1273527798035041</v>
      </c>
      <c r="D204">
        <f t="shared" si="97"/>
        <v>2.349503802896594</v>
      </c>
      <c r="E204">
        <f t="shared" si="93"/>
        <v>-0.12352804116984357</v>
      </c>
      <c r="F204">
        <f t="shared" si="94"/>
        <v>3.1273527798035041</v>
      </c>
      <c r="G204">
        <f t="shared" si="95"/>
        <v>2.349503802896594</v>
      </c>
      <c r="H204">
        <f t="shared" si="95"/>
        <v>0.12352804116984357</v>
      </c>
    </row>
    <row r="205" spans="1:8" x14ac:dyDescent="0.2">
      <c r="A205" s="3" t="s">
        <v>66</v>
      </c>
      <c r="B205">
        <v>0.58153597629810028</v>
      </c>
      <c r="C205">
        <f t="shared" si="96"/>
        <v>5.3695312650180647</v>
      </c>
      <c r="D205">
        <f t="shared" si="97"/>
        <v>1.9314396071777</v>
      </c>
      <c r="E205">
        <f t="shared" si="93"/>
        <v>0.21862596371186666</v>
      </c>
      <c r="F205">
        <f t="shared" si="94"/>
        <v>5.3695312650180647</v>
      </c>
      <c r="G205">
        <f t="shared" si="95"/>
        <v>1.9314396071777</v>
      </c>
      <c r="H205">
        <f t="shared" si="95"/>
        <v>0.21862596371186666</v>
      </c>
    </row>
    <row r="206" spans="1:8" x14ac:dyDescent="0.2">
      <c r="A206" s="3" t="s">
        <v>67</v>
      </c>
      <c r="B206">
        <v>0.62580938902779404</v>
      </c>
      <c r="C206">
        <f t="shared" si="96"/>
        <v>10.73468058093345</v>
      </c>
      <c r="D206">
        <f t="shared" si="97"/>
        <v>1.6062814732268702</v>
      </c>
      <c r="E206">
        <f t="shared" si="93"/>
        <v>0.38946049117935927</v>
      </c>
      <c r="F206">
        <f t="shared" si="94"/>
        <v>10.73468058093345</v>
      </c>
      <c r="G206">
        <f t="shared" si="95"/>
        <v>1.6062814732268702</v>
      </c>
      <c r="H206">
        <f t="shared" si="95"/>
        <v>0.38946049117935927</v>
      </c>
    </row>
    <row r="207" spans="1:8" x14ac:dyDescent="0.2">
      <c r="A207" s="3" t="s">
        <v>68</v>
      </c>
      <c r="B207">
        <v>0.52457531540880564</v>
      </c>
      <c r="C207">
        <f t="shared" si="96"/>
        <v>12.719344282901973</v>
      </c>
      <c r="D207">
        <f t="shared" si="97"/>
        <v>1.3516795344465518</v>
      </c>
      <c r="E207">
        <f t="shared" si="93"/>
        <v>0.42989989014598534</v>
      </c>
      <c r="F207">
        <f t="shared" si="94"/>
        <v>12.719344282901973</v>
      </c>
      <c r="G207">
        <f t="shared" si="95"/>
        <v>1.3516795344465518</v>
      </c>
      <c r="H207">
        <f t="shared" si="95"/>
        <v>0.42989989014598534</v>
      </c>
    </row>
    <row r="208" spans="1:8" x14ac:dyDescent="0.2">
      <c r="A208" s="3" t="s">
        <v>69</v>
      </c>
      <c r="B208">
        <v>0.56057471895840438</v>
      </c>
      <c r="C208">
        <f t="shared" si="96"/>
        <v>10.007334537952817</v>
      </c>
      <c r="D208">
        <f t="shared" si="97"/>
        <v>0.97330844074962697</v>
      </c>
      <c r="E208">
        <f t="shared" si="93"/>
        <v>0.59356249424478369</v>
      </c>
      <c r="F208">
        <f t="shared" si="94"/>
        <v>10.007334537952817</v>
      </c>
      <c r="G208">
        <f t="shared" si="95"/>
        <v>0.97330844074962697</v>
      </c>
      <c r="H208">
        <f t="shared" si="95"/>
        <v>0.59356249424478369</v>
      </c>
    </row>
    <row r="209" spans="1:8" x14ac:dyDescent="0.2">
      <c r="A209" s="3" t="s">
        <v>70</v>
      </c>
      <c r="B209">
        <v>0.55250206266587121</v>
      </c>
      <c r="C209">
        <f t="shared" si="96"/>
        <v>2.1781593024022436</v>
      </c>
      <c r="D209">
        <f t="shared" si="97"/>
        <v>0.44124920165034864</v>
      </c>
      <c r="E209">
        <f t="shared" si="93"/>
        <v>0.72396795049324458</v>
      </c>
      <c r="F209">
        <f t="shared" si="94"/>
        <v>2.1781593024022436</v>
      </c>
      <c r="G209">
        <f t="shared" si="95"/>
        <v>0.44124920165034864</v>
      </c>
      <c r="H209">
        <f t="shared" si="95"/>
        <v>0.72396795049324458</v>
      </c>
    </row>
    <row r="210" spans="1:8" x14ac:dyDescent="0.2">
      <c r="A210" s="3" t="s">
        <v>71</v>
      </c>
      <c r="B210">
        <v>0.4411624714798415</v>
      </c>
      <c r="C210">
        <f t="shared" si="96"/>
        <v>3.6216725613409739</v>
      </c>
      <c r="D210">
        <f t="shared" si="97"/>
        <v>0.4652686998566361</v>
      </c>
      <c r="E210">
        <f t="shared" si="93"/>
        <v>0.62366096573045648</v>
      </c>
      <c r="F210">
        <f t="shared" si="94"/>
        <v>3.6216725613409739</v>
      </c>
      <c r="G210">
        <f t="shared" si="95"/>
        <v>0.4652686998566361</v>
      </c>
      <c r="H210">
        <f t="shared" si="95"/>
        <v>0.62366096573045648</v>
      </c>
    </row>
    <row r="211" spans="1:8" x14ac:dyDescent="0.2">
      <c r="A211" s="3" t="s">
        <v>72</v>
      </c>
      <c r="B211">
        <v>0.5042184286925494</v>
      </c>
      <c r="C211">
        <f t="shared" si="96"/>
        <v>6.9986964417821795</v>
      </c>
      <c r="D211">
        <f t="shared" si="97"/>
        <v>-0.43336221024181798</v>
      </c>
      <c r="E211">
        <f t="shared" si="93"/>
        <v>0.85826862316477137</v>
      </c>
      <c r="F211">
        <f t="shared" si="94"/>
        <v>6.9986964417821795</v>
      </c>
      <c r="G211">
        <f t="shared" si="95"/>
        <v>0.43336221024181798</v>
      </c>
      <c r="H211">
        <f t="shared" si="95"/>
        <v>0.85826862316477137</v>
      </c>
    </row>
    <row r="212" spans="1:8" x14ac:dyDescent="0.2">
      <c r="A212" s="3" t="s">
        <v>73</v>
      </c>
      <c r="B212">
        <v>0.48370614722097849</v>
      </c>
      <c r="C212">
        <f t="shared" si="96"/>
        <v>12.810142705270952</v>
      </c>
      <c r="D212">
        <f t="shared" si="97"/>
        <v>-0.54917372628969052</v>
      </c>
      <c r="E212">
        <f t="shared" si="93"/>
        <v>0.68962465417824115</v>
      </c>
      <c r="F212">
        <f t="shared" si="94"/>
        <v>12.810142705270952</v>
      </c>
      <c r="G212">
        <f t="shared" si="95"/>
        <v>0.54917372628969052</v>
      </c>
      <c r="H212">
        <f t="shared" si="95"/>
        <v>0.68962465417824115</v>
      </c>
    </row>
    <row r="213" spans="1:8" x14ac:dyDescent="0.2">
      <c r="A213" s="3" t="s">
        <v>74</v>
      </c>
      <c r="B213">
        <v>0.50372948915650972</v>
      </c>
      <c r="C213">
        <f t="shared" si="96"/>
        <v>11.573273766882204</v>
      </c>
      <c r="D213">
        <f t="shared" si="97"/>
        <v>-1.542666794222058</v>
      </c>
      <c r="E213">
        <f t="shared" si="93"/>
        <v>0.66316476121997125</v>
      </c>
      <c r="F213">
        <f t="shared" si="94"/>
        <v>11.573273766882204</v>
      </c>
      <c r="G213">
        <f t="shared" si="95"/>
        <v>1.542666794222058</v>
      </c>
      <c r="H213">
        <f t="shared" si="95"/>
        <v>0.66316476121997125</v>
      </c>
    </row>
    <row r="214" spans="1:8" x14ac:dyDescent="0.2">
      <c r="A214" s="3" t="s">
        <v>75</v>
      </c>
      <c r="B214">
        <v>0</v>
      </c>
      <c r="C214">
        <f t="shared" si="96"/>
        <v>-8.7756364001154417</v>
      </c>
      <c r="D214">
        <f t="shared" si="97"/>
        <v>-2.3161239533489479</v>
      </c>
      <c r="E214">
        <f t="shared" si="93"/>
        <v>-6.6847731178936942E-2</v>
      </c>
      <c r="F214">
        <f t="shared" si="94"/>
        <v>8.7756364001154417</v>
      </c>
      <c r="G214">
        <f t="shared" si="95"/>
        <v>2.3161239533489479</v>
      </c>
      <c r="H214">
        <f t="shared" si="95"/>
        <v>6.6847731178936942E-2</v>
      </c>
    </row>
    <row r="215" spans="1:8" x14ac:dyDescent="0.2">
      <c r="A215" s="3" t="s">
        <v>76</v>
      </c>
      <c r="B215">
        <v>0.75981575871757967</v>
      </c>
      <c r="C215">
        <f t="shared" si="96"/>
        <v>0.5254835299837346</v>
      </c>
      <c r="D215">
        <f t="shared" si="97"/>
        <v>2.6362466290793107</v>
      </c>
      <c r="E215">
        <f t="shared" si="93"/>
        <v>5.458959210386817E-2</v>
      </c>
      <c r="F215">
        <f t="shared" si="94"/>
        <v>0.5254835299837346</v>
      </c>
      <c r="G215">
        <f t="shared" si="95"/>
        <v>2.6362466290793107</v>
      </c>
      <c r="H215">
        <f t="shared" si="95"/>
        <v>5.458959210386817E-2</v>
      </c>
    </row>
    <row r="216" spans="1:8" x14ac:dyDescent="0.2">
      <c r="A216" s="3" t="s">
        <v>77</v>
      </c>
      <c r="B216">
        <v>0.52778920972706722</v>
      </c>
      <c r="C216">
        <f t="shared" si="96"/>
        <v>-12.208721084222883</v>
      </c>
      <c r="D216">
        <f t="shared" si="97"/>
        <v>1.6327011339094797</v>
      </c>
      <c r="E216">
        <f t="shared" si="93"/>
        <v>-0.25638375075420206</v>
      </c>
      <c r="F216">
        <f t="shared" si="94"/>
        <v>12.208721084222883</v>
      </c>
      <c r="G216">
        <f t="shared" si="95"/>
        <v>1.6327011339094797</v>
      </c>
      <c r="H216">
        <f t="shared" si="95"/>
        <v>0.25638375075420206</v>
      </c>
    </row>
    <row r="217" spans="1:8" x14ac:dyDescent="0.2">
      <c r="A217" s="3" t="s">
        <v>78</v>
      </c>
      <c r="B217">
        <v>0.58047122919584704</v>
      </c>
      <c r="C217">
        <f t="shared" si="96"/>
        <v>-2.1757298679018735</v>
      </c>
      <c r="D217">
        <f t="shared" si="97"/>
        <v>1.5761017815283243</v>
      </c>
      <c r="E217">
        <f t="shared" si="93"/>
        <v>0.14483390125476464</v>
      </c>
      <c r="F217">
        <f t="shared" si="94"/>
        <v>2.1757298679018735</v>
      </c>
      <c r="G217">
        <f t="shared" si="95"/>
        <v>1.5761017815283243</v>
      </c>
      <c r="H217">
        <f t="shared" si="95"/>
        <v>0.14483390125476464</v>
      </c>
    </row>
    <row r="218" spans="1:8" x14ac:dyDescent="0.2">
      <c r="A218" s="3" t="s">
        <v>79</v>
      </c>
      <c r="B218">
        <v>0.65857449350017983</v>
      </c>
      <c r="C218">
        <f t="shared" si="96"/>
        <v>1.9987867414430234</v>
      </c>
      <c r="D218">
        <f t="shared" si="97"/>
        <v>1.3181953371218351</v>
      </c>
      <c r="E218">
        <f t="shared" si="93"/>
        <v>0.21132405115717862</v>
      </c>
      <c r="F218">
        <f t="shared" si="94"/>
        <v>1.9987867414430234</v>
      </c>
      <c r="G218">
        <f t="shared" si="95"/>
        <v>1.3181953371218351</v>
      </c>
      <c r="H218">
        <f t="shared" si="95"/>
        <v>0.21132405115717862</v>
      </c>
    </row>
    <row r="219" spans="1:8" x14ac:dyDescent="0.2">
      <c r="A219" s="3" t="s">
        <v>80</v>
      </c>
      <c r="B219">
        <v>0.58775499273214049</v>
      </c>
      <c r="C219">
        <f t="shared" si="96"/>
        <v>4.7078202963218656</v>
      </c>
      <c r="D219">
        <f t="shared" si="97"/>
        <v>1.3802462086973848</v>
      </c>
      <c r="E219">
        <f t="shared" si="93"/>
        <v>0.33873692666759214</v>
      </c>
      <c r="F219">
        <f t="shared" si="94"/>
        <v>4.7078202963218656</v>
      </c>
      <c r="G219">
        <f t="shared" si="95"/>
        <v>1.3802462086973848</v>
      </c>
      <c r="H219">
        <f t="shared" si="95"/>
        <v>0.33873692666759214</v>
      </c>
    </row>
    <row r="220" spans="1:8" x14ac:dyDescent="0.2">
      <c r="A220" s="3" t="s">
        <v>81</v>
      </c>
      <c r="B220">
        <v>0.54924352385825159</v>
      </c>
      <c r="C220">
        <f t="shared" si="96"/>
        <v>3.9049870965803857</v>
      </c>
      <c r="D220">
        <f t="shared" si="97"/>
        <v>0.80956781217134188</v>
      </c>
      <c r="E220">
        <f t="shared" si="93"/>
        <v>0.45503662328782274</v>
      </c>
      <c r="F220">
        <f t="shared" si="94"/>
        <v>3.9049870965803857</v>
      </c>
      <c r="G220">
        <f t="shared" si="95"/>
        <v>0.80956781217134188</v>
      </c>
      <c r="H220">
        <f t="shared" si="95"/>
        <v>0.45503662328782274</v>
      </c>
    </row>
    <row r="221" spans="1:8" x14ac:dyDescent="0.2">
      <c r="A221" s="3" t="s">
        <v>82</v>
      </c>
      <c r="B221">
        <v>0.59984363023303322</v>
      </c>
      <c r="C221">
        <f t="shared" si="96"/>
        <v>1.2396814519613244</v>
      </c>
      <c r="D221">
        <f t="shared" si="97"/>
        <v>0.20994327319028605</v>
      </c>
      <c r="E221">
        <f t="shared" si="93"/>
        <v>0.54535402702440838</v>
      </c>
      <c r="F221">
        <f t="shared" si="94"/>
        <v>1.2396814519613244</v>
      </c>
      <c r="G221">
        <f t="shared" si="95"/>
        <v>0.20994327319028605</v>
      </c>
      <c r="H221">
        <f t="shared" si="95"/>
        <v>0.54535402702440838</v>
      </c>
    </row>
    <row r="222" spans="1:8" x14ac:dyDescent="0.2">
      <c r="A222" s="3" t="s">
        <v>83</v>
      </c>
      <c r="B222">
        <v>0.40720477375607661</v>
      </c>
      <c r="C222">
        <f t="shared" si="96"/>
        <v>0.67013414073575106</v>
      </c>
      <c r="D222">
        <f t="shared" si="97"/>
        <v>-0.43330055950910618</v>
      </c>
      <c r="E222">
        <f t="shared" si="93"/>
        <v>0.63185365078909816</v>
      </c>
      <c r="F222">
        <f t="shared" si="94"/>
        <v>0.67013414073575106</v>
      </c>
      <c r="G222">
        <f t="shared" si="95"/>
        <v>0.43330055950910618</v>
      </c>
      <c r="H222">
        <f t="shared" si="95"/>
        <v>0.63185365078909816</v>
      </c>
    </row>
    <row r="223" spans="1:8" x14ac:dyDescent="0.2">
      <c r="A223" s="3" t="s">
        <v>84</v>
      </c>
      <c r="B223">
        <v>0.4895928188069118</v>
      </c>
      <c r="C223">
        <f t="shared" si="96"/>
        <v>3.3232111567890588</v>
      </c>
      <c r="D223">
        <f t="shared" si="97"/>
        <v>-0.54148636674747452</v>
      </c>
      <c r="E223">
        <f t="shared" si="93"/>
        <v>0.71146916576678321</v>
      </c>
      <c r="F223">
        <f t="shared" si="94"/>
        <v>3.3232111567890588</v>
      </c>
      <c r="G223">
        <f t="shared" si="95"/>
        <v>0.54148636674747452</v>
      </c>
      <c r="H223">
        <f t="shared" si="95"/>
        <v>0.71146916576678321</v>
      </c>
    </row>
    <row r="224" spans="1:8" x14ac:dyDescent="0.2">
      <c r="A224" s="3" t="s">
        <v>85</v>
      </c>
      <c r="B224">
        <v>0.4848975619357041</v>
      </c>
      <c r="C224">
        <f t="shared" si="96"/>
        <v>2.5938994000507387</v>
      </c>
      <c r="D224">
        <f t="shared" si="97"/>
        <v>-0.93278552080914368</v>
      </c>
      <c r="E224">
        <f t="shared" si="93"/>
        <v>0.52441222799397946</v>
      </c>
      <c r="F224">
        <f t="shared" si="94"/>
        <v>2.5938994000507387</v>
      </c>
      <c r="G224">
        <f t="shared" si="95"/>
        <v>0.93278552080914368</v>
      </c>
      <c r="H224">
        <f t="shared" si="95"/>
        <v>0.52441222799397946</v>
      </c>
    </row>
    <row r="225" spans="1:8" x14ac:dyDescent="0.2">
      <c r="A225" s="3" t="s">
        <v>86</v>
      </c>
      <c r="B225">
        <v>0.58869151784474694</v>
      </c>
      <c r="C225">
        <f t="shared" si="96"/>
        <v>7.04647359603337</v>
      </c>
      <c r="D225">
        <f t="shared" si="97"/>
        <v>-2.1246074754996229</v>
      </c>
      <c r="E225">
        <f t="shared" si="93"/>
        <v>0.67444671019617397</v>
      </c>
      <c r="F225">
        <f t="shared" si="94"/>
        <v>7.04647359603337</v>
      </c>
      <c r="G225">
        <f t="shared" si="95"/>
        <v>2.1246074754996229</v>
      </c>
      <c r="H225">
        <f t="shared" si="95"/>
        <v>0.67444671019617397</v>
      </c>
    </row>
    <row r="226" spans="1:8" x14ac:dyDescent="0.2">
      <c r="A226" s="3" t="s">
        <v>87</v>
      </c>
      <c r="B226">
        <v>0.42893177690837087</v>
      </c>
      <c r="C226">
        <f t="shared" si="96"/>
        <v>-3.3943119424563677</v>
      </c>
      <c r="D226">
        <f t="shared" si="97"/>
        <v>-0.51458340025005933</v>
      </c>
      <c r="E226">
        <f t="shared" si="93"/>
        <v>-3.753192506674087E-2</v>
      </c>
      <c r="F226">
        <f t="shared" si="94"/>
        <v>3.3943119424563677</v>
      </c>
      <c r="G226">
        <f t="shared" si="95"/>
        <v>0.51458340025005933</v>
      </c>
      <c r="H226">
        <f t="shared" si="95"/>
        <v>3.753192506674087E-2</v>
      </c>
    </row>
    <row r="227" spans="1:8" x14ac:dyDescent="0.2">
      <c r="A227" s="3" t="s">
        <v>88</v>
      </c>
      <c r="B227">
        <v>0.8919792997504411</v>
      </c>
      <c r="C227">
        <f t="shared" si="96"/>
        <v>-9.3286729231759846</v>
      </c>
      <c r="D227">
        <f t="shared" si="97"/>
        <v>4.0495104343131141</v>
      </c>
      <c r="E227">
        <f t="shared" si="93"/>
        <v>-5.4005542455228088E-3</v>
      </c>
      <c r="F227">
        <f t="shared" si="94"/>
        <v>9.3286729231759846</v>
      </c>
      <c r="G227">
        <f t="shared" si="95"/>
        <v>4.0495104343131141</v>
      </c>
      <c r="H227">
        <f t="shared" si="95"/>
        <v>5.4005542455228088E-3</v>
      </c>
    </row>
    <row r="228" spans="1:8" x14ac:dyDescent="0.2">
      <c r="A228" s="3" t="s">
        <v>89</v>
      </c>
      <c r="B228">
        <v>0.4580814031790173</v>
      </c>
      <c r="C228">
        <f t="shared" si="96"/>
        <v>2.933951114736983</v>
      </c>
      <c r="D228">
        <f t="shared" si="97"/>
        <v>2.8568125617041895</v>
      </c>
      <c r="E228">
        <f t="shared" si="93"/>
        <v>-6.1303897176434072E-2</v>
      </c>
      <c r="F228">
        <f t="shared" si="94"/>
        <v>2.933951114736983</v>
      </c>
      <c r="G228">
        <f t="shared" si="95"/>
        <v>2.8568125617041895</v>
      </c>
      <c r="H228">
        <f t="shared" si="95"/>
        <v>6.1303897176434072E-2</v>
      </c>
    </row>
    <row r="229" spans="1:8" x14ac:dyDescent="0.2">
      <c r="A229" s="3" t="s">
        <v>90</v>
      </c>
      <c r="B229">
        <v>0.5030540987613924</v>
      </c>
      <c r="C229">
        <f t="shared" si="96"/>
        <v>3.021543391155352</v>
      </c>
      <c r="D229">
        <f t="shared" si="97"/>
        <v>2.6311759825277861</v>
      </c>
      <c r="E229">
        <f t="shared" si="93"/>
        <v>0.21278770898722524</v>
      </c>
      <c r="F229">
        <f t="shared" si="94"/>
        <v>3.021543391155352</v>
      </c>
      <c r="G229">
        <f t="shared" si="95"/>
        <v>2.6311759825277861</v>
      </c>
      <c r="H229">
        <f t="shared" si="95"/>
        <v>0.21278770898722524</v>
      </c>
    </row>
    <row r="230" spans="1:8" x14ac:dyDescent="0.2">
      <c r="A230" s="3" t="s">
        <v>91</v>
      </c>
      <c r="B230">
        <v>0.81460218667459361</v>
      </c>
      <c r="C230">
        <f t="shared" si="96"/>
        <v>2.5154783349179564</v>
      </c>
      <c r="D230">
        <f t="shared" si="97"/>
        <v>1.6970668468231445</v>
      </c>
      <c r="E230">
        <f t="shared" si="93"/>
        <v>0.23117601411375832</v>
      </c>
      <c r="F230">
        <f t="shared" si="94"/>
        <v>2.5154783349179564</v>
      </c>
      <c r="G230">
        <f t="shared" si="95"/>
        <v>1.6970668468231445</v>
      </c>
      <c r="H230">
        <f t="shared" si="95"/>
        <v>0.23117601411375832</v>
      </c>
    </row>
    <row r="231" spans="1:8" x14ac:dyDescent="0.2">
      <c r="A231" s="3" t="s">
        <v>92</v>
      </c>
      <c r="B231">
        <v>0.50442354407024781</v>
      </c>
      <c r="C231">
        <f t="shared" ref="C231:C241" si="98">SUMPRODUCT(C151:I151,$C$163:$I$163)</f>
        <v>0.74819361614181368</v>
      </c>
      <c r="D231">
        <f t="shared" ref="D231:D241" si="99">SUMPRODUCT(J151:L151,$J$163:$L$163)</f>
        <v>1.6021367062328709</v>
      </c>
      <c r="E231">
        <f t="shared" ref="E231:E241" si="100">SUMPRODUCT(M151:Z151,$M$163:$Z$163)</f>
        <v>0.41853292586351687</v>
      </c>
      <c r="F231">
        <f t="shared" ref="F231:F241" si="101">ABS(C231)</f>
        <v>0.74819361614181368</v>
      </c>
      <c r="G231">
        <f t="shared" ref="G231:H241" si="102">ABS(D231)</f>
        <v>1.6021367062328709</v>
      </c>
      <c r="H231">
        <f t="shared" si="102"/>
        <v>0.41853292586351687</v>
      </c>
    </row>
    <row r="232" spans="1:8" x14ac:dyDescent="0.2">
      <c r="A232" s="3" t="s">
        <v>93</v>
      </c>
      <c r="B232">
        <v>0.44364708962640176</v>
      </c>
      <c r="C232">
        <f t="shared" si="98"/>
        <v>0.87259467105071309</v>
      </c>
      <c r="D232">
        <f t="shared" si="99"/>
        <v>0.80670287083276504</v>
      </c>
      <c r="E232">
        <f t="shared" si="100"/>
        <v>0.54385838108811924</v>
      </c>
      <c r="F232">
        <f t="shared" si="101"/>
        <v>0.87259467105071309</v>
      </c>
      <c r="G232">
        <f t="shared" si="102"/>
        <v>0.80670287083276504</v>
      </c>
      <c r="H232">
        <f t="shared" si="102"/>
        <v>0.54385838108811924</v>
      </c>
    </row>
    <row r="233" spans="1:8" x14ac:dyDescent="0.2">
      <c r="A233" s="3" t="s">
        <v>94</v>
      </c>
      <c r="B233">
        <v>0.56530417970607627</v>
      </c>
      <c r="C233">
        <f t="shared" si="98"/>
        <v>0.61166403075459996</v>
      </c>
      <c r="D233">
        <f t="shared" si="99"/>
        <v>0.1452477031739513</v>
      </c>
      <c r="E233">
        <f t="shared" si="100"/>
        <v>0.6302458328666678</v>
      </c>
      <c r="F233">
        <f t="shared" si="101"/>
        <v>0.61166403075459996</v>
      </c>
      <c r="G233">
        <f t="shared" si="102"/>
        <v>0.1452477031739513</v>
      </c>
      <c r="H233">
        <f t="shared" si="102"/>
        <v>0.6302458328666678</v>
      </c>
    </row>
    <row r="234" spans="1:8" x14ac:dyDescent="0.2">
      <c r="A234" s="3" t="s">
        <v>95</v>
      </c>
      <c r="B234">
        <v>0.49978473849880678</v>
      </c>
      <c r="C234">
        <f t="shared" si="98"/>
        <v>0.49469578021540528</v>
      </c>
      <c r="D234">
        <f t="shared" si="99"/>
        <v>-0.49769938756961452</v>
      </c>
      <c r="E234">
        <f t="shared" si="100"/>
        <v>0.68567442056324901</v>
      </c>
      <c r="F234">
        <f t="shared" si="101"/>
        <v>0.49469578021540528</v>
      </c>
      <c r="G234">
        <f t="shared" si="102"/>
        <v>0.49769938756961452</v>
      </c>
      <c r="H234">
        <f t="shared" si="102"/>
        <v>0.68567442056324901</v>
      </c>
    </row>
    <row r="235" spans="1:8" x14ac:dyDescent="0.2">
      <c r="A235" s="3" t="s">
        <v>96</v>
      </c>
      <c r="B235">
        <v>0.3720590094619024</v>
      </c>
      <c r="C235">
        <f t="shared" si="98"/>
        <v>3.9798584049088799</v>
      </c>
      <c r="D235">
        <f t="shared" si="99"/>
        <v>-0.75223087891493623</v>
      </c>
      <c r="E235">
        <f t="shared" si="100"/>
        <v>0.87614460302161623</v>
      </c>
      <c r="F235">
        <f t="shared" si="101"/>
        <v>3.9798584049088799</v>
      </c>
      <c r="G235">
        <f t="shared" si="102"/>
        <v>0.75223087891493623</v>
      </c>
      <c r="H235">
        <f t="shared" si="102"/>
        <v>0.87614460302161623</v>
      </c>
    </row>
    <row r="236" spans="1:8" x14ac:dyDescent="0.2">
      <c r="A236" s="3" t="s">
        <v>97</v>
      </c>
      <c r="B236">
        <v>0.50268072371144901</v>
      </c>
      <c r="C236">
        <f t="shared" si="98"/>
        <v>7.2321905380841027</v>
      </c>
      <c r="D236">
        <f t="shared" si="99"/>
        <v>-1.09015782183655</v>
      </c>
      <c r="E236">
        <f t="shared" si="100"/>
        <v>0.69722668827139112</v>
      </c>
      <c r="F236">
        <f t="shared" si="101"/>
        <v>7.2321905380841027</v>
      </c>
      <c r="G236">
        <f t="shared" si="102"/>
        <v>1.09015782183655</v>
      </c>
      <c r="H236">
        <f t="shared" si="102"/>
        <v>0.69722668827139112</v>
      </c>
    </row>
    <row r="237" spans="1:8" x14ac:dyDescent="0.2">
      <c r="A237" s="3" t="s">
        <v>98</v>
      </c>
      <c r="B237">
        <v>0.51525821201722211</v>
      </c>
      <c r="C237">
        <f t="shared" si="98"/>
        <v>7.1051218240234162</v>
      </c>
      <c r="D237">
        <f t="shared" si="99"/>
        <v>-2.1429560471719347</v>
      </c>
      <c r="E237">
        <f t="shared" si="100"/>
        <v>0.90356652311078256</v>
      </c>
      <c r="F237">
        <f t="shared" si="101"/>
        <v>7.1051218240234162</v>
      </c>
      <c r="G237">
        <f t="shared" si="102"/>
        <v>2.1429560471719347</v>
      </c>
      <c r="H237">
        <f t="shared" si="102"/>
        <v>0.90356652311078256</v>
      </c>
    </row>
    <row r="238" spans="1:8" x14ac:dyDescent="0.2">
      <c r="A238" s="3" t="s">
        <v>99</v>
      </c>
      <c r="B238">
        <v>0.46386638921379347</v>
      </c>
      <c r="C238">
        <f t="shared" si="98"/>
        <v>-4.0647323179741681</v>
      </c>
      <c r="D238">
        <f t="shared" si="99"/>
        <v>-1.2630224007525332</v>
      </c>
      <c r="E238">
        <f t="shared" si="100"/>
        <v>-0.2215183506228372</v>
      </c>
      <c r="F238">
        <f t="shared" si="101"/>
        <v>4.0647323179741681</v>
      </c>
      <c r="G238">
        <f t="shared" si="102"/>
        <v>1.2630224007525332</v>
      </c>
      <c r="H238">
        <f t="shared" si="102"/>
        <v>0.2215183506228372</v>
      </c>
    </row>
    <row r="239" spans="1:8" x14ac:dyDescent="0.2">
      <c r="A239" s="3" t="s">
        <v>100</v>
      </c>
      <c r="B239">
        <v>1</v>
      </c>
      <c r="C239">
        <f t="shared" si="98"/>
        <v>1.3924832255996824</v>
      </c>
      <c r="D239">
        <f t="shared" si="99"/>
        <v>2.2292800797921659</v>
      </c>
      <c r="E239">
        <f t="shared" si="100"/>
        <v>0.11260047346290723</v>
      </c>
      <c r="F239">
        <f t="shared" si="101"/>
        <v>1.3924832255996824</v>
      </c>
      <c r="G239">
        <f t="shared" si="102"/>
        <v>2.2292800797921659</v>
      </c>
      <c r="H239">
        <f t="shared" si="102"/>
        <v>0.11260047346290723</v>
      </c>
    </row>
    <row r="240" spans="1:8" x14ac:dyDescent="0.2">
      <c r="A240" s="3" t="s">
        <v>101</v>
      </c>
      <c r="B240">
        <v>0.48849166716368791</v>
      </c>
      <c r="C240">
        <f t="shared" si="98"/>
        <v>13.407357807476062</v>
      </c>
      <c r="D240">
        <f t="shared" si="99"/>
        <v>1.8037319274468895</v>
      </c>
      <c r="E240">
        <f t="shared" si="100"/>
        <v>-3.1327295111680718E-2</v>
      </c>
      <c r="F240">
        <f t="shared" si="101"/>
        <v>13.407357807476062</v>
      </c>
      <c r="G240">
        <f t="shared" si="102"/>
        <v>1.8037319274468895</v>
      </c>
      <c r="H240">
        <f t="shared" si="102"/>
        <v>3.1327295111680718E-2</v>
      </c>
    </row>
    <row r="241" spans="1:8" x14ac:dyDescent="0.2">
      <c r="A241" s="3" t="s">
        <v>102</v>
      </c>
      <c r="B241">
        <v>0.52443943480024413</v>
      </c>
      <c r="C241">
        <f t="shared" si="98"/>
        <v>17.12538052101662</v>
      </c>
      <c r="D241">
        <f t="shared" si="99"/>
        <v>1.5960977318396616</v>
      </c>
      <c r="E241">
        <f t="shared" si="100"/>
        <v>0.24454400073316571</v>
      </c>
      <c r="F241">
        <f t="shared" si="101"/>
        <v>17.12538052101662</v>
      </c>
      <c r="G241">
        <f t="shared" si="102"/>
        <v>1.5960977318396616</v>
      </c>
      <c r="H241">
        <f t="shared" si="102"/>
        <v>0.24454400073316571</v>
      </c>
    </row>
    <row r="242" spans="1:8" x14ac:dyDescent="0.2">
      <c r="A242" s="3" t="s">
        <v>118</v>
      </c>
      <c r="B242">
        <f>AVERAGE(B166:B241)</f>
        <v>0.53725021650509852</v>
      </c>
      <c r="F242">
        <f>AVERAGE(F166:F241)</f>
        <v>5.612581290815136</v>
      </c>
      <c r="G242">
        <f t="shared" ref="G242:H242" si="103">AVERAGE(G166:G241)</f>
        <v>1.3895487929186872</v>
      </c>
      <c r="H242">
        <f t="shared" si="103"/>
        <v>0.449588932812999</v>
      </c>
    </row>
    <row r="243" spans="1:8" x14ac:dyDescent="0.2">
      <c r="B243">
        <f>B242/G242</f>
        <v>0.38663645295724208</v>
      </c>
      <c r="F243">
        <f>F242/G242</f>
        <v>4.0391394094381905</v>
      </c>
      <c r="G243">
        <v>1</v>
      </c>
      <c r="H243">
        <f>H242/G242</f>
        <v>0.32355030287828673</v>
      </c>
    </row>
    <row r="246" spans="1:8" x14ac:dyDescent="0.2">
      <c r="A246" t="s">
        <v>113</v>
      </c>
      <c r="B246" t="s">
        <v>114</v>
      </c>
      <c r="C246" t="s">
        <v>115</v>
      </c>
      <c r="D246" t="s">
        <v>116</v>
      </c>
      <c r="E246" t="s">
        <v>122</v>
      </c>
    </row>
    <row r="247" spans="1:8" x14ac:dyDescent="0.2">
      <c r="A247" s="3" t="s">
        <v>27</v>
      </c>
      <c r="B247">
        <f>C166/$F$243</f>
        <v>-1.3906678430013304</v>
      </c>
      <c r="C247">
        <f>D166/$G$243</f>
        <v>-0.26577698525667559</v>
      </c>
      <c r="D247">
        <f>E166/$H$243</f>
        <v>1.6187286335502232E-2</v>
      </c>
      <c r="E247">
        <f>B166/$B$243</f>
        <v>1.0009052196293493</v>
      </c>
      <c r="F247">
        <f>100*(1+B3/100)</f>
        <v>97.375886524822704</v>
      </c>
    </row>
    <row r="248" spans="1:8" x14ac:dyDescent="0.2">
      <c r="A248" s="3" t="s">
        <v>28</v>
      </c>
      <c r="B248">
        <f t="shared" ref="B248:B311" si="104">C167/$F$243</f>
        <v>-1.4102830322630093</v>
      </c>
      <c r="C248">
        <f t="shared" ref="C248:C311" si="105">D167/$G$243</f>
        <v>3.8868368707979255</v>
      </c>
      <c r="D248">
        <f t="shared" ref="D248:D311" si="106">E167/$H$243</f>
        <v>-0.20877318986433324</v>
      </c>
      <c r="E248">
        <f t="shared" ref="E248:E311" si="107">B167/$B$243</f>
        <v>2.0319954141112007</v>
      </c>
      <c r="F248">
        <f t="shared" ref="F248:F311" si="108">100*(1+B4/100)</f>
        <v>104.36999271667879</v>
      </c>
    </row>
    <row r="249" spans="1:8" x14ac:dyDescent="0.2">
      <c r="A249" s="3" t="s">
        <v>29</v>
      </c>
      <c r="B249">
        <f t="shared" si="104"/>
        <v>0.93387205459110167</v>
      </c>
      <c r="C249">
        <f t="shared" si="105"/>
        <v>1.9528744507338527</v>
      </c>
      <c r="D249">
        <f t="shared" si="106"/>
        <v>9.890539991430386E-2</v>
      </c>
      <c r="E249">
        <f t="shared" si="107"/>
        <v>1.2128682979822927</v>
      </c>
      <c r="F249">
        <f t="shared" si="108"/>
        <v>98.813677599441732</v>
      </c>
    </row>
    <row r="250" spans="1:8" x14ac:dyDescent="0.2">
      <c r="A250" s="3" t="s">
        <v>30</v>
      </c>
      <c r="B250">
        <f t="shared" si="104"/>
        <v>-8.9348502552504469E-3</v>
      </c>
      <c r="C250">
        <f t="shared" si="105"/>
        <v>2.0444161192894481</v>
      </c>
      <c r="D250">
        <f t="shared" si="106"/>
        <v>0.7713821894574896</v>
      </c>
      <c r="E250">
        <f t="shared" si="107"/>
        <v>1.4398152261270802</v>
      </c>
      <c r="F250">
        <f t="shared" si="108"/>
        <v>100.35310734463276</v>
      </c>
    </row>
    <row r="251" spans="1:8" x14ac:dyDescent="0.2">
      <c r="A251" s="3" t="s">
        <v>31</v>
      </c>
      <c r="B251">
        <f t="shared" si="104"/>
        <v>1.593527258824545</v>
      </c>
      <c r="C251">
        <f t="shared" si="105"/>
        <v>2.0649288051382273</v>
      </c>
      <c r="D251">
        <f t="shared" si="106"/>
        <v>0.96919899708104418</v>
      </c>
      <c r="E251">
        <f t="shared" si="107"/>
        <v>1.8753642516082905</v>
      </c>
      <c r="F251">
        <f t="shared" si="108"/>
        <v>103.30752990851512</v>
      </c>
    </row>
    <row r="252" spans="1:8" x14ac:dyDescent="0.2">
      <c r="A252" s="3" t="s">
        <v>32</v>
      </c>
      <c r="B252">
        <f t="shared" si="104"/>
        <v>1.1710367551338925</v>
      </c>
      <c r="C252">
        <f t="shared" si="105"/>
        <v>1.8959395527038287</v>
      </c>
      <c r="D252">
        <f t="shared" si="106"/>
        <v>1.623935290311292</v>
      </c>
      <c r="E252">
        <f t="shared" si="107"/>
        <v>1.7392438779479056</v>
      </c>
      <c r="F252">
        <f t="shared" si="108"/>
        <v>102.38419618528609</v>
      </c>
    </row>
    <row r="253" spans="1:8" x14ac:dyDescent="0.2">
      <c r="A253" s="3" t="s">
        <v>33</v>
      </c>
      <c r="B253">
        <f t="shared" si="104"/>
        <v>1.9666828490382895</v>
      </c>
      <c r="C253">
        <f t="shared" si="105"/>
        <v>0.62679104575982003</v>
      </c>
      <c r="D253">
        <f t="shared" si="106"/>
        <v>1.9683424834215526</v>
      </c>
      <c r="E253">
        <f t="shared" si="107"/>
        <v>0.95618233916312523</v>
      </c>
      <c r="F253">
        <f t="shared" si="108"/>
        <v>97.072521623419831</v>
      </c>
    </row>
    <row r="254" spans="1:8" x14ac:dyDescent="0.2">
      <c r="A254" s="3" t="s">
        <v>34</v>
      </c>
      <c r="B254">
        <f t="shared" si="104"/>
        <v>1.7631984694255165</v>
      </c>
      <c r="C254">
        <f t="shared" si="105"/>
        <v>2.0243779136827493</v>
      </c>
      <c r="D254">
        <f t="shared" si="106"/>
        <v>2.0483780192978407</v>
      </c>
      <c r="E254">
        <f t="shared" si="107"/>
        <v>1.0644194119310568</v>
      </c>
      <c r="F254">
        <f t="shared" si="108"/>
        <v>97.806716929403706</v>
      </c>
    </row>
    <row r="255" spans="1:8" x14ac:dyDescent="0.2">
      <c r="A255" s="3" t="s">
        <v>35</v>
      </c>
      <c r="B255">
        <f t="shared" si="104"/>
        <v>1.7467725830266192</v>
      </c>
      <c r="C255">
        <f t="shared" si="105"/>
        <v>0.72826384803373956</v>
      </c>
      <c r="D255">
        <f t="shared" si="106"/>
        <v>2.7947002595804538</v>
      </c>
      <c r="E255">
        <f t="shared" si="107"/>
        <v>1.1088233993189904</v>
      </c>
      <c r="F255">
        <f t="shared" si="108"/>
        <v>98.107918710581643</v>
      </c>
    </row>
    <row r="256" spans="1:8" x14ac:dyDescent="0.2">
      <c r="A256" s="3" t="s">
        <v>36</v>
      </c>
      <c r="B256">
        <f t="shared" si="104"/>
        <v>1.3217587004698865</v>
      </c>
      <c r="C256">
        <f t="shared" si="105"/>
        <v>0.758329048037786</v>
      </c>
      <c r="D256">
        <f t="shared" si="106"/>
        <v>2.8543225228234568</v>
      </c>
      <c r="E256">
        <f t="shared" si="107"/>
        <v>1.2613968433216332</v>
      </c>
      <c r="F256">
        <f t="shared" si="108"/>
        <v>99.142857142857139</v>
      </c>
    </row>
    <row r="257" spans="1:6" x14ac:dyDescent="0.2">
      <c r="A257" s="3" t="s">
        <v>37</v>
      </c>
      <c r="B257">
        <f t="shared" si="104"/>
        <v>1.573849755690325</v>
      </c>
      <c r="C257">
        <f t="shared" si="105"/>
        <v>0.37154268059575435</v>
      </c>
      <c r="D257">
        <f t="shared" si="106"/>
        <v>2.2974793208236965</v>
      </c>
      <c r="E257">
        <f t="shared" si="107"/>
        <v>1.2071982045734393</v>
      </c>
      <c r="F257">
        <f t="shared" si="108"/>
        <v>98.775216138328531</v>
      </c>
    </row>
    <row r="258" spans="1:6" x14ac:dyDescent="0.2">
      <c r="A258" s="3" t="s">
        <v>38</v>
      </c>
      <c r="B258">
        <f t="shared" si="104"/>
        <v>1.1416507596317644</v>
      </c>
      <c r="C258">
        <f t="shared" si="105"/>
        <v>-0.69493142472258285</v>
      </c>
      <c r="D258">
        <f t="shared" si="106"/>
        <v>2.8116249391215069</v>
      </c>
      <c r="E258">
        <f t="shared" si="107"/>
        <v>1.385354411270157</v>
      </c>
      <c r="F258">
        <f t="shared" si="108"/>
        <v>99.98368794326241</v>
      </c>
    </row>
    <row r="259" spans="1:6" x14ac:dyDescent="0.2">
      <c r="A259" s="3" t="s">
        <v>39</v>
      </c>
      <c r="B259">
        <f t="shared" si="104"/>
        <v>-2.0094766160579853</v>
      </c>
      <c r="C259">
        <f t="shared" si="105"/>
        <v>-0.72468482462769335</v>
      </c>
      <c r="D259">
        <f t="shared" si="106"/>
        <v>-0.3299982387537802</v>
      </c>
      <c r="E259">
        <f t="shared" si="107"/>
        <v>1.0476346511249512</v>
      </c>
      <c r="F259">
        <f t="shared" si="108"/>
        <v>97.692862292718104</v>
      </c>
    </row>
    <row r="260" spans="1:6" x14ac:dyDescent="0.2">
      <c r="A260" s="3" t="s">
        <v>40</v>
      </c>
      <c r="B260">
        <f t="shared" si="104"/>
        <v>-1.9054360104095871</v>
      </c>
      <c r="C260">
        <f t="shared" si="105"/>
        <v>3.1663012682014493</v>
      </c>
      <c r="D260">
        <f t="shared" si="106"/>
        <v>0.29244511842364002</v>
      </c>
      <c r="E260">
        <f t="shared" si="107"/>
        <v>1.7141563564822115</v>
      </c>
      <c r="F260">
        <f t="shared" si="108"/>
        <v>102.21402214022139</v>
      </c>
    </row>
    <row r="261" spans="1:6" x14ac:dyDescent="0.2">
      <c r="A261" s="3" t="s">
        <v>41</v>
      </c>
      <c r="B261">
        <f t="shared" si="104"/>
        <v>-0.19844356755057138</v>
      </c>
      <c r="C261">
        <f t="shared" si="105"/>
        <v>2.2004176434667126</v>
      </c>
      <c r="D261">
        <f t="shared" si="106"/>
        <v>-0.25109762487810883</v>
      </c>
      <c r="E261">
        <f t="shared" si="107"/>
        <v>0.99392229617272154</v>
      </c>
      <c r="F261">
        <f t="shared" si="108"/>
        <v>97.328519855595673</v>
      </c>
    </row>
    <row r="262" spans="1:6" x14ac:dyDescent="0.2">
      <c r="A262" s="3" t="s">
        <v>42</v>
      </c>
      <c r="B262">
        <f t="shared" si="104"/>
        <v>1.2928425196059314</v>
      </c>
      <c r="C262">
        <f t="shared" si="105"/>
        <v>1.9579649103992642</v>
      </c>
      <c r="D262">
        <f t="shared" si="106"/>
        <v>0.38111636596970216</v>
      </c>
      <c r="E262">
        <f t="shared" si="107"/>
        <v>1.278395139730595</v>
      </c>
      <c r="F262">
        <f t="shared" si="108"/>
        <v>99.258160237388722</v>
      </c>
    </row>
    <row r="263" spans="1:6" x14ac:dyDescent="0.2">
      <c r="A263" s="3" t="s">
        <v>43</v>
      </c>
      <c r="B263">
        <f t="shared" si="104"/>
        <v>1.427795272621045</v>
      </c>
      <c r="C263">
        <f t="shared" si="105"/>
        <v>1.5274667012833871</v>
      </c>
      <c r="D263">
        <f t="shared" si="106"/>
        <v>0.85634747185953408</v>
      </c>
      <c r="E263">
        <f t="shared" si="107"/>
        <v>1.9717206462864598</v>
      </c>
      <c r="F263">
        <f t="shared" si="108"/>
        <v>103.96113602391628</v>
      </c>
    </row>
    <row r="264" spans="1:6" x14ac:dyDescent="0.2">
      <c r="A264" s="3" t="s">
        <v>44</v>
      </c>
      <c r="B264">
        <f t="shared" si="104"/>
        <v>1.2464865787568908</v>
      </c>
      <c r="C264">
        <f t="shared" si="105"/>
        <v>1.2419652815770812</v>
      </c>
      <c r="D264">
        <f t="shared" si="106"/>
        <v>1.3587544207103541</v>
      </c>
      <c r="E264">
        <f t="shared" si="107"/>
        <v>2.2356253192022235</v>
      </c>
      <c r="F264">
        <f t="shared" si="108"/>
        <v>105.75125808770669</v>
      </c>
    </row>
    <row r="265" spans="1:6" x14ac:dyDescent="0.2">
      <c r="A265" s="3" t="s">
        <v>45</v>
      </c>
      <c r="B265">
        <f t="shared" si="104"/>
        <v>1.4496076923345762</v>
      </c>
      <c r="C265">
        <f t="shared" si="105"/>
        <v>0.93360447664589341</v>
      </c>
      <c r="D265">
        <f t="shared" si="106"/>
        <v>1.7680994723714858</v>
      </c>
      <c r="E265">
        <f t="shared" si="107"/>
        <v>1.5380882665897808</v>
      </c>
      <c r="F265">
        <f t="shared" si="108"/>
        <v>101.01971447994561</v>
      </c>
    </row>
    <row r="266" spans="1:6" x14ac:dyDescent="0.2">
      <c r="A266" s="3" t="s">
        <v>46</v>
      </c>
      <c r="B266">
        <f t="shared" si="104"/>
        <v>0.14043077560812206</v>
      </c>
      <c r="C266">
        <f t="shared" si="105"/>
        <v>0.59908280556220372</v>
      </c>
      <c r="D266">
        <f t="shared" si="106"/>
        <v>2.0455992039884463</v>
      </c>
      <c r="E266">
        <f t="shared" si="107"/>
        <v>1.1794228919650496</v>
      </c>
      <c r="F266">
        <f t="shared" si="108"/>
        <v>98.586810228802165</v>
      </c>
    </row>
    <row r="267" spans="1:6" x14ac:dyDescent="0.2">
      <c r="A267" s="3" t="s">
        <v>47</v>
      </c>
      <c r="B267">
        <f t="shared" si="104"/>
        <v>0.20871488955333248</v>
      </c>
      <c r="C267">
        <f t="shared" si="105"/>
        <v>0.1515245361561125</v>
      </c>
      <c r="D267">
        <f t="shared" si="106"/>
        <v>2.2158984109946234</v>
      </c>
      <c r="E267">
        <f t="shared" si="107"/>
        <v>1.2670033633402771</v>
      </c>
      <c r="F267">
        <f t="shared" si="108"/>
        <v>99.180887372013643</v>
      </c>
    </row>
    <row r="268" spans="1:6" x14ac:dyDescent="0.2">
      <c r="A268" s="3" t="s">
        <v>48</v>
      </c>
      <c r="B268">
        <f t="shared" si="104"/>
        <v>1.6606565051331046</v>
      </c>
      <c r="C268">
        <f t="shared" si="105"/>
        <v>0.26467273165581751</v>
      </c>
      <c r="D268">
        <f t="shared" si="106"/>
        <v>2.5864333442950027</v>
      </c>
      <c r="E268">
        <f t="shared" si="107"/>
        <v>1.1645451424902431</v>
      </c>
      <c r="F268">
        <f t="shared" si="108"/>
        <v>98.485891259463187</v>
      </c>
    </row>
    <row r="269" spans="1:6" x14ac:dyDescent="0.2">
      <c r="A269" s="3" t="s">
        <v>49</v>
      </c>
      <c r="B269">
        <f t="shared" si="104"/>
        <v>3.2542521463084215</v>
      </c>
      <c r="C269">
        <f t="shared" si="105"/>
        <v>0.10989655533463671</v>
      </c>
      <c r="D269">
        <f t="shared" si="106"/>
        <v>2.3954624380139351</v>
      </c>
      <c r="E269">
        <f t="shared" si="107"/>
        <v>1.4495716424831633</v>
      </c>
      <c r="F269">
        <f t="shared" si="108"/>
        <v>100.41928721174003</v>
      </c>
    </row>
    <row r="270" spans="1:6" x14ac:dyDescent="0.2">
      <c r="A270" s="3" t="s">
        <v>50</v>
      </c>
      <c r="B270">
        <f t="shared" si="104"/>
        <v>2.6682116843756556</v>
      </c>
      <c r="C270">
        <f t="shared" si="105"/>
        <v>-0.95481427334981295</v>
      </c>
      <c r="D270">
        <f t="shared" si="106"/>
        <v>2.8316076178924421</v>
      </c>
      <c r="E270">
        <f t="shared" si="107"/>
        <v>1.2236141824883096</v>
      </c>
      <c r="F270">
        <f t="shared" si="108"/>
        <v>98.886569241475314</v>
      </c>
    </row>
    <row r="271" spans="1:6" x14ac:dyDescent="0.2">
      <c r="A271" s="3" t="s">
        <v>51</v>
      </c>
      <c r="B271">
        <f t="shared" si="104"/>
        <v>-0.14761390859230664</v>
      </c>
      <c r="C271">
        <f t="shared" si="105"/>
        <v>-1.234341563228077</v>
      </c>
      <c r="D271">
        <f t="shared" si="106"/>
        <v>-0.33067352477509604</v>
      </c>
      <c r="E271">
        <f t="shared" si="107"/>
        <v>1.086896474829208</v>
      </c>
      <c r="F271">
        <f t="shared" si="108"/>
        <v>97.959183673469383</v>
      </c>
    </row>
    <row r="272" spans="1:6" x14ac:dyDescent="0.2">
      <c r="A272" s="3" t="s">
        <v>52</v>
      </c>
      <c r="B272">
        <f t="shared" si="104"/>
        <v>-0.77933156828435812</v>
      </c>
      <c r="C272">
        <f t="shared" si="105"/>
        <v>3.9613092029978398</v>
      </c>
      <c r="D272">
        <f t="shared" si="106"/>
        <v>0.32781701419760217</v>
      </c>
      <c r="E272">
        <f t="shared" si="107"/>
        <v>1.2606706230009155</v>
      </c>
      <c r="F272">
        <f t="shared" si="108"/>
        <v>99.137931034482762</v>
      </c>
    </row>
    <row r="273" spans="1:6" x14ac:dyDescent="0.2">
      <c r="A273" s="3" t="s">
        <v>53</v>
      </c>
      <c r="B273">
        <f t="shared" si="104"/>
        <v>2.0733475793739715</v>
      </c>
      <c r="C273">
        <f t="shared" si="105"/>
        <v>1.9985146404499488</v>
      </c>
      <c r="D273">
        <f t="shared" si="106"/>
        <v>-4.4334417791610653E-2</v>
      </c>
      <c r="E273">
        <f t="shared" si="107"/>
        <v>2.0394103553182106</v>
      </c>
      <c r="F273">
        <f t="shared" si="108"/>
        <v>104.42028985507245</v>
      </c>
    </row>
    <row r="274" spans="1:6" x14ac:dyDescent="0.2">
      <c r="A274" s="3" t="s">
        <v>54</v>
      </c>
      <c r="B274">
        <f t="shared" si="104"/>
        <v>0.84617175894937213</v>
      </c>
      <c r="C274">
        <f t="shared" si="105"/>
        <v>2.2198413044107967</v>
      </c>
      <c r="D274">
        <f t="shared" si="106"/>
        <v>0.57959151800967013</v>
      </c>
      <c r="E274">
        <f t="shared" si="107"/>
        <v>1.3979897637972516</v>
      </c>
      <c r="F274">
        <f t="shared" si="108"/>
        <v>100.06939625260236</v>
      </c>
    </row>
    <row r="275" spans="1:6" x14ac:dyDescent="0.2">
      <c r="A275" s="3" t="s">
        <v>55</v>
      </c>
      <c r="B275">
        <f t="shared" si="104"/>
        <v>1.9936217789702311</v>
      </c>
      <c r="C275">
        <f t="shared" si="105"/>
        <v>1.9806076633743439</v>
      </c>
      <c r="D275">
        <f t="shared" si="106"/>
        <v>1.2265424769438944</v>
      </c>
      <c r="E275">
        <f t="shared" si="107"/>
        <v>1.4695470987412855</v>
      </c>
      <c r="F275">
        <f t="shared" si="108"/>
        <v>100.55478502080445</v>
      </c>
    </row>
    <row r="276" spans="1:6" x14ac:dyDescent="0.2">
      <c r="A276" s="3" t="s">
        <v>56</v>
      </c>
      <c r="B276">
        <f t="shared" si="104"/>
        <v>1.8618930179951496</v>
      </c>
      <c r="C276">
        <f t="shared" si="105"/>
        <v>1.9576421106659176</v>
      </c>
      <c r="D276">
        <f t="shared" si="106"/>
        <v>1.7446551836802768</v>
      </c>
      <c r="E276">
        <f t="shared" si="107"/>
        <v>1.3572579256563533</v>
      </c>
      <c r="F276">
        <f t="shared" si="108"/>
        <v>99.793103448275872</v>
      </c>
    </row>
    <row r="277" spans="1:6" x14ac:dyDescent="0.2">
      <c r="A277" s="3" t="s">
        <v>57</v>
      </c>
      <c r="B277">
        <f t="shared" si="104"/>
        <v>1.2886940068384429</v>
      </c>
      <c r="C277">
        <f t="shared" si="105"/>
        <v>1.5085811123601269</v>
      </c>
      <c r="D277">
        <f t="shared" si="106"/>
        <v>2.0435057568467441</v>
      </c>
      <c r="E277">
        <f t="shared" si="107"/>
        <v>1.4998289770644544</v>
      </c>
      <c r="F277">
        <f t="shared" si="108"/>
        <v>100.76019350380096</v>
      </c>
    </row>
    <row r="278" spans="1:6" x14ac:dyDescent="0.2">
      <c r="A278" s="3" t="s">
        <v>58</v>
      </c>
      <c r="B278">
        <f t="shared" si="104"/>
        <v>1.2389695446388083</v>
      </c>
      <c r="C278">
        <f t="shared" si="105"/>
        <v>1.1164701403971491</v>
      </c>
      <c r="D278">
        <f t="shared" si="106"/>
        <v>2.4821699264090755</v>
      </c>
      <c r="E278">
        <f t="shared" si="107"/>
        <v>1.6304303315638042</v>
      </c>
      <c r="F278">
        <f t="shared" si="108"/>
        <v>101.64609053497942</v>
      </c>
    </row>
    <row r="279" spans="1:6" x14ac:dyDescent="0.2">
      <c r="A279" s="3" t="s">
        <v>59</v>
      </c>
      <c r="B279">
        <f t="shared" si="104"/>
        <v>1.7317557424598826</v>
      </c>
      <c r="C279">
        <f t="shared" si="105"/>
        <v>0.30637412024676092</v>
      </c>
      <c r="D279">
        <f t="shared" si="106"/>
        <v>2.7621452309686014</v>
      </c>
      <c r="E279">
        <f t="shared" si="107"/>
        <v>1.1788605807986203</v>
      </c>
      <c r="F279">
        <f t="shared" si="108"/>
        <v>98.58299595141699</v>
      </c>
    </row>
    <row r="280" spans="1:6" x14ac:dyDescent="0.2">
      <c r="A280" s="3" t="s">
        <v>60</v>
      </c>
      <c r="B280">
        <f t="shared" si="104"/>
        <v>2.1688732798476642</v>
      </c>
      <c r="C280">
        <f t="shared" si="105"/>
        <v>0.18079164948214554</v>
      </c>
      <c r="D280">
        <f t="shared" si="106"/>
        <v>2.9301192956740159</v>
      </c>
      <c r="E280">
        <f t="shared" si="107"/>
        <v>1.0749525755484151</v>
      </c>
      <c r="F280">
        <f t="shared" si="108"/>
        <v>97.878165639972622</v>
      </c>
    </row>
    <row r="281" spans="1:6" x14ac:dyDescent="0.2">
      <c r="A281" s="3" t="s">
        <v>61</v>
      </c>
      <c r="B281">
        <f t="shared" si="104"/>
        <v>1.6918070231849054</v>
      </c>
      <c r="C281">
        <f t="shared" si="105"/>
        <v>0.72281248788032126</v>
      </c>
      <c r="D281">
        <f t="shared" si="106"/>
        <v>2.802660584605897</v>
      </c>
      <c r="E281">
        <f t="shared" si="107"/>
        <v>1.2846663643672809</v>
      </c>
      <c r="F281">
        <f t="shared" si="108"/>
        <v>99.300699300699293</v>
      </c>
    </row>
    <row r="282" spans="1:6" x14ac:dyDescent="0.2">
      <c r="A282" s="3" t="s">
        <v>62</v>
      </c>
      <c r="B282">
        <f t="shared" si="104"/>
        <v>3.6493519977844957</v>
      </c>
      <c r="C282">
        <f t="shared" si="105"/>
        <v>-0.15844634499454813</v>
      </c>
      <c r="D282">
        <f t="shared" si="106"/>
        <v>2.8039876021701087</v>
      </c>
      <c r="E282">
        <f t="shared" si="107"/>
        <v>1.3254678868283223</v>
      </c>
      <c r="F282">
        <f t="shared" si="108"/>
        <v>99.577464788732399</v>
      </c>
    </row>
    <row r="283" spans="1:6" x14ac:dyDescent="0.2">
      <c r="A283" s="3" t="s">
        <v>63</v>
      </c>
      <c r="B283">
        <f t="shared" si="104"/>
        <v>-1.271587077005685</v>
      </c>
      <c r="C283">
        <f t="shared" si="105"/>
        <v>-1.1308266894433525</v>
      </c>
      <c r="D283">
        <f t="shared" si="106"/>
        <v>-0.21819665204406472</v>
      </c>
      <c r="E283">
        <f t="shared" si="107"/>
        <v>1.2000923437727411</v>
      </c>
      <c r="F283">
        <f t="shared" si="108"/>
        <v>98.727015558698724</v>
      </c>
    </row>
    <row r="284" spans="1:6" x14ac:dyDescent="0.2">
      <c r="A284" s="3" t="s">
        <v>64</v>
      </c>
      <c r="B284">
        <f t="shared" si="104"/>
        <v>0.24369753719979179</v>
      </c>
      <c r="C284">
        <f t="shared" si="105"/>
        <v>2.7480921553241169</v>
      </c>
      <c r="D284">
        <f t="shared" si="106"/>
        <v>0.56867932658446185</v>
      </c>
      <c r="E284">
        <f t="shared" si="107"/>
        <v>1.3455177106148368</v>
      </c>
      <c r="F284">
        <f t="shared" si="108"/>
        <v>99.713467048710598</v>
      </c>
    </row>
    <row r="285" spans="1:6" x14ac:dyDescent="0.2">
      <c r="A285" s="3" t="s">
        <v>65</v>
      </c>
      <c r="B285">
        <f t="shared" si="104"/>
        <v>-0.77426215408556343</v>
      </c>
      <c r="C285">
        <f t="shared" si="105"/>
        <v>2.349503802896594</v>
      </c>
      <c r="D285">
        <f t="shared" si="106"/>
        <v>-0.3817892923324272</v>
      </c>
      <c r="E285">
        <f t="shared" si="107"/>
        <v>1.4089406051474194</v>
      </c>
      <c r="F285">
        <f t="shared" si="108"/>
        <v>100.14367816091954</v>
      </c>
    </row>
    <row r="286" spans="1:6" x14ac:dyDescent="0.2">
      <c r="A286" s="3" t="s">
        <v>66</v>
      </c>
      <c r="B286">
        <f t="shared" si="104"/>
        <v>1.3293750773917754</v>
      </c>
      <c r="C286">
        <f t="shared" si="105"/>
        <v>1.9314396071777</v>
      </c>
      <c r="D286">
        <f t="shared" si="106"/>
        <v>0.67570934648177239</v>
      </c>
      <c r="E286">
        <f t="shared" si="107"/>
        <v>1.5040898804293863</v>
      </c>
      <c r="F286">
        <f t="shared" si="108"/>
        <v>100.7890961262554</v>
      </c>
    </row>
    <row r="287" spans="1:6" x14ac:dyDescent="0.2">
      <c r="A287" s="3" t="s">
        <v>67</v>
      </c>
      <c r="B287">
        <f t="shared" si="104"/>
        <v>2.6576652828198748</v>
      </c>
      <c r="C287">
        <f t="shared" si="105"/>
        <v>1.6062814732268702</v>
      </c>
      <c r="D287">
        <f t="shared" si="106"/>
        <v>1.2037092461813168</v>
      </c>
      <c r="E287">
        <f t="shared" si="107"/>
        <v>1.6185990333844749</v>
      </c>
      <c r="F287">
        <f t="shared" si="108"/>
        <v>101.56583629893237</v>
      </c>
    </row>
    <row r="288" spans="1:6" x14ac:dyDescent="0.2">
      <c r="A288" s="3" t="s">
        <v>68</v>
      </c>
      <c r="B288">
        <f t="shared" si="104"/>
        <v>3.1490233422448584</v>
      </c>
      <c r="C288">
        <f t="shared" si="105"/>
        <v>1.3516795344465518</v>
      </c>
      <c r="D288">
        <f t="shared" si="106"/>
        <v>1.3286956813874633</v>
      </c>
      <c r="E288">
        <f t="shared" si="107"/>
        <v>1.3567663147034357</v>
      </c>
      <c r="F288">
        <f t="shared" si="108"/>
        <v>99.789768745620194</v>
      </c>
    </row>
    <row r="289" spans="1:6" x14ac:dyDescent="0.2">
      <c r="A289" s="3" t="s">
        <v>69</v>
      </c>
      <c r="B289">
        <f t="shared" si="104"/>
        <v>2.4775907745518371</v>
      </c>
      <c r="C289">
        <f t="shared" si="105"/>
        <v>0.97330844074962697</v>
      </c>
      <c r="D289">
        <f t="shared" si="106"/>
        <v>1.8345292492835967</v>
      </c>
      <c r="E289">
        <f t="shared" si="107"/>
        <v>1.449875495884497</v>
      </c>
      <c r="F289">
        <f t="shared" si="108"/>
        <v>100.42134831460675</v>
      </c>
    </row>
    <row r="290" spans="1:6" x14ac:dyDescent="0.2">
      <c r="A290" s="3" t="s">
        <v>70</v>
      </c>
      <c r="B290">
        <f t="shared" si="104"/>
        <v>0.53926321466215665</v>
      </c>
      <c r="C290">
        <f t="shared" si="105"/>
        <v>0.44124920165034864</v>
      </c>
      <c r="D290">
        <f t="shared" si="106"/>
        <v>2.2375746338447629</v>
      </c>
      <c r="E290">
        <f t="shared" si="107"/>
        <v>1.4289963050301728</v>
      </c>
      <c r="F290">
        <f t="shared" si="108"/>
        <v>100.27972027972028</v>
      </c>
    </row>
    <row r="291" spans="1:6" x14ac:dyDescent="0.2">
      <c r="A291" s="3" t="s">
        <v>71</v>
      </c>
      <c r="B291">
        <f t="shared" si="104"/>
        <v>0.8966446052538497</v>
      </c>
      <c r="C291">
        <f t="shared" si="105"/>
        <v>0.4652686998566361</v>
      </c>
      <c r="D291">
        <f t="shared" si="106"/>
        <v>1.927554881520434</v>
      </c>
      <c r="E291">
        <f t="shared" si="107"/>
        <v>1.1410265848073808</v>
      </c>
      <c r="F291">
        <f t="shared" si="108"/>
        <v>98.326359832635973</v>
      </c>
    </row>
    <row r="292" spans="1:6" x14ac:dyDescent="0.2">
      <c r="A292" s="3" t="s">
        <v>72</v>
      </c>
      <c r="B292">
        <f t="shared" si="104"/>
        <v>1.7327197039617996</v>
      </c>
      <c r="C292">
        <f t="shared" si="105"/>
        <v>-0.43336221024181798</v>
      </c>
      <c r="D292">
        <f t="shared" si="106"/>
        <v>2.6526590008714508</v>
      </c>
      <c r="E292">
        <f t="shared" si="107"/>
        <v>1.3041150797757568</v>
      </c>
      <c r="F292">
        <f t="shared" si="108"/>
        <v>99.432624113475171</v>
      </c>
    </row>
    <row r="293" spans="1:6" x14ac:dyDescent="0.2">
      <c r="A293" s="3" t="s">
        <v>73</v>
      </c>
      <c r="B293">
        <f t="shared" si="104"/>
        <v>3.1715029878240157</v>
      </c>
      <c r="C293">
        <f t="shared" si="105"/>
        <v>-0.54917372628969052</v>
      </c>
      <c r="D293">
        <f t="shared" si="106"/>
        <v>2.1314294811142998</v>
      </c>
      <c r="E293">
        <f t="shared" si="107"/>
        <v>1.251061930455045</v>
      </c>
      <c r="F293">
        <f t="shared" si="108"/>
        <v>99.072753209700437</v>
      </c>
    </row>
    <row r="294" spans="1:6" x14ac:dyDescent="0.2">
      <c r="A294" s="3" t="s">
        <v>74</v>
      </c>
      <c r="B294">
        <f t="shared" si="104"/>
        <v>2.8652820796031766</v>
      </c>
      <c r="C294">
        <f t="shared" si="105"/>
        <v>-1.542666794222058</v>
      </c>
      <c r="D294">
        <f t="shared" si="106"/>
        <v>2.0496496381567004</v>
      </c>
      <c r="E294">
        <f t="shared" si="107"/>
        <v>1.3028504821613831</v>
      </c>
      <c r="F294">
        <f t="shared" si="108"/>
        <v>99.4240460763139</v>
      </c>
    </row>
    <row r="295" spans="1:6" x14ac:dyDescent="0.2">
      <c r="A295" s="3" t="s">
        <v>75</v>
      </c>
      <c r="B295">
        <f t="shared" si="104"/>
        <v>-2.1726500401569595</v>
      </c>
      <c r="C295">
        <f t="shared" si="105"/>
        <v>-2.3161239533489479</v>
      </c>
      <c r="D295">
        <f t="shared" si="106"/>
        <v>-0.20660691887555965</v>
      </c>
      <c r="E295">
        <f t="shared" si="107"/>
        <v>0</v>
      </c>
      <c r="F295">
        <f t="shared" si="108"/>
        <v>90.586531498913828</v>
      </c>
    </row>
    <row r="296" spans="1:6" x14ac:dyDescent="0.2">
      <c r="A296" s="3" t="s">
        <v>76</v>
      </c>
      <c r="B296">
        <f t="shared" si="104"/>
        <v>0.13009789381268838</v>
      </c>
      <c r="C296">
        <f t="shared" si="105"/>
        <v>2.6362466290793107</v>
      </c>
      <c r="D296">
        <f t="shared" si="106"/>
        <v>0.16872057178819488</v>
      </c>
      <c r="E296">
        <f t="shared" si="107"/>
        <v>1.9651943134332637</v>
      </c>
      <c r="F296">
        <f t="shared" si="108"/>
        <v>103.91686650679458</v>
      </c>
    </row>
    <row r="297" spans="1:6" x14ac:dyDescent="0.2">
      <c r="A297" s="3" t="s">
        <v>77</v>
      </c>
      <c r="B297">
        <f t="shared" si="104"/>
        <v>-3.0226045319691037</v>
      </c>
      <c r="C297">
        <f t="shared" si="105"/>
        <v>1.6327011339094797</v>
      </c>
      <c r="D297">
        <f t="shared" si="106"/>
        <v>-0.79240769819538259</v>
      </c>
      <c r="E297">
        <f t="shared" si="107"/>
        <v>1.3650787598794651</v>
      </c>
      <c r="F297">
        <f t="shared" si="108"/>
        <v>99.846153846153854</v>
      </c>
    </row>
    <row r="298" spans="1:6" x14ac:dyDescent="0.2">
      <c r="A298" s="3" t="s">
        <v>78</v>
      </c>
      <c r="B298">
        <f t="shared" si="104"/>
        <v>-0.53866174136448008</v>
      </c>
      <c r="C298">
        <f t="shared" si="105"/>
        <v>1.5761017815283243</v>
      </c>
      <c r="D298">
        <f t="shared" si="106"/>
        <v>0.4476395168427591</v>
      </c>
      <c r="E298">
        <f t="shared" si="107"/>
        <v>1.5013360089459569</v>
      </c>
      <c r="F298">
        <f t="shared" si="108"/>
        <v>100.77041602465331</v>
      </c>
    </row>
    <row r="299" spans="1:6" x14ac:dyDescent="0.2">
      <c r="A299" s="3" t="s">
        <v>79</v>
      </c>
      <c r="B299">
        <f t="shared" si="104"/>
        <v>0.49485460610061921</v>
      </c>
      <c r="C299">
        <f t="shared" si="105"/>
        <v>1.3181953371218351</v>
      </c>
      <c r="D299">
        <f t="shared" si="106"/>
        <v>0.65314125586423755</v>
      </c>
      <c r="E299">
        <f t="shared" si="107"/>
        <v>1.7033429943373994</v>
      </c>
      <c r="F299">
        <f t="shared" si="108"/>
        <v>102.14067278287462</v>
      </c>
    </row>
    <row r="300" spans="1:6" x14ac:dyDescent="0.2">
      <c r="A300" s="3" t="s">
        <v>80</v>
      </c>
      <c r="B300">
        <f t="shared" si="104"/>
        <v>1.1655503361238733</v>
      </c>
      <c r="C300">
        <f t="shared" si="105"/>
        <v>1.3802462086973848</v>
      </c>
      <c r="D300">
        <f t="shared" si="106"/>
        <v>1.0469374426610205</v>
      </c>
      <c r="E300">
        <f t="shared" si="107"/>
        <v>1.5201748004788882</v>
      </c>
      <c r="F300">
        <f t="shared" si="108"/>
        <v>100.89820359281438</v>
      </c>
    </row>
    <row r="301" spans="1:6" x14ac:dyDescent="0.2">
      <c r="A301" s="3" t="s">
        <v>81</v>
      </c>
      <c r="B301">
        <f t="shared" si="104"/>
        <v>0.96678690699698722</v>
      </c>
      <c r="C301">
        <f t="shared" si="105"/>
        <v>0.80956781217134188</v>
      </c>
      <c r="D301">
        <f t="shared" si="106"/>
        <v>1.406386021709269</v>
      </c>
      <c r="E301">
        <f t="shared" si="107"/>
        <v>1.4205683909452587</v>
      </c>
      <c r="F301">
        <f t="shared" si="108"/>
        <v>100.22255192878337</v>
      </c>
    </row>
    <row r="302" spans="1:6" x14ac:dyDescent="0.2">
      <c r="A302" s="3" t="s">
        <v>82</v>
      </c>
      <c r="B302">
        <f t="shared" si="104"/>
        <v>0.30691722327399279</v>
      </c>
      <c r="C302">
        <f t="shared" si="105"/>
        <v>0.20994327319028605</v>
      </c>
      <c r="D302">
        <f t="shared" si="106"/>
        <v>1.6855308808953884</v>
      </c>
      <c r="E302">
        <f t="shared" si="107"/>
        <v>1.5514409612571363</v>
      </c>
      <c r="F302">
        <f t="shared" si="108"/>
        <v>101.11028867505551</v>
      </c>
    </row>
    <row r="303" spans="1:6" x14ac:dyDescent="0.2">
      <c r="A303" s="3" t="s">
        <v>83</v>
      </c>
      <c r="B303">
        <f t="shared" si="104"/>
        <v>0.16591012906607275</v>
      </c>
      <c r="C303">
        <f t="shared" si="105"/>
        <v>-0.43330055950910618</v>
      </c>
      <c r="D303">
        <f t="shared" si="106"/>
        <v>1.9528760911925003</v>
      </c>
      <c r="E303">
        <f t="shared" si="107"/>
        <v>1.0531980899408602</v>
      </c>
      <c r="F303">
        <f t="shared" si="108"/>
        <v>97.73060029282577</v>
      </c>
    </row>
    <row r="304" spans="1:6" x14ac:dyDescent="0.2">
      <c r="A304" s="3" t="s">
        <v>84</v>
      </c>
      <c r="B304">
        <f t="shared" si="104"/>
        <v>0.82275227961277242</v>
      </c>
      <c r="C304">
        <f t="shared" si="105"/>
        <v>-0.54148636674747452</v>
      </c>
      <c r="D304">
        <f t="shared" si="106"/>
        <v>2.1989445209526628</v>
      </c>
      <c r="E304">
        <f t="shared" si="107"/>
        <v>1.2662872707997237</v>
      </c>
      <c r="F304">
        <f t="shared" si="108"/>
        <v>99.176029962546821</v>
      </c>
    </row>
    <row r="305" spans="1:6" x14ac:dyDescent="0.2">
      <c r="A305" s="3" t="s">
        <v>85</v>
      </c>
      <c r="B305">
        <f t="shared" si="104"/>
        <v>0.64219110486496622</v>
      </c>
      <c r="C305">
        <f t="shared" si="105"/>
        <v>-0.93278552080914368</v>
      </c>
      <c r="D305">
        <f t="shared" si="106"/>
        <v>1.6208058633505684</v>
      </c>
      <c r="E305">
        <f t="shared" si="107"/>
        <v>1.2541434161908387</v>
      </c>
      <c r="F305">
        <f t="shared" si="108"/>
        <v>99.09365558912387</v>
      </c>
    </row>
    <row r="306" spans="1:6" x14ac:dyDescent="0.2">
      <c r="A306" s="3" t="s">
        <v>86</v>
      </c>
      <c r="B306">
        <f t="shared" si="104"/>
        <v>1.7445482519291093</v>
      </c>
      <c r="C306">
        <f t="shared" si="105"/>
        <v>-2.1246074754996229</v>
      </c>
      <c r="D306">
        <f t="shared" si="106"/>
        <v>2.0845188652161069</v>
      </c>
      <c r="E306">
        <f t="shared" si="107"/>
        <v>1.5225970374548465</v>
      </c>
      <c r="F306">
        <f t="shared" si="108"/>
        <v>100.91463414634147</v>
      </c>
    </row>
    <row r="307" spans="1:6" x14ac:dyDescent="0.2">
      <c r="A307" s="3" t="s">
        <v>87</v>
      </c>
      <c r="B307">
        <f t="shared" si="104"/>
        <v>-0.84035523372254373</v>
      </c>
      <c r="C307">
        <f t="shared" si="105"/>
        <v>-0.51458340025005933</v>
      </c>
      <c r="D307">
        <f t="shared" si="106"/>
        <v>-0.11600027795634499</v>
      </c>
      <c r="E307">
        <f t="shared" si="107"/>
        <v>1.109393006343885</v>
      </c>
      <c r="F307">
        <f t="shared" si="108"/>
        <v>98.111782477341393</v>
      </c>
    </row>
    <row r="308" spans="1:6" x14ac:dyDescent="0.2">
      <c r="A308" s="3" t="s">
        <v>88</v>
      </c>
      <c r="B308">
        <f t="shared" si="104"/>
        <v>-2.3095694348597693</v>
      </c>
      <c r="C308">
        <f t="shared" si="105"/>
        <v>4.0495104343131141</v>
      </c>
      <c r="D308">
        <f t="shared" si="106"/>
        <v>-1.6691544398134566E-2</v>
      </c>
      <c r="E308">
        <f t="shared" si="107"/>
        <v>2.3070232848662218</v>
      </c>
      <c r="F308">
        <f t="shared" si="108"/>
        <v>106.23556581986145</v>
      </c>
    </row>
    <row r="309" spans="1:6" x14ac:dyDescent="0.2">
      <c r="A309" s="3" t="s">
        <v>89</v>
      </c>
      <c r="B309">
        <f t="shared" si="104"/>
        <v>0.72638025513089932</v>
      </c>
      <c r="C309">
        <f t="shared" si="105"/>
        <v>2.8568125617041895</v>
      </c>
      <c r="D309">
        <f t="shared" si="106"/>
        <v>-0.18947253836908134</v>
      </c>
      <c r="E309">
        <f t="shared" si="107"/>
        <v>1.1847858619520191</v>
      </c>
      <c r="F309">
        <f t="shared" si="108"/>
        <v>98.623188405797094</v>
      </c>
    </row>
    <row r="310" spans="1:6" x14ac:dyDescent="0.2">
      <c r="A310" s="3" t="s">
        <v>90</v>
      </c>
      <c r="B310">
        <f t="shared" si="104"/>
        <v>0.74806613114045073</v>
      </c>
      <c r="C310">
        <f t="shared" si="105"/>
        <v>2.6311759825277861</v>
      </c>
      <c r="D310">
        <f t="shared" si="106"/>
        <v>0.65766499704768255</v>
      </c>
      <c r="E310">
        <f t="shared" si="107"/>
        <v>1.301103646367832</v>
      </c>
      <c r="F310">
        <f t="shared" si="108"/>
        <v>99.4121969140338</v>
      </c>
    </row>
    <row r="311" spans="1:6" x14ac:dyDescent="0.2">
      <c r="A311" s="3" t="s">
        <v>91</v>
      </c>
      <c r="B311">
        <f t="shared" si="104"/>
        <v>0.62277581433314222</v>
      </c>
      <c r="C311">
        <f t="shared" si="105"/>
        <v>1.6970668468231445</v>
      </c>
      <c r="D311">
        <f t="shared" si="106"/>
        <v>0.71449790668476731</v>
      </c>
      <c r="E311">
        <f t="shared" si="107"/>
        <v>2.1068944235443832</v>
      </c>
      <c r="F311">
        <f t="shared" si="108"/>
        <v>104.8780487804878</v>
      </c>
    </row>
    <row r="312" spans="1:6" x14ac:dyDescent="0.2">
      <c r="A312" s="3" t="s">
        <v>92</v>
      </c>
      <c r="B312">
        <f t="shared" ref="B312:B322" si="109">C231/$F$243</f>
        <v>0.18523589812065461</v>
      </c>
      <c r="C312">
        <f t="shared" ref="C312:C322" si="110">D231/$G$243</f>
        <v>1.6021367062328709</v>
      </c>
      <c r="D312">
        <f t="shared" ref="D312:D322" si="111">E231/$H$243</f>
        <v>1.2935636967119784</v>
      </c>
      <c r="E312">
        <f t="shared" ref="E312:E322" si="112">B231/$B$243</f>
        <v>1.3046455920337954</v>
      </c>
      <c r="F312">
        <f t="shared" ref="F312:F322" si="113">100*(1+B68/100)</f>
        <v>99.436222692036651</v>
      </c>
    </row>
    <row r="313" spans="1:6" x14ac:dyDescent="0.2">
      <c r="A313" s="3" t="s">
        <v>93</v>
      </c>
      <c r="B313">
        <f t="shared" si="109"/>
        <v>0.21603479914848581</v>
      </c>
      <c r="C313">
        <f t="shared" si="110"/>
        <v>0.80670287083276504</v>
      </c>
      <c r="D313">
        <f t="shared" si="111"/>
        <v>1.6809082737675818</v>
      </c>
      <c r="E313">
        <f t="shared" si="112"/>
        <v>1.1474528235325614</v>
      </c>
      <c r="F313">
        <f t="shared" si="113"/>
        <v>98.369950389794482</v>
      </c>
    </row>
    <row r="314" spans="1:6" x14ac:dyDescent="0.2">
      <c r="A314" s="3" t="s">
        <v>94</v>
      </c>
      <c r="B314">
        <f t="shared" si="109"/>
        <v>0.15143424594985128</v>
      </c>
      <c r="C314">
        <f t="shared" si="110"/>
        <v>0.1452477031739513</v>
      </c>
      <c r="D314">
        <f t="shared" si="111"/>
        <v>1.947906793039702</v>
      </c>
      <c r="E314">
        <f t="shared" si="112"/>
        <v>1.4621078157071572</v>
      </c>
      <c r="F314">
        <f t="shared" si="113"/>
        <v>100.5043227665706</v>
      </c>
    </row>
    <row r="315" spans="1:6" x14ac:dyDescent="0.2">
      <c r="A315" s="3" t="s">
        <v>95</v>
      </c>
      <c r="B315">
        <f t="shared" si="109"/>
        <v>0.12247553997751545</v>
      </c>
      <c r="C315">
        <f t="shared" si="110"/>
        <v>-0.49769938756961452</v>
      </c>
      <c r="D315">
        <f t="shared" si="111"/>
        <v>2.1192204564901496</v>
      </c>
      <c r="E315">
        <f t="shared" si="112"/>
        <v>1.292647743574447</v>
      </c>
      <c r="F315">
        <f t="shared" si="113"/>
        <v>99.354838709677423</v>
      </c>
    </row>
    <row r="316" spans="1:6" x14ac:dyDescent="0.2">
      <c r="A316" s="3" t="s">
        <v>96</v>
      </c>
      <c r="B316">
        <f t="shared" si="109"/>
        <v>0.9853233576462378</v>
      </c>
      <c r="C316">
        <f t="shared" si="110"/>
        <v>-0.75223087891493623</v>
      </c>
      <c r="D316">
        <f t="shared" si="111"/>
        <v>2.7079084619222398</v>
      </c>
      <c r="E316">
        <f t="shared" si="112"/>
        <v>0.96229676900912442</v>
      </c>
      <c r="F316">
        <f t="shared" si="113"/>
        <v>97.113997113997115</v>
      </c>
    </row>
    <row r="317" spans="1:6" x14ac:dyDescent="0.2">
      <c r="A317" s="3" t="s">
        <v>97</v>
      </c>
      <c r="B317">
        <f t="shared" si="109"/>
        <v>1.7905275864419936</v>
      </c>
      <c r="C317">
        <f t="shared" si="110"/>
        <v>-1.09015782183655</v>
      </c>
      <c r="D317">
        <f t="shared" si="111"/>
        <v>2.1549251602267057</v>
      </c>
      <c r="E317">
        <f t="shared" si="112"/>
        <v>1.3001379457798827</v>
      </c>
      <c r="F317">
        <f t="shared" si="113"/>
        <v>99.405646359583955</v>
      </c>
    </row>
    <row r="318" spans="1:6" x14ac:dyDescent="0.2">
      <c r="A318" s="3" t="s">
        <v>98</v>
      </c>
      <c r="B318">
        <f t="shared" si="109"/>
        <v>1.7590682330550402</v>
      </c>
      <c r="C318">
        <f t="shared" si="110"/>
        <v>-2.1429560471719347</v>
      </c>
      <c r="D318">
        <f t="shared" si="111"/>
        <v>2.792661651287919</v>
      </c>
      <c r="E318">
        <f t="shared" si="112"/>
        <v>1.3326684746774362</v>
      </c>
      <c r="F318">
        <f t="shared" si="113"/>
        <v>99.626307922272034</v>
      </c>
    </row>
    <row r="319" spans="1:6" x14ac:dyDescent="0.2">
      <c r="A319" s="3" t="s">
        <v>99</v>
      </c>
      <c r="B319">
        <f t="shared" si="109"/>
        <v>-1.0063362280777373</v>
      </c>
      <c r="C319">
        <f t="shared" si="110"/>
        <v>-1.2630224007525332</v>
      </c>
      <c r="D319">
        <f t="shared" si="111"/>
        <v>-0.68464887423136811</v>
      </c>
      <c r="E319">
        <f t="shared" si="112"/>
        <v>1.1997482018724506</v>
      </c>
      <c r="F319">
        <f t="shared" si="113"/>
        <v>98.72468117029257</v>
      </c>
    </row>
    <row r="320" spans="1:6" x14ac:dyDescent="0.2">
      <c r="A320" s="3" t="s">
        <v>100</v>
      </c>
      <c r="B320">
        <f t="shared" si="109"/>
        <v>0.34474750298191981</v>
      </c>
      <c r="C320">
        <f t="shared" si="110"/>
        <v>2.2292800797921659</v>
      </c>
      <c r="D320">
        <f t="shared" si="111"/>
        <v>0.34801535483422286</v>
      </c>
      <c r="E320">
        <f t="shared" si="112"/>
        <v>2.5864089957151286</v>
      </c>
      <c r="F320">
        <f t="shared" si="113"/>
        <v>108.1306990881459</v>
      </c>
    </row>
    <row r="321" spans="1:14" x14ac:dyDescent="0.2">
      <c r="A321" s="3" t="s">
        <v>101</v>
      </c>
      <c r="B321">
        <f t="shared" si="109"/>
        <v>3.319360004298765</v>
      </c>
      <c r="C321">
        <f t="shared" si="110"/>
        <v>1.8037319274468895</v>
      </c>
      <c r="D321">
        <f t="shared" si="111"/>
        <v>-9.6823569111185254E-2</v>
      </c>
      <c r="E321">
        <f t="shared" si="112"/>
        <v>1.2634392422840428</v>
      </c>
      <c r="F321">
        <f t="shared" si="113"/>
        <v>99.156711173576937</v>
      </c>
    </row>
    <row r="322" spans="1:14" x14ac:dyDescent="0.2">
      <c r="A322" s="3" t="s">
        <v>102</v>
      </c>
      <c r="B322">
        <f t="shared" si="109"/>
        <v>4.2398587384728605</v>
      </c>
      <c r="C322">
        <f t="shared" si="110"/>
        <v>1.5960977318396616</v>
      </c>
      <c r="D322">
        <f t="shared" si="111"/>
        <v>0.7558144701386923</v>
      </c>
      <c r="E322">
        <f t="shared" si="112"/>
        <v>1.356414871875109</v>
      </c>
      <c r="F322">
        <f t="shared" si="113"/>
        <v>99.787384833451455</v>
      </c>
    </row>
    <row r="323" spans="1:14" x14ac:dyDescent="0.2">
      <c r="A323" s="3" t="s">
        <v>117</v>
      </c>
    </row>
    <row r="324" spans="1:14" x14ac:dyDescent="0.2">
      <c r="A324" s="3" t="s">
        <v>146</v>
      </c>
      <c r="B324" t="s">
        <v>147</v>
      </c>
      <c r="C324" t="s">
        <v>148</v>
      </c>
      <c r="D324" t="s">
        <v>149</v>
      </c>
      <c r="E324" t="s">
        <v>156</v>
      </c>
      <c r="F324" t="s">
        <v>150</v>
      </c>
      <c r="G324" t="s">
        <v>151</v>
      </c>
      <c r="H324" t="s">
        <v>152</v>
      </c>
      <c r="I324" t="s">
        <v>153</v>
      </c>
      <c r="J324" t="s">
        <v>120</v>
      </c>
      <c r="K324" t="s">
        <v>121</v>
      </c>
      <c r="L324" t="s">
        <v>154</v>
      </c>
      <c r="M324" t="s">
        <v>155</v>
      </c>
      <c r="N324" t="s">
        <v>145</v>
      </c>
    </row>
    <row r="325" spans="1:14" x14ac:dyDescent="0.2">
      <c r="A325" s="3" t="s">
        <v>123</v>
      </c>
      <c r="B325">
        <v>100</v>
      </c>
      <c r="C325">
        <v>100</v>
      </c>
      <c r="D325">
        <v>100</v>
      </c>
      <c r="E325">
        <v>100</v>
      </c>
      <c r="F325">
        <f>B325/$E325*100</f>
        <v>100</v>
      </c>
      <c r="G325">
        <f>C325/$E325*100</f>
        <v>100</v>
      </c>
      <c r="H325">
        <f t="shared" ref="H325:H340" si="114">D325/$E325*100</f>
        <v>100</v>
      </c>
      <c r="I325">
        <f>$F$402-1.96*$F$403</f>
        <v>85.472448896816587</v>
      </c>
      <c r="J325">
        <f>$F$402-1.28*$F$403</f>
        <v>87.73071127530676</v>
      </c>
      <c r="K325">
        <f>$F$402+1.28*$F$403</f>
        <v>96.232404935505031</v>
      </c>
      <c r="L325">
        <f>$F$402+1.96*$F$403</f>
        <v>98.490667313995203</v>
      </c>
      <c r="N325">
        <v>1</v>
      </c>
    </row>
    <row r="326" spans="1:14" x14ac:dyDescent="0.2">
      <c r="A326" s="3" t="s">
        <v>27</v>
      </c>
      <c r="B326">
        <f>B325*(200+B247)/(200-B247)</f>
        <v>98.618935169244835</v>
      </c>
      <c r="C326">
        <f>C325*(200+C247)/(200-C247)</f>
        <v>99.734575733050747</v>
      </c>
      <c r="D326">
        <f>D325*(200+D247)/(200-D247)</f>
        <v>100.01618859658275</v>
      </c>
      <c r="E326">
        <f>AVERAGE(B326:D326)</f>
        <v>99.456566499626106</v>
      </c>
      <c r="F326">
        <f>B326/$E326*100</f>
        <v>99.157791828270675</v>
      </c>
      <c r="G326">
        <f>C326/$E326*100</f>
        <v>100.27952828376164</v>
      </c>
      <c r="H326">
        <f>D326/$E326*100</f>
        <v>100.56267988796772</v>
      </c>
      <c r="I326">
        <v>85.472448896816587</v>
      </c>
      <c r="J326">
        <v>87.730711275306803</v>
      </c>
      <c r="K326">
        <v>96.232404935505031</v>
      </c>
      <c r="L326">
        <v>98.490667313995203</v>
      </c>
      <c r="M326">
        <f>100*(1+B3/100)</f>
        <v>97.375886524822704</v>
      </c>
      <c r="N326">
        <v>1</v>
      </c>
    </row>
    <row r="327" spans="1:14" x14ac:dyDescent="0.2">
      <c r="A327" s="3" t="s">
        <v>28</v>
      </c>
      <c r="B327">
        <f t="shared" ref="B327:B390" si="115">B326*(200+B248)/(200-B248)</f>
        <v>97.237867541165954</v>
      </c>
      <c r="C327">
        <f>C326*(200+C248)/(200-C248)</f>
        <v>103.68792613612614</v>
      </c>
      <c r="D327">
        <f t="shared" ref="D327:D390" si="116">D326*(200+D248)/(200-D248)</f>
        <v>99.807599348482427</v>
      </c>
      <c r="E327">
        <f t="shared" ref="E327:E390" si="117">AVERAGE(B327:D327)</f>
        <v>100.24446434192483</v>
      </c>
      <c r="F327">
        <f t="shared" ref="F327:F389" si="118">B327/$E327*100</f>
        <v>97.000735331874637</v>
      </c>
      <c r="G327">
        <f t="shared" ref="G327:H389" si="119">C327/$E327*100</f>
        <v>103.43506428689766</v>
      </c>
      <c r="H327">
        <f t="shared" si="114"/>
        <v>99.564200381227735</v>
      </c>
      <c r="I327">
        <v>85.472448896816587</v>
      </c>
      <c r="J327">
        <v>87.730711275306803</v>
      </c>
      <c r="K327">
        <v>96.232404935505031</v>
      </c>
      <c r="L327">
        <v>98.490667313995203</v>
      </c>
      <c r="M327">
        <f t="shared" ref="M327:M390" si="120">100*(1+B4/100)</f>
        <v>104.36999271667879</v>
      </c>
      <c r="N327">
        <v>1</v>
      </c>
    </row>
    <row r="328" spans="1:14" x14ac:dyDescent="0.2">
      <c r="A328" s="3" t="s">
        <v>29</v>
      </c>
      <c r="B328">
        <f t="shared" si="115"/>
        <v>98.150204844171398</v>
      </c>
      <c r="C328">
        <f t="shared" ref="C328:C390" si="121">C327*(200+C249)/(200-C249)</f>
        <v>105.73278794605378</v>
      </c>
      <c r="D328">
        <f t="shared" si="116"/>
        <v>99.906363295201146</v>
      </c>
      <c r="E328">
        <f t="shared" si="117"/>
        <v>101.26311869514211</v>
      </c>
      <c r="F328">
        <f t="shared" si="118"/>
        <v>96.925915485239685</v>
      </c>
      <c r="G328">
        <f t="shared" si="119"/>
        <v>104.41391624957537</v>
      </c>
      <c r="H328">
        <f t="shared" si="114"/>
        <v>98.660168265184936</v>
      </c>
      <c r="I328">
        <v>85.472448896816587</v>
      </c>
      <c r="J328">
        <v>87.730711275306803</v>
      </c>
      <c r="K328">
        <v>96.232404935505031</v>
      </c>
      <c r="L328">
        <v>98.490667313995203</v>
      </c>
      <c r="M328">
        <f t="shared" si="120"/>
        <v>98.813677599441732</v>
      </c>
      <c r="N328">
        <v>1</v>
      </c>
    </row>
    <row r="329" spans="1:14" x14ac:dyDescent="0.2">
      <c r="A329" s="3" t="s">
        <v>30</v>
      </c>
      <c r="B329">
        <f t="shared" si="115"/>
        <v>98.14143566209998</v>
      </c>
      <c r="C329">
        <f t="shared" si="121"/>
        <v>107.9167305434456</v>
      </c>
      <c r="D329">
        <f t="shared" si="116"/>
        <v>100.68000706291201</v>
      </c>
      <c r="E329">
        <f t="shared" si="117"/>
        <v>102.24605775615252</v>
      </c>
      <c r="F329">
        <f t="shared" si="118"/>
        <v>95.985544886393868</v>
      </c>
      <c r="G329">
        <f t="shared" si="119"/>
        <v>105.54610408629847</v>
      </c>
      <c r="H329">
        <f t="shared" si="114"/>
        <v>98.468351027307676</v>
      </c>
      <c r="I329">
        <v>85.472448896816587</v>
      </c>
      <c r="J329">
        <v>87.730711275306803</v>
      </c>
      <c r="K329">
        <v>96.232404935505031</v>
      </c>
      <c r="L329">
        <v>98.490667313995203</v>
      </c>
      <c r="M329">
        <f t="shared" si="120"/>
        <v>100.35310734463276</v>
      </c>
      <c r="N329">
        <v>1</v>
      </c>
    </row>
    <row r="330" spans="1:14" x14ac:dyDescent="0.2">
      <c r="A330" s="3" t="s">
        <v>31</v>
      </c>
      <c r="B330">
        <f t="shared" si="115"/>
        <v>99.717906941358549</v>
      </c>
      <c r="C330">
        <f t="shared" si="121"/>
        <v>110.1683816946064</v>
      </c>
      <c r="D330">
        <f t="shared" si="116"/>
        <v>101.66054837993214</v>
      </c>
      <c r="E330">
        <f t="shared" si="117"/>
        <v>103.84894567196569</v>
      </c>
      <c r="F330">
        <f t="shared" si="118"/>
        <v>96.022069647528127</v>
      </c>
      <c r="G330">
        <f t="shared" si="119"/>
        <v>106.08521924007039</v>
      </c>
      <c r="H330">
        <f t="shared" si="114"/>
        <v>97.892711112401471</v>
      </c>
      <c r="I330">
        <v>85.472448896816587</v>
      </c>
      <c r="J330">
        <v>87.730711275306803</v>
      </c>
      <c r="K330">
        <v>96.232404935505031</v>
      </c>
      <c r="L330">
        <v>98.490667313995203</v>
      </c>
      <c r="M330">
        <f t="shared" si="120"/>
        <v>103.30752990851512</v>
      </c>
      <c r="N330">
        <v>1</v>
      </c>
    </row>
    <row r="331" spans="1:14" x14ac:dyDescent="0.2">
      <c r="A331" s="3" t="s">
        <v>32</v>
      </c>
      <c r="B331">
        <f t="shared" si="115"/>
        <v>100.89251784580247</v>
      </c>
      <c r="C331">
        <f t="shared" si="121"/>
        <v>112.27709760724913</v>
      </c>
      <c r="D331">
        <f t="shared" si="116"/>
        <v>103.32496442113317</v>
      </c>
      <c r="E331">
        <f t="shared" si="117"/>
        <v>105.49819329139494</v>
      </c>
      <c r="F331">
        <f t="shared" si="118"/>
        <v>95.634356094733107</v>
      </c>
      <c r="G331">
        <f t="shared" si="119"/>
        <v>106.42561176107566</v>
      </c>
      <c r="H331">
        <f t="shared" si="114"/>
        <v>97.940032144191207</v>
      </c>
      <c r="I331">
        <v>85.472448896816587</v>
      </c>
      <c r="J331">
        <v>87.730711275306803</v>
      </c>
      <c r="K331">
        <v>96.232404935505031</v>
      </c>
      <c r="L331">
        <v>98.490667313995203</v>
      </c>
      <c r="M331">
        <f t="shared" si="120"/>
        <v>102.38419618528609</v>
      </c>
      <c r="N331">
        <v>1</v>
      </c>
    </row>
    <row r="332" spans="1:14" x14ac:dyDescent="0.2">
      <c r="A332" s="3" t="s">
        <v>33</v>
      </c>
      <c r="B332">
        <f t="shared" si="115"/>
        <v>102.89645927644941</v>
      </c>
      <c r="C332">
        <f t="shared" si="121"/>
        <v>112.98305283356319</v>
      </c>
      <c r="D332">
        <f t="shared" si="116"/>
        <v>105.37896850935439</v>
      </c>
      <c r="E332">
        <f t="shared" si="117"/>
        <v>107.08616020645566</v>
      </c>
      <c r="F332">
        <f t="shared" si="118"/>
        <v>96.087542104480391</v>
      </c>
      <c r="G332">
        <f t="shared" si="119"/>
        <v>105.50668042979474</v>
      </c>
      <c r="H332">
        <f t="shared" si="114"/>
        <v>98.405777465724881</v>
      </c>
      <c r="I332">
        <v>85.472448896816587</v>
      </c>
      <c r="J332">
        <v>87.730711275306803</v>
      </c>
      <c r="K332">
        <v>96.232404935505031</v>
      </c>
      <c r="L332">
        <v>98.490667313995203</v>
      </c>
      <c r="M332">
        <f t="shared" si="120"/>
        <v>97.072521623419831</v>
      </c>
      <c r="N332">
        <v>1</v>
      </c>
    </row>
    <row r="333" spans="1:14" x14ac:dyDescent="0.2">
      <c r="A333" s="3" t="s">
        <v>34</v>
      </c>
      <c r="B333">
        <f t="shared" si="115"/>
        <v>104.726864913594</v>
      </c>
      <c r="C333">
        <f t="shared" si="121"/>
        <v>115.29364435353321</v>
      </c>
      <c r="D333">
        <f t="shared" si="116"/>
        <v>107.55986463570071</v>
      </c>
      <c r="E333">
        <f t="shared" si="117"/>
        <v>109.19345796760929</v>
      </c>
      <c r="F333">
        <f t="shared" si="118"/>
        <v>95.909468261972037</v>
      </c>
      <c r="G333">
        <f t="shared" si="119"/>
        <v>105.58658595438332</v>
      </c>
      <c r="H333">
        <f t="shared" si="114"/>
        <v>98.503945783644681</v>
      </c>
      <c r="I333">
        <v>85.472448896816587</v>
      </c>
      <c r="J333">
        <v>87.730711275306803</v>
      </c>
      <c r="K333">
        <v>96.232404935505031</v>
      </c>
      <c r="L333">
        <v>98.490667313995203</v>
      </c>
      <c r="M333">
        <f t="shared" si="120"/>
        <v>97.806716929403706</v>
      </c>
      <c r="N333">
        <v>1</v>
      </c>
    </row>
    <row r="334" spans="1:14" x14ac:dyDescent="0.2">
      <c r="A334" s="3" t="s">
        <v>35</v>
      </c>
      <c r="B334">
        <f t="shared" si="115"/>
        <v>106.57232305539409</v>
      </c>
      <c r="C334">
        <f t="shared" si="121"/>
        <v>116.13635486243054</v>
      </c>
      <c r="D334">
        <f t="shared" si="116"/>
        <v>110.60843971977306</v>
      </c>
      <c r="E334">
        <f t="shared" si="117"/>
        <v>111.10570587919922</v>
      </c>
      <c r="F334">
        <f t="shared" si="118"/>
        <v>95.919756966636712</v>
      </c>
      <c r="G334">
        <f t="shared" si="119"/>
        <v>104.52780434940124</v>
      </c>
      <c r="H334">
        <f t="shared" si="114"/>
        <v>99.55243868396208</v>
      </c>
      <c r="I334">
        <v>85.472448896816587</v>
      </c>
      <c r="J334">
        <v>87.730711275306803</v>
      </c>
      <c r="K334">
        <v>96.232404935505031</v>
      </c>
      <c r="L334">
        <v>98.490667313995203</v>
      </c>
      <c r="M334">
        <f t="shared" si="120"/>
        <v>98.107918710581643</v>
      </c>
      <c r="N334">
        <v>1</v>
      </c>
    </row>
    <row r="335" spans="1:14" x14ac:dyDescent="0.2">
      <c r="A335" s="3" t="s">
        <v>36</v>
      </c>
      <c r="B335">
        <f t="shared" si="115"/>
        <v>107.99032327833133</v>
      </c>
      <c r="C335">
        <f t="shared" si="121"/>
        <v>117.02040257197457</v>
      </c>
      <c r="D335">
        <f t="shared" si="116"/>
        <v>113.81127089260522</v>
      </c>
      <c r="E335">
        <f t="shared" si="117"/>
        <v>112.94066558097036</v>
      </c>
      <c r="F335">
        <f t="shared" si="118"/>
        <v>95.616864592417343</v>
      </c>
      <c r="G335">
        <f t="shared" si="119"/>
        <v>103.6122834676225</v>
      </c>
      <c r="H335">
        <f t="shared" si="114"/>
        <v>100.77085193996018</v>
      </c>
      <c r="I335">
        <v>85.472448896816587</v>
      </c>
      <c r="J335">
        <v>87.730711275306803</v>
      </c>
      <c r="K335">
        <v>96.232404935505031</v>
      </c>
      <c r="L335">
        <v>98.490667313995203</v>
      </c>
      <c r="M335">
        <f t="shared" si="120"/>
        <v>99.142857142857139</v>
      </c>
      <c r="N335">
        <v>1</v>
      </c>
    </row>
    <row r="336" spans="1:14" x14ac:dyDescent="0.2">
      <c r="A336" s="3" t="s">
        <v>37</v>
      </c>
      <c r="B336">
        <f t="shared" si="115"/>
        <v>109.70340941843193</v>
      </c>
      <c r="C336">
        <f t="shared" si="121"/>
        <v>117.45599251380756</v>
      </c>
      <c r="D336">
        <f t="shared" si="116"/>
        <v>116.45644749889384</v>
      </c>
      <c r="E336">
        <f t="shared" si="117"/>
        <v>114.53861647704444</v>
      </c>
      <c r="F336">
        <f t="shared" si="118"/>
        <v>95.778535477961199</v>
      </c>
      <c r="G336">
        <f t="shared" si="119"/>
        <v>102.54706764102377</v>
      </c>
      <c r="H336">
        <f t="shared" si="114"/>
        <v>101.67439688101503</v>
      </c>
      <c r="I336">
        <v>85.472448896816587</v>
      </c>
      <c r="J336">
        <v>87.730711275306803</v>
      </c>
      <c r="K336">
        <v>96.232404935505031</v>
      </c>
      <c r="L336">
        <v>98.490667313995203</v>
      </c>
      <c r="M336">
        <f t="shared" si="120"/>
        <v>98.775216138328531</v>
      </c>
      <c r="N336">
        <v>1</v>
      </c>
    </row>
    <row r="337" spans="1:14" x14ac:dyDescent="0.2">
      <c r="A337" s="3" t="s">
        <v>38</v>
      </c>
      <c r="B337">
        <f t="shared" si="115"/>
        <v>110.96302945626461</v>
      </c>
      <c r="C337">
        <f t="shared" si="121"/>
        <v>116.64258024035965</v>
      </c>
      <c r="D337">
        <f t="shared" si="116"/>
        <v>119.77745313128264</v>
      </c>
      <c r="E337">
        <f t="shared" si="117"/>
        <v>115.79435427596896</v>
      </c>
      <c r="F337">
        <f t="shared" si="118"/>
        <v>95.827668067313539</v>
      </c>
      <c r="G337">
        <f t="shared" si="119"/>
        <v>100.73252791096286</v>
      </c>
      <c r="H337">
        <f t="shared" si="114"/>
        <v>103.43980402172363</v>
      </c>
      <c r="I337">
        <v>85.472448896816587</v>
      </c>
      <c r="J337">
        <v>87.730711275306803</v>
      </c>
      <c r="K337">
        <v>96.232404935505031</v>
      </c>
      <c r="L337">
        <v>98.490667313995203</v>
      </c>
      <c r="M337">
        <f t="shared" si="120"/>
        <v>99.98368794326241</v>
      </c>
      <c r="N337">
        <v>1</v>
      </c>
    </row>
    <row r="338" spans="1:14" x14ac:dyDescent="0.2">
      <c r="A338" s="3" t="s">
        <v>39</v>
      </c>
      <c r="B338">
        <f t="shared" si="115"/>
        <v>108.75543388525968</v>
      </c>
      <c r="C338">
        <f t="shared" si="121"/>
        <v>115.80034095245681</v>
      </c>
      <c r="D338">
        <f t="shared" si="116"/>
        <v>119.38284075247526</v>
      </c>
      <c r="E338">
        <f t="shared" si="117"/>
        <v>114.64620519673058</v>
      </c>
      <c r="F338">
        <f t="shared" si="118"/>
        <v>94.861782558469812</v>
      </c>
      <c r="G338">
        <f t="shared" si="119"/>
        <v>101.00669337789748</v>
      </c>
      <c r="H338">
        <f t="shared" si="114"/>
        <v>104.13152406363272</v>
      </c>
      <c r="I338">
        <v>85.472448896816587</v>
      </c>
      <c r="J338">
        <v>87.730711275306803</v>
      </c>
      <c r="K338">
        <v>96.232404935505031</v>
      </c>
      <c r="L338">
        <v>98.490667313995203</v>
      </c>
      <c r="M338">
        <f t="shared" si="120"/>
        <v>97.692862292718104</v>
      </c>
      <c r="N338">
        <v>1</v>
      </c>
    </row>
    <row r="339" spans="1:14" x14ac:dyDescent="0.2">
      <c r="A339" s="3" t="s">
        <v>40</v>
      </c>
      <c r="B339">
        <f t="shared" si="115"/>
        <v>106.70272520987753</v>
      </c>
      <c r="C339">
        <f t="shared" si="121"/>
        <v>119.52590998640078</v>
      </c>
      <c r="D339">
        <f t="shared" si="116"/>
        <v>119.73248129584191</v>
      </c>
      <c r="E339">
        <f t="shared" si="117"/>
        <v>115.32037216404007</v>
      </c>
      <c r="F339">
        <f t="shared" si="118"/>
        <v>92.527211981327824</v>
      </c>
      <c r="G339">
        <f t="shared" si="119"/>
        <v>103.6468299082303</v>
      </c>
      <c r="H339">
        <f t="shared" si="114"/>
        <v>103.82595811044186</v>
      </c>
      <c r="I339">
        <v>85.472448896816587</v>
      </c>
      <c r="J339">
        <v>87.730711275306803</v>
      </c>
      <c r="K339">
        <v>96.232404935505031</v>
      </c>
      <c r="L339">
        <v>98.490667313995203</v>
      </c>
      <c r="M339">
        <f t="shared" si="120"/>
        <v>102.21402214022139</v>
      </c>
      <c r="N339">
        <v>1</v>
      </c>
    </row>
    <row r="340" spans="1:14" x14ac:dyDescent="0.2">
      <c r="A340" s="3" t="s">
        <v>41</v>
      </c>
      <c r="B340">
        <f t="shared" si="115"/>
        <v>106.49119040390514</v>
      </c>
      <c r="C340">
        <f t="shared" si="121"/>
        <v>122.18523735253669</v>
      </c>
      <c r="D340">
        <f t="shared" si="116"/>
        <v>119.43221286255256</v>
      </c>
      <c r="E340">
        <f t="shared" si="117"/>
        <v>116.0362135396648</v>
      </c>
      <c r="F340">
        <f t="shared" si="118"/>
        <v>91.774099787824539</v>
      </c>
      <c r="G340">
        <f t="shared" si="119"/>
        <v>105.29922825409153</v>
      </c>
      <c r="H340">
        <f t="shared" si="114"/>
        <v>102.92667195808394</v>
      </c>
      <c r="I340">
        <v>85.472448896816587</v>
      </c>
      <c r="J340">
        <v>87.730711275306803</v>
      </c>
      <c r="K340">
        <v>96.232404935505031</v>
      </c>
      <c r="L340">
        <v>98.490667313995203</v>
      </c>
      <c r="M340">
        <f t="shared" si="120"/>
        <v>97.328519855595673</v>
      </c>
      <c r="N340">
        <v>1</v>
      </c>
    </row>
    <row r="341" spans="1:14" x14ac:dyDescent="0.2">
      <c r="A341" s="3" t="s">
        <v>42</v>
      </c>
      <c r="B341">
        <f t="shared" si="115"/>
        <v>107.87691138812487</v>
      </c>
      <c r="C341">
        <f t="shared" si="121"/>
        <v>124.60123360501747</v>
      </c>
      <c r="D341">
        <f t="shared" si="116"/>
        <v>119.8882576025817</v>
      </c>
      <c r="E341">
        <f t="shared" si="117"/>
        <v>117.45546753190801</v>
      </c>
      <c r="F341">
        <f t="shared" si="118"/>
        <v>91.844946561401201</v>
      </c>
      <c r="G341">
        <f t="shared" si="119"/>
        <v>106.0838088028284</v>
      </c>
      <c r="H341">
        <f t="shared" si="119"/>
        <v>102.0712446357704</v>
      </c>
      <c r="I341">
        <v>85.472448896816587</v>
      </c>
      <c r="J341">
        <v>87.730711275306803</v>
      </c>
      <c r="K341">
        <v>96.232404935505031</v>
      </c>
      <c r="L341">
        <v>98.490667313995203</v>
      </c>
      <c r="M341">
        <f t="shared" si="120"/>
        <v>99.258160237388722</v>
      </c>
      <c r="N341">
        <v>1</v>
      </c>
    </row>
    <row r="342" spans="1:14" x14ac:dyDescent="0.2">
      <c r="A342" s="3" t="s">
        <v>43</v>
      </c>
      <c r="B342">
        <f t="shared" si="115"/>
        <v>109.42824778302855</v>
      </c>
      <c r="C342">
        <f t="shared" si="121"/>
        <v>126.519123522652</v>
      </c>
      <c r="D342">
        <f t="shared" si="116"/>
        <v>120.91933245734371</v>
      </c>
      <c r="E342">
        <f t="shared" si="117"/>
        <v>118.95556792100808</v>
      </c>
      <c r="F342">
        <f t="shared" si="118"/>
        <v>91.990858179664102</v>
      </c>
      <c r="G342">
        <f t="shared" si="119"/>
        <v>106.35830313270117</v>
      </c>
      <c r="H342">
        <f t="shared" si="119"/>
        <v>101.65083868763476</v>
      </c>
      <c r="I342">
        <v>85.472448896816587</v>
      </c>
      <c r="J342">
        <v>87.730711275306803</v>
      </c>
      <c r="K342">
        <v>96.232404935505031</v>
      </c>
      <c r="L342">
        <v>98.490667313995203</v>
      </c>
      <c r="M342">
        <f t="shared" si="120"/>
        <v>103.96113602391628</v>
      </c>
      <c r="N342">
        <v>1</v>
      </c>
    </row>
    <row r="343" spans="1:14" x14ac:dyDescent="0.2">
      <c r="A343" s="3" t="s">
        <v>44</v>
      </c>
      <c r="B343">
        <f t="shared" si="115"/>
        <v>110.800810610729</v>
      </c>
      <c r="C343">
        <f t="shared" si="121"/>
        <v>128.10026572999271</v>
      </c>
      <c r="D343">
        <f t="shared" si="116"/>
        <v>122.57356773004973</v>
      </c>
      <c r="E343">
        <f t="shared" si="117"/>
        <v>120.49154802359048</v>
      </c>
      <c r="F343">
        <f t="shared" si="118"/>
        <v>91.957330143219522</v>
      </c>
      <c r="G343">
        <f t="shared" si="119"/>
        <v>106.3147314738728</v>
      </c>
      <c r="H343">
        <f t="shared" si="119"/>
        <v>101.72793838290768</v>
      </c>
      <c r="I343">
        <v>85.472448896816587</v>
      </c>
      <c r="J343">
        <v>87.730711275306803</v>
      </c>
      <c r="K343">
        <v>96.232404935505031</v>
      </c>
      <c r="L343">
        <v>98.490667313995203</v>
      </c>
      <c r="M343">
        <f t="shared" si="120"/>
        <v>105.75125808770669</v>
      </c>
      <c r="N343">
        <v>1</v>
      </c>
    </row>
    <row r="344" spans="1:14" x14ac:dyDescent="0.2">
      <c r="A344" s="3" t="s">
        <v>45</v>
      </c>
      <c r="B344">
        <f t="shared" si="115"/>
        <v>112.41871431277089</v>
      </c>
      <c r="C344">
        <f t="shared" si="121"/>
        <v>129.30182444843564</v>
      </c>
      <c r="D344">
        <f t="shared" si="116"/>
        <v>124.76012054877718</v>
      </c>
      <c r="E344">
        <f t="shared" si="117"/>
        <v>122.16021976999457</v>
      </c>
      <c r="F344">
        <f t="shared" si="118"/>
        <v>92.025632013788808</v>
      </c>
      <c r="G344">
        <f t="shared" si="119"/>
        <v>105.84609678329609</v>
      </c>
      <c r="H344">
        <f t="shared" si="119"/>
        <v>102.12827120291512</v>
      </c>
      <c r="I344">
        <v>85.472448896816587</v>
      </c>
      <c r="J344">
        <v>87.730711275306803</v>
      </c>
      <c r="K344">
        <v>96.232404935505031</v>
      </c>
      <c r="L344">
        <v>98.490667313995203</v>
      </c>
      <c r="M344">
        <f t="shared" si="120"/>
        <v>101.01971447994561</v>
      </c>
      <c r="N344">
        <v>1</v>
      </c>
    </row>
    <row r="345" spans="1:14" x14ac:dyDescent="0.2">
      <c r="A345" s="3" t="s">
        <v>46</v>
      </c>
      <c r="B345">
        <f t="shared" si="115"/>
        <v>112.57669571246143</v>
      </c>
      <c r="C345">
        <f t="shared" si="121"/>
        <v>130.07877673977688</v>
      </c>
      <c r="D345">
        <f t="shared" si="116"/>
        <v>127.33858510685558</v>
      </c>
      <c r="E345">
        <f t="shared" si="117"/>
        <v>123.33135251969797</v>
      </c>
      <c r="F345">
        <f t="shared" si="118"/>
        <v>91.279867943134036</v>
      </c>
      <c r="G345">
        <f t="shared" si="119"/>
        <v>105.47097237014509</v>
      </c>
      <c r="H345">
        <f t="shared" si="119"/>
        <v>103.24915968672084</v>
      </c>
      <c r="I345">
        <v>85.472448896816587</v>
      </c>
      <c r="J345">
        <v>87.730711275306803</v>
      </c>
      <c r="K345">
        <v>96.232404935505031</v>
      </c>
      <c r="L345">
        <v>98.490667313995203</v>
      </c>
      <c r="M345">
        <f t="shared" si="120"/>
        <v>98.586810228802165</v>
      </c>
      <c r="N345">
        <v>1</v>
      </c>
    </row>
    <row r="346" spans="1:14" x14ac:dyDescent="0.2">
      <c r="A346" s="3" t="s">
        <v>47</v>
      </c>
      <c r="B346">
        <f t="shared" si="115"/>
        <v>112.81190549750202</v>
      </c>
      <c r="C346">
        <f t="shared" si="121"/>
        <v>130.27602744447705</v>
      </c>
      <c r="D346">
        <f t="shared" si="116"/>
        <v>130.19189198167135</v>
      </c>
      <c r="E346">
        <f t="shared" si="117"/>
        <v>124.42660830788348</v>
      </c>
      <c r="F346">
        <f t="shared" si="118"/>
        <v>90.665418781132544</v>
      </c>
      <c r="G346">
        <f t="shared" si="119"/>
        <v>104.701099882205</v>
      </c>
      <c r="H346">
        <f t="shared" si="119"/>
        <v>104.63348133666244</v>
      </c>
      <c r="I346">
        <v>85.472448896816587</v>
      </c>
      <c r="J346">
        <v>87.730711275306803</v>
      </c>
      <c r="K346">
        <v>96.232404935505031</v>
      </c>
      <c r="L346">
        <v>98.490667313995203</v>
      </c>
      <c r="M346">
        <f t="shared" si="120"/>
        <v>99.180887372013643</v>
      </c>
      <c r="N346">
        <v>1</v>
      </c>
    </row>
    <row r="347" spans="1:14" x14ac:dyDescent="0.2">
      <c r="A347" s="3" t="s">
        <v>48</v>
      </c>
      <c r="B347">
        <f t="shared" si="115"/>
        <v>114.70100950903905</v>
      </c>
      <c r="C347">
        <f t="shared" si="121"/>
        <v>130.62128947222715</v>
      </c>
      <c r="D347">
        <f t="shared" si="116"/>
        <v>133.60333584829803</v>
      </c>
      <c r="E347">
        <f t="shared" si="117"/>
        <v>126.3085449431881</v>
      </c>
      <c r="F347">
        <f t="shared" si="118"/>
        <v>90.810174054835358</v>
      </c>
      <c r="G347">
        <f t="shared" si="119"/>
        <v>103.4144519129556</v>
      </c>
      <c r="H347">
        <f t="shared" si="119"/>
        <v>105.775374032209</v>
      </c>
      <c r="I347">
        <v>85.472448896816587</v>
      </c>
      <c r="J347">
        <v>87.730711275306803</v>
      </c>
      <c r="K347">
        <v>96.232404935505031</v>
      </c>
      <c r="L347">
        <v>98.490667313995203</v>
      </c>
      <c r="M347">
        <f t="shared" si="120"/>
        <v>98.485891259463187</v>
      </c>
      <c r="N347">
        <v>1</v>
      </c>
    </row>
    <row r="348" spans="1:14" x14ac:dyDescent="0.2">
      <c r="A348" s="3" t="s">
        <v>49</v>
      </c>
      <c r="B348">
        <f t="shared" si="115"/>
        <v>118.49540924016929</v>
      </c>
      <c r="C348">
        <f t="shared" si="121"/>
        <v>130.76491669057356</v>
      </c>
      <c r="D348">
        <f t="shared" si="116"/>
        <v>136.8425506615466</v>
      </c>
      <c r="E348">
        <f t="shared" si="117"/>
        <v>128.70095886409649</v>
      </c>
      <c r="F348">
        <f t="shared" si="118"/>
        <v>92.070339091487355</v>
      </c>
      <c r="G348">
        <f t="shared" si="119"/>
        <v>101.60368488680534</v>
      </c>
      <c r="H348">
        <f t="shared" si="119"/>
        <v>106.32597602170728</v>
      </c>
      <c r="I348">
        <v>85.472448896816587</v>
      </c>
      <c r="J348">
        <v>87.730711275306803</v>
      </c>
      <c r="K348">
        <v>96.232404935505031</v>
      </c>
      <c r="L348">
        <v>98.490667313995203</v>
      </c>
      <c r="M348">
        <f t="shared" si="120"/>
        <v>100.41928721174003</v>
      </c>
      <c r="N348">
        <v>1</v>
      </c>
    </row>
    <row r="349" spans="1:14" x14ac:dyDescent="0.2">
      <c r="A349" s="3" t="s">
        <v>50</v>
      </c>
      <c r="B349">
        <f t="shared" si="115"/>
        <v>121.69986847279726</v>
      </c>
      <c r="C349">
        <f t="shared" si="121"/>
        <v>129.52228700428273</v>
      </c>
      <c r="D349">
        <f t="shared" si="116"/>
        <v>140.77304280811876</v>
      </c>
      <c r="E349">
        <f t="shared" si="117"/>
        <v>130.66506609506624</v>
      </c>
      <c r="F349">
        <f t="shared" si="118"/>
        <v>93.138795325947115</v>
      </c>
      <c r="G349">
        <f t="shared" si="119"/>
        <v>99.125413452167805</v>
      </c>
      <c r="H349">
        <f t="shared" si="119"/>
        <v>107.73579122188512</v>
      </c>
      <c r="I349">
        <v>85.472448896816587</v>
      </c>
      <c r="J349">
        <v>87.730711275306803</v>
      </c>
      <c r="K349">
        <v>96.232404935505031</v>
      </c>
      <c r="L349">
        <v>98.490667313995203</v>
      </c>
      <c r="M349">
        <f t="shared" si="120"/>
        <v>98.886569241475314</v>
      </c>
      <c r="N349">
        <v>1</v>
      </c>
    </row>
    <row r="350" spans="1:14" x14ac:dyDescent="0.2">
      <c r="A350" s="3" t="s">
        <v>51</v>
      </c>
      <c r="B350">
        <f t="shared" si="115"/>
        <v>121.52035503359488</v>
      </c>
      <c r="C350">
        <f t="shared" si="121"/>
        <v>127.933346061382</v>
      </c>
      <c r="D350">
        <f t="shared" si="116"/>
        <v>140.30831199640988</v>
      </c>
      <c r="E350">
        <f t="shared" si="117"/>
        <v>129.92067103046224</v>
      </c>
      <c r="F350">
        <f t="shared" si="118"/>
        <v>93.534272929595815</v>
      </c>
      <c r="G350">
        <f t="shared" si="119"/>
        <v>98.470355061040067</v>
      </c>
      <c r="H350">
        <f t="shared" si="119"/>
        <v>107.99537200936413</v>
      </c>
      <c r="I350">
        <v>85.472448896816587</v>
      </c>
      <c r="J350">
        <v>87.730711275306803</v>
      </c>
      <c r="K350">
        <v>96.232404935505031</v>
      </c>
      <c r="L350">
        <v>98.490667313995203</v>
      </c>
      <c r="M350">
        <f t="shared" si="120"/>
        <v>97.959183673469383</v>
      </c>
      <c r="N350">
        <v>1</v>
      </c>
    </row>
    <row r="351" spans="1:14" x14ac:dyDescent="0.2">
      <c r="A351" s="3" t="s">
        <v>52</v>
      </c>
      <c r="B351">
        <f t="shared" si="115"/>
        <v>120.57698453696989</v>
      </c>
      <c r="C351">
        <f t="shared" si="121"/>
        <v>133.10358606923879</v>
      </c>
      <c r="D351">
        <f t="shared" si="116"/>
        <v>140.76902165779561</v>
      </c>
      <c r="E351">
        <f t="shared" si="117"/>
        <v>131.48319742133478</v>
      </c>
      <c r="F351">
        <f t="shared" si="118"/>
        <v>91.705242115906117</v>
      </c>
      <c r="G351">
        <f t="shared" si="119"/>
        <v>101.23239218370352</v>
      </c>
      <c r="H351">
        <f t="shared" si="119"/>
        <v>107.06236570039032</v>
      </c>
      <c r="I351">
        <v>85.472448896816587</v>
      </c>
      <c r="J351">
        <v>87.730711275306803</v>
      </c>
      <c r="K351">
        <v>96.232404935505031</v>
      </c>
      <c r="L351">
        <v>98.490667313995203</v>
      </c>
      <c r="M351">
        <f t="shared" si="120"/>
        <v>99.137931034482762</v>
      </c>
      <c r="N351">
        <v>1</v>
      </c>
    </row>
    <row r="352" spans="1:14" x14ac:dyDescent="0.2">
      <c r="A352" s="3" t="s">
        <v>53</v>
      </c>
      <c r="B352">
        <f t="shared" si="115"/>
        <v>123.10315264985904</v>
      </c>
      <c r="C352">
        <f t="shared" si="121"/>
        <v>135.79053020981144</v>
      </c>
      <c r="D352">
        <f t="shared" si="116"/>
        <v>140.70662636290803</v>
      </c>
      <c r="E352">
        <f t="shared" si="117"/>
        <v>133.20010307419284</v>
      </c>
      <c r="F352">
        <f t="shared" si="118"/>
        <v>92.419712754494071</v>
      </c>
      <c r="G352">
        <f t="shared" si="119"/>
        <v>101.94476361191383</v>
      </c>
      <c r="H352">
        <f t="shared" si="119"/>
        <v>105.6355236335921</v>
      </c>
      <c r="I352">
        <v>85.472448896816587</v>
      </c>
      <c r="J352">
        <v>87.730711275306803</v>
      </c>
      <c r="K352">
        <v>96.232404935505031</v>
      </c>
      <c r="L352">
        <v>98.490667313995203</v>
      </c>
      <c r="M352">
        <f t="shared" si="120"/>
        <v>104.42028985507245</v>
      </c>
      <c r="N352">
        <v>1</v>
      </c>
    </row>
    <row r="353" spans="1:14" x14ac:dyDescent="0.2">
      <c r="A353" s="3" t="s">
        <v>54</v>
      </c>
      <c r="B353">
        <f t="shared" si="115"/>
        <v>124.1492426209126</v>
      </c>
      <c r="C353">
        <f t="shared" si="121"/>
        <v>138.83869671645814</v>
      </c>
      <c r="D353">
        <f t="shared" si="116"/>
        <v>141.5245202564015</v>
      </c>
      <c r="E353">
        <f t="shared" si="117"/>
        <v>134.83748653125741</v>
      </c>
      <c r="F353">
        <f t="shared" si="118"/>
        <v>92.073240027455498</v>
      </c>
      <c r="G353">
        <f t="shared" si="119"/>
        <v>102.96743160090958</v>
      </c>
      <c r="H353">
        <f t="shared" si="119"/>
        <v>104.95932837163492</v>
      </c>
      <c r="I353">
        <v>85.472448896816587</v>
      </c>
      <c r="J353">
        <v>87.730711275306803</v>
      </c>
      <c r="K353">
        <v>96.232404935505031</v>
      </c>
      <c r="L353">
        <v>98.490667313995203</v>
      </c>
      <c r="M353">
        <f t="shared" si="120"/>
        <v>100.06939625260236</v>
      </c>
      <c r="N353">
        <v>1</v>
      </c>
    </row>
    <row r="354" spans="1:14" x14ac:dyDescent="0.2">
      <c r="A354" s="3" t="s">
        <v>55</v>
      </c>
      <c r="B354">
        <f t="shared" si="115"/>
        <v>126.64922909766564</v>
      </c>
      <c r="C354">
        <f t="shared" si="121"/>
        <v>141.61605082753491</v>
      </c>
      <c r="D354">
        <f t="shared" si="116"/>
        <v>143.27108982143963</v>
      </c>
      <c r="E354">
        <f t="shared" si="117"/>
        <v>137.17878991554673</v>
      </c>
      <c r="F354">
        <f t="shared" si="118"/>
        <v>92.324206370122113</v>
      </c>
      <c r="G354">
        <f t="shared" si="119"/>
        <v>103.23465523695022</v>
      </c>
      <c r="H354">
        <f t="shared" si="119"/>
        <v>104.44113839292764</v>
      </c>
      <c r="I354">
        <v>85.472448896816587</v>
      </c>
      <c r="J354">
        <v>87.730711275306803</v>
      </c>
      <c r="K354">
        <v>96.232404935505031</v>
      </c>
      <c r="L354">
        <v>98.490667313995203</v>
      </c>
      <c r="M354">
        <f t="shared" si="120"/>
        <v>100.55478502080445</v>
      </c>
      <c r="N354">
        <v>1</v>
      </c>
    </row>
    <row r="355" spans="1:14" x14ac:dyDescent="0.2">
      <c r="A355" s="3" t="s">
        <v>56</v>
      </c>
      <c r="B355">
        <f t="shared" si="115"/>
        <v>129.02946093679216</v>
      </c>
      <c r="C355">
        <f t="shared" si="121"/>
        <v>144.41579071753466</v>
      </c>
      <c r="D355">
        <f t="shared" si="116"/>
        <v>145.79267278062872</v>
      </c>
      <c r="E355">
        <f t="shared" si="117"/>
        <v>139.74597481165185</v>
      </c>
      <c r="F355">
        <f t="shared" si="118"/>
        <v>92.33143288076576</v>
      </c>
      <c r="G355">
        <f t="shared" si="119"/>
        <v>103.34164609190123</v>
      </c>
      <c r="H355">
        <f t="shared" si="119"/>
        <v>104.32692102733303</v>
      </c>
      <c r="I355">
        <v>85.472448896816587</v>
      </c>
      <c r="J355">
        <v>87.730711275306803</v>
      </c>
      <c r="K355">
        <v>96.232404935505031</v>
      </c>
      <c r="L355">
        <v>98.490667313995203</v>
      </c>
      <c r="M355">
        <f t="shared" si="120"/>
        <v>99.793103448275872</v>
      </c>
      <c r="N355">
        <v>1</v>
      </c>
    </row>
    <row r="356" spans="1:14" x14ac:dyDescent="0.2">
      <c r="A356" s="3" t="s">
        <v>57</v>
      </c>
      <c r="B356">
        <f t="shared" si="115"/>
        <v>130.70303952039387</v>
      </c>
      <c r="C356">
        <f t="shared" si="121"/>
        <v>146.61097815106652</v>
      </c>
      <c r="D356">
        <f t="shared" si="116"/>
        <v>148.80270957959667</v>
      </c>
      <c r="E356">
        <f t="shared" si="117"/>
        <v>142.0389090836857</v>
      </c>
      <c r="F356">
        <f t="shared" si="118"/>
        <v>92.019180070854375</v>
      </c>
      <c r="G356">
        <f t="shared" si="119"/>
        <v>103.21888494981827</v>
      </c>
      <c r="H356">
        <f t="shared" si="119"/>
        <v>104.76193497932734</v>
      </c>
      <c r="I356">
        <v>85.472448896816587</v>
      </c>
      <c r="J356">
        <v>87.730711275306803</v>
      </c>
      <c r="K356">
        <v>96.232404935505031</v>
      </c>
      <c r="L356">
        <v>98.490667313995203</v>
      </c>
      <c r="M356">
        <f t="shared" si="120"/>
        <v>100.76019350380096</v>
      </c>
      <c r="N356">
        <v>1</v>
      </c>
    </row>
    <row r="357" spans="1:14" x14ac:dyDescent="0.2">
      <c r="A357" s="3" t="s">
        <v>58</v>
      </c>
      <c r="B357">
        <f t="shared" si="115"/>
        <v>132.33250466239375</v>
      </c>
      <c r="C357">
        <f t="shared" si="121"/>
        <v>148.25703481021409</v>
      </c>
      <c r="D357">
        <f t="shared" si="116"/>
        <v>152.54266166948187</v>
      </c>
      <c r="E357">
        <f t="shared" si="117"/>
        <v>144.37740038069657</v>
      </c>
      <c r="F357">
        <f t="shared" si="118"/>
        <v>91.657353791838162</v>
      </c>
      <c r="G357">
        <f t="shared" si="119"/>
        <v>102.68714800189478</v>
      </c>
      <c r="H357">
        <f t="shared" si="119"/>
        <v>105.65549820626705</v>
      </c>
      <c r="I357">
        <v>85.472448896816587</v>
      </c>
      <c r="J357">
        <v>87.730711275306803</v>
      </c>
      <c r="K357">
        <v>96.232404935505031</v>
      </c>
      <c r="L357">
        <v>98.490667313995203</v>
      </c>
      <c r="M357">
        <f t="shared" si="120"/>
        <v>101.64609053497942</v>
      </c>
      <c r="N357">
        <v>1</v>
      </c>
    </row>
    <row r="358" spans="1:14" x14ac:dyDescent="0.2">
      <c r="A358" s="3" t="s">
        <v>59</v>
      </c>
      <c r="B358">
        <f t="shared" si="115"/>
        <v>134.64419684206044</v>
      </c>
      <c r="C358">
        <f t="shared" si="121"/>
        <v>148.71195287192256</v>
      </c>
      <c r="D358">
        <f t="shared" si="116"/>
        <v>156.81511723784138</v>
      </c>
      <c r="E358">
        <f t="shared" si="117"/>
        <v>146.72375565060813</v>
      </c>
      <c r="F358">
        <f t="shared" si="118"/>
        <v>91.767141759025975</v>
      </c>
      <c r="G358">
        <f t="shared" si="119"/>
        <v>101.35506156620535</v>
      </c>
      <c r="H358">
        <f t="shared" si="119"/>
        <v>106.87779667476869</v>
      </c>
      <c r="I358">
        <v>85.472448896816587</v>
      </c>
      <c r="J358">
        <v>87.730711275306803</v>
      </c>
      <c r="K358">
        <v>96.232404935505031</v>
      </c>
      <c r="L358">
        <v>98.490667313995203</v>
      </c>
      <c r="M358">
        <f t="shared" si="120"/>
        <v>98.58299595141699</v>
      </c>
      <c r="N358">
        <v>1</v>
      </c>
    </row>
    <row r="359" spans="1:14" x14ac:dyDescent="0.2">
      <c r="A359" s="3" t="s">
        <v>60</v>
      </c>
      <c r="B359">
        <f t="shared" si="115"/>
        <v>137.59647443011048</v>
      </c>
      <c r="C359">
        <f t="shared" si="121"/>
        <v>148.98105492151396</v>
      </c>
      <c r="D359">
        <f t="shared" si="116"/>
        <v>161.47830573960309</v>
      </c>
      <c r="E359">
        <f t="shared" si="117"/>
        <v>149.35194503040918</v>
      </c>
      <c r="F359">
        <f t="shared" si="118"/>
        <v>92.129014056090668</v>
      </c>
      <c r="G359">
        <f t="shared" si="119"/>
        <v>99.751667038002282</v>
      </c>
      <c r="H359">
        <f t="shared" si="119"/>
        <v>108.11931890590705</v>
      </c>
      <c r="I359">
        <v>85.472448896816587</v>
      </c>
      <c r="J359">
        <v>87.730711275306803</v>
      </c>
      <c r="K359">
        <v>96.232404935505031</v>
      </c>
      <c r="L359">
        <v>98.490667313995203</v>
      </c>
      <c r="M359">
        <f t="shared" si="120"/>
        <v>97.878165639972622</v>
      </c>
      <c r="N359">
        <v>1</v>
      </c>
    </row>
    <row r="360" spans="1:14" x14ac:dyDescent="0.2">
      <c r="A360" s="3" t="s">
        <v>61</v>
      </c>
      <c r="B360">
        <f t="shared" si="115"/>
        <v>139.94420074753558</v>
      </c>
      <c r="C360">
        <f t="shared" si="121"/>
        <v>150.06181452374699</v>
      </c>
      <c r="D360">
        <f t="shared" si="116"/>
        <v>166.0683157682069</v>
      </c>
      <c r="E360">
        <f t="shared" si="117"/>
        <v>152.02477701316315</v>
      </c>
      <c r="F360">
        <f t="shared" si="118"/>
        <v>92.053547781503028</v>
      </c>
      <c r="G360">
        <f t="shared" si="119"/>
        <v>98.708787785792182</v>
      </c>
      <c r="H360">
        <f t="shared" si="119"/>
        <v>109.23766443270479</v>
      </c>
      <c r="I360">
        <v>85.472448896816587</v>
      </c>
      <c r="J360">
        <v>87.730711275306803</v>
      </c>
      <c r="K360">
        <v>96.232404935505031</v>
      </c>
      <c r="L360">
        <v>98.490667313995203</v>
      </c>
      <c r="M360">
        <f t="shared" si="120"/>
        <v>99.300699300699293</v>
      </c>
      <c r="N360">
        <v>1</v>
      </c>
    </row>
    <row r="361" spans="1:14" x14ac:dyDescent="0.2">
      <c r="A361" s="3" t="s">
        <v>62</v>
      </c>
      <c r="B361">
        <f t="shared" si="115"/>
        <v>145.14617643513921</v>
      </c>
      <c r="C361">
        <f t="shared" si="121"/>
        <v>149.82423528121473</v>
      </c>
      <c r="D361">
        <f t="shared" si="116"/>
        <v>170.79106338227018</v>
      </c>
      <c r="E361">
        <f t="shared" si="117"/>
        <v>155.25382503287472</v>
      </c>
      <c r="F361">
        <f t="shared" si="118"/>
        <v>93.489597698739317</v>
      </c>
      <c r="G361">
        <f t="shared" si="119"/>
        <v>96.502765873555589</v>
      </c>
      <c r="H361">
        <f t="shared" si="119"/>
        <v>110.00763642770508</v>
      </c>
      <c r="I361">
        <v>85.472448896816587</v>
      </c>
      <c r="J361">
        <v>87.730711275306803</v>
      </c>
      <c r="K361">
        <v>96.232404935505031</v>
      </c>
      <c r="L361">
        <v>98.490667313995203</v>
      </c>
      <c r="M361">
        <f t="shared" si="120"/>
        <v>99.577464788732399</v>
      </c>
      <c r="N361">
        <v>1</v>
      </c>
    </row>
    <row r="362" spans="1:14" x14ac:dyDescent="0.2">
      <c r="A362" s="3" t="s">
        <v>63</v>
      </c>
      <c r="B362">
        <f t="shared" si="115"/>
        <v>143.31217686359417</v>
      </c>
      <c r="C362">
        <f t="shared" si="121"/>
        <v>148.13950851137909</v>
      </c>
      <c r="D362">
        <f t="shared" si="116"/>
        <v>170.41880912314485</v>
      </c>
      <c r="E362">
        <f t="shared" si="117"/>
        <v>153.95683149937273</v>
      </c>
      <c r="F362">
        <f t="shared" si="118"/>
        <v>93.085948488215081</v>
      </c>
      <c r="G362">
        <f t="shared" si="119"/>
        <v>96.221458358593637</v>
      </c>
      <c r="H362">
        <f t="shared" si="119"/>
        <v>110.69259315319127</v>
      </c>
      <c r="I362">
        <v>85.472448896816587</v>
      </c>
      <c r="J362">
        <v>87.730711275306803</v>
      </c>
      <c r="K362">
        <v>96.232404935505031</v>
      </c>
      <c r="L362">
        <v>98.490667313995203</v>
      </c>
      <c r="M362">
        <f t="shared" si="120"/>
        <v>98.727015558698724</v>
      </c>
      <c r="N362">
        <v>1</v>
      </c>
    </row>
    <row r="363" spans="1:14" x14ac:dyDescent="0.2">
      <c r="A363" s="3" t="s">
        <v>64</v>
      </c>
      <c r="B363">
        <f t="shared" si="115"/>
        <v>143.66185118297042</v>
      </c>
      <c r="C363">
        <f t="shared" si="121"/>
        <v>152.26723559581629</v>
      </c>
      <c r="D363">
        <f t="shared" si="116"/>
        <v>171.39070915652204</v>
      </c>
      <c r="E363">
        <f t="shared" si="117"/>
        <v>155.77326531176959</v>
      </c>
      <c r="F363">
        <f t="shared" si="118"/>
        <v>92.224972555746973</v>
      </c>
      <c r="G363">
        <f t="shared" si="119"/>
        <v>97.749273786527993</v>
      </c>
      <c r="H363">
        <f t="shared" si="119"/>
        <v>110.02575365772502</v>
      </c>
      <c r="I363">
        <v>85.472448896816587</v>
      </c>
      <c r="J363">
        <v>87.730711275306803</v>
      </c>
      <c r="K363">
        <v>96.232404935505031</v>
      </c>
      <c r="L363">
        <v>98.490667313995203</v>
      </c>
      <c r="M363">
        <f t="shared" si="120"/>
        <v>99.713467048710598</v>
      </c>
      <c r="N363">
        <v>1</v>
      </c>
    </row>
    <row r="364" spans="1:14" x14ac:dyDescent="0.2">
      <c r="A364" s="3" t="s">
        <v>65</v>
      </c>
      <c r="B364">
        <f t="shared" si="115"/>
        <v>142.55382136716187</v>
      </c>
      <c r="C364">
        <f t="shared" si="121"/>
        <v>155.88728670595529</v>
      </c>
      <c r="D364">
        <f t="shared" si="116"/>
        <v>170.73760452268968</v>
      </c>
      <c r="E364">
        <f t="shared" si="117"/>
        <v>156.39290419860228</v>
      </c>
      <c r="F364">
        <f t="shared" si="118"/>
        <v>91.151080093847327</v>
      </c>
      <c r="G364">
        <f t="shared" si="119"/>
        <v>99.676700490193014</v>
      </c>
      <c r="H364">
        <f t="shared" si="119"/>
        <v>109.17221941595967</v>
      </c>
      <c r="I364">
        <v>85.472448896816587</v>
      </c>
      <c r="J364">
        <v>87.730711275306803</v>
      </c>
      <c r="K364">
        <v>96.232404935505031</v>
      </c>
      <c r="L364">
        <v>98.490667313995203</v>
      </c>
      <c r="M364">
        <f t="shared" si="120"/>
        <v>100.14367816091954</v>
      </c>
      <c r="N364">
        <v>1</v>
      </c>
    </row>
    <row r="365" spans="1:14" x14ac:dyDescent="0.2">
      <c r="A365" s="3" t="s">
        <v>66</v>
      </c>
      <c r="B365">
        <f t="shared" si="115"/>
        <v>144.46157695394061</v>
      </c>
      <c r="C365">
        <f t="shared" si="121"/>
        <v>158.9275155964184</v>
      </c>
      <c r="D365">
        <f t="shared" si="116"/>
        <v>171.89520548335165</v>
      </c>
      <c r="E365">
        <f t="shared" si="117"/>
        <v>158.42809934457023</v>
      </c>
      <c r="F365">
        <f t="shared" si="118"/>
        <v>91.184314873175751</v>
      </c>
      <c r="G365">
        <f t="shared" si="119"/>
        <v>100.31523211722812</v>
      </c>
      <c r="H365">
        <f t="shared" si="119"/>
        <v>108.5004530095961</v>
      </c>
      <c r="I365">
        <v>85.472448896816587</v>
      </c>
      <c r="J365">
        <v>87.730711275306803</v>
      </c>
      <c r="K365">
        <v>96.232404935505031</v>
      </c>
      <c r="L365">
        <v>98.490667313995203</v>
      </c>
      <c r="M365">
        <f t="shared" si="120"/>
        <v>100.7890961262554</v>
      </c>
      <c r="N365">
        <v>1</v>
      </c>
    </row>
    <row r="366" spans="1:14" x14ac:dyDescent="0.2">
      <c r="A366" s="3" t="s">
        <v>67</v>
      </c>
      <c r="B366">
        <f t="shared" si="115"/>
        <v>148.35258714516112</v>
      </c>
      <c r="C366">
        <f t="shared" si="121"/>
        <v>161.50100759792096</v>
      </c>
      <c r="D366">
        <f t="shared" si="116"/>
        <v>173.97685245402656</v>
      </c>
      <c r="E366">
        <f t="shared" si="117"/>
        <v>161.27681573236956</v>
      </c>
      <c r="F366">
        <f t="shared" si="118"/>
        <v>91.986307189586682</v>
      </c>
      <c r="G366">
        <f t="shared" si="119"/>
        <v>100.1390105977312</v>
      </c>
      <c r="H366">
        <f t="shared" si="119"/>
        <v>107.8746822126821</v>
      </c>
      <c r="I366">
        <v>85.472448896816587</v>
      </c>
      <c r="J366">
        <v>87.730711275306803</v>
      </c>
      <c r="K366">
        <v>96.232404935505031</v>
      </c>
      <c r="L366">
        <v>98.490667313995203</v>
      </c>
      <c r="M366">
        <f t="shared" si="120"/>
        <v>101.56583629893237</v>
      </c>
      <c r="N366">
        <v>1</v>
      </c>
    </row>
    <row r="367" spans="1:14" x14ac:dyDescent="0.2">
      <c r="A367" s="3" t="s">
        <v>68</v>
      </c>
      <c r="B367">
        <f t="shared" si="115"/>
        <v>153.0989772086937</v>
      </c>
      <c r="C367">
        <f t="shared" si="121"/>
        <v>163.69883747386459</v>
      </c>
      <c r="D367">
        <f t="shared" si="116"/>
        <v>176.3039353038611</v>
      </c>
      <c r="E367">
        <f t="shared" si="117"/>
        <v>164.36724999547312</v>
      </c>
      <c r="F367">
        <f t="shared" si="118"/>
        <v>93.144453784382378</v>
      </c>
      <c r="G367">
        <f t="shared" si="119"/>
        <v>99.593342030345497</v>
      </c>
      <c r="H367">
        <f t="shared" si="119"/>
        <v>107.26220418527215</v>
      </c>
      <c r="I367">
        <v>85.472448896816587</v>
      </c>
      <c r="J367">
        <v>87.730711275306803</v>
      </c>
      <c r="K367">
        <v>96.232404935505031</v>
      </c>
      <c r="L367">
        <v>98.490667313995203</v>
      </c>
      <c r="M367">
        <f t="shared" si="120"/>
        <v>99.789768745620194</v>
      </c>
      <c r="N367">
        <v>1</v>
      </c>
    </row>
    <row r="368" spans="1:14" x14ac:dyDescent="0.2">
      <c r="A368" s="3" t="s">
        <v>69</v>
      </c>
      <c r="B368">
        <f t="shared" si="115"/>
        <v>156.93972231719059</v>
      </c>
      <c r="C368">
        <f t="shared" si="121"/>
        <v>165.29992383073429</v>
      </c>
      <c r="D368">
        <f t="shared" si="116"/>
        <v>179.5682247368633</v>
      </c>
      <c r="E368">
        <f t="shared" si="117"/>
        <v>167.26929029492939</v>
      </c>
      <c r="F368">
        <f t="shared" si="118"/>
        <v>93.824587908799217</v>
      </c>
      <c r="G368">
        <f t="shared" si="119"/>
        <v>98.822637161476138</v>
      </c>
      <c r="H368">
        <f t="shared" si="119"/>
        <v>107.35277492972463</v>
      </c>
      <c r="I368">
        <v>85.472448896816587</v>
      </c>
      <c r="J368">
        <v>87.730711275306803</v>
      </c>
      <c r="K368">
        <v>96.232404935505031</v>
      </c>
      <c r="L368">
        <v>98.490667313995203</v>
      </c>
      <c r="M368">
        <f t="shared" si="120"/>
        <v>100.42134831460675</v>
      </c>
      <c r="N368">
        <v>1</v>
      </c>
    </row>
    <row r="369" spans="1:14" x14ac:dyDescent="0.2">
      <c r="A369" s="3" t="s">
        <v>70</v>
      </c>
      <c r="B369">
        <f t="shared" si="115"/>
        <v>157.78832861965338</v>
      </c>
      <c r="C369">
        <f t="shared" si="121"/>
        <v>166.03092118496085</v>
      </c>
      <c r="D369">
        <f t="shared" si="116"/>
        <v>183.63165897086219</v>
      </c>
      <c r="E369">
        <f t="shared" si="117"/>
        <v>169.1503029251588</v>
      </c>
      <c r="F369">
        <f t="shared" si="118"/>
        <v>93.282912233073233</v>
      </c>
      <c r="G369">
        <f t="shared" si="119"/>
        <v>98.155852111256252</v>
      </c>
      <c r="H369">
        <f t="shared" si="119"/>
        <v>108.56123565567053</v>
      </c>
      <c r="I369">
        <v>85.472448896816587</v>
      </c>
      <c r="J369">
        <v>87.730711275306803</v>
      </c>
      <c r="K369">
        <v>96.232404935505031</v>
      </c>
      <c r="L369">
        <v>98.490667313995203</v>
      </c>
      <c r="M369">
        <f t="shared" si="120"/>
        <v>100.27972027972028</v>
      </c>
      <c r="N369">
        <v>1</v>
      </c>
    </row>
    <row r="370" spans="1:14" x14ac:dyDescent="0.2">
      <c r="A370" s="3" t="s">
        <v>71</v>
      </c>
      <c r="B370">
        <f t="shared" si="115"/>
        <v>159.20950058682922</v>
      </c>
      <c r="C370">
        <f t="shared" si="121"/>
        <v>166.80521236056103</v>
      </c>
      <c r="D370">
        <f t="shared" si="116"/>
        <v>187.20570583476848</v>
      </c>
      <c r="E370">
        <f t="shared" si="117"/>
        <v>171.07347292738623</v>
      </c>
      <c r="F370">
        <f t="shared" si="118"/>
        <v>93.064984221374417</v>
      </c>
      <c r="G370">
        <f t="shared" si="119"/>
        <v>97.505013200593112</v>
      </c>
      <c r="H370">
        <f t="shared" si="119"/>
        <v>109.4300025780325</v>
      </c>
      <c r="I370">
        <v>85.472448896816587</v>
      </c>
      <c r="J370">
        <v>87.730711275306803</v>
      </c>
      <c r="K370">
        <v>96.232404935505031</v>
      </c>
      <c r="L370">
        <v>98.490667313995203</v>
      </c>
      <c r="M370">
        <f t="shared" si="120"/>
        <v>98.326359832635973</v>
      </c>
      <c r="N370">
        <v>1</v>
      </c>
    </row>
    <row r="371" spans="1:14" x14ac:dyDescent="0.2">
      <c r="A371" s="3" t="s">
        <v>72</v>
      </c>
      <c r="B371">
        <f t="shared" si="115"/>
        <v>161.99226371660853</v>
      </c>
      <c r="C371">
        <f t="shared" si="121"/>
        <v>166.08390454322665</v>
      </c>
      <c r="D371">
        <f t="shared" si="116"/>
        <v>192.23838474579858</v>
      </c>
      <c r="E371">
        <f t="shared" si="117"/>
        <v>173.43818433521128</v>
      </c>
      <c r="F371">
        <f t="shared" si="118"/>
        <v>93.400576313413936</v>
      </c>
      <c r="G371">
        <f t="shared" si="119"/>
        <v>95.759711265328576</v>
      </c>
      <c r="H371">
        <f t="shared" si="119"/>
        <v>110.83971242125745</v>
      </c>
      <c r="I371">
        <v>85.472448896816587</v>
      </c>
      <c r="J371">
        <v>87.730711275306803</v>
      </c>
      <c r="K371">
        <v>96.232404935505031</v>
      </c>
      <c r="L371">
        <v>98.490667313995203</v>
      </c>
      <c r="M371">
        <f t="shared" si="120"/>
        <v>99.432624113475171</v>
      </c>
      <c r="N371">
        <v>1</v>
      </c>
    </row>
    <row r="372" spans="1:14" x14ac:dyDescent="0.2">
      <c r="A372" s="3" t="s">
        <v>73</v>
      </c>
      <c r="B372">
        <f t="shared" si="115"/>
        <v>167.21263532113102</v>
      </c>
      <c r="C372">
        <f t="shared" si="121"/>
        <v>165.17431299477951</v>
      </c>
      <c r="D372">
        <f t="shared" si="116"/>
        <v>196.37994759809484</v>
      </c>
      <c r="E372">
        <f t="shared" si="117"/>
        <v>176.25563197133513</v>
      </c>
      <c r="F372">
        <f t="shared" si="118"/>
        <v>94.869385704693514</v>
      </c>
      <c r="G372">
        <f t="shared" si="119"/>
        <v>93.712927721732143</v>
      </c>
      <c r="H372">
        <f t="shared" si="119"/>
        <v>111.41768657357434</v>
      </c>
      <c r="I372">
        <v>85.472448896816587</v>
      </c>
      <c r="J372">
        <v>87.730711275306803</v>
      </c>
      <c r="K372">
        <v>96.232404935505031</v>
      </c>
      <c r="L372">
        <v>98.490667313995203</v>
      </c>
      <c r="M372">
        <f t="shared" si="120"/>
        <v>99.072753209700437</v>
      </c>
      <c r="N372">
        <v>1</v>
      </c>
    </row>
    <row r="373" spans="1:14" x14ac:dyDescent="0.2">
      <c r="A373" s="3" t="s">
        <v>74</v>
      </c>
      <c r="B373">
        <f t="shared" si="115"/>
        <v>172.07338610641204</v>
      </c>
      <c r="C373">
        <f t="shared" si="121"/>
        <v>162.64572753971402</v>
      </c>
      <c r="D373">
        <f t="shared" si="116"/>
        <v>200.44672583617219</v>
      </c>
      <c r="E373">
        <f t="shared" si="117"/>
        <v>178.38861316076608</v>
      </c>
      <c r="F373">
        <f t="shared" si="118"/>
        <v>96.459848561823463</v>
      </c>
      <c r="G373">
        <f t="shared" si="119"/>
        <v>91.174949262672726</v>
      </c>
      <c r="H373">
        <f t="shared" si="119"/>
        <v>112.36520217550381</v>
      </c>
      <c r="I373">
        <v>85.472448896816587</v>
      </c>
      <c r="J373">
        <v>87.730711275306803</v>
      </c>
      <c r="K373">
        <v>96.232404935505031</v>
      </c>
      <c r="L373">
        <v>98.490667313995203</v>
      </c>
      <c r="M373">
        <f t="shared" si="120"/>
        <v>99.4240460763139</v>
      </c>
      <c r="N373">
        <v>1</v>
      </c>
    </row>
    <row r="374" spans="1:14" x14ac:dyDescent="0.2">
      <c r="A374" s="3" t="s">
        <v>75</v>
      </c>
      <c r="B374">
        <f t="shared" si="115"/>
        <v>168.3750099990624</v>
      </c>
      <c r="C374">
        <f t="shared" si="121"/>
        <v>158.9217765455613</v>
      </c>
      <c r="D374">
        <f t="shared" si="116"/>
        <v>200.03301640808635</v>
      </c>
      <c r="E374">
        <f t="shared" si="117"/>
        <v>175.77660098423669</v>
      </c>
      <c r="F374">
        <f t="shared" si="118"/>
        <v>95.789205762467759</v>
      </c>
      <c r="G374">
        <f t="shared" si="119"/>
        <v>90.411224051267837</v>
      </c>
      <c r="H374">
        <f t="shared" si="119"/>
        <v>113.7995701862644</v>
      </c>
      <c r="I374">
        <v>85.472448896816587</v>
      </c>
      <c r="J374">
        <v>87.730711275306803</v>
      </c>
      <c r="K374">
        <v>96.232404935505031</v>
      </c>
      <c r="L374">
        <v>98.490667313995203</v>
      </c>
      <c r="M374">
        <f t="shared" si="120"/>
        <v>90.586531498913828</v>
      </c>
      <c r="N374">
        <v>1</v>
      </c>
    </row>
    <row r="375" spans="1:14" x14ac:dyDescent="0.2">
      <c r="A375" s="3" t="s">
        <v>76</v>
      </c>
      <c r="B375">
        <f t="shared" si="115"/>
        <v>168.59420492476895</v>
      </c>
      <c r="C375">
        <f t="shared" si="121"/>
        <v>163.16730786070767</v>
      </c>
      <c r="D375">
        <f t="shared" si="116"/>
        <v>200.37079821082972</v>
      </c>
      <c r="E375">
        <f t="shared" si="117"/>
        <v>177.37743699876879</v>
      </c>
      <c r="F375">
        <f t="shared" si="118"/>
        <v>95.04828109898736</v>
      </c>
      <c r="G375">
        <f t="shared" si="119"/>
        <v>91.988761717106243</v>
      </c>
      <c r="H375">
        <f t="shared" si="119"/>
        <v>112.96295718390638</v>
      </c>
      <c r="I375">
        <v>85.472448896816587</v>
      </c>
      <c r="J375">
        <v>87.730711275306803</v>
      </c>
      <c r="K375">
        <v>96.232404935505031</v>
      </c>
      <c r="L375">
        <v>98.490667313995203</v>
      </c>
      <c r="M375">
        <f t="shared" si="120"/>
        <v>103.91686650679458</v>
      </c>
      <c r="N375">
        <v>1</v>
      </c>
    </row>
    <row r="376" spans="1:14" x14ac:dyDescent="0.2">
      <c r="A376" s="3" t="s">
        <v>77</v>
      </c>
      <c r="B376">
        <f t="shared" si="115"/>
        <v>163.57413724270853</v>
      </c>
      <c r="C376">
        <f t="shared" si="121"/>
        <v>165.85326920699762</v>
      </c>
      <c r="D376">
        <f t="shared" si="116"/>
        <v>198.78931049607047</v>
      </c>
      <c r="E376">
        <f t="shared" si="117"/>
        <v>176.07223898192555</v>
      </c>
      <c r="F376">
        <f t="shared" si="118"/>
        <v>92.901719310504134</v>
      </c>
      <c r="G376">
        <f t="shared" si="119"/>
        <v>94.196149356641655</v>
      </c>
      <c r="H376">
        <f t="shared" si="119"/>
        <v>112.90213133285418</v>
      </c>
      <c r="I376">
        <v>85.472448896816587</v>
      </c>
      <c r="J376">
        <v>87.730711275306803</v>
      </c>
      <c r="K376">
        <v>96.232404935505031</v>
      </c>
      <c r="L376">
        <v>98.490667313995203</v>
      </c>
      <c r="M376">
        <f t="shared" si="120"/>
        <v>99.846153846153854</v>
      </c>
      <c r="N376">
        <v>1</v>
      </c>
    </row>
    <row r="377" spans="1:14" x14ac:dyDescent="0.2">
      <c r="A377" s="3" t="s">
        <v>78</v>
      </c>
      <c r="B377">
        <f t="shared" si="115"/>
        <v>162.69539267700492</v>
      </c>
      <c r="C377">
        <f t="shared" si="121"/>
        <v>168.48804894287031</v>
      </c>
      <c r="D377">
        <f t="shared" si="116"/>
        <v>199.68116615428983</v>
      </c>
      <c r="E377">
        <f t="shared" si="117"/>
        <v>176.95486925805503</v>
      </c>
      <c r="F377">
        <f t="shared" si="118"/>
        <v>91.941743880325006</v>
      </c>
      <c r="G377">
        <f t="shared" si="119"/>
        <v>95.215265705496094</v>
      </c>
      <c r="H377">
        <f t="shared" si="119"/>
        <v>112.84299041417889</v>
      </c>
      <c r="I377">
        <v>85.472448896816587</v>
      </c>
      <c r="J377">
        <v>87.730711275306803</v>
      </c>
      <c r="K377">
        <v>96.232404935505031</v>
      </c>
      <c r="L377">
        <v>98.490667313995203</v>
      </c>
      <c r="M377">
        <f t="shared" si="120"/>
        <v>100.77041602465331</v>
      </c>
      <c r="N377">
        <v>1</v>
      </c>
    </row>
    <row r="378" spans="1:14" x14ac:dyDescent="0.2">
      <c r="A378" s="3" t="s">
        <v>79</v>
      </c>
      <c r="B378">
        <f t="shared" si="115"/>
        <v>163.50249531386783</v>
      </c>
      <c r="C378">
        <f t="shared" si="121"/>
        <v>170.72378624004358</v>
      </c>
      <c r="D378">
        <f t="shared" si="116"/>
        <v>200.98963931966679</v>
      </c>
      <c r="E378">
        <f t="shared" si="117"/>
        <v>178.40530695785938</v>
      </c>
      <c r="F378">
        <f t="shared" si="118"/>
        <v>91.64665452047808</v>
      </c>
      <c r="G378">
        <f t="shared" si="119"/>
        <v>95.694342926900575</v>
      </c>
      <c r="H378">
        <f t="shared" si="119"/>
        <v>112.65900255262137</v>
      </c>
      <c r="I378">
        <v>85.472448896816587</v>
      </c>
      <c r="J378">
        <v>87.730711275306803</v>
      </c>
      <c r="K378">
        <v>96.232404935505031</v>
      </c>
      <c r="L378">
        <v>98.490667313995203</v>
      </c>
      <c r="M378">
        <f t="shared" si="120"/>
        <v>102.14067278287462</v>
      </c>
      <c r="N378">
        <v>1</v>
      </c>
    </row>
    <row r="379" spans="1:14" x14ac:dyDescent="0.2">
      <c r="A379" s="3" t="s">
        <v>80</v>
      </c>
      <c r="B379">
        <f t="shared" si="115"/>
        <v>165.41937026880976</v>
      </c>
      <c r="C379">
        <f t="shared" si="121"/>
        <v>173.09656995560368</v>
      </c>
      <c r="D379">
        <f t="shared" si="116"/>
        <v>203.10494808934254</v>
      </c>
      <c r="E379">
        <f t="shared" si="117"/>
        <v>180.54029610458534</v>
      </c>
      <c r="F379">
        <f t="shared" si="118"/>
        <v>91.624625547852105</v>
      </c>
      <c r="G379">
        <f t="shared" si="119"/>
        <v>95.876972449037325</v>
      </c>
      <c r="H379">
        <f t="shared" si="119"/>
        <v>112.49840200311054</v>
      </c>
      <c r="I379">
        <v>85.472448896816587</v>
      </c>
      <c r="J379">
        <v>87.730711275306803</v>
      </c>
      <c r="K379">
        <v>96.232404935505031</v>
      </c>
      <c r="L379">
        <v>98.490667313995203</v>
      </c>
      <c r="M379">
        <f t="shared" si="120"/>
        <v>100.89820359281438</v>
      </c>
      <c r="N379">
        <v>1</v>
      </c>
    </row>
    <row r="380" spans="1:14" x14ac:dyDescent="0.2">
      <c r="A380" s="3" t="s">
        <v>81</v>
      </c>
      <c r="B380">
        <f t="shared" si="115"/>
        <v>167.02639131674755</v>
      </c>
      <c r="C380">
        <f t="shared" si="121"/>
        <v>174.50359949908275</v>
      </c>
      <c r="D380">
        <f t="shared" si="116"/>
        <v>205.9816162178964</v>
      </c>
      <c r="E380">
        <f t="shared" si="117"/>
        <v>182.50386901124224</v>
      </c>
      <c r="F380">
        <f t="shared" si="118"/>
        <v>91.519370094262882</v>
      </c>
      <c r="G380">
        <f t="shared" si="119"/>
        <v>95.616383611206246</v>
      </c>
      <c r="H380">
        <f t="shared" si="119"/>
        <v>112.86424629453084</v>
      </c>
      <c r="I380">
        <v>85.472448896816587</v>
      </c>
      <c r="J380">
        <v>87.730711275306803</v>
      </c>
      <c r="K380">
        <v>96.232404935505031</v>
      </c>
      <c r="L380">
        <v>98.490667313995203</v>
      </c>
      <c r="M380">
        <f t="shared" si="120"/>
        <v>100.22255192878337</v>
      </c>
      <c r="N380">
        <v>1</v>
      </c>
    </row>
    <row r="381" spans="1:14" x14ac:dyDescent="0.2">
      <c r="A381" s="3" t="s">
        <v>82</v>
      </c>
      <c r="B381">
        <f t="shared" si="115"/>
        <v>167.53981196731388</v>
      </c>
      <c r="C381">
        <f t="shared" si="121"/>
        <v>174.8703430444076</v>
      </c>
      <c r="D381">
        <f t="shared" si="116"/>
        <v>209.48300849223912</v>
      </c>
      <c r="E381">
        <f t="shared" si="117"/>
        <v>183.96438783465354</v>
      </c>
      <c r="F381">
        <f t="shared" si="118"/>
        <v>91.071872083143617</v>
      </c>
      <c r="G381">
        <f t="shared" si="119"/>
        <v>95.056627591194655</v>
      </c>
      <c r="H381">
        <f t="shared" si="119"/>
        <v>113.87150032566173</v>
      </c>
      <c r="I381">
        <v>85.472448896816587</v>
      </c>
      <c r="J381">
        <v>87.730711275306803</v>
      </c>
      <c r="K381">
        <v>96.232404935505031</v>
      </c>
      <c r="L381">
        <v>98.490667313995203</v>
      </c>
      <c r="M381">
        <f t="shared" si="120"/>
        <v>101.11028867505551</v>
      </c>
      <c r="N381">
        <v>1</v>
      </c>
    </row>
    <row r="382" spans="1:14" x14ac:dyDescent="0.2">
      <c r="A382" s="3" t="s">
        <v>83</v>
      </c>
      <c r="B382">
        <f t="shared" si="115"/>
        <v>167.81800826350295</v>
      </c>
      <c r="C382">
        <f t="shared" si="121"/>
        <v>174.11426691063966</v>
      </c>
      <c r="D382">
        <f t="shared" si="116"/>
        <v>213.61429149924652</v>
      </c>
      <c r="E382">
        <f t="shared" si="117"/>
        <v>185.18218889112973</v>
      </c>
      <c r="F382">
        <f t="shared" si="118"/>
        <v>90.623190744421251</v>
      </c>
      <c r="G382">
        <f t="shared" si="119"/>
        <v>94.023225426395086</v>
      </c>
      <c r="H382">
        <f t="shared" si="119"/>
        <v>115.35358382918363</v>
      </c>
      <c r="I382">
        <v>85.472448896816587</v>
      </c>
      <c r="J382">
        <v>87.730711275306803</v>
      </c>
      <c r="K382">
        <v>96.232404935505031</v>
      </c>
      <c r="L382">
        <v>98.490667313995203</v>
      </c>
      <c r="M382">
        <f t="shared" si="120"/>
        <v>97.73060029282577</v>
      </c>
      <c r="N382">
        <v>1</v>
      </c>
    </row>
    <row r="383" spans="1:14" x14ac:dyDescent="0.2">
      <c r="A383" s="3" t="s">
        <v>84</v>
      </c>
      <c r="B383">
        <f t="shared" si="115"/>
        <v>169.20443819402098</v>
      </c>
      <c r="C383">
        <f t="shared" si="121"/>
        <v>173.17400758079782</v>
      </c>
      <c r="D383">
        <f t="shared" si="116"/>
        <v>218.36377046185206</v>
      </c>
      <c r="E383">
        <f t="shared" si="117"/>
        <v>186.91407207889029</v>
      </c>
      <c r="F383">
        <f t="shared" si="118"/>
        <v>90.525253830329774</v>
      </c>
      <c r="G383">
        <f t="shared" si="119"/>
        <v>92.648994083070832</v>
      </c>
      <c r="H383">
        <f t="shared" si="119"/>
        <v>116.82575208659939</v>
      </c>
      <c r="I383">
        <v>85.472448896816587</v>
      </c>
      <c r="J383">
        <v>87.730711275306803</v>
      </c>
      <c r="K383">
        <v>96.232404935505031</v>
      </c>
      <c r="L383">
        <v>98.490667313995203</v>
      </c>
      <c r="M383">
        <f t="shared" si="120"/>
        <v>99.176029962546821</v>
      </c>
      <c r="N383">
        <v>1</v>
      </c>
    </row>
    <row r="384" spans="1:14" x14ac:dyDescent="0.2">
      <c r="A384" s="3" t="s">
        <v>85</v>
      </c>
      <c r="B384">
        <f t="shared" si="115"/>
        <v>170.29455435966392</v>
      </c>
      <c r="C384">
        <f t="shared" si="121"/>
        <v>171.56616437658232</v>
      </c>
      <c r="D384">
        <f t="shared" si="116"/>
        <v>221.93193980590243</v>
      </c>
      <c r="E384">
        <f t="shared" si="117"/>
        <v>187.93088618071621</v>
      </c>
      <c r="F384">
        <f t="shared" si="118"/>
        <v>90.615522451113748</v>
      </c>
      <c r="G384">
        <f t="shared" si="119"/>
        <v>91.292159507832366</v>
      </c>
      <c r="H384">
        <f t="shared" si="119"/>
        <v>118.09231804105391</v>
      </c>
      <c r="I384">
        <v>85.472448896816587</v>
      </c>
      <c r="J384">
        <v>87.730711275306803</v>
      </c>
      <c r="K384">
        <v>96.232404935505031</v>
      </c>
      <c r="L384">
        <v>98.490667313995203</v>
      </c>
      <c r="M384">
        <f t="shared" si="120"/>
        <v>99.09365558912387</v>
      </c>
      <c r="N384">
        <v>1</v>
      </c>
    </row>
    <row r="385" spans="1:14" x14ac:dyDescent="0.2">
      <c r="A385" s="3" t="s">
        <v>86</v>
      </c>
      <c r="B385">
        <f t="shared" si="115"/>
        <v>173.29156719842021</v>
      </c>
      <c r="C385">
        <f t="shared" si="121"/>
        <v>167.95937191395285</v>
      </c>
      <c r="D385">
        <f t="shared" si="116"/>
        <v>226.60687794279687</v>
      </c>
      <c r="E385">
        <f t="shared" si="117"/>
        <v>189.28593901839</v>
      </c>
      <c r="F385">
        <f t="shared" si="118"/>
        <v>91.550153221673867</v>
      </c>
      <c r="G385">
        <f t="shared" si="119"/>
        <v>88.733147736681502</v>
      </c>
      <c r="H385">
        <f t="shared" si="119"/>
        <v>119.71669904164459</v>
      </c>
      <c r="I385">
        <v>85.472448896816587</v>
      </c>
      <c r="J385">
        <v>87.730711275306803</v>
      </c>
      <c r="K385">
        <v>96.232404935505031</v>
      </c>
      <c r="L385">
        <v>98.490667313995203</v>
      </c>
      <c r="M385">
        <f t="shared" si="120"/>
        <v>100.91463414634147</v>
      </c>
      <c r="N385">
        <v>1</v>
      </c>
    </row>
    <row r="386" spans="1:14" x14ac:dyDescent="0.2">
      <c r="A386" s="3" t="s">
        <v>87</v>
      </c>
      <c r="B386">
        <f t="shared" si="115"/>
        <v>171.84139573974397</v>
      </c>
      <c r="C386">
        <f t="shared" si="121"/>
        <v>167.09729890920963</v>
      </c>
      <c r="D386">
        <f t="shared" si="116"/>
        <v>226.34416570797634</v>
      </c>
      <c r="E386">
        <f t="shared" si="117"/>
        <v>188.42762011897665</v>
      </c>
      <c r="F386">
        <f t="shared" si="118"/>
        <v>91.197562030046427</v>
      </c>
      <c r="G386">
        <f t="shared" si="119"/>
        <v>88.679833032811928</v>
      </c>
      <c r="H386">
        <f t="shared" si="119"/>
        <v>120.12260493714165</v>
      </c>
      <c r="I386">
        <v>85.472448896816587</v>
      </c>
      <c r="J386">
        <v>87.730711275306803</v>
      </c>
      <c r="K386">
        <v>96.232404935505031</v>
      </c>
      <c r="L386">
        <v>98.490667313995203</v>
      </c>
      <c r="M386">
        <f t="shared" si="120"/>
        <v>98.111782477341393</v>
      </c>
      <c r="N386">
        <v>1</v>
      </c>
    </row>
    <row r="387" spans="1:14" x14ac:dyDescent="0.2">
      <c r="A387" s="3" t="s">
        <v>88</v>
      </c>
      <c r="B387">
        <f t="shared" si="115"/>
        <v>167.91790723296876</v>
      </c>
      <c r="C387">
        <f t="shared" si="121"/>
        <v>174.00376040341831</v>
      </c>
      <c r="D387">
        <f t="shared" si="116"/>
        <v>226.30638852386235</v>
      </c>
      <c r="E387">
        <f t="shared" si="117"/>
        <v>189.40935205341646</v>
      </c>
      <c r="F387">
        <f t="shared" si="118"/>
        <v>88.653440504676468</v>
      </c>
      <c r="G387">
        <f t="shared" si="119"/>
        <v>91.866509502839378</v>
      </c>
      <c r="H387">
        <f t="shared" si="119"/>
        <v>119.48004999248418</v>
      </c>
      <c r="I387">
        <v>85.472448896816587</v>
      </c>
      <c r="J387">
        <v>87.730711275306803</v>
      </c>
      <c r="K387">
        <v>96.232404935505031</v>
      </c>
      <c r="L387">
        <v>98.490667313995203</v>
      </c>
      <c r="M387">
        <f t="shared" si="120"/>
        <v>106.23556581986145</v>
      </c>
      <c r="N387">
        <v>1</v>
      </c>
    </row>
    <row r="388" spans="1:14" x14ac:dyDescent="0.2">
      <c r="A388" s="3" t="s">
        <v>89</v>
      </c>
      <c r="B388">
        <f t="shared" si="115"/>
        <v>169.14207581537411</v>
      </c>
      <c r="C388">
        <f t="shared" si="121"/>
        <v>179.04675615654159</v>
      </c>
      <c r="D388">
        <f t="shared" si="116"/>
        <v>225.8780058987517</v>
      </c>
      <c r="E388">
        <f t="shared" si="117"/>
        <v>191.3556126235558</v>
      </c>
      <c r="F388">
        <f t="shared" si="118"/>
        <v>88.391489278194697</v>
      </c>
      <c r="G388">
        <f t="shared" si="119"/>
        <v>93.56754876522551</v>
      </c>
      <c r="H388">
        <f t="shared" si="119"/>
        <v>118.04096195657978</v>
      </c>
      <c r="I388">
        <v>85.472448896816587</v>
      </c>
      <c r="J388">
        <v>87.730711275306803</v>
      </c>
      <c r="K388">
        <v>96.232404935505031</v>
      </c>
      <c r="L388">
        <v>98.490667313995203</v>
      </c>
      <c r="M388">
        <f t="shared" si="120"/>
        <v>98.623188405797094</v>
      </c>
      <c r="N388">
        <v>1</v>
      </c>
    </row>
    <row r="389" spans="1:14" x14ac:dyDescent="0.2">
      <c r="A389" s="3" t="s">
        <v>90</v>
      </c>
      <c r="B389">
        <f t="shared" si="115"/>
        <v>170.41212078619532</v>
      </c>
      <c r="C389">
        <f t="shared" si="121"/>
        <v>183.82059545860781</v>
      </c>
      <c r="D389">
        <f t="shared" si="116"/>
        <v>227.36842747006858</v>
      </c>
      <c r="E389">
        <f t="shared" si="117"/>
        <v>193.86704790495722</v>
      </c>
      <c r="F389">
        <f t="shared" si="118"/>
        <v>87.901540064580445</v>
      </c>
      <c r="G389">
        <f t="shared" si="119"/>
        <v>94.81786484350107</v>
      </c>
      <c r="H389">
        <f t="shared" si="119"/>
        <v>117.28059509191853</v>
      </c>
      <c r="I389">
        <v>85.472448896816587</v>
      </c>
      <c r="J389">
        <v>87.730711275306803</v>
      </c>
      <c r="K389">
        <v>96.232404935505031</v>
      </c>
      <c r="L389">
        <v>98.490667313995203</v>
      </c>
      <c r="M389">
        <f t="shared" si="120"/>
        <v>99.4121969140338</v>
      </c>
      <c r="N389">
        <v>1</v>
      </c>
    </row>
    <row r="390" spans="1:14" x14ac:dyDescent="0.2">
      <c r="A390" s="3" t="s">
        <v>91</v>
      </c>
      <c r="B390">
        <f t="shared" si="115"/>
        <v>171.47672129639233</v>
      </c>
      <c r="C390">
        <f t="shared" si="121"/>
        <v>186.96685087052475</v>
      </c>
      <c r="D390">
        <f t="shared" si="116"/>
        <v>228.99879459429118</v>
      </c>
      <c r="E390">
        <f t="shared" si="117"/>
        <v>195.81412225373609</v>
      </c>
      <c r="F390">
        <f t="shared" ref="F390:F400" si="122">B390/$E390*100</f>
        <v>87.571171743268167</v>
      </c>
      <c r="G390">
        <f t="shared" ref="G390:H401" si="123">C390/$E390*100</f>
        <v>95.48180116868842</v>
      </c>
      <c r="H390">
        <f t="shared" si="123"/>
        <v>116.94702708804341</v>
      </c>
      <c r="I390">
        <v>85.472448896816587</v>
      </c>
      <c r="J390">
        <v>87.730711275306803</v>
      </c>
      <c r="K390">
        <v>96.232404935505031</v>
      </c>
      <c r="L390">
        <v>98.490667313995203</v>
      </c>
      <c r="M390">
        <f t="shared" si="120"/>
        <v>104.8780487804878</v>
      </c>
      <c r="N390">
        <v>1</v>
      </c>
    </row>
    <row r="391" spans="1:14" x14ac:dyDescent="0.2">
      <c r="A391" s="3" t="s">
        <v>92</v>
      </c>
      <c r="B391">
        <f t="shared" ref="B391:B400" si="124">B390*(200+B312)/(200-B312)</f>
        <v>171.79465220223796</v>
      </c>
      <c r="C391">
        <f t="shared" ref="C391:C400" si="125">C390*(200+C312)/(200-C312)</f>
        <v>189.98650490969047</v>
      </c>
      <c r="D391">
        <f t="shared" ref="D391:D401" si="126">D390*(200+D312)/(200-D312)</f>
        <v>231.98032385714652</v>
      </c>
      <c r="E391">
        <f t="shared" ref="E391:E401" si="127">AVERAGE(B391:D391)</f>
        <v>197.9204936563583</v>
      </c>
      <c r="F391">
        <f t="shared" si="122"/>
        <v>86.799830087589797</v>
      </c>
      <c r="G391">
        <f t="shared" si="123"/>
        <v>95.991325304370292</v>
      </c>
      <c r="H391">
        <f t="shared" si="123"/>
        <v>117.20884460803993</v>
      </c>
      <c r="I391">
        <v>85.472448896816587</v>
      </c>
      <c r="J391">
        <v>87.730711275306803</v>
      </c>
      <c r="K391">
        <v>96.232404935505031</v>
      </c>
      <c r="L391">
        <v>98.490667313995203</v>
      </c>
      <c r="M391">
        <f t="shared" ref="M391:M401" si="128">100*(1+B68/100)</f>
        <v>99.436222692036651</v>
      </c>
      <c r="N391">
        <v>1</v>
      </c>
    </row>
    <row r="392" spans="1:14" x14ac:dyDescent="0.2">
      <c r="A392" s="3" t="s">
        <v>93</v>
      </c>
      <c r="B392">
        <f t="shared" si="124"/>
        <v>172.16618975927844</v>
      </c>
      <c r="C392">
        <f t="shared" si="125"/>
        <v>191.52533840598775</v>
      </c>
      <c r="D392">
        <f t="shared" si="126"/>
        <v>235.91275055725512</v>
      </c>
      <c r="E392">
        <f t="shared" si="127"/>
        <v>199.86809290750708</v>
      </c>
      <c r="F392">
        <f t="shared" si="122"/>
        <v>86.139907203173124</v>
      </c>
      <c r="G392">
        <f t="shared" si="123"/>
        <v>95.825869762323649</v>
      </c>
      <c r="H392">
        <f t="shared" si="123"/>
        <v>118.03422303450328</v>
      </c>
      <c r="I392">
        <v>85.472448896816587</v>
      </c>
      <c r="J392">
        <v>87.730711275306803</v>
      </c>
      <c r="K392">
        <v>96.232404935505031</v>
      </c>
      <c r="L392">
        <v>98.490667313995203</v>
      </c>
      <c r="M392">
        <f t="shared" si="128"/>
        <v>98.369950389794482</v>
      </c>
      <c r="N392">
        <v>1</v>
      </c>
    </row>
    <row r="393" spans="1:14" x14ac:dyDescent="0.2">
      <c r="A393" s="3" t="s">
        <v>94</v>
      </c>
      <c r="B393">
        <f t="shared" si="124"/>
        <v>172.42710588870756</v>
      </c>
      <c r="C393">
        <f t="shared" si="125"/>
        <v>191.8037267373472</v>
      </c>
      <c r="D393">
        <f t="shared" si="126"/>
        <v>240.55330791702968</v>
      </c>
      <c r="E393">
        <f t="shared" si="127"/>
        <v>201.59471351436147</v>
      </c>
      <c r="F393">
        <f t="shared" si="122"/>
        <v>85.531561261116082</v>
      </c>
      <c r="G393">
        <f t="shared" si="123"/>
        <v>95.143232376320839</v>
      </c>
      <c r="H393">
        <f t="shared" si="123"/>
        <v>119.32520636256309</v>
      </c>
      <c r="I393">
        <v>85.472448896816587</v>
      </c>
      <c r="J393">
        <v>87.730711275306803</v>
      </c>
      <c r="K393">
        <v>96.232404935505031</v>
      </c>
      <c r="L393">
        <v>98.490667313995203</v>
      </c>
      <c r="M393">
        <f t="shared" si="128"/>
        <v>100.5043227665706</v>
      </c>
      <c r="N393">
        <v>1</v>
      </c>
    </row>
    <row r="394" spans="1:14" x14ac:dyDescent="0.2">
      <c r="A394" s="3" t="s">
        <v>95</v>
      </c>
      <c r="B394">
        <f t="shared" si="124"/>
        <v>172.63841631950794</v>
      </c>
      <c r="C394">
        <f t="shared" si="125"/>
        <v>190.85149040124622</v>
      </c>
      <c r="D394">
        <f t="shared" si="126"/>
        <v>245.70575872291559</v>
      </c>
      <c r="E394">
        <f t="shared" si="127"/>
        <v>203.06522181455659</v>
      </c>
      <c r="F394">
        <f t="shared" si="122"/>
        <v>85.016239992668446</v>
      </c>
      <c r="G394">
        <f t="shared" si="123"/>
        <v>93.985315996421974</v>
      </c>
      <c r="H394">
        <f t="shared" si="123"/>
        <v>120.99844401090958</v>
      </c>
      <c r="I394">
        <v>85.472448896816587</v>
      </c>
      <c r="J394">
        <v>87.730711275306803</v>
      </c>
      <c r="K394">
        <v>96.232404935505031</v>
      </c>
      <c r="L394">
        <v>98.490667313995203</v>
      </c>
      <c r="M394">
        <f t="shared" si="128"/>
        <v>99.354838709677423</v>
      </c>
      <c r="N394">
        <v>1</v>
      </c>
    </row>
    <row r="395" spans="1:14" x14ac:dyDescent="0.2">
      <c r="A395" s="3" t="s">
        <v>96</v>
      </c>
      <c r="B395">
        <f t="shared" si="124"/>
        <v>174.34788485616627</v>
      </c>
      <c r="C395">
        <f t="shared" si="125"/>
        <v>189.42122600280626</v>
      </c>
      <c r="D395">
        <f t="shared" si="126"/>
        <v>252.45056737694514</v>
      </c>
      <c r="E395">
        <f t="shared" si="127"/>
        <v>205.40655941197258</v>
      </c>
      <c r="F395">
        <f t="shared" si="122"/>
        <v>84.879414442888532</v>
      </c>
      <c r="G395">
        <f t="shared" si="123"/>
        <v>92.217710352128819</v>
      </c>
      <c r="H395">
        <f t="shared" si="123"/>
        <v>122.90287520498262</v>
      </c>
      <c r="I395">
        <v>85.472448896816587</v>
      </c>
      <c r="J395">
        <v>87.730711275306803</v>
      </c>
      <c r="K395">
        <v>96.232404935505031</v>
      </c>
      <c r="L395">
        <v>98.490667313995203</v>
      </c>
      <c r="M395">
        <f t="shared" si="128"/>
        <v>97.113997113997115</v>
      </c>
      <c r="N395">
        <v>1</v>
      </c>
    </row>
    <row r="396" spans="1:14" x14ac:dyDescent="0.2">
      <c r="A396" s="3" t="s">
        <v>97</v>
      </c>
      <c r="B396">
        <f t="shared" si="124"/>
        <v>177.4978321686886</v>
      </c>
      <c r="C396">
        <f t="shared" si="125"/>
        <v>187.36743049749083</v>
      </c>
      <c r="D396">
        <f t="shared" si="126"/>
        <v>257.94994187281935</v>
      </c>
      <c r="E396">
        <f t="shared" si="127"/>
        <v>207.60506817966629</v>
      </c>
      <c r="F396">
        <f t="shared" si="122"/>
        <v>85.497831881001005</v>
      </c>
      <c r="G396">
        <f t="shared" si="123"/>
        <v>90.251857596915059</v>
      </c>
      <c r="H396">
        <f t="shared" si="123"/>
        <v>124.25031052208391</v>
      </c>
      <c r="I396">
        <v>85.472448896816587</v>
      </c>
      <c r="J396">
        <v>87.730711275306803</v>
      </c>
      <c r="K396">
        <v>96.232404935505031</v>
      </c>
      <c r="L396">
        <v>98.490667313995203</v>
      </c>
      <c r="M396">
        <f t="shared" si="128"/>
        <v>99.405646359583955</v>
      </c>
      <c r="N396">
        <v>1</v>
      </c>
    </row>
    <row r="397" spans="1:14" x14ac:dyDescent="0.2">
      <c r="A397" s="3" t="s">
        <v>98</v>
      </c>
      <c r="B397">
        <f t="shared" si="124"/>
        <v>180.64784559145781</v>
      </c>
      <c r="C397">
        <f t="shared" si="125"/>
        <v>183.39479473437308</v>
      </c>
      <c r="D397">
        <f t="shared" si="126"/>
        <v>265.25562244892836</v>
      </c>
      <c r="E397">
        <f t="shared" si="127"/>
        <v>209.7660875915864</v>
      </c>
      <c r="F397">
        <f t="shared" si="122"/>
        <v>86.118708541286395</v>
      </c>
      <c r="G397">
        <f t="shared" si="123"/>
        <v>87.428238205711267</v>
      </c>
      <c r="H397">
        <f t="shared" si="123"/>
        <v>126.45305325300238</v>
      </c>
      <c r="I397">
        <v>85.472448896816587</v>
      </c>
      <c r="J397">
        <v>87.730711275306803</v>
      </c>
      <c r="K397">
        <v>96.232404935505031</v>
      </c>
      <c r="L397">
        <v>98.490667313995203</v>
      </c>
      <c r="M397">
        <f t="shared" si="128"/>
        <v>99.626307922272034</v>
      </c>
      <c r="N397">
        <v>1</v>
      </c>
    </row>
    <row r="398" spans="1:14" x14ac:dyDescent="0.2">
      <c r="A398" s="3" t="s">
        <v>99</v>
      </c>
      <c r="B398">
        <f t="shared" si="124"/>
        <v>178.83902229808064</v>
      </c>
      <c r="C398">
        <f t="shared" si="125"/>
        <v>181.09301340198601</v>
      </c>
      <c r="D398">
        <f t="shared" si="126"/>
        <v>263.44574845695195</v>
      </c>
      <c r="E398">
        <f t="shared" si="127"/>
        <v>207.79259471900619</v>
      </c>
      <c r="F398">
        <f t="shared" si="122"/>
        <v>86.066119218503005</v>
      </c>
      <c r="G398">
        <f t="shared" si="123"/>
        <v>87.150850417395532</v>
      </c>
      <c r="H398">
        <f t="shared" si="123"/>
        <v>126.78303036410148</v>
      </c>
      <c r="I398">
        <v>85.472448896816587</v>
      </c>
      <c r="J398">
        <v>87.730711275306803</v>
      </c>
      <c r="K398">
        <v>96.232404935505031</v>
      </c>
      <c r="L398">
        <v>98.490667313995203</v>
      </c>
      <c r="M398">
        <f t="shared" si="128"/>
        <v>98.72468117029257</v>
      </c>
      <c r="N398">
        <v>1</v>
      </c>
    </row>
    <row r="399" spans="1:14" x14ac:dyDescent="0.2">
      <c r="A399" s="3" t="s">
        <v>100</v>
      </c>
      <c r="B399">
        <f t="shared" si="124"/>
        <v>179.45662995529881</v>
      </c>
      <c r="C399">
        <f t="shared" si="125"/>
        <v>185.17558990804781</v>
      </c>
      <c r="D399">
        <f t="shared" si="126"/>
        <v>264.36417825159441</v>
      </c>
      <c r="E399">
        <f t="shared" si="127"/>
        <v>209.66546603831367</v>
      </c>
      <c r="F399">
        <f t="shared" si="122"/>
        <v>85.591887565549499</v>
      </c>
      <c r="G399">
        <f t="shared" si="123"/>
        <v>88.319547041766697</v>
      </c>
      <c r="H399">
        <f t="shared" si="123"/>
        <v>126.08856539268383</v>
      </c>
      <c r="I399">
        <v>85.472448896816587</v>
      </c>
      <c r="J399">
        <v>87.730711275306803</v>
      </c>
      <c r="K399">
        <v>96.232404935505031</v>
      </c>
      <c r="L399">
        <v>98.490667313995203</v>
      </c>
      <c r="M399">
        <f t="shared" si="128"/>
        <v>108.1306990881459</v>
      </c>
      <c r="N399">
        <v>1</v>
      </c>
    </row>
    <row r="400" spans="1:14" x14ac:dyDescent="0.2">
      <c r="A400" s="3" t="s">
        <v>101</v>
      </c>
      <c r="B400">
        <f t="shared" si="124"/>
        <v>185.51397408426729</v>
      </c>
      <c r="C400">
        <f t="shared" si="125"/>
        <v>188.54605825186835</v>
      </c>
      <c r="D400">
        <f t="shared" si="126"/>
        <v>264.10833527690943</v>
      </c>
      <c r="E400">
        <f t="shared" si="127"/>
        <v>212.72278920434837</v>
      </c>
      <c r="F400">
        <f t="shared" si="122"/>
        <v>87.209261771223098</v>
      </c>
      <c r="G400">
        <f t="shared" si="123"/>
        <v>88.63463052411602</v>
      </c>
      <c r="H400">
        <f t="shared" si="123"/>
        <v>124.15610770466085</v>
      </c>
      <c r="I400">
        <v>85.472448896816587</v>
      </c>
      <c r="J400">
        <v>87.730711275306803</v>
      </c>
      <c r="K400">
        <v>96.232404935505031</v>
      </c>
      <c r="L400">
        <v>98.490667313995203</v>
      </c>
      <c r="M400">
        <f t="shared" si="128"/>
        <v>99.156711173576937</v>
      </c>
      <c r="N400">
        <v>1</v>
      </c>
    </row>
    <row r="401" spans="1:26" x14ac:dyDescent="0.2">
      <c r="A401" s="3" t="s">
        <v>102</v>
      </c>
      <c r="B401">
        <f>B400*(200+B322)/(200-B322)</f>
        <v>193.54985962318511</v>
      </c>
      <c r="C401">
        <f>C400*(200+C322)/(200-C322)</f>
        <v>191.57964713276013</v>
      </c>
      <c r="D401">
        <f t="shared" si="126"/>
        <v>266.11207657511267</v>
      </c>
      <c r="E401">
        <f t="shared" si="127"/>
        <v>217.08052777701928</v>
      </c>
      <c r="F401">
        <f>B401/$E401*100</f>
        <v>89.160396653354184</v>
      </c>
      <c r="G401">
        <f t="shared" si="123"/>
        <v>88.252801434842127</v>
      </c>
      <c r="H401">
        <f t="shared" si="123"/>
        <v>122.58680191180372</v>
      </c>
      <c r="I401">
        <v>85.472448896816587</v>
      </c>
      <c r="J401">
        <v>87.730711275306803</v>
      </c>
      <c r="K401">
        <v>96.232404935505031</v>
      </c>
      <c r="L401">
        <v>98.490667313995203</v>
      </c>
      <c r="M401">
        <f t="shared" si="128"/>
        <v>99.787384833451455</v>
      </c>
      <c r="N401">
        <v>1</v>
      </c>
    </row>
    <row r="402" spans="1:26" x14ac:dyDescent="0.2">
      <c r="A402" s="3" t="s">
        <v>118</v>
      </c>
      <c r="F402">
        <f>AVERAGE(F325:F401)</f>
        <v>91.981558105405895</v>
      </c>
      <c r="G402">
        <f t="shared" ref="G402:H402" si="129">AVERAGE(G325:G401)</f>
        <v>98.288046305086198</v>
      </c>
      <c r="H402">
        <f t="shared" si="129"/>
        <v>109.73039558950786</v>
      </c>
    </row>
    <row r="403" spans="1:26" x14ac:dyDescent="0.2">
      <c r="A403" s="3" t="s">
        <v>119</v>
      </c>
      <c r="F403">
        <f>_xlfn.STDEV.S(F325:F401)</f>
        <v>3.3209740860149517</v>
      </c>
      <c r="G403">
        <f t="shared" ref="G403:H403" si="130">_xlfn.STDEV.S(G325:G401)</f>
        <v>5.5705305606198401</v>
      </c>
      <c r="H403">
        <f t="shared" si="130"/>
        <v>7.832809836627824</v>
      </c>
    </row>
    <row r="406" spans="1:26" x14ac:dyDescent="0.2">
      <c r="A406" s="3" t="s">
        <v>124</v>
      </c>
    </row>
    <row r="407" spans="1:26" x14ac:dyDescent="0.2">
      <c r="A407" s="3" t="s">
        <v>125</v>
      </c>
      <c r="B407" s="1" t="s">
        <v>108</v>
      </c>
      <c r="C407" s="1" t="s">
        <v>3</v>
      </c>
      <c r="D407" s="2" t="s">
        <v>4</v>
      </c>
      <c r="E407" s="2" t="s">
        <v>5</v>
      </c>
      <c r="F407" s="2" t="s">
        <v>6</v>
      </c>
      <c r="G407" s="2" t="s">
        <v>7</v>
      </c>
      <c r="H407" s="2" t="s">
        <v>8</v>
      </c>
      <c r="I407" s="2" t="s">
        <v>9</v>
      </c>
      <c r="J407" s="1" t="s">
        <v>10</v>
      </c>
      <c r="K407" s="2" t="s">
        <v>11</v>
      </c>
      <c r="L407" s="2" t="s">
        <v>12</v>
      </c>
      <c r="M407" s="2" t="s">
        <v>13</v>
      </c>
      <c r="N407" s="2" t="s">
        <v>14</v>
      </c>
      <c r="O407" s="2" t="s">
        <v>15</v>
      </c>
      <c r="P407" s="2" t="s">
        <v>16</v>
      </c>
      <c r="Q407" s="2" t="s">
        <v>17</v>
      </c>
      <c r="R407" s="2" t="s">
        <v>18</v>
      </c>
      <c r="S407" s="2" t="s">
        <v>19</v>
      </c>
      <c r="T407" s="2" t="s">
        <v>20</v>
      </c>
      <c r="U407" s="2" t="s">
        <v>21</v>
      </c>
      <c r="V407" s="2" t="s">
        <v>22</v>
      </c>
      <c r="W407" s="2" t="s">
        <v>23</v>
      </c>
      <c r="X407" s="2" t="s">
        <v>24</v>
      </c>
      <c r="Y407" s="2" t="s">
        <v>25</v>
      </c>
      <c r="Z407" s="2" t="s">
        <v>26</v>
      </c>
    </row>
    <row r="408" spans="1:26" x14ac:dyDescent="0.2">
      <c r="A408" s="3" t="s">
        <v>126</v>
      </c>
      <c r="B408" s="4"/>
      <c r="C408" s="4">
        <v>189.43360000000001</v>
      </c>
      <c r="K408" s="4">
        <v>1806.1936000000001</v>
      </c>
      <c r="N408" s="4">
        <v>179.79069999999999</v>
      </c>
      <c r="P408" s="4">
        <v>418805</v>
      </c>
      <c r="R408" s="4">
        <v>404338</v>
      </c>
      <c r="V408" s="4">
        <v>81160</v>
      </c>
      <c r="W408" s="4">
        <v>60000</v>
      </c>
      <c r="Y408" s="4">
        <v>319487.40000000002</v>
      </c>
      <c r="Z408" s="4">
        <v>60463.4</v>
      </c>
    </row>
    <row r="409" spans="1:26" x14ac:dyDescent="0.2">
      <c r="A409" s="3" t="s">
        <v>127</v>
      </c>
      <c r="B409" s="4"/>
      <c r="C409" s="4">
        <v>315.54149999999998</v>
      </c>
      <c r="K409" s="4">
        <v>189.43360000000001</v>
      </c>
      <c r="N409" s="4">
        <v>306.80799999999999</v>
      </c>
      <c r="P409" s="4">
        <v>701086</v>
      </c>
      <c r="R409" s="4">
        <v>728269</v>
      </c>
      <c r="V409" s="4">
        <v>138207</v>
      </c>
      <c r="W409" s="4">
        <v>100000</v>
      </c>
      <c r="Y409" s="4">
        <v>552935.1</v>
      </c>
      <c r="Z409" s="4">
        <v>99176.2</v>
      </c>
    </row>
    <row r="410" spans="1:26" x14ac:dyDescent="0.2">
      <c r="A410" s="3" t="s">
        <v>128</v>
      </c>
      <c r="B410" s="4"/>
      <c r="C410" s="4">
        <v>498.37569999999999</v>
      </c>
      <c r="K410" s="4">
        <v>315.54149999999998</v>
      </c>
      <c r="N410" s="4">
        <v>489.57589999999999</v>
      </c>
      <c r="P410" s="4">
        <v>1087970</v>
      </c>
      <c r="R410" s="4">
        <v>1151647</v>
      </c>
      <c r="S410" s="4">
        <v>87.1</v>
      </c>
      <c r="T410" s="4">
        <v>373.83</v>
      </c>
      <c r="V410" s="4">
        <v>235777</v>
      </c>
      <c r="W410" s="4">
        <v>160000</v>
      </c>
      <c r="Y410" s="4">
        <v>937923.5</v>
      </c>
      <c r="Z410" s="4">
        <v>175669.5</v>
      </c>
    </row>
    <row r="411" spans="1:26" x14ac:dyDescent="0.2">
      <c r="A411" s="3" t="s">
        <v>129</v>
      </c>
      <c r="B411" s="4"/>
      <c r="C411" s="4">
        <v>653.38810000000001</v>
      </c>
      <c r="K411" s="4">
        <v>498.37569999999999</v>
      </c>
      <c r="N411" s="4">
        <v>643.10979999999995</v>
      </c>
      <c r="P411" s="4">
        <v>1425411</v>
      </c>
      <c r="R411" s="4">
        <v>1517668</v>
      </c>
      <c r="S411" s="4">
        <v>122.81</v>
      </c>
      <c r="T411" s="4">
        <v>537.08000000000004</v>
      </c>
      <c r="V411" s="4">
        <v>309253</v>
      </c>
      <c r="W411" s="4">
        <v>220000</v>
      </c>
      <c r="Y411" s="4">
        <v>1262812.3</v>
      </c>
      <c r="Z411" s="4">
        <v>251816.9</v>
      </c>
    </row>
    <row r="412" spans="1:26" x14ac:dyDescent="0.2">
      <c r="A412" s="3" t="s">
        <v>130</v>
      </c>
      <c r="B412" s="4"/>
      <c r="C412" s="4">
        <v>791.62530000000004</v>
      </c>
      <c r="K412" s="4">
        <v>653.38810000000001</v>
      </c>
      <c r="N412" s="4">
        <v>777.96450000000004</v>
      </c>
      <c r="P412" s="4">
        <v>1716443</v>
      </c>
      <c r="R412" s="4">
        <v>1844684</v>
      </c>
      <c r="S412" s="4">
        <v>158.1</v>
      </c>
      <c r="T412" s="4">
        <v>699.03</v>
      </c>
      <c r="V412" s="4">
        <v>388080</v>
      </c>
      <c r="W412" s="4">
        <v>290000</v>
      </c>
      <c r="Y412" s="4">
        <v>1613081.8</v>
      </c>
      <c r="Z412" s="4">
        <v>328631.7</v>
      </c>
    </row>
    <row r="413" spans="1:26" x14ac:dyDescent="0.2">
      <c r="A413" s="3" t="s">
        <v>131</v>
      </c>
      <c r="B413" s="4"/>
      <c r="C413" s="4">
        <v>932.52009999999996</v>
      </c>
      <c r="K413" s="4">
        <v>791.62530000000004</v>
      </c>
      <c r="N413" s="4">
        <v>915.59900000000005</v>
      </c>
      <c r="P413" s="4">
        <v>1942044</v>
      </c>
      <c r="R413" s="4">
        <v>2108153</v>
      </c>
      <c r="S413" s="4">
        <v>195.21</v>
      </c>
      <c r="T413" s="4">
        <v>881</v>
      </c>
      <c r="V413" s="4">
        <v>470538</v>
      </c>
      <c r="W413" s="4">
        <v>360000</v>
      </c>
      <c r="Y413" s="4">
        <v>1956912</v>
      </c>
      <c r="Z413" s="4">
        <v>416534.7</v>
      </c>
    </row>
    <row r="414" spans="1:26" x14ac:dyDescent="0.2">
      <c r="A414" s="3" t="s">
        <v>132</v>
      </c>
      <c r="B414" s="4"/>
      <c r="C414" s="4">
        <v>1060.1811</v>
      </c>
      <c r="K414" s="4">
        <v>932.52009999999996</v>
      </c>
      <c r="N414" s="4">
        <v>1046.2412999999999</v>
      </c>
      <c r="P414" s="4">
        <v>2158916</v>
      </c>
      <c r="R414" s="4">
        <v>2335290</v>
      </c>
      <c r="S414" s="4">
        <v>230.44</v>
      </c>
      <c r="T414" s="4">
        <v>1065.1600000000001</v>
      </c>
      <c r="V414" s="4">
        <v>549519</v>
      </c>
      <c r="W414" s="4">
        <v>450000</v>
      </c>
      <c r="Y414" s="4">
        <v>2291530.4</v>
      </c>
      <c r="Z414" s="4">
        <v>513050.8</v>
      </c>
    </row>
    <row r="415" spans="1:26" x14ac:dyDescent="0.2">
      <c r="A415" s="3" t="s">
        <v>133</v>
      </c>
      <c r="B415" s="4"/>
      <c r="C415" s="4">
        <v>1198.3617999999999</v>
      </c>
      <c r="K415" s="4">
        <v>1060.1811</v>
      </c>
      <c r="N415" s="4">
        <v>1185.5218</v>
      </c>
      <c r="P415" s="4">
        <v>2412414</v>
      </c>
      <c r="R415" s="4">
        <v>2595892</v>
      </c>
      <c r="S415" s="5">
        <f>AVERAGE(S414,S416)</f>
        <v>267.505</v>
      </c>
      <c r="T415" s="5">
        <f>AVERAGE(T414,T416)</f>
        <v>1259.5300000000002</v>
      </c>
      <c r="V415" s="4">
        <v>634867</v>
      </c>
      <c r="W415" s="4">
        <v>530000</v>
      </c>
      <c r="Y415" s="4">
        <v>2655939.4</v>
      </c>
      <c r="Z415" s="4">
        <v>610183.6</v>
      </c>
    </row>
    <row r="416" spans="1:26" x14ac:dyDescent="0.2">
      <c r="A416" s="3" t="s">
        <v>134</v>
      </c>
      <c r="B416" s="4"/>
      <c r="C416" s="4">
        <v>1363.3484000000001</v>
      </c>
      <c r="K416" s="4">
        <v>1198.3617999999999</v>
      </c>
      <c r="N416" s="4">
        <v>1346.1197</v>
      </c>
      <c r="P416" s="4">
        <v>2694564</v>
      </c>
      <c r="R416" s="4">
        <v>2880679</v>
      </c>
      <c r="S416" s="4">
        <v>304.57</v>
      </c>
      <c r="T416" s="4">
        <v>1453.9</v>
      </c>
      <c r="V416" s="4">
        <v>726415</v>
      </c>
      <c r="W416" s="4">
        <v>610000</v>
      </c>
      <c r="Y416" s="4">
        <v>3026385.3</v>
      </c>
      <c r="Z416" s="4">
        <v>710207.1</v>
      </c>
    </row>
    <row r="417" spans="1:26" x14ac:dyDescent="0.2">
      <c r="A417" s="3" t="s">
        <v>135</v>
      </c>
      <c r="B417" s="4"/>
      <c r="C417" s="4">
        <v>1516.0556999999999</v>
      </c>
      <c r="K417" s="4">
        <v>1363.3484000000001</v>
      </c>
      <c r="N417" s="4">
        <v>1503.4126000000001</v>
      </c>
      <c r="P417" s="4">
        <v>2947760</v>
      </c>
      <c r="R417" s="4">
        <v>3130232</v>
      </c>
      <c r="S417" s="4">
        <v>342.48</v>
      </c>
      <c r="T417" s="4">
        <v>1581.42</v>
      </c>
      <c r="V417" s="4">
        <v>820348</v>
      </c>
      <c r="W417" s="4">
        <v>680000</v>
      </c>
      <c r="Y417" s="4">
        <v>3405647.9</v>
      </c>
      <c r="Z417" s="4">
        <v>804043.7</v>
      </c>
    </row>
    <row r="418" spans="1:26" x14ac:dyDescent="0.2">
      <c r="A418" s="3" t="s">
        <v>136</v>
      </c>
      <c r="B418" s="4"/>
      <c r="C418" s="4">
        <v>1681.5646999999999</v>
      </c>
      <c r="K418" s="4">
        <v>1516.0556999999999</v>
      </c>
      <c r="N418" s="4">
        <v>1672.8322000000001</v>
      </c>
      <c r="P418" s="4">
        <v>3268094</v>
      </c>
      <c r="R418" s="4">
        <v>3447945</v>
      </c>
      <c r="S418" s="4">
        <v>386</v>
      </c>
      <c r="T418" s="4">
        <v>1806.19</v>
      </c>
      <c r="V418" s="4">
        <v>929427</v>
      </c>
      <c r="W418" s="4">
        <v>760000</v>
      </c>
      <c r="Y418" s="4">
        <v>3873694.6</v>
      </c>
      <c r="Z418" s="4">
        <v>897874.3</v>
      </c>
    </row>
    <row r="419" spans="1:26" x14ac:dyDescent="0.2">
      <c r="A419" s="3" t="s">
        <v>123</v>
      </c>
      <c r="B419" s="4"/>
      <c r="C419" s="4">
        <v>1850.5114000000001</v>
      </c>
      <c r="K419" s="4">
        <v>1681.5646999999999</v>
      </c>
      <c r="N419" s="4">
        <v>1841.8876</v>
      </c>
      <c r="P419" s="4">
        <v>3589619</v>
      </c>
      <c r="R419" s="4">
        <v>3752922</v>
      </c>
      <c r="S419" s="4">
        <v>433</v>
      </c>
      <c r="T419" s="4">
        <v>2108.8000000000002</v>
      </c>
      <c r="U419" s="4"/>
      <c r="V419" s="4">
        <v>1035557</v>
      </c>
      <c r="W419" s="4">
        <v>820000</v>
      </c>
      <c r="Y419" s="4">
        <v>4309234.5999999996</v>
      </c>
      <c r="Z419" s="4">
        <v>993816.4</v>
      </c>
    </row>
    <row r="420" spans="1:26" x14ac:dyDescent="0.2">
      <c r="A420" s="3" t="s">
        <v>27</v>
      </c>
      <c r="B420" s="4">
        <v>-2.6241134751772992</v>
      </c>
      <c r="C420" s="4">
        <v>138.97880000000001</v>
      </c>
      <c r="D420" s="4">
        <v>-17.39424343911277</v>
      </c>
      <c r="E420" s="4">
        <v>-31.925585874155331</v>
      </c>
      <c r="F420" s="4">
        <v>-46.808510638297875</v>
      </c>
      <c r="G420" s="4">
        <v>-60.064108919070755</v>
      </c>
      <c r="H420" s="4">
        <v>-3.3133122041778984</v>
      </c>
      <c r="I420" s="4">
        <v>47.9</v>
      </c>
      <c r="J420" s="4">
        <v>-1.3</v>
      </c>
      <c r="K420" s="4">
        <v>1850.5114000000001</v>
      </c>
      <c r="N420" s="4">
        <v>129.94040000000001</v>
      </c>
      <c r="P420" s="4">
        <v>240733</v>
      </c>
      <c r="R420" s="4">
        <v>203599</v>
      </c>
      <c r="S420" s="4">
        <v>25</v>
      </c>
      <c r="T420" s="4">
        <v>120.85</v>
      </c>
      <c r="U420" s="4">
        <v>-22.046227632930357</v>
      </c>
      <c r="V420" s="4">
        <v>82730</v>
      </c>
      <c r="W420" s="4">
        <v>60000</v>
      </c>
      <c r="X420" s="4">
        <v>-17.68697746895166</v>
      </c>
      <c r="Y420" s="4">
        <v>358306.2</v>
      </c>
      <c r="Z420" s="4">
        <v>92495.9</v>
      </c>
    </row>
    <row r="421" spans="1:26" x14ac:dyDescent="0.2">
      <c r="A421" s="3" t="s">
        <v>28</v>
      </c>
      <c r="B421" s="4">
        <v>4.3699927166788024</v>
      </c>
      <c r="C421" s="4">
        <v>295.42700000000002</v>
      </c>
      <c r="D421" s="4">
        <v>42.471950251938871</v>
      </c>
      <c r="E421" s="4">
        <v>79.770038163252281</v>
      </c>
      <c r="F421" s="4">
        <v>46.139999999999986</v>
      </c>
      <c r="G421" s="4">
        <v>52.308647083160956</v>
      </c>
      <c r="H421" s="4">
        <v>-32.034284762892192</v>
      </c>
      <c r="I421" s="4">
        <v>42.8</v>
      </c>
      <c r="J421" s="4">
        <v>9.5</v>
      </c>
      <c r="K421" s="4">
        <v>138.97880000000001</v>
      </c>
      <c r="L421">
        <f>(L4-L3)/L3</f>
        <v>0.55704697986577167</v>
      </c>
      <c r="M421">
        <f>(M4-M3)/M3</f>
        <v>0.20338983050847459</v>
      </c>
      <c r="N421" s="4">
        <v>290.34949999999998</v>
      </c>
      <c r="O421">
        <f>(O4-O3)/O3</f>
        <v>0.42471950251938873</v>
      </c>
      <c r="P421" s="4">
        <v>581025</v>
      </c>
      <c r="Q421">
        <f>(Q4-Q3)/Q3</f>
        <v>0.12755398665120138</v>
      </c>
      <c r="R421" s="4">
        <v>567581</v>
      </c>
      <c r="S421" s="5">
        <f t="shared" ref="S421:T421" si="131">AVERAGE(S420,S422)</f>
        <v>66.83</v>
      </c>
      <c r="T421" s="5">
        <f t="shared" si="131"/>
        <v>329.91</v>
      </c>
      <c r="U421" s="4">
        <v>22.516620331197874</v>
      </c>
      <c r="V421" s="4">
        <v>184113</v>
      </c>
      <c r="W421" s="4">
        <v>110000</v>
      </c>
      <c r="X421" s="4">
        <v>20.388120551639901</v>
      </c>
      <c r="Y421" s="4">
        <v>789875.1</v>
      </c>
      <c r="Z421" s="4">
        <v>155364.6</v>
      </c>
    </row>
    <row r="422" spans="1:26" x14ac:dyDescent="0.2">
      <c r="A422" s="3" t="s">
        <v>29</v>
      </c>
      <c r="B422" s="4">
        <v>-1.1863224005582689</v>
      </c>
      <c r="C422" s="4">
        <v>479.26650000000001</v>
      </c>
      <c r="D422" s="4">
        <v>16.682168192036201</v>
      </c>
      <c r="E422" s="4">
        <v>14.699598371629191</v>
      </c>
      <c r="F422" s="4">
        <v>31.572464759819361</v>
      </c>
      <c r="G422" s="4">
        <v>34.343845923994245</v>
      </c>
      <c r="H422" s="4">
        <v>41.772514336162125</v>
      </c>
      <c r="I422" s="4">
        <v>49.3</v>
      </c>
      <c r="J422" s="4">
        <v>2.5</v>
      </c>
      <c r="K422" s="4">
        <v>295.42700000000002</v>
      </c>
      <c r="L422">
        <f t="shared" ref="L422:M485" si="132">(L5-L4)/L4</f>
        <v>-0.34051724137931028</v>
      </c>
      <c r="M422">
        <f t="shared" si="132"/>
        <v>1.4084507042253534E-2</v>
      </c>
      <c r="N422" s="4">
        <v>478.4239</v>
      </c>
      <c r="O422">
        <f t="shared" ref="O422:O485" si="133">(O5-O4)/O4</f>
        <v>0.16682168192036201</v>
      </c>
      <c r="P422" s="4">
        <v>981218</v>
      </c>
      <c r="Q422">
        <f t="shared" ref="Q422:Q485" si="134">(Q5-Q4)/Q4</f>
        <v>0.17326128338335275</v>
      </c>
      <c r="R422" s="4">
        <v>987393</v>
      </c>
      <c r="S422" s="4">
        <v>108.66</v>
      </c>
      <c r="T422" s="4">
        <v>538.97</v>
      </c>
      <c r="U422" s="4">
        <v>8.8251544032044826</v>
      </c>
      <c r="V422" s="4">
        <v>294425</v>
      </c>
      <c r="W422" s="4">
        <v>170000</v>
      </c>
      <c r="X422" s="4">
        <v>8.7160064920538218</v>
      </c>
      <c r="Y422" s="4">
        <v>1258928.8</v>
      </c>
      <c r="Z422" s="4">
        <v>244490.6</v>
      </c>
    </row>
    <row r="423" spans="1:26" x14ac:dyDescent="0.2">
      <c r="A423" s="3" t="s">
        <v>30</v>
      </c>
      <c r="B423" s="4">
        <v>0.35310734463277338</v>
      </c>
      <c r="C423" s="4">
        <v>641.74990000000003</v>
      </c>
      <c r="D423" s="4">
        <v>-24.01541256343814</v>
      </c>
      <c r="E423" s="4">
        <v>-22.390260402275306</v>
      </c>
      <c r="F423" s="4">
        <v>-16.039109631786978</v>
      </c>
      <c r="G423" s="4">
        <v>-19.285829828534453</v>
      </c>
      <c r="H423" s="4">
        <v>12.919462334223466</v>
      </c>
      <c r="I423" s="4">
        <v>55.7</v>
      </c>
      <c r="J423" s="4">
        <v>1.3</v>
      </c>
      <c r="K423" s="4">
        <v>479.26650000000001</v>
      </c>
      <c r="L423">
        <f t="shared" si="132"/>
        <v>0.12418300653594767</v>
      </c>
      <c r="M423">
        <f t="shared" si="132"/>
        <v>-0.41666666666666669</v>
      </c>
      <c r="N423" s="4">
        <v>643.18859999999995</v>
      </c>
      <c r="O423">
        <f t="shared" si="133"/>
        <v>-0.2401541256343814</v>
      </c>
      <c r="P423" s="4">
        <v>1285303</v>
      </c>
      <c r="Q423">
        <f t="shared" si="134"/>
        <v>-0.11648170427919056</v>
      </c>
      <c r="R423" s="4">
        <v>1313204</v>
      </c>
      <c r="S423" s="4">
        <v>149.02000000000001</v>
      </c>
      <c r="T423" s="4">
        <v>738.56</v>
      </c>
      <c r="U423" s="4">
        <v>-11.566321858879631</v>
      </c>
      <c r="V423" s="4">
        <v>391973</v>
      </c>
      <c r="W423" s="4">
        <v>250000</v>
      </c>
      <c r="X423" s="4">
        <v>-7.3213161254388233</v>
      </c>
      <c r="Y423" s="4">
        <v>1693611.5</v>
      </c>
      <c r="Z423" s="4">
        <v>345131.2</v>
      </c>
    </row>
    <row r="424" spans="1:26" x14ac:dyDescent="0.2">
      <c r="A424" s="3" t="s">
        <v>31</v>
      </c>
      <c r="B424" s="4">
        <v>3.3075299085151224</v>
      </c>
      <c r="C424" s="4">
        <v>802.35080000000005</v>
      </c>
      <c r="D424" s="4">
        <v>-20.389035960340038</v>
      </c>
      <c r="E424" s="4">
        <v>-14.442551754830196</v>
      </c>
      <c r="F424" s="4">
        <v>-1.0406342913776059</v>
      </c>
      <c r="G424" s="4">
        <v>-1.6533894483691625</v>
      </c>
      <c r="H424" s="4">
        <v>17.680141016647351</v>
      </c>
      <c r="I424" s="4">
        <v>48.8</v>
      </c>
      <c r="J424" s="4">
        <v>-1.3</v>
      </c>
      <c r="K424" s="4">
        <v>641.74990000000003</v>
      </c>
      <c r="L424">
        <f t="shared" si="132"/>
        <v>9.3023255813953445E-2</v>
      </c>
      <c r="M424">
        <f t="shared" si="132"/>
        <v>-0.15476190476190477</v>
      </c>
      <c r="N424" s="4">
        <v>800.02980000000002</v>
      </c>
      <c r="O424">
        <f t="shared" si="133"/>
        <v>-0.20389035960340038</v>
      </c>
      <c r="P424" s="4">
        <v>1527388</v>
      </c>
      <c r="Q424">
        <f t="shared" si="134"/>
        <v>-1.0598912098654765E-2</v>
      </c>
      <c r="R424" s="4">
        <v>1591963</v>
      </c>
      <c r="S424" s="4">
        <v>189.68</v>
      </c>
      <c r="T424" s="4">
        <v>936.77</v>
      </c>
      <c r="U424" s="4">
        <v>21.1881695627659</v>
      </c>
      <c r="V424" s="4">
        <v>510192</v>
      </c>
      <c r="W424" s="4">
        <v>340000</v>
      </c>
      <c r="X424" s="4">
        <v>20.919991091100869</v>
      </c>
      <c r="Y424" s="4">
        <v>2219246.2999999998</v>
      </c>
      <c r="Z424" s="4">
        <v>463338</v>
      </c>
    </row>
    <row r="425" spans="1:26" x14ac:dyDescent="0.2">
      <c r="A425" s="3" t="s">
        <v>32</v>
      </c>
      <c r="B425" s="4">
        <v>2.3841961852861013</v>
      </c>
      <c r="C425" s="4">
        <v>959.80499999999995</v>
      </c>
      <c r="D425" s="4">
        <v>-8.32021810521098</v>
      </c>
      <c r="E425" s="4">
        <v>-13.904842534232079</v>
      </c>
      <c r="F425" s="4">
        <v>-5.0075112668993546E-2</v>
      </c>
      <c r="G425" s="4">
        <v>-3.3725610066738012</v>
      </c>
      <c r="H425" s="4">
        <v>-0.47857878649712321</v>
      </c>
      <c r="I425" s="4">
        <v>49.2</v>
      </c>
      <c r="J425" s="4">
        <v>-6.5</v>
      </c>
      <c r="K425" s="4">
        <v>802.35080000000005</v>
      </c>
      <c r="L425">
        <f t="shared" si="132"/>
        <v>5.3191489361702177E-2</v>
      </c>
      <c r="M425">
        <f t="shared" si="132"/>
        <v>-0.92957746478873238</v>
      </c>
      <c r="N425" s="4">
        <v>952.92020000000002</v>
      </c>
      <c r="O425">
        <f t="shared" si="133"/>
        <v>-8.3202181052109803E-2</v>
      </c>
      <c r="P425" s="4">
        <v>1749331</v>
      </c>
      <c r="Q425">
        <f t="shared" si="134"/>
        <v>-1.8471311819661038E-2</v>
      </c>
      <c r="R425" s="4">
        <v>1831961</v>
      </c>
      <c r="S425" s="4">
        <v>231.29</v>
      </c>
      <c r="T425" s="4">
        <v>1129.18</v>
      </c>
      <c r="U425" s="4">
        <v>-12.754096419175557</v>
      </c>
      <c r="V425" s="4">
        <v>613319</v>
      </c>
      <c r="W425" s="4">
        <v>430000</v>
      </c>
      <c r="X425" s="4">
        <v>-16.014802935774792</v>
      </c>
      <c r="Y425" s="4">
        <v>2660602.7000000002</v>
      </c>
      <c r="Z425" s="4">
        <v>581114.1</v>
      </c>
    </row>
    <row r="426" spans="1:26" x14ac:dyDescent="0.2">
      <c r="A426" s="3" t="s">
        <v>33</v>
      </c>
      <c r="B426" s="4">
        <v>-2.92747837658017</v>
      </c>
      <c r="C426" s="4">
        <v>1097.9403</v>
      </c>
      <c r="D426" s="4">
        <v>0.33206724249018893</v>
      </c>
      <c r="E426" s="4">
        <v>-6.5742214518454318</v>
      </c>
      <c r="F426" s="4">
        <v>-0.62625250501001994</v>
      </c>
      <c r="G426" s="4">
        <v>9.1738282279749068</v>
      </c>
      <c r="H426" s="4">
        <v>9.5818853760842781</v>
      </c>
      <c r="I426" s="4">
        <v>44.5</v>
      </c>
      <c r="J426" s="4">
        <v>-24.3611</v>
      </c>
      <c r="K426" s="4">
        <v>959.80499999999995</v>
      </c>
      <c r="L426">
        <f t="shared" si="132"/>
        <v>-0.14141414141414144</v>
      </c>
      <c r="M426">
        <f t="shared" si="132"/>
        <v>-8.7999999999999989</v>
      </c>
      <c r="N426" s="4">
        <v>1096.8706</v>
      </c>
      <c r="O426">
        <f t="shared" si="133"/>
        <v>3.3206724249018891E-3</v>
      </c>
      <c r="P426" s="4">
        <v>1972011</v>
      </c>
      <c r="Q426">
        <f t="shared" si="134"/>
        <v>-0.12560443433567373</v>
      </c>
      <c r="R426" s="4">
        <v>2056181</v>
      </c>
      <c r="S426" s="4">
        <v>270.22000000000003</v>
      </c>
      <c r="T426" s="4">
        <v>1335.74</v>
      </c>
      <c r="U426" s="4">
        <v>-6.612627986348123</v>
      </c>
      <c r="V426" s="4">
        <v>709635</v>
      </c>
      <c r="W426" s="4">
        <v>540000</v>
      </c>
      <c r="X426" s="4">
        <v>-11.22172642816443</v>
      </c>
      <c r="Y426" s="4">
        <v>3052599</v>
      </c>
      <c r="Z426" s="4">
        <v>710275.2</v>
      </c>
    </row>
    <row r="427" spans="1:26" x14ac:dyDescent="0.2">
      <c r="A427" s="3" t="s">
        <v>34</v>
      </c>
      <c r="B427" s="4">
        <v>-2.1932830705963009</v>
      </c>
      <c r="C427" s="4">
        <v>1247.4665</v>
      </c>
      <c r="D427" s="4">
        <v>10.635890066463086</v>
      </c>
      <c r="E427" s="4">
        <v>7.7972526982427972</v>
      </c>
      <c r="F427" s="4">
        <v>-3.2518275775144918</v>
      </c>
      <c r="G427" s="4">
        <v>-7.1521707635099254</v>
      </c>
      <c r="H427" s="4">
        <v>0.76485876939728303</v>
      </c>
      <c r="I427" s="4">
        <v>39.9</v>
      </c>
      <c r="J427" s="4">
        <v>32.799999999999997</v>
      </c>
      <c r="K427" s="4">
        <v>1097.9403</v>
      </c>
      <c r="L427">
        <f t="shared" si="132"/>
        <v>-2.941176470588238E-2</v>
      </c>
      <c r="M427">
        <f t="shared" si="132"/>
        <v>1.4615384615384615</v>
      </c>
      <c r="N427" s="4">
        <v>1247.0334</v>
      </c>
      <c r="O427">
        <f t="shared" si="133"/>
        <v>0.10635890066463086</v>
      </c>
      <c r="P427" s="4">
        <v>2217287</v>
      </c>
      <c r="Q427">
        <f t="shared" si="134"/>
        <v>8.3995835768026675E-2</v>
      </c>
      <c r="R427" s="4">
        <v>2296188</v>
      </c>
      <c r="S427" s="4">
        <v>309.12</v>
      </c>
      <c r="T427" s="4">
        <v>1528.51</v>
      </c>
      <c r="U427" s="4">
        <v>14.0225923003447</v>
      </c>
      <c r="V427" s="4">
        <v>819455</v>
      </c>
      <c r="W427" s="4">
        <v>650000</v>
      </c>
      <c r="X427" s="4">
        <v>11.171545372950975</v>
      </c>
      <c r="Y427" s="4">
        <v>3488118.4</v>
      </c>
      <c r="Z427" s="4">
        <v>836596.7</v>
      </c>
    </row>
    <row r="428" spans="1:26" x14ac:dyDescent="0.2">
      <c r="A428" s="3" t="s">
        <v>35</v>
      </c>
      <c r="B428" s="4">
        <v>-1.8920812894183574</v>
      </c>
      <c r="C428" s="4">
        <v>1409.2255</v>
      </c>
      <c r="D428" s="4">
        <v>12.905700508191131</v>
      </c>
      <c r="E428" s="4">
        <v>9.5431169658630637</v>
      </c>
      <c r="F428" s="4">
        <v>1.4330380406461622</v>
      </c>
      <c r="G428" s="4">
        <v>19.364402371788213</v>
      </c>
      <c r="H428" s="4">
        <v>-9.8293494379518886</v>
      </c>
      <c r="I428" s="4">
        <v>43.5</v>
      </c>
      <c r="J428" s="4">
        <v>5.0999999999999996</v>
      </c>
      <c r="K428" s="4">
        <v>1247.4665</v>
      </c>
      <c r="L428">
        <f t="shared" si="132"/>
        <v>-9.0909090909090856E-2</v>
      </c>
      <c r="M428">
        <f t="shared" si="132"/>
        <v>-2.1979166666666665</v>
      </c>
      <c r="N428" s="4">
        <v>1413.1185</v>
      </c>
      <c r="O428">
        <f t="shared" si="133"/>
        <v>0.12905700508191131</v>
      </c>
      <c r="P428" s="4">
        <v>2495446</v>
      </c>
      <c r="Q428">
        <f t="shared" si="134"/>
        <v>8.1680574253942886E-2</v>
      </c>
      <c r="R428" s="4">
        <v>2560957</v>
      </c>
      <c r="S428" s="4">
        <v>347.74</v>
      </c>
      <c r="T428" s="4">
        <v>1797.79</v>
      </c>
      <c r="U428" s="4">
        <v>-27.633807433847497</v>
      </c>
      <c r="V428" s="4">
        <v>898936</v>
      </c>
      <c r="W428" s="4">
        <v>750000</v>
      </c>
      <c r="X428" s="4">
        <v>-25.608052068672869</v>
      </c>
      <c r="Y428" s="4">
        <v>3812233.2</v>
      </c>
      <c r="Z428" s="4">
        <v>953925.2</v>
      </c>
    </row>
    <row r="429" spans="1:26" x14ac:dyDescent="0.2">
      <c r="A429" s="3" t="s">
        <v>36</v>
      </c>
      <c r="B429" s="4">
        <v>-0.85714285714285166</v>
      </c>
      <c r="C429" s="4">
        <v>1570.0694000000001</v>
      </c>
      <c r="D429" s="4">
        <v>-14.021117418454912</v>
      </c>
      <c r="E429" s="4">
        <v>-3.9169993466002437</v>
      </c>
      <c r="F429" s="4">
        <v>0.53942974569740776</v>
      </c>
      <c r="G429" s="4">
        <v>4.104754019782991</v>
      </c>
      <c r="H429" s="4">
        <v>-17.781591428488657</v>
      </c>
      <c r="I429" s="4">
        <v>52.7</v>
      </c>
      <c r="J429" s="4">
        <v>10.7</v>
      </c>
      <c r="K429" s="4">
        <v>1409.2255</v>
      </c>
      <c r="L429">
        <f t="shared" si="132"/>
        <v>2.6666666666666689E-2</v>
      </c>
      <c r="M429">
        <f t="shared" si="132"/>
        <v>-2.339130434782609</v>
      </c>
      <c r="N429" s="4">
        <v>1572.0081</v>
      </c>
      <c r="O429">
        <f t="shared" si="133"/>
        <v>-0.14021117418454912</v>
      </c>
      <c r="P429" s="4">
        <v>2734604</v>
      </c>
      <c r="Q429">
        <f t="shared" si="134"/>
        <v>-7.034929805275013E-3</v>
      </c>
      <c r="R429" s="4">
        <v>2815355</v>
      </c>
      <c r="S429" s="4">
        <v>387.55</v>
      </c>
      <c r="T429" s="4">
        <v>2095.73</v>
      </c>
      <c r="U429" s="4">
        <v>-12.901074565266629</v>
      </c>
      <c r="V429" s="4">
        <v>968156</v>
      </c>
      <c r="W429" s="4">
        <v>830000</v>
      </c>
      <c r="X429" s="4">
        <v>-13.546221692432217</v>
      </c>
      <c r="Y429" s="4">
        <v>4092420.7</v>
      </c>
      <c r="Z429" s="4">
        <v>1050321.3</v>
      </c>
    </row>
    <row r="430" spans="1:26" x14ac:dyDescent="0.2">
      <c r="A430" s="3" t="s">
        <v>37</v>
      </c>
      <c r="B430" s="4">
        <v>-1.2247838616714692</v>
      </c>
      <c r="C430" s="4">
        <v>1749.3210999999999</v>
      </c>
      <c r="D430" s="4">
        <v>17.391013472265197</v>
      </c>
      <c r="E430" s="4">
        <v>7.6022610240646546</v>
      </c>
      <c r="F430" s="4">
        <v>11.497189575881452</v>
      </c>
      <c r="G430" s="4">
        <v>-4.1689339081662586</v>
      </c>
      <c r="H430" s="4">
        <v>12.374129947226823</v>
      </c>
      <c r="I430" s="4">
        <v>49.2</v>
      </c>
      <c r="J430" s="4">
        <v>18.5</v>
      </c>
      <c r="K430" s="4">
        <v>1570.0694000000001</v>
      </c>
      <c r="L430">
        <f t="shared" si="132"/>
        <v>-0.13636363636363633</v>
      </c>
      <c r="M430">
        <f t="shared" si="132"/>
        <v>0.15584415584415584</v>
      </c>
      <c r="N430" s="4">
        <v>1748.2892999999999</v>
      </c>
      <c r="O430">
        <f t="shared" si="133"/>
        <v>0.17391013472265196</v>
      </c>
      <c r="P430" s="4">
        <v>3015354</v>
      </c>
      <c r="Q430">
        <f t="shared" si="134"/>
        <v>0.11523119839599494</v>
      </c>
      <c r="R430" s="4">
        <v>3089101</v>
      </c>
      <c r="S430" s="4">
        <v>431.19</v>
      </c>
      <c r="T430" s="4">
        <v>2324.6799999999998</v>
      </c>
      <c r="U430" s="4">
        <v>21.892200343826296</v>
      </c>
      <c r="V430" s="4">
        <v>1051968</v>
      </c>
      <c r="W430" s="4">
        <v>910000</v>
      </c>
      <c r="X430" s="4">
        <v>17.986511784788199</v>
      </c>
      <c r="Y430" s="4">
        <v>4422132.3</v>
      </c>
      <c r="Z430" s="4">
        <v>1158771.1000000001</v>
      </c>
    </row>
    <row r="431" spans="1:26" x14ac:dyDescent="0.2">
      <c r="A431" s="3" t="s">
        <v>38</v>
      </c>
      <c r="B431" s="4">
        <v>-1.6312056737588683E-2</v>
      </c>
      <c r="C431" s="4">
        <v>1930.64</v>
      </c>
      <c r="D431" s="4">
        <v>8.799287622439893</v>
      </c>
      <c r="E431" s="4">
        <v>11.836865908277257</v>
      </c>
      <c r="F431" s="4">
        <v>9.9220898258478414</v>
      </c>
      <c r="G431" s="4">
        <v>15.374535924874422</v>
      </c>
      <c r="H431" s="4">
        <v>4.0026561404797815E-2</v>
      </c>
      <c r="I431" s="4">
        <v>55.5</v>
      </c>
      <c r="J431" s="4">
        <v>13.8</v>
      </c>
      <c r="K431" s="4">
        <v>1749.3210999999999</v>
      </c>
      <c r="L431">
        <f t="shared" si="132"/>
        <v>-0.27067669172932335</v>
      </c>
      <c r="M431">
        <f t="shared" si="132"/>
        <v>-0.36516853932584276</v>
      </c>
      <c r="N431" s="4">
        <v>1927.18</v>
      </c>
      <c r="O431">
        <f t="shared" si="133"/>
        <v>8.7992876224398928E-2</v>
      </c>
      <c r="P431" s="4">
        <v>3320805</v>
      </c>
      <c r="Q431">
        <f t="shared" si="134"/>
        <v>1.0530758961697645E-2</v>
      </c>
      <c r="R431" s="4">
        <v>3395241</v>
      </c>
      <c r="S431" s="4">
        <v>479.14</v>
      </c>
      <c r="T431" s="4">
        <v>2636.26</v>
      </c>
      <c r="U431" s="4">
        <v>-2.2779259259259259</v>
      </c>
      <c r="V431" s="4">
        <v>1129730</v>
      </c>
      <c r="W431" s="4">
        <v>990000</v>
      </c>
      <c r="X431" s="4">
        <v>-0.53172855797103113</v>
      </c>
      <c r="Y431" s="4">
        <v>4749143</v>
      </c>
      <c r="Z431" s="4">
        <v>1267156.2</v>
      </c>
    </row>
    <row r="432" spans="1:26" x14ac:dyDescent="0.2">
      <c r="A432" s="3" t="s">
        <v>39</v>
      </c>
      <c r="B432" s="4">
        <v>-2.307137707281893</v>
      </c>
      <c r="C432" s="4">
        <v>203.45</v>
      </c>
      <c r="D432" s="4">
        <v>15.814492525879512</v>
      </c>
      <c r="E432" s="4">
        <v>-2.1842947671000195</v>
      </c>
      <c r="F432" s="4">
        <v>-20.200125078173855</v>
      </c>
      <c r="G432" s="4">
        <v>-22.328222600795002</v>
      </c>
      <c r="H432" s="4">
        <v>-8.7494030684585908</v>
      </c>
      <c r="I432" s="4">
        <v>49.3</v>
      </c>
      <c r="J432" s="4">
        <v>12.3</v>
      </c>
      <c r="K432" s="4">
        <v>1930.64</v>
      </c>
      <c r="L432">
        <f t="shared" si="132"/>
        <v>0.13402061855670117</v>
      </c>
      <c r="M432">
        <f t="shared" si="132"/>
        <v>-2.1592920353982303</v>
      </c>
      <c r="N432" s="4">
        <v>196.45</v>
      </c>
      <c r="O432">
        <f t="shared" si="133"/>
        <v>0.15814492525879512</v>
      </c>
      <c r="P432" s="4">
        <v>353760</v>
      </c>
      <c r="Q432">
        <f t="shared" si="134"/>
        <v>0.12409525388142979</v>
      </c>
      <c r="R432" s="4">
        <v>299453</v>
      </c>
      <c r="S432" s="5">
        <f t="shared" ref="S432:T432" si="135">AVERAGE(S431,S433)</f>
        <v>274.35000000000002</v>
      </c>
      <c r="T432" s="5">
        <f t="shared" si="135"/>
        <v>1497.595</v>
      </c>
      <c r="U432" s="4">
        <v>-14.745370089626816</v>
      </c>
      <c r="V432" s="4">
        <v>70295</v>
      </c>
      <c r="W432" s="4">
        <v>80000</v>
      </c>
      <c r="X432" s="4">
        <v>-8.9502706309531739</v>
      </c>
      <c r="Y432" s="4">
        <v>299376.7</v>
      </c>
      <c r="Z432" s="4">
        <v>98980.800000000003</v>
      </c>
    </row>
    <row r="433" spans="1:26" x14ac:dyDescent="0.2">
      <c r="A433" s="3" t="s">
        <v>40</v>
      </c>
      <c r="B433" s="4">
        <v>2.214022140221394</v>
      </c>
      <c r="C433" s="4">
        <v>338.91</v>
      </c>
      <c r="D433" s="4">
        <v>-31.44759158751696</v>
      </c>
      <c r="E433" s="4">
        <v>-23.148874781685272</v>
      </c>
      <c r="F433" s="4">
        <v>-25.313479623824453</v>
      </c>
      <c r="G433" s="4">
        <v>-28.746892820587799</v>
      </c>
      <c r="H433" s="4">
        <v>-25.376941790731134</v>
      </c>
      <c r="I433" s="4">
        <v>58.9</v>
      </c>
      <c r="J433" s="4">
        <v>8.1999999999999993</v>
      </c>
      <c r="K433" s="4">
        <v>203.45</v>
      </c>
      <c r="L433">
        <f t="shared" si="132"/>
        <v>0.82727272727272694</v>
      </c>
      <c r="M433">
        <f t="shared" si="132"/>
        <v>-0.38931297709923662</v>
      </c>
      <c r="N433" s="4">
        <v>331.17</v>
      </c>
      <c r="O433">
        <f t="shared" si="133"/>
        <v>-0.3144759158751696</v>
      </c>
      <c r="P433" s="4">
        <v>599344</v>
      </c>
      <c r="Q433">
        <f t="shared" si="134"/>
        <v>-0.33418530351437692</v>
      </c>
      <c r="R433" s="4">
        <v>536246</v>
      </c>
      <c r="S433" s="4">
        <v>69.56</v>
      </c>
      <c r="T433" s="4">
        <v>358.93</v>
      </c>
      <c r="U433" s="4">
        <v>-13.470374848851268</v>
      </c>
      <c r="V433" s="4">
        <v>131185</v>
      </c>
      <c r="W433" s="4">
        <v>140000</v>
      </c>
      <c r="X433" s="4">
        <v>-17.795038825666797</v>
      </c>
      <c r="Y433" s="4">
        <v>545905.80000000005</v>
      </c>
      <c r="Z433" s="4">
        <v>172843.4</v>
      </c>
    </row>
    <row r="434" spans="1:26" x14ac:dyDescent="0.2">
      <c r="A434" s="3" t="s">
        <v>41</v>
      </c>
      <c r="B434" s="4">
        <v>-2.6714801444043266</v>
      </c>
      <c r="C434" s="4">
        <v>542.45000000000005</v>
      </c>
      <c r="D434" s="4">
        <v>66.361113516500282</v>
      </c>
      <c r="E434" s="4">
        <v>84.031842456318742</v>
      </c>
      <c r="F434" s="4">
        <v>70.33927946834558</v>
      </c>
      <c r="G434" s="4">
        <v>80.197003899035508</v>
      </c>
      <c r="H434" s="4">
        <v>22.921238788289049</v>
      </c>
      <c r="I434" s="4">
        <v>44.6</v>
      </c>
      <c r="J434" s="4">
        <v>6.3</v>
      </c>
      <c r="K434" s="4">
        <v>338.91</v>
      </c>
      <c r="L434">
        <f t="shared" si="132"/>
        <v>-0.18905472636815918</v>
      </c>
      <c r="M434">
        <f t="shared" si="132"/>
        <v>0.41249999999999981</v>
      </c>
      <c r="N434" s="4">
        <v>539.71</v>
      </c>
      <c r="O434">
        <f t="shared" si="133"/>
        <v>0.66361113516500281</v>
      </c>
      <c r="P434" s="4">
        <v>1002788</v>
      </c>
      <c r="Q434">
        <f t="shared" si="134"/>
        <v>0.50236232098036304</v>
      </c>
      <c r="R434" s="4">
        <v>959764</v>
      </c>
      <c r="S434" s="4">
        <v>115.94</v>
      </c>
      <c r="T434" s="4">
        <v>629.78</v>
      </c>
      <c r="U434" s="4">
        <v>39.368033406766841</v>
      </c>
      <c r="V434" s="4">
        <v>215996</v>
      </c>
      <c r="W434" s="4">
        <v>220000</v>
      </c>
      <c r="X434" s="4">
        <v>39.45201694415946</v>
      </c>
      <c r="Y434" s="4">
        <v>889366.2</v>
      </c>
      <c r="Z434" s="4">
        <v>263655.40000000002</v>
      </c>
    </row>
    <row r="435" spans="1:26" x14ac:dyDescent="0.2">
      <c r="A435" s="3" t="s">
        <v>42</v>
      </c>
      <c r="B435" s="4">
        <v>-0.74183976261127327</v>
      </c>
      <c r="C435" s="4">
        <v>726.62</v>
      </c>
      <c r="D435" s="4">
        <v>-9.610751430186097</v>
      </c>
      <c r="E435" s="4">
        <v>-11.340013883707423</v>
      </c>
      <c r="F435" s="4">
        <v>-5.0513347022587283</v>
      </c>
      <c r="G435" s="4">
        <v>-3.3671183995748413</v>
      </c>
      <c r="H435" s="4">
        <v>9.3366537177548423</v>
      </c>
      <c r="I435" s="4">
        <v>45.1</v>
      </c>
      <c r="J435" s="4">
        <v>3.8</v>
      </c>
      <c r="K435" s="4">
        <v>542.45000000000005</v>
      </c>
      <c r="L435">
        <f t="shared" si="132"/>
        <v>3.0674846625766899E-2</v>
      </c>
      <c r="M435">
        <f t="shared" si="132"/>
        <v>-0.5663716814159292</v>
      </c>
      <c r="N435" s="4">
        <v>729.65</v>
      </c>
      <c r="O435">
        <f t="shared" si="133"/>
        <v>-9.6107514301860972E-2</v>
      </c>
      <c r="P435" s="4">
        <v>1367548</v>
      </c>
      <c r="Q435">
        <f t="shared" si="134"/>
        <v>-9.5032185150606865E-2</v>
      </c>
      <c r="R435" s="4">
        <v>1335255</v>
      </c>
      <c r="S435" s="4">
        <v>164.78</v>
      </c>
      <c r="T435" s="4">
        <v>884.97</v>
      </c>
      <c r="U435" s="4">
        <v>14.395083282215825</v>
      </c>
      <c r="V435" s="4">
        <v>312978</v>
      </c>
      <c r="W435" s="4">
        <v>300000</v>
      </c>
      <c r="X435" s="4">
        <v>19.577155721136876</v>
      </c>
      <c r="Y435" s="4">
        <v>1299823.3999999999</v>
      </c>
      <c r="Z435" s="4">
        <v>362983.5</v>
      </c>
    </row>
    <row r="436" spans="1:26" x14ac:dyDescent="0.2">
      <c r="A436" s="3" t="s">
        <v>43</v>
      </c>
      <c r="B436" s="4">
        <v>3.9611360239162883</v>
      </c>
      <c r="C436" s="4">
        <v>902.81</v>
      </c>
      <c r="D436" s="4">
        <v>-14.887980914251242</v>
      </c>
      <c r="E436" s="4">
        <v>-10.690535858382757</v>
      </c>
      <c r="F436" s="4">
        <v>-6.0769896193771675</v>
      </c>
      <c r="G436" s="4">
        <v>-3.8615650534255122</v>
      </c>
      <c r="H436" s="4">
        <v>8.3522968237035098</v>
      </c>
      <c r="I436" s="4">
        <v>46.8</v>
      </c>
      <c r="J436" s="4">
        <v>3.9</v>
      </c>
      <c r="K436" s="4">
        <v>726.62</v>
      </c>
      <c r="L436">
        <f t="shared" si="132"/>
        <v>-5.9523809523809444E-2</v>
      </c>
      <c r="M436">
        <f t="shared" si="132"/>
        <v>-1.4489795918367347</v>
      </c>
      <c r="N436" s="4">
        <v>907.72</v>
      </c>
      <c r="O436">
        <f t="shared" si="133"/>
        <v>-0.14887980914251242</v>
      </c>
      <c r="P436" s="4">
        <v>1677836</v>
      </c>
      <c r="Q436">
        <f t="shared" si="134"/>
        <v>-4.4279741543139503E-2</v>
      </c>
      <c r="R436" s="4">
        <v>1670587</v>
      </c>
      <c r="S436" s="5">
        <f t="shared" ref="S436:T436" si="136">AVERAGE(S435,S437)</f>
        <v>206.47</v>
      </c>
      <c r="T436" s="5">
        <f t="shared" si="136"/>
        <v>1133.1950000000002</v>
      </c>
      <c r="U436" s="4">
        <v>13.366331528744521</v>
      </c>
      <c r="V436" s="4">
        <v>422919</v>
      </c>
      <c r="W436" s="4">
        <v>380000</v>
      </c>
      <c r="X436" s="4">
        <v>8.7162056295258026</v>
      </c>
      <c r="Y436" s="4">
        <v>1746016.4</v>
      </c>
      <c r="Z436" s="4">
        <v>470539.4</v>
      </c>
    </row>
    <row r="437" spans="1:26" x14ac:dyDescent="0.2">
      <c r="A437" s="3" t="s">
        <v>44</v>
      </c>
      <c r="B437" s="4">
        <v>5.7512580877066908</v>
      </c>
      <c r="C437" s="4">
        <v>1078.22</v>
      </c>
      <c r="D437" s="4">
        <v>-15.779146717873044</v>
      </c>
      <c r="E437" s="4">
        <v>-15.805921592132375</v>
      </c>
      <c r="F437" s="4">
        <v>-6.4701819019111264</v>
      </c>
      <c r="G437" s="4">
        <v>-4.0166714338250369</v>
      </c>
      <c r="H437" s="4">
        <v>-3.8940694117756434</v>
      </c>
      <c r="I437" s="5">
        <f>AVERAGE(I436,I438)</f>
        <v>49.65</v>
      </c>
      <c r="J437" s="4">
        <v>5.3</v>
      </c>
      <c r="K437" s="4">
        <v>902.81</v>
      </c>
      <c r="L437">
        <f t="shared" si="132"/>
        <v>-3.1645569620253194E-2</v>
      </c>
      <c r="M437">
        <f t="shared" si="132"/>
        <v>2.6818181818181821</v>
      </c>
      <c r="N437" s="4">
        <v>1075.17</v>
      </c>
      <c r="O437">
        <f t="shared" si="133"/>
        <v>-0.15779146717873044</v>
      </c>
      <c r="P437" s="4">
        <v>1939237</v>
      </c>
      <c r="Q437">
        <f t="shared" si="134"/>
        <v>-3.437207056216742E-3</v>
      </c>
      <c r="R437" s="4">
        <v>1952932</v>
      </c>
      <c r="S437" s="4">
        <v>248.16</v>
      </c>
      <c r="T437" s="4">
        <v>1381.42</v>
      </c>
      <c r="U437" s="4">
        <v>-2.3622620227948734</v>
      </c>
      <c r="V437" s="4">
        <v>530257</v>
      </c>
      <c r="W437" s="4">
        <v>470000</v>
      </c>
      <c r="X437" s="4">
        <v>-1.4189766951883018</v>
      </c>
      <c r="Y437" s="4">
        <v>2185864.7000000002</v>
      </c>
      <c r="Z437" s="4">
        <v>573909.19999999995</v>
      </c>
    </row>
    <row r="438" spans="1:26" x14ac:dyDescent="0.2">
      <c r="A438" s="3" t="s">
        <v>45</v>
      </c>
      <c r="B438" s="4">
        <v>1.0197144799456055</v>
      </c>
      <c r="C438" s="4">
        <v>1229.8599999999999</v>
      </c>
      <c r="D438" s="4">
        <v>-7.490732700083778</v>
      </c>
      <c r="E438" s="4">
        <v>-14.175969739041735</v>
      </c>
      <c r="F438" s="4">
        <v>9.4780896110290538</v>
      </c>
      <c r="G438" s="4">
        <v>6.2920391656023842</v>
      </c>
      <c r="H438" s="4">
        <v>8.8175288398752034</v>
      </c>
      <c r="I438" s="4">
        <v>52.5</v>
      </c>
      <c r="J438" s="5">
        <f>J437*J437/J436</f>
        <v>7.2025641025641027</v>
      </c>
      <c r="K438" s="4">
        <v>1078.22</v>
      </c>
      <c r="L438">
        <f t="shared" si="132"/>
        <v>-4.5751633986928143E-2</v>
      </c>
      <c r="M438">
        <f t="shared" si="132"/>
        <v>0.80246913580246892</v>
      </c>
      <c r="N438" s="4">
        <v>1233.5</v>
      </c>
      <c r="O438">
        <f t="shared" si="133"/>
        <v>-7.4907327000837784E-2</v>
      </c>
      <c r="P438" s="4">
        <v>2107390</v>
      </c>
      <c r="Q438">
        <f t="shared" si="134"/>
        <v>-0.13556809759990879</v>
      </c>
      <c r="R438" s="4">
        <v>2110415</v>
      </c>
      <c r="S438" s="4">
        <v>292.63</v>
      </c>
      <c r="T438" s="4">
        <v>1664.1</v>
      </c>
      <c r="U438" s="4">
        <v>0.30929755915781626</v>
      </c>
      <c r="V438" s="4">
        <v>637926</v>
      </c>
      <c r="W438" s="4">
        <v>550000</v>
      </c>
      <c r="X438" s="4">
        <v>-6.9642311873197738</v>
      </c>
      <c r="Y438" s="4">
        <v>2595098.6</v>
      </c>
      <c r="Z438" s="4">
        <v>686357.5</v>
      </c>
    </row>
    <row r="439" spans="1:26" x14ac:dyDescent="0.2">
      <c r="A439" s="3" t="s">
        <v>46</v>
      </c>
      <c r="B439" s="4">
        <v>-1.4131897711978405</v>
      </c>
      <c r="C439" s="4">
        <v>1394.76</v>
      </c>
      <c r="D439" s="4">
        <v>4.4913200618636848</v>
      </c>
      <c r="E439" s="4">
        <v>3.3113375344071243</v>
      </c>
      <c r="F439" s="4">
        <v>-0.53968967843490445</v>
      </c>
      <c r="G439" s="4">
        <v>-5.4029157321371386</v>
      </c>
      <c r="H439" s="4">
        <v>-8.251324148304608</v>
      </c>
      <c r="I439" s="4">
        <v>53.4</v>
      </c>
      <c r="J439" s="5">
        <f>J438*J438/J437</f>
        <v>9.7880999342537809</v>
      </c>
      <c r="K439" s="4">
        <v>1229.8599999999999</v>
      </c>
      <c r="L439">
        <f t="shared" si="132"/>
        <v>-7.534246575342457E-2</v>
      </c>
      <c r="M439">
        <f t="shared" si="132"/>
        <v>-0.14383561643835616</v>
      </c>
      <c r="N439" s="4">
        <v>1401.22</v>
      </c>
      <c r="O439">
        <f t="shared" si="133"/>
        <v>4.491320061863685E-2</v>
      </c>
      <c r="P439" s="4">
        <v>2347093</v>
      </c>
      <c r="Q439">
        <f t="shared" si="134"/>
        <v>8.7449713117456904E-2</v>
      </c>
      <c r="R439" s="4">
        <v>2360677</v>
      </c>
      <c r="S439" s="4">
        <v>334.34</v>
      </c>
      <c r="T439" s="4">
        <v>1822.13</v>
      </c>
      <c r="U439" s="4">
        <v>-5.714577606062857</v>
      </c>
      <c r="V439" s="4">
        <v>739445</v>
      </c>
      <c r="W439" s="4">
        <v>620000</v>
      </c>
      <c r="X439" s="4">
        <v>3.9714412445028771</v>
      </c>
      <c r="Y439" s="4">
        <v>3020578.3</v>
      </c>
      <c r="Z439" s="4">
        <v>789576.4</v>
      </c>
    </row>
    <row r="440" spans="1:26" x14ac:dyDescent="0.2">
      <c r="A440" s="3" t="s">
        <v>47</v>
      </c>
      <c r="B440" s="4">
        <v>-0.81911262798635487</v>
      </c>
      <c r="C440" s="4">
        <v>1588.31</v>
      </c>
      <c r="D440" s="4">
        <v>20.108990315929447</v>
      </c>
      <c r="E440" s="4">
        <v>19.672209728252838</v>
      </c>
      <c r="F440" s="4">
        <v>-0.53968967843490667</v>
      </c>
      <c r="G440" s="4">
        <v>-5.4029157321371448</v>
      </c>
      <c r="H440" s="4">
        <v>-7.3770150292086587</v>
      </c>
      <c r="I440" s="4">
        <v>49.2</v>
      </c>
      <c r="J440" s="4">
        <v>12.4</v>
      </c>
      <c r="K440" s="4">
        <v>1394.76</v>
      </c>
      <c r="L440">
        <f t="shared" si="132"/>
        <v>-0.11851851851851862</v>
      </c>
      <c r="M440">
        <f t="shared" si="132"/>
        <v>0.5119999999999999</v>
      </c>
      <c r="N440" s="4">
        <v>1593.84</v>
      </c>
      <c r="O440">
        <f t="shared" si="133"/>
        <v>0.20108990315929445</v>
      </c>
      <c r="P440" s="4">
        <v>2650581</v>
      </c>
      <c r="Q440">
        <f t="shared" si="134"/>
        <v>0.17399478440172253</v>
      </c>
      <c r="R440" s="4">
        <v>2660260</v>
      </c>
      <c r="S440" s="5">
        <f t="shared" ref="S440:T441" si="137">S439*S439/S438</f>
        <v>381.99513241977922</v>
      </c>
      <c r="T440" s="5">
        <f t="shared" si="137"/>
        <v>1995.1671996274265</v>
      </c>
      <c r="U440" s="4">
        <v>2.9679173356711552</v>
      </c>
      <c r="V440" s="4">
        <v>843977</v>
      </c>
      <c r="W440" s="4">
        <v>700000</v>
      </c>
      <c r="X440" s="4">
        <v>-4.1020838783543621</v>
      </c>
      <c r="Y440" s="4">
        <v>3428607.4</v>
      </c>
      <c r="Z440" s="4">
        <v>885153.6</v>
      </c>
    </row>
    <row r="441" spans="1:26" x14ac:dyDescent="0.2">
      <c r="A441" s="3" t="s">
        <v>48</v>
      </c>
      <c r="B441" s="4">
        <v>-1.5141087405368125</v>
      </c>
      <c r="C441" s="4">
        <v>1781.58</v>
      </c>
      <c r="D441" s="4">
        <v>-4.5470271338901788E-2</v>
      </c>
      <c r="E441" s="4">
        <v>3.448701730025268</v>
      </c>
      <c r="F441" s="4">
        <v>-0.539689678434911</v>
      </c>
      <c r="G441" s="4">
        <v>-5.4029157321371475</v>
      </c>
      <c r="H441" s="4">
        <v>-6.7501323329727647</v>
      </c>
      <c r="I441" s="4">
        <v>47.5</v>
      </c>
      <c r="J441" s="4">
        <v>18.3</v>
      </c>
      <c r="K441" s="4">
        <v>1588.31</v>
      </c>
      <c r="L441">
        <f t="shared" si="132"/>
        <v>8.4033613445378227E-2</v>
      </c>
      <c r="M441">
        <f t="shared" si="132"/>
        <v>-0.65608465608465605</v>
      </c>
      <c r="N441" s="4">
        <v>1785.44</v>
      </c>
      <c r="O441">
        <f t="shared" si="133"/>
        <v>-4.5470271338901791E-4</v>
      </c>
      <c r="P441" s="4">
        <v>2953937</v>
      </c>
      <c r="Q441">
        <f t="shared" si="134"/>
        <v>-1.6530633329890567E-3</v>
      </c>
      <c r="R441" s="4">
        <v>2970182</v>
      </c>
      <c r="S441" s="5">
        <f t="shared" si="137"/>
        <v>436.44278636239954</v>
      </c>
      <c r="T441" s="5">
        <f t="shared" si="137"/>
        <v>2184.6367462635199</v>
      </c>
      <c r="U441" s="4">
        <v>2.7149580989553437</v>
      </c>
      <c r="V441" s="4">
        <v>951394</v>
      </c>
      <c r="W441" s="4">
        <v>760000</v>
      </c>
      <c r="X441" s="4">
        <v>14.497182898711081</v>
      </c>
      <c r="Y441" s="4">
        <v>3896278.4</v>
      </c>
      <c r="Z441" s="4">
        <v>974283.1</v>
      </c>
    </row>
    <row r="442" spans="1:26" x14ac:dyDescent="0.2">
      <c r="A442" s="3" t="s">
        <v>49</v>
      </c>
      <c r="B442" s="4">
        <v>0.41928721174003303</v>
      </c>
      <c r="C442" s="4">
        <v>1986.01</v>
      </c>
      <c r="D442" s="4">
        <v>-3.8397004189782993</v>
      </c>
      <c r="E442" s="4">
        <v>-2.7613310402906528</v>
      </c>
      <c r="F442" s="4">
        <v>5.9563204397405816</v>
      </c>
      <c r="G442" s="4">
        <v>30.281828671753246</v>
      </c>
      <c r="H442" s="4">
        <v>31.567900237380464</v>
      </c>
      <c r="I442" s="4">
        <v>49</v>
      </c>
      <c r="J442" s="4">
        <v>15.7</v>
      </c>
      <c r="K442" s="4">
        <v>1781.58</v>
      </c>
      <c r="L442">
        <f t="shared" si="132"/>
        <v>6.9767441860465004E-2</v>
      </c>
      <c r="M442">
        <f t="shared" si="132"/>
        <v>0.35384615384615381</v>
      </c>
      <c r="N442" s="4">
        <v>1998.93</v>
      </c>
      <c r="O442">
        <f t="shared" si="133"/>
        <v>-3.8397004189782993E-2</v>
      </c>
      <c r="P442" s="4">
        <v>3245646</v>
      </c>
      <c r="Q442">
        <f t="shared" si="134"/>
        <v>5.7590810307357944E-2</v>
      </c>
      <c r="R442" s="4">
        <v>3271547</v>
      </c>
      <c r="S442" s="4">
        <v>466.96</v>
      </c>
      <c r="T442" s="4">
        <v>2592.61</v>
      </c>
      <c r="U442" s="4">
        <v>11.006798919623732</v>
      </c>
      <c r="V442" s="4">
        <v>1070634</v>
      </c>
      <c r="W442" s="4">
        <v>850000</v>
      </c>
      <c r="X442" s="4">
        <v>5.5741843834383573</v>
      </c>
      <c r="Y442" s="4">
        <v>4389970.5</v>
      </c>
      <c r="Z442" s="4">
        <v>1091567.1000000001</v>
      </c>
    </row>
    <row r="443" spans="1:26" x14ac:dyDescent="0.2">
      <c r="A443" s="3" t="s">
        <v>50</v>
      </c>
      <c r="B443" s="4">
        <v>-1.1134307585246928</v>
      </c>
      <c r="C443" s="4">
        <v>2198.41</v>
      </c>
      <c r="D443" s="4">
        <v>8.8255761735153868</v>
      </c>
      <c r="E443" s="4">
        <v>2.8865329417815606</v>
      </c>
      <c r="F443" s="4">
        <v>15.120793787748054</v>
      </c>
      <c r="G443" s="4">
        <v>17.620569436374193</v>
      </c>
      <c r="H443" s="4">
        <v>-8.383335138144826</v>
      </c>
      <c r="I443" s="4">
        <v>47.7</v>
      </c>
      <c r="J443" s="4">
        <v>13.5</v>
      </c>
      <c r="K443" s="4">
        <v>1986.01</v>
      </c>
      <c r="L443">
        <f t="shared" si="132"/>
        <v>-0.27536231884057966</v>
      </c>
      <c r="M443">
        <f t="shared" si="132"/>
        <v>-0.81818181818181812</v>
      </c>
      <c r="N443" s="4">
        <v>2211.6799999999998</v>
      </c>
      <c r="O443">
        <f t="shared" si="133"/>
        <v>8.825576173515387E-2</v>
      </c>
      <c r="P443" s="4">
        <v>3563100</v>
      </c>
      <c r="Q443">
        <f t="shared" si="134"/>
        <v>4.4180243651842074E-2</v>
      </c>
      <c r="R443" s="4">
        <v>3581618</v>
      </c>
      <c r="S443" s="4">
        <v>520.33000000000004</v>
      </c>
      <c r="T443" s="4">
        <v>2916.49</v>
      </c>
      <c r="U443" s="4">
        <v>2.0371178306540929</v>
      </c>
      <c r="V443" s="4">
        <v>1192249</v>
      </c>
      <c r="W443" s="4">
        <v>920000</v>
      </c>
      <c r="X443" s="4">
        <v>-2.171393000274747</v>
      </c>
      <c r="Y443" s="4">
        <v>4872540.4000000004</v>
      </c>
      <c r="Z443" s="4">
        <v>1199016.8</v>
      </c>
    </row>
    <row r="444" spans="1:26" x14ac:dyDescent="0.2">
      <c r="A444" s="3" t="s">
        <v>51</v>
      </c>
      <c r="B444" s="4">
        <v>-2.0408163265306185</v>
      </c>
      <c r="C444" s="4">
        <v>215.64</v>
      </c>
      <c r="D444" s="4">
        <v>6.2979203286145395</v>
      </c>
      <c r="E444" s="4">
        <v>-7.1962562567727959</v>
      </c>
      <c r="F444" s="4">
        <v>-19.13059771407158</v>
      </c>
      <c r="G444" s="4">
        <v>-22.449672718290721</v>
      </c>
      <c r="H444" s="4">
        <v>9.5085772360750198</v>
      </c>
      <c r="I444" s="4">
        <v>40.700000000000003</v>
      </c>
      <c r="J444" s="4">
        <v>15.4</v>
      </c>
      <c r="K444" s="4">
        <v>2198.41</v>
      </c>
      <c r="L444">
        <f t="shared" si="132"/>
        <v>-3.0000000000000027E-2</v>
      </c>
      <c r="M444">
        <f t="shared" si="132"/>
        <v>-11.249999999999998</v>
      </c>
      <c r="N444" s="4">
        <v>205.17</v>
      </c>
      <c r="O444">
        <f t="shared" si="133"/>
        <v>6.2979203286145397E-2</v>
      </c>
      <c r="P444" s="4">
        <v>337447</v>
      </c>
      <c r="Q444">
        <f t="shared" si="134"/>
        <v>1.0402024177677814E-2</v>
      </c>
      <c r="R444" s="4">
        <v>287751</v>
      </c>
      <c r="S444" s="5">
        <f t="shared" ref="S444:T444" si="138">AVERAGE(S443,S445)</f>
        <v>299.37</v>
      </c>
      <c r="T444" s="5">
        <f t="shared" si="138"/>
        <v>1677.75</v>
      </c>
      <c r="U444" s="4">
        <v>-8.9116563610051305</v>
      </c>
      <c r="V444" s="4">
        <v>110778</v>
      </c>
      <c r="W444" s="4">
        <v>86564</v>
      </c>
      <c r="X444" s="4">
        <v>3.1163536958018048</v>
      </c>
      <c r="Y444" s="4">
        <v>497503.1</v>
      </c>
      <c r="Z444" s="4">
        <v>117663.9</v>
      </c>
    </row>
    <row r="445" spans="1:26" x14ac:dyDescent="0.2">
      <c r="A445" s="3" t="s">
        <v>52</v>
      </c>
      <c r="B445" s="4">
        <v>-0.86206896551723577</v>
      </c>
      <c r="C445" s="4">
        <v>375.29</v>
      </c>
      <c r="D445" s="4">
        <v>-10.419117668848738</v>
      </c>
      <c r="E445" s="4">
        <v>1.5308374254129438</v>
      </c>
      <c r="F445" s="4">
        <v>-23.656163113994428</v>
      </c>
      <c r="G445" s="4">
        <v>-28.948520922084647</v>
      </c>
      <c r="H445" s="4">
        <v>-55.979446542227471</v>
      </c>
      <c r="I445" s="4">
        <v>39.9</v>
      </c>
      <c r="J445" s="4">
        <v>14.8</v>
      </c>
      <c r="K445" s="4">
        <v>215.64</v>
      </c>
      <c r="L445">
        <f t="shared" si="132"/>
        <v>1.4020618556701032</v>
      </c>
      <c r="M445">
        <f t="shared" si="132"/>
        <v>-6.7073170731707252E-2</v>
      </c>
      <c r="N445" s="4">
        <v>368.88</v>
      </c>
      <c r="O445">
        <f t="shared" si="133"/>
        <v>-0.10419117668848737</v>
      </c>
      <c r="P445" s="4">
        <v>648467</v>
      </c>
      <c r="Q445">
        <f t="shared" si="134"/>
        <v>-0.25969207939157857</v>
      </c>
      <c r="R445" s="4">
        <v>587472</v>
      </c>
      <c r="S445" s="4">
        <v>78.41</v>
      </c>
      <c r="T445" s="4">
        <v>439.01</v>
      </c>
      <c r="U445" s="4">
        <v>-18.756431782483887</v>
      </c>
      <c r="V445" s="4">
        <v>200000</v>
      </c>
      <c r="W445" s="4">
        <v>130000</v>
      </c>
      <c r="X445" s="4">
        <v>-23.79707784735411</v>
      </c>
      <c r="Y445" s="4">
        <v>876646.3</v>
      </c>
      <c r="Z445" s="4">
        <v>169433.7</v>
      </c>
    </row>
    <row r="446" spans="1:26" x14ac:dyDescent="0.2">
      <c r="A446" s="3" t="s">
        <v>53</v>
      </c>
      <c r="B446" s="4">
        <v>4.4202898550724594</v>
      </c>
      <c r="C446" s="4">
        <v>592.23</v>
      </c>
      <c r="D446" s="4">
        <v>39.186471179802041</v>
      </c>
      <c r="E446" s="4">
        <v>52.489765741590112</v>
      </c>
      <c r="F446" s="4">
        <v>55.902883156297399</v>
      </c>
      <c r="G446" s="4">
        <v>80.948111621651904</v>
      </c>
      <c r="H446" s="4">
        <v>86.250948426818127</v>
      </c>
      <c r="I446" s="4">
        <v>44.2</v>
      </c>
      <c r="J446" s="4">
        <v>17.5</v>
      </c>
      <c r="K446" s="4">
        <v>375.29</v>
      </c>
      <c r="L446">
        <f t="shared" si="132"/>
        <v>-0.4077253218884121</v>
      </c>
      <c r="M446">
        <f t="shared" si="132"/>
        <v>-0.20261437908496735</v>
      </c>
      <c r="N446" s="4">
        <v>589.16999999999996</v>
      </c>
      <c r="O446">
        <f t="shared" si="133"/>
        <v>0.3918647117980204</v>
      </c>
      <c r="P446" s="4">
        <v>1069211</v>
      </c>
      <c r="Q446">
        <f t="shared" si="134"/>
        <v>0.3587446755199199</v>
      </c>
      <c r="R446" s="4">
        <v>1032980</v>
      </c>
      <c r="S446" s="4">
        <v>129.78</v>
      </c>
      <c r="T446" s="4">
        <v>761.94</v>
      </c>
      <c r="U446" s="4">
        <v>22.222222222222221</v>
      </c>
      <c r="V446" s="4">
        <v>310000</v>
      </c>
      <c r="W446" s="4">
        <v>200000</v>
      </c>
      <c r="X446" s="4">
        <v>25.337796043859338</v>
      </c>
      <c r="Y446" s="4">
        <v>1351901.1</v>
      </c>
      <c r="Z446" s="4">
        <v>265905.3</v>
      </c>
    </row>
    <row r="447" spans="1:26" x14ac:dyDescent="0.2">
      <c r="A447" s="3" t="s">
        <v>54</v>
      </c>
      <c r="B447" s="4">
        <v>6.9396252602357988E-2</v>
      </c>
      <c r="C447" s="4">
        <v>792.51</v>
      </c>
      <c r="D447" s="4">
        <v>-19.200273800695911</v>
      </c>
      <c r="E447" s="4">
        <v>-21.044739937329972</v>
      </c>
      <c r="F447" s="4">
        <v>-2.3749270001946639</v>
      </c>
      <c r="G447" s="4">
        <v>-4.1867954911433287</v>
      </c>
      <c r="H447" s="4">
        <v>11.118873942558963</v>
      </c>
      <c r="I447" s="4">
        <v>52.6</v>
      </c>
      <c r="J447" s="4">
        <v>25.5</v>
      </c>
      <c r="K447" s="4">
        <v>592.23</v>
      </c>
      <c r="L447">
        <f t="shared" si="132"/>
        <v>0.10144927536231894</v>
      </c>
      <c r="M447">
        <f t="shared" si="132"/>
        <v>-0.11475409836065566</v>
      </c>
      <c r="N447" s="4">
        <v>795.3</v>
      </c>
      <c r="O447">
        <f t="shared" si="133"/>
        <v>-0.19200273800695911</v>
      </c>
      <c r="P447" s="4">
        <v>1409171</v>
      </c>
      <c r="Q447">
        <f t="shared" si="134"/>
        <v>-7.6022313401871794E-2</v>
      </c>
      <c r="R447" s="4">
        <v>1384729</v>
      </c>
      <c r="S447" s="4">
        <v>179.93</v>
      </c>
      <c r="T447" s="4">
        <v>1071.3399999999999</v>
      </c>
      <c r="U447" s="4">
        <v>18.181818181818183</v>
      </c>
      <c r="V447" s="4">
        <v>440000</v>
      </c>
      <c r="W447" s="4">
        <v>270000</v>
      </c>
      <c r="X447" s="4">
        <v>14.631968945883644</v>
      </c>
      <c r="Y447" s="4">
        <v>1896625.1</v>
      </c>
      <c r="Z447" s="4">
        <v>373102.7</v>
      </c>
    </row>
    <row r="448" spans="1:26" x14ac:dyDescent="0.2">
      <c r="A448" s="3" t="s">
        <v>55</v>
      </c>
      <c r="B448" s="4">
        <v>0.55478502080443881</v>
      </c>
      <c r="C448" s="4">
        <v>983.81</v>
      </c>
      <c r="D448" s="4">
        <v>-23.627191434286388</v>
      </c>
      <c r="E448" s="4">
        <v>-18.768621073938458</v>
      </c>
      <c r="F448" s="4">
        <v>-2.8713858424725776</v>
      </c>
      <c r="G448" s="4">
        <v>3.7491919844861097</v>
      </c>
      <c r="H448" s="4">
        <v>1.5628148391381786</v>
      </c>
      <c r="I448" s="4">
        <v>46.4</v>
      </c>
      <c r="J448" s="4">
        <v>25.6</v>
      </c>
      <c r="K448" s="4">
        <v>792.51</v>
      </c>
      <c r="L448">
        <f t="shared" si="132"/>
        <v>6.5789473684210583E-3</v>
      </c>
      <c r="M448">
        <f t="shared" si="132"/>
        <v>-0.15740740740740744</v>
      </c>
      <c r="N448" s="4">
        <v>992.8</v>
      </c>
      <c r="O448">
        <f t="shared" si="133"/>
        <v>-0.23627191434286388</v>
      </c>
      <c r="P448" s="4">
        <v>1668808</v>
      </c>
      <c r="Q448">
        <f t="shared" si="134"/>
        <v>-4.6402554635265859E-2</v>
      </c>
      <c r="R448" s="4">
        <v>1670462</v>
      </c>
      <c r="S448" s="4">
        <v>231.46</v>
      </c>
      <c r="T448" s="4">
        <v>1392.34</v>
      </c>
      <c r="U448" s="4">
        <v>0</v>
      </c>
      <c r="V448" s="4">
        <v>570000</v>
      </c>
      <c r="W448" s="4">
        <v>360000</v>
      </c>
      <c r="X448" s="4">
        <v>4.8598368304744497</v>
      </c>
      <c r="Y448" s="4">
        <v>2467806.5</v>
      </c>
      <c r="Z448" s="4">
        <v>481868.3</v>
      </c>
    </row>
    <row r="449" spans="1:26" x14ac:dyDescent="0.2">
      <c r="A449" s="3" t="s">
        <v>56</v>
      </c>
      <c r="B449" s="4">
        <v>-0.20689655172413352</v>
      </c>
      <c r="C449" s="4">
        <v>1168.3499999999999</v>
      </c>
      <c r="D449" s="4">
        <v>-25.294545846701354</v>
      </c>
      <c r="E449" s="4">
        <v>-21.997809143501101</v>
      </c>
      <c r="F449" s="4">
        <v>3.5311024430301763</v>
      </c>
      <c r="G449" s="4">
        <v>-2.5171339563862878</v>
      </c>
      <c r="H449" s="4">
        <v>-13.917512989917597</v>
      </c>
      <c r="I449" s="4">
        <v>48.3</v>
      </c>
      <c r="J449" s="4">
        <v>22.8</v>
      </c>
      <c r="K449" s="4">
        <v>983.81</v>
      </c>
      <c r="L449">
        <f t="shared" si="132"/>
        <v>0.10457516339869276</v>
      </c>
      <c r="M449">
        <f t="shared" si="132"/>
        <v>-0.40659340659340659</v>
      </c>
      <c r="N449" s="4">
        <v>1178.3399999999999</v>
      </c>
      <c r="O449">
        <f t="shared" si="133"/>
        <v>-0.25294545846701355</v>
      </c>
      <c r="P449" s="4">
        <v>1860771</v>
      </c>
      <c r="Q449">
        <f t="shared" si="134"/>
        <v>-3.4219338635412266E-2</v>
      </c>
      <c r="R449" s="4">
        <v>1886780</v>
      </c>
      <c r="S449" s="4">
        <v>281.89999999999998</v>
      </c>
      <c r="T449" s="4">
        <v>1705.26</v>
      </c>
      <c r="U449" s="4">
        <v>-7.6923076923076925</v>
      </c>
      <c r="V449" s="4">
        <v>690000</v>
      </c>
      <c r="W449" s="4">
        <v>430000</v>
      </c>
      <c r="X449" s="4">
        <v>-5.3451108227744237</v>
      </c>
      <c r="Y449" s="4">
        <v>3008473.3</v>
      </c>
      <c r="Z449" s="4">
        <v>575582.1</v>
      </c>
    </row>
    <row r="450" spans="1:26" x14ac:dyDescent="0.2">
      <c r="A450" s="3" t="s">
        <v>57</v>
      </c>
      <c r="B450" s="4">
        <v>0.76019350380096351</v>
      </c>
      <c r="C450" s="4">
        <v>1330.17</v>
      </c>
      <c r="D450" s="4">
        <v>15.126596309605439</v>
      </c>
      <c r="E450" s="4">
        <v>-2.6377659526736599</v>
      </c>
      <c r="F450" s="4">
        <v>3.8667459845330217</v>
      </c>
      <c r="G450" s="4">
        <v>-0.65511951936597579</v>
      </c>
      <c r="H450" s="4">
        <v>34.878281699308054</v>
      </c>
      <c r="I450" s="4">
        <v>48.6</v>
      </c>
      <c r="J450" s="5">
        <f>J449*J449/J448</f>
        <v>20.306249999999999</v>
      </c>
      <c r="K450" s="4">
        <v>1168.3499999999999</v>
      </c>
      <c r="L450">
        <f t="shared" si="132"/>
        <v>-4.1420118343195172E-2</v>
      </c>
      <c r="M450">
        <f t="shared" si="132"/>
        <v>-0.66666666666666674</v>
      </c>
      <c r="N450" s="4">
        <v>1350.45</v>
      </c>
      <c r="O450">
        <f t="shared" si="133"/>
        <v>0.15126596309605439</v>
      </c>
      <c r="P450" s="4">
        <v>2067313</v>
      </c>
      <c r="Q450">
        <f t="shared" si="134"/>
        <v>-0.12336114421930874</v>
      </c>
      <c r="R450" s="4">
        <v>2086807</v>
      </c>
      <c r="S450" s="4">
        <v>334.76</v>
      </c>
      <c r="T450" s="4">
        <v>2016.13</v>
      </c>
      <c r="U450" s="4">
        <v>8.3333333333333321</v>
      </c>
      <c r="V450" s="4">
        <v>830000</v>
      </c>
      <c r="W450" s="4">
        <v>520000</v>
      </c>
      <c r="X450" s="4">
        <v>2.9375233866732953</v>
      </c>
      <c r="Y450" s="4">
        <v>3565058.4</v>
      </c>
      <c r="Z450" s="4">
        <v>701986.8</v>
      </c>
    </row>
    <row r="451" spans="1:26" x14ac:dyDescent="0.2">
      <c r="A451" s="3" t="s">
        <v>58</v>
      </c>
      <c r="B451" s="4">
        <v>1.6460905349794255</v>
      </c>
      <c r="C451" s="4">
        <v>1501.73</v>
      </c>
      <c r="D451" s="4">
        <v>-13.558259405381925</v>
      </c>
      <c r="E451" s="4">
        <v>-7.9562578629394602</v>
      </c>
      <c r="F451" s="4">
        <v>-6.4910271095838219</v>
      </c>
      <c r="G451" s="4">
        <v>-6.1376137935471364</v>
      </c>
      <c r="H451" s="4">
        <v>-16.914830161871901</v>
      </c>
      <c r="I451" s="4">
        <v>48.4</v>
      </c>
      <c r="J451" s="5">
        <f>J450*J450/J449</f>
        <v>18.085253906249996</v>
      </c>
      <c r="K451" s="4">
        <v>1330.17</v>
      </c>
      <c r="L451">
        <f t="shared" si="132"/>
        <v>-3.703703703703707E-2</v>
      </c>
      <c r="M451">
        <f t="shared" si="132"/>
        <v>-1.7777777777777779</v>
      </c>
      <c r="N451" s="4">
        <v>1521.89</v>
      </c>
      <c r="O451">
        <f t="shared" si="133"/>
        <v>-0.13558259405381926</v>
      </c>
      <c r="P451" s="4">
        <v>2262229</v>
      </c>
      <c r="Q451">
        <f t="shared" si="134"/>
        <v>6.0255855633149988E-2</v>
      </c>
      <c r="R451" s="4">
        <v>2288602</v>
      </c>
      <c r="S451" s="4">
        <v>380.35</v>
      </c>
      <c r="T451" s="4">
        <v>2307.9299999999998</v>
      </c>
      <c r="U451" s="4">
        <v>-7.6923076923076925</v>
      </c>
      <c r="V451" s="4">
        <v>950000</v>
      </c>
      <c r="W451" s="4">
        <v>580000</v>
      </c>
      <c r="X451" s="4">
        <v>-3.5526813477670678</v>
      </c>
      <c r="Y451" s="4">
        <v>4101623.1</v>
      </c>
      <c r="Z451" s="4">
        <v>806976.3</v>
      </c>
    </row>
    <row r="452" spans="1:26" x14ac:dyDescent="0.2">
      <c r="A452" s="3" t="s">
        <v>59</v>
      </c>
      <c r="B452" s="4">
        <v>-1.4170040485830018</v>
      </c>
      <c r="C452" s="4">
        <v>1700.09</v>
      </c>
      <c r="D452" s="4">
        <v>13.384137970335756</v>
      </c>
      <c r="E452" s="4">
        <v>11.816215566703715</v>
      </c>
      <c r="F452" s="4">
        <v>10.37158023683137</v>
      </c>
      <c r="G452" s="4">
        <v>10.439014359642201</v>
      </c>
      <c r="H452" s="4">
        <v>-6.2348848103531695</v>
      </c>
      <c r="I452" s="4">
        <v>43.6</v>
      </c>
      <c r="J452" s="4">
        <v>7.3</v>
      </c>
      <c r="K452" s="4">
        <v>1501.73</v>
      </c>
      <c r="L452">
        <f t="shared" si="132"/>
        <v>-8.9743589743589813E-2</v>
      </c>
      <c r="M452">
        <f t="shared" si="132"/>
        <v>3.4999999999999996</v>
      </c>
      <c r="N452" s="4">
        <v>1722.59</v>
      </c>
      <c r="O452">
        <f t="shared" si="133"/>
        <v>0.13384137970335755</v>
      </c>
      <c r="P452" s="4">
        <v>2480977</v>
      </c>
      <c r="Q452">
        <f t="shared" si="134"/>
        <v>0.15621356959664265</v>
      </c>
      <c r="R452" s="4">
        <v>2511937</v>
      </c>
      <c r="S452" s="4">
        <v>433.87</v>
      </c>
      <c r="T452" s="4">
        <v>2630.18</v>
      </c>
      <c r="U452" s="4">
        <v>-8.3333333333333321</v>
      </c>
      <c r="V452" s="4">
        <v>1060000</v>
      </c>
      <c r="W452" s="4">
        <v>670000</v>
      </c>
      <c r="X452" s="4">
        <v>-17.341733782133957</v>
      </c>
      <c r="Y452" s="4">
        <v>4545379.3</v>
      </c>
      <c r="Z452" s="4">
        <v>905033.9</v>
      </c>
    </row>
    <row r="453" spans="1:26" x14ac:dyDescent="0.2">
      <c r="A453" s="3" t="s">
        <v>60</v>
      </c>
      <c r="B453" s="4">
        <v>-2.1218343600273699</v>
      </c>
      <c r="C453" s="4">
        <v>1898.81</v>
      </c>
      <c r="D453" s="4">
        <v>-6.6786376803647958</v>
      </c>
      <c r="E453" s="4">
        <v>-9.042917590167237</v>
      </c>
      <c r="F453" s="4">
        <v>-1.4428412874583816</v>
      </c>
      <c r="G453" s="4">
        <v>-2.3739332816136471</v>
      </c>
      <c r="H453" s="4">
        <v>-5.8445244393446343</v>
      </c>
      <c r="I453" s="4">
        <v>46</v>
      </c>
      <c r="J453" s="4">
        <v>7.9</v>
      </c>
      <c r="K453" s="4">
        <v>1700.09</v>
      </c>
      <c r="L453">
        <f t="shared" si="132"/>
        <v>4.2253521126760604E-2</v>
      </c>
      <c r="M453">
        <f t="shared" si="132"/>
        <v>0.15873015873015869</v>
      </c>
      <c r="N453" s="4">
        <v>1927.01</v>
      </c>
      <c r="O453">
        <f t="shared" si="133"/>
        <v>-6.6786376803647962E-2</v>
      </c>
      <c r="P453" s="4">
        <v>2685263</v>
      </c>
      <c r="Q453">
        <f t="shared" si="134"/>
        <v>1.8148820326678019E-3</v>
      </c>
      <c r="R453" s="4">
        <v>2715544</v>
      </c>
      <c r="S453" s="4">
        <v>491.19</v>
      </c>
      <c r="T453" s="4">
        <v>2944.78</v>
      </c>
      <c r="U453" s="4">
        <v>9.0909090909090917</v>
      </c>
      <c r="V453" s="4">
        <v>1180000</v>
      </c>
      <c r="W453" s="4">
        <v>740000</v>
      </c>
      <c r="X453" s="4">
        <v>13.162740115063642</v>
      </c>
      <c r="Y453" s="4">
        <v>5047528.9000000004</v>
      </c>
      <c r="Z453" s="4">
        <v>997766.4</v>
      </c>
    </row>
    <row r="454" spans="1:26" x14ac:dyDescent="0.2">
      <c r="A454" s="3" t="s">
        <v>61</v>
      </c>
      <c r="B454" s="4">
        <v>-0.69930069930070915</v>
      </c>
      <c r="C454" s="4">
        <v>2107.91</v>
      </c>
      <c r="D454" s="4">
        <v>19.51186075546525</v>
      </c>
      <c r="E454" s="4">
        <v>23.036935300459291</v>
      </c>
      <c r="F454" s="4">
        <v>1.1824324324324238</v>
      </c>
      <c r="G454" s="4">
        <v>5.3655435473617272</v>
      </c>
      <c r="H454" s="4">
        <v>8.487439456703795</v>
      </c>
      <c r="I454" s="4">
        <v>43.3</v>
      </c>
      <c r="J454" s="4">
        <v>12.2</v>
      </c>
      <c r="K454" s="4">
        <v>1898.81</v>
      </c>
      <c r="L454">
        <f t="shared" si="132"/>
        <v>0.23648648648648654</v>
      </c>
      <c r="M454">
        <f t="shared" si="132"/>
        <v>1.3698630136986314E-2</v>
      </c>
      <c r="N454" s="4">
        <v>2143.0500000000002</v>
      </c>
      <c r="O454">
        <f t="shared" si="133"/>
        <v>0.19511860755465249</v>
      </c>
      <c r="P454" s="4">
        <v>2929360</v>
      </c>
      <c r="Q454">
        <f t="shared" si="134"/>
        <v>5.218397745571661E-2</v>
      </c>
      <c r="R454" s="4">
        <v>2968750</v>
      </c>
      <c r="S454" s="4">
        <v>545.11</v>
      </c>
      <c r="T454" s="4">
        <v>3276.26</v>
      </c>
      <c r="U454" s="4">
        <v>-8.3333333333333321</v>
      </c>
      <c r="V454" s="4">
        <v>1290000</v>
      </c>
      <c r="W454" s="4">
        <v>830000</v>
      </c>
      <c r="X454" s="4">
        <v>-9.0400012906661917</v>
      </c>
      <c r="Y454" s="4">
        <v>5504506.9000000004</v>
      </c>
      <c r="Z454" s="4">
        <v>1098364.1000000001</v>
      </c>
    </row>
    <row r="455" spans="1:26" x14ac:dyDescent="0.2">
      <c r="A455" s="3" t="s">
        <v>62</v>
      </c>
      <c r="B455" s="4">
        <v>-0.42253521126759663</v>
      </c>
      <c r="C455" s="4">
        <v>2349.19</v>
      </c>
      <c r="D455" s="4">
        <v>9.9915197646837122</v>
      </c>
      <c r="E455" s="4">
        <v>6.3008130081300813</v>
      </c>
      <c r="F455" s="4">
        <v>11.630495269894276</v>
      </c>
      <c r="G455" s="4">
        <v>20.486907204054532</v>
      </c>
      <c r="H455" s="4">
        <v>53.88701168176221</v>
      </c>
      <c r="I455" s="4">
        <v>44.1</v>
      </c>
      <c r="J455" s="4">
        <v>11.2</v>
      </c>
      <c r="K455" s="4">
        <v>2107.91</v>
      </c>
      <c r="L455">
        <f t="shared" si="132"/>
        <v>-0.16393442622950821</v>
      </c>
      <c r="M455">
        <f t="shared" si="132"/>
        <v>0.52702702702702686</v>
      </c>
      <c r="N455" s="4">
        <v>2372.29</v>
      </c>
      <c r="O455">
        <f t="shared" si="133"/>
        <v>9.9915197646837123E-2</v>
      </c>
      <c r="P455" s="4">
        <v>3197846</v>
      </c>
      <c r="Q455">
        <f t="shared" si="134"/>
        <v>0.15266153331101434</v>
      </c>
      <c r="R455" s="4">
        <v>3234434</v>
      </c>
      <c r="S455" s="4">
        <v>605.29</v>
      </c>
      <c r="T455" s="4">
        <v>3675.65</v>
      </c>
      <c r="U455" s="4">
        <v>18.181818181818183</v>
      </c>
      <c r="V455" s="4">
        <v>1420000</v>
      </c>
      <c r="W455" s="4">
        <v>900000</v>
      </c>
      <c r="X455" s="4">
        <v>21.887779066062745</v>
      </c>
      <c r="Y455" s="4">
        <v>6062595.7000000002</v>
      </c>
      <c r="Z455" s="4">
        <v>1253108.2</v>
      </c>
    </row>
    <row r="456" spans="1:26" x14ac:dyDescent="0.2">
      <c r="A456" s="3" t="s">
        <v>63</v>
      </c>
      <c r="B456" s="4">
        <v>-1.272984441301271</v>
      </c>
      <c r="C456" s="4">
        <v>231.96</v>
      </c>
      <c r="D456" s="4">
        <v>5.1563209999776527</v>
      </c>
      <c r="E456" s="4">
        <v>-4.9528763493473456</v>
      </c>
      <c r="F456" s="4">
        <v>-18.511133266866072</v>
      </c>
      <c r="G456" s="4">
        <v>-26.963619519767647</v>
      </c>
      <c r="H456" s="4">
        <v>-35.309959812427849</v>
      </c>
      <c r="I456" s="4">
        <v>43</v>
      </c>
      <c r="J456" s="4">
        <v>10.5</v>
      </c>
      <c r="K456" s="4">
        <v>2349.19</v>
      </c>
      <c r="L456">
        <f t="shared" si="132"/>
        <v>-0.21568627450980396</v>
      </c>
      <c r="M456">
        <f t="shared" si="132"/>
        <v>-1.7787610619469025</v>
      </c>
      <c r="N456" s="4">
        <v>228.7</v>
      </c>
      <c r="O456">
        <f t="shared" si="133"/>
        <v>5.1563209999776524E-2</v>
      </c>
      <c r="P456" s="4">
        <v>282330</v>
      </c>
      <c r="Q456">
        <f t="shared" si="134"/>
        <v>-3.7550309115804252E-2</v>
      </c>
      <c r="R456" s="4">
        <v>252525</v>
      </c>
      <c r="S456" s="4">
        <v>49.04</v>
      </c>
      <c r="T456" s="4">
        <v>291.7</v>
      </c>
      <c r="U456" s="4">
        <v>-23.076923076923077</v>
      </c>
      <c r="V456" s="4">
        <v>100000</v>
      </c>
      <c r="W456" s="4">
        <v>70000</v>
      </c>
      <c r="X456" s="4">
        <v>-26.948897530075737</v>
      </c>
      <c r="Y456" s="4">
        <v>406629.1</v>
      </c>
      <c r="Z456" s="4">
        <v>100139.6</v>
      </c>
    </row>
    <row r="457" spans="1:26" x14ac:dyDescent="0.2">
      <c r="A457" s="3" t="s">
        <v>64</v>
      </c>
      <c r="B457" s="4">
        <v>-0.28653295128940487</v>
      </c>
      <c r="C457" s="4">
        <v>391.29</v>
      </c>
      <c r="D457" s="4">
        <v>-29.407076824992028</v>
      </c>
      <c r="E457" s="4">
        <v>-26.048906048906051</v>
      </c>
      <c r="F457" s="4">
        <v>-25.407830342577491</v>
      </c>
      <c r="G457" s="4">
        <v>-29.640041138155631</v>
      </c>
      <c r="H457" s="4">
        <v>-6.6648958054555951</v>
      </c>
      <c r="I457" s="4">
        <v>45.1</v>
      </c>
      <c r="J457" s="4">
        <v>3.1</v>
      </c>
      <c r="K457" s="4">
        <v>231.96</v>
      </c>
      <c r="L457">
        <f t="shared" si="132"/>
        <v>0.57499999999999996</v>
      </c>
      <c r="M457">
        <f t="shared" si="132"/>
        <v>0.42045454545454547</v>
      </c>
      <c r="N457" s="4">
        <v>391.91</v>
      </c>
      <c r="O457">
        <f t="shared" si="133"/>
        <v>-0.29407076824992029</v>
      </c>
      <c r="P457" s="4">
        <v>482471</v>
      </c>
      <c r="Q457">
        <f t="shared" si="134"/>
        <v>-0.31311433005690631</v>
      </c>
      <c r="R457" s="4">
        <v>440118</v>
      </c>
      <c r="S457" s="4">
        <v>85.62</v>
      </c>
      <c r="T457" s="4">
        <v>496.94</v>
      </c>
      <c r="U457" s="4">
        <v>-40</v>
      </c>
      <c r="V457" s="4">
        <v>160000</v>
      </c>
      <c r="W457" s="4">
        <v>130000</v>
      </c>
      <c r="X457" s="4">
        <v>-40.475632462113509</v>
      </c>
      <c r="Y457" s="4">
        <v>648676.9</v>
      </c>
      <c r="Z457" s="4">
        <v>193605</v>
      </c>
    </row>
    <row r="458" spans="1:26" x14ac:dyDescent="0.2">
      <c r="A458" s="3" t="s">
        <v>65</v>
      </c>
      <c r="B458" s="4">
        <v>0.14367816091953717</v>
      </c>
      <c r="C458" s="4">
        <v>615.29999999999995</v>
      </c>
      <c r="D458" s="4">
        <v>45.184516193773362</v>
      </c>
      <c r="E458" s="4">
        <v>59.673886851053567</v>
      </c>
      <c r="F458" s="4">
        <v>44.122471295790056</v>
      </c>
      <c r="G458" s="4">
        <v>42.301695575911126</v>
      </c>
      <c r="H458" s="4">
        <v>-16.345620946360899</v>
      </c>
      <c r="I458" s="4">
        <v>43</v>
      </c>
      <c r="J458" s="4">
        <v>4.5</v>
      </c>
      <c r="K458" s="4">
        <v>391.29</v>
      </c>
      <c r="L458">
        <f t="shared" si="132"/>
        <v>-6.3492063492063433E-2</v>
      </c>
      <c r="M458">
        <f t="shared" si="132"/>
        <v>-0.26399999999999996</v>
      </c>
      <c r="N458" s="4">
        <v>620.16</v>
      </c>
      <c r="O458">
        <f t="shared" si="133"/>
        <v>0.45184516193773361</v>
      </c>
      <c r="P458" s="4">
        <v>771830</v>
      </c>
      <c r="Q458">
        <f t="shared" si="134"/>
        <v>0.40626372936672306</v>
      </c>
      <c r="R458" s="4">
        <v>738301</v>
      </c>
      <c r="S458" s="4">
        <v>138.34</v>
      </c>
      <c r="T458" s="4">
        <v>789</v>
      </c>
      <c r="U458" s="4">
        <v>66.666666666666657</v>
      </c>
      <c r="V458" s="4">
        <v>260000</v>
      </c>
      <c r="W458" s="4">
        <v>190000</v>
      </c>
      <c r="X458" s="4">
        <v>68.983578977984934</v>
      </c>
      <c r="Y458" s="4">
        <v>1057711.8999999999</v>
      </c>
      <c r="Z458" s="4">
        <v>271791.59999999998</v>
      </c>
    </row>
    <row r="459" spans="1:26" x14ac:dyDescent="0.2">
      <c r="A459" s="3" t="s">
        <v>66</v>
      </c>
      <c r="B459" s="4">
        <v>0.78909612625538883</v>
      </c>
      <c r="C459" s="4">
        <v>814.48</v>
      </c>
      <c r="D459" s="4">
        <v>-16.312551838540227</v>
      </c>
      <c r="E459" s="4">
        <v>-13.357569009635023</v>
      </c>
      <c r="F459" s="4">
        <v>4.1160849772382431</v>
      </c>
      <c r="G459" s="4">
        <v>4.6257618297610046</v>
      </c>
      <c r="H459" s="4">
        <v>25.288695565426384</v>
      </c>
      <c r="I459" s="4">
        <v>48.2</v>
      </c>
      <c r="J459" s="4">
        <v>6.8</v>
      </c>
      <c r="K459" s="4">
        <v>615.29999999999995</v>
      </c>
      <c r="L459">
        <f t="shared" si="132"/>
        <v>-5.6497175141242986E-2</v>
      </c>
      <c r="M459">
        <f t="shared" si="132"/>
        <v>-0.10869565217391314</v>
      </c>
      <c r="N459" s="4">
        <v>828.08</v>
      </c>
      <c r="O459">
        <f t="shared" si="133"/>
        <v>-0.16312551838540226</v>
      </c>
      <c r="P459" s="4">
        <v>1021295</v>
      </c>
      <c r="Q459">
        <f t="shared" si="134"/>
        <v>-0.10983665089708119</v>
      </c>
      <c r="R459" s="4">
        <v>998025</v>
      </c>
      <c r="S459" s="4">
        <v>193.23</v>
      </c>
      <c r="T459" s="4">
        <v>1094</v>
      </c>
      <c r="U459" s="4">
        <v>0</v>
      </c>
      <c r="V459" s="4">
        <v>350000</v>
      </c>
      <c r="W459" s="4">
        <v>250000</v>
      </c>
      <c r="X459" s="4">
        <v>1.1642644645557019</v>
      </c>
      <c r="Y459" s="4">
        <v>1471474.3</v>
      </c>
      <c r="Z459" s="4">
        <v>369752.2</v>
      </c>
    </row>
    <row r="460" spans="1:26" x14ac:dyDescent="0.2">
      <c r="A460" s="3" t="s">
        <v>67</v>
      </c>
      <c r="B460" s="4">
        <v>1.565836298932376</v>
      </c>
      <c r="C460" s="4">
        <v>1004.62</v>
      </c>
      <c r="D460" s="4">
        <v>-14.787039866533419</v>
      </c>
      <c r="E460" s="4">
        <v>-14.821581324776565</v>
      </c>
      <c r="F460" s="4">
        <v>19.229367826562203</v>
      </c>
      <c r="G460" s="4">
        <v>23.24508295971464</v>
      </c>
      <c r="H460" s="4">
        <v>4.8397008593250757</v>
      </c>
      <c r="I460" s="4">
        <v>42.4</v>
      </c>
      <c r="J460" s="4">
        <v>2.6</v>
      </c>
      <c r="K460" s="4">
        <v>814.48</v>
      </c>
      <c r="L460">
        <f t="shared" si="132"/>
        <v>1.7964071856287442E-2</v>
      </c>
      <c r="M460">
        <f t="shared" si="132"/>
        <v>-0.23170731707317069</v>
      </c>
      <c r="N460" s="4">
        <v>1024.44</v>
      </c>
      <c r="O460">
        <f t="shared" si="133"/>
        <v>-0.14787039866533419</v>
      </c>
      <c r="P460" s="4">
        <v>1227597</v>
      </c>
      <c r="Q460">
        <f t="shared" si="134"/>
        <v>-4.5475056405114032E-2</v>
      </c>
      <c r="R460" s="4">
        <v>1218087</v>
      </c>
      <c r="S460" s="5">
        <f t="shared" ref="S460:T460" si="139">AVERAGE(S459,S461)</f>
        <v>327.065</v>
      </c>
      <c r="T460" s="5">
        <f t="shared" si="139"/>
        <v>1896.04</v>
      </c>
      <c r="U460" s="4">
        <v>-20</v>
      </c>
      <c r="V460" s="4">
        <v>430000</v>
      </c>
      <c r="W460" s="4">
        <v>320000</v>
      </c>
      <c r="X460" s="4">
        <v>-12.133799093034959</v>
      </c>
      <c r="Y460" s="4">
        <v>1835045.9</v>
      </c>
      <c r="Z460" s="4">
        <v>472523.4</v>
      </c>
    </row>
    <row r="461" spans="1:26" x14ac:dyDescent="0.2">
      <c r="A461" s="3" t="s">
        <v>68</v>
      </c>
      <c r="B461" s="4">
        <v>-0.2102312543798133</v>
      </c>
      <c r="C461" s="4">
        <v>1185.03</v>
      </c>
      <c r="D461" s="4">
        <v>-15.135934092561182</v>
      </c>
      <c r="E461" s="4">
        <v>-11.530893706744948</v>
      </c>
      <c r="F461" s="4">
        <v>16.128046451218591</v>
      </c>
      <c r="G461" s="4">
        <v>18.860860329261808</v>
      </c>
      <c r="H461" s="4">
        <v>-6.7617252311551219</v>
      </c>
      <c r="I461" s="4">
        <v>37.4</v>
      </c>
      <c r="J461" s="4">
        <v>3.7</v>
      </c>
      <c r="K461" s="4">
        <v>1004.62</v>
      </c>
      <c r="L461">
        <f t="shared" si="132"/>
        <v>-1.1764705882352951E-2</v>
      </c>
      <c r="M461">
        <f t="shared" si="132"/>
        <v>-0.22222222222222224</v>
      </c>
      <c r="N461" s="4">
        <v>1209.5</v>
      </c>
      <c r="O461">
        <f t="shared" si="133"/>
        <v>-0.15135934092561182</v>
      </c>
      <c r="P461" s="4">
        <v>1401704</v>
      </c>
      <c r="Q461">
        <f t="shared" si="134"/>
        <v>-5.2894211576846276E-2</v>
      </c>
      <c r="R461" s="4">
        <v>1411834</v>
      </c>
      <c r="S461" s="4">
        <v>460.9</v>
      </c>
      <c r="T461" s="4">
        <v>2698.08</v>
      </c>
      <c r="U461" s="4">
        <v>12.5</v>
      </c>
      <c r="V461" s="4">
        <v>530000</v>
      </c>
      <c r="W461" s="4">
        <v>380000</v>
      </c>
      <c r="X461" s="4">
        <v>15.723017012731285</v>
      </c>
      <c r="Y461" s="4">
        <v>2255771.6</v>
      </c>
      <c r="Z461" s="4">
        <v>568284.69999999995</v>
      </c>
    </row>
    <row r="462" spans="1:26" x14ac:dyDescent="0.2">
      <c r="A462" s="3" t="s">
        <v>69</v>
      </c>
      <c r="B462" s="4">
        <v>0.42134831460674504</v>
      </c>
      <c r="C462" s="4">
        <v>1335.33</v>
      </c>
      <c r="D462" s="4">
        <v>-13.445867619934102</v>
      </c>
      <c r="E462" s="4">
        <v>-20.084135479695508</v>
      </c>
      <c r="F462" s="4">
        <v>-0.79605263157893402</v>
      </c>
      <c r="G462" s="4">
        <v>-2.3602082076715138</v>
      </c>
      <c r="H462" s="4">
        <v>6.7245073999657441</v>
      </c>
      <c r="I462" s="4">
        <v>41</v>
      </c>
      <c r="J462" s="5">
        <f>AVERAGE(J461,J463)</f>
        <v>0.8</v>
      </c>
      <c r="K462" s="4">
        <v>1185.03</v>
      </c>
      <c r="L462">
        <f t="shared" si="132"/>
        <v>-1.7857142857142873E-2</v>
      </c>
      <c r="M462">
        <f t="shared" si="132"/>
        <v>-1.1224489795918369</v>
      </c>
      <c r="N462" s="4">
        <v>1361.27</v>
      </c>
      <c r="O462">
        <f t="shared" si="133"/>
        <v>-0.13445867619934102</v>
      </c>
      <c r="P462" s="4">
        <v>1553275</v>
      </c>
      <c r="Q462">
        <f t="shared" si="134"/>
        <v>-0.16643558316233148</v>
      </c>
      <c r="R462" s="4">
        <v>1567419</v>
      </c>
      <c r="S462" s="5">
        <f t="shared" ref="S462:T462" si="140">AVERAGE(S461,S463)</f>
        <v>535.49</v>
      </c>
      <c r="T462" s="5">
        <f t="shared" si="140"/>
        <v>3108.8450000000003</v>
      </c>
      <c r="U462" s="4">
        <v>11.111111111111111</v>
      </c>
      <c r="V462" s="4">
        <v>630000</v>
      </c>
      <c r="W462" s="4">
        <v>450000</v>
      </c>
      <c r="X462" s="4">
        <v>-3.1716321685325859</v>
      </c>
      <c r="Y462" s="4">
        <v>2663197.9</v>
      </c>
      <c r="Z462" s="4">
        <v>670563.4</v>
      </c>
    </row>
    <row r="463" spans="1:26" x14ac:dyDescent="0.2">
      <c r="A463" s="3" t="s">
        <v>70</v>
      </c>
      <c r="B463" s="4">
        <v>0.27972027972027375</v>
      </c>
      <c r="C463" s="4">
        <v>1501.72</v>
      </c>
      <c r="D463" s="4">
        <v>10.02434502642326</v>
      </c>
      <c r="E463" s="4">
        <v>6.6439566796284986</v>
      </c>
      <c r="F463" s="4">
        <v>-0.80244048013794533</v>
      </c>
      <c r="G463" s="4">
        <v>-2.4172605905300122</v>
      </c>
      <c r="H463" s="4">
        <v>-12.5607164244533</v>
      </c>
      <c r="I463" s="4">
        <v>44.7</v>
      </c>
      <c r="J463" s="4">
        <v>-2.1</v>
      </c>
      <c r="K463" s="4">
        <v>1335.33</v>
      </c>
      <c r="L463">
        <f t="shared" si="132"/>
        <v>-7.8787878787878726E-2</v>
      </c>
      <c r="M463">
        <f t="shared" si="132"/>
        <v>8.8333333333333339</v>
      </c>
      <c r="N463" s="4">
        <v>1518.24</v>
      </c>
      <c r="O463">
        <f t="shared" si="133"/>
        <v>0.10024345026423261</v>
      </c>
      <c r="P463" s="4">
        <v>1720051</v>
      </c>
      <c r="Q463">
        <f t="shared" si="134"/>
        <v>0.10745176314038574</v>
      </c>
      <c r="R463" s="4">
        <v>1733392</v>
      </c>
      <c r="S463" s="4">
        <v>610.08000000000004</v>
      </c>
      <c r="T463" s="4">
        <v>3519.61</v>
      </c>
      <c r="U463" s="4">
        <v>-20</v>
      </c>
      <c r="V463" s="4">
        <v>710000</v>
      </c>
      <c r="W463" s="4">
        <v>500000</v>
      </c>
      <c r="X463" s="4">
        <v>-23.464734425688683</v>
      </c>
      <c r="Y463" s="4">
        <v>2974940.4</v>
      </c>
      <c r="Z463" s="4">
        <v>759927.7</v>
      </c>
    </row>
    <row r="464" spans="1:26" x14ac:dyDescent="0.2">
      <c r="A464" s="3" t="s">
        <v>71</v>
      </c>
      <c r="B464" s="4">
        <v>-1.6736401673640184</v>
      </c>
      <c r="C464" s="4">
        <v>1705.65</v>
      </c>
      <c r="D464" s="4">
        <v>20.76574820855695</v>
      </c>
      <c r="E464" s="4">
        <v>18.639481202010582</v>
      </c>
      <c r="F464" s="4">
        <v>4.7733654231849085</v>
      </c>
      <c r="G464" s="4">
        <v>1.8686987104337698</v>
      </c>
      <c r="H464" s="4">
        <v>15.388015640142433</v>
      </c>
      <c r="I464" s="4">
        <v>43.7</v>
      </c>
      <c r="J464" s="4">
        <v>3.5</v>
      </c>
      <c r="K464" s="4">
        <v>1501.72</v>
      </c>
      <c r="L464">
        <f t="shared" si="132"/>
        <v>2.6315789473684233E-2</v>
      </c>
      <c r="M464">
        <f t="shared" si="132"/>
        <v>0.38983050847457629</v>
      </c>
      <c r="N464" s="4">
        <v>1709.16</v>
      </c>
      <c r="O464">
        <f t="shared" si="133"/>
        <v>0.2076574820855695</v>
      </c>
      <c r="P464" s="4">
        <v>1921446</v>
      </c>
      <c r="Q464">
        <f t="shared" si="134"/>
        <v>0.21646139981976573</v>
      </c>
      <c r="R464" s="4">
        <v>1930241</v>
      </c>
      <c r="S464" s="4">
        <v>688.44</v>
      </c>
      <c r="T464" s="4">
        <v>3954.08</v>
      </c>
      <c r="U464" s="4">
        <v>37.5</v>
      </c>
      <c r="V464" s="4">
        <v>820000</v>
      </c>
      <c r="W464" s="4">
        <v>570000</v>
      </c>
      <c r="X464" s="4">
        <v>33.791378404027512</v>
      </c>
      <c r="Y464" s="4">
        <v>3392519.3</v>
      </c>
      <c r="Z464" s="4">
        <v>863065.1</v>
      </c>
    </row>
    <row r="465" spans="1:26" x14ac:dyDescent="0.2">
      <c r="A465" s="3" t="s">
        <v>72</v>
      </c>
      <c r="B465" s="4">
        <v>-0.56737588652482329</v>
      </c>
      <c r="C465" s="4">
        <v>1927.81</v>
      </c>
      <c r="D465" s="4">
        <v>-14.64584522952407</v>
      </c>
      <c r="E465" s="4">
        <v>-7.0957942382232062</v>
      </c>
      <c r="F465" s="4">
        <v>-8.090862685043394</v>
      </c>
      <c r="G465" s="4">
        <v>-7.208783115059739</v>
      </c>
      <c r="H465" s="4">
        <v>-28.036232973363528</v>
      </c>
      <c r="I465" s="4">
        <v>42.2</v>
      </c>
      <c r="J465" s="4">
        <v>-0.3</v>
      </c>
      <c r="K465" s="4">
        <v>1705.65</v>
      </c>
      <c r="L465">
        <f t="shared" si="132"/>
        <v>-0.17307692307692307</v>
      </c>
      <c r="M465">
        <f t="shared" si="132"/>
        <v>0.5975609756097563</v>
      </c>
      <c r="N465" s="4">
        <v>1928.03</v>
      </c>
      <c r="O465">
        <f t="shared" si="133"/>
        <v>-0.14645845229524071</v>
      </c>
      <c r="P465" s="4">
        <v>2093401</v>
      </c>
      <c r="Q465">
        <f t="shared" si="134"/>
        <v>9.7194784670090906E-2</v>
      </c>
      <c r="R465" s="4">
        <v>2113122</v>
      </c>
      <c r="S465" s="4">
        <v>755.39</v>
      </c>
      <c r="T465" s="4">
        <v>4421.22</v>
      </c>
      <c r="U465" s="4">
        <v>-18.181818181818183</v>
      </c>
      <c r="V465" s="4">
        <v>900000</v>
      </c>
      <c r="W465" s="4">
        <v>620000</v>
      </c>
      <c r="X465" s="4">
        <v>-19.356893327512971</v>
      </c>
      <c r="Y465" s="4">
        <v>3729039.6</v>
      </c>
      <c r="Z465" s="4">
        <v>937271.7</v>
      </c>
    </row>
    <row r="466" spans="1:26" x14ac:dyDescent="0.2">
      <c r="A466" s="3" t="s">
        <v>73</v>
      </c>
      <c r="B466" s="4">
        <v>-0.92724679029956503</v>
      </c>
      <c r="C466" s="4">
        <v>2178.66</v>
      </c>
      <c r="D466" s="4">
        <v>17.982652604145457</v>
      </c>
      <c r="E466" s="4">
        <v>9.5805469130199423</v>
      </c>
      <c r="F466" s="4">
        <v>17.522910302693703</v>
      </c>
      <c r="G466" s="4">
        <v>24.764975815453312</v>
      </c>
      <c r="H466" s="4">
        <v>16.297360455619913</v>
      </c>
      <c r="I466" s="4">
        <v>37</v>
      </c>
      <c r="J466" s="4">
        <v>-1.6</v>
      </c>
      <c r="K466" s="4">
        <v>1927.81</v>
      </c>
      <c r="L466">
        <f t="shared" si="132"/>
        <v>8.5271317829457266E-2</v>
      </c>
      <c r="M466">
        <f t="shared" si="132"/>
        <v>5.3435114503816668E-2</v>
      </c>
      <c r="N466" s="4">
        <v>2182.39</v>
      </c>
      <c r="O466">
        <f t="shared" si="133"/>
        <v>0.17982652604145458</v>
      </c>
      <c r="P466" s="4">
        <v>2327659</v>
      </c>
      <c r="Q466">
        <f t="shared" si="134"/>
        <v>0.12927619733525386</v>
      </c>
      <c r="R466" s="4">
        <v>2342498</v>
      </c>
      <c r="S466" s="4">
        <v>840.03</v>
      </c>
      <c r="T466" s="4">
        <v>4924.21</v>
      </c>
      <c r="U466" s="4">
        <v>-11.111111111111111</v>
      </c>
      <c r="V466" s="4">
        <v>990000</v>
      </c>
      <c r="W466" s="4">
        <v>670000</v>
      </c>
      <c r="X466" s="4">
        <v>-2.4293729217931261</v>
      </c>
      <c r="Y466" s="4">
        <v>4057322.3</v>
      </c>
      <c r="Z466" s="4">
        <v>1023538.3</v>
      </c>
    </row>
    <row r="467" spans="1:26" x14ac:dyDescent="0.2">
      <c r="A467" s="3" t="s">
        <v>74</v>
      </c>
      <c r="B467" s="4">
        <v>-0.57595392368610565</v>
      </c>
      <c r="C467" s="4">
        <v>2459.7600000000002</v>
      </c>
      <c r="D467" s="4">
        <v>13.457849919383072</v>
      </c>
      <c r="E467" s="4">
        <v>14.326204329298111</v>
      </c>
      <c r="F467" s="4">
        <v>20.132325141776946</v>
      </c>
      <c r="G467" s="4">
        <v>21.505397721624675</v>
      </c>
      <c r="H467" s="4">
        <v>16.012246335833282</v>
      </c>
      <c r="I467" s="4">
        <v>40.6</v>
      </c>
      <c r="J467" s="4">
        <v>0.7</v>
      </c>
      <c r="K467" s="4">
        <v>2178.66</v>
      </c>
      <c r="L467">
        <f t="shared" si="132"/>
        <v>-0.27142857142857135</v>
      </c>
      <c r="M467">
        <f t="shared" si="132"/>
        <v>-0.15942028985507245</v>
      </c>
      <c r="N467" s="4">
        <v>2450.33</v>
      </c>
      <c r="O467">
        <f t="shared" si="133"/>
        <v>0.13457849919383072</v>
      </c>
      <c r="P467" s="4">
        <v>2558239</v>
      </c>
      <c r="Q467">
        <f t="shared" si="134"/>
        <v>0.11029177295918374</v>
      </c>
      <c r="R467" s="4">
        <v>2573577</v>
      </c>
      <c r="S467" s="4">
        <v>941.71</v>
      </c>
      <c r="T467" s="4">
        <v>5535.4</v>
      </c>
      <c r="U467" s="4">
        <v>37.5</v>
      </c>
      <c r="V467" s="4">
        <v>1100000</v>
      </c>
      <c r="W467" s="4">
        <v>720000</v>
      </c>
      <c r="X467" s="4">
        <v>24.684738260856847</v>
      </c>
      <c r="Y467" s="4">
        <v>4466641.2</v>
      </c>
      <c r="Z467" s="4">
        <v>1123139.2</v>
      </c>
    </row>
    <row r="468" spans="1:26" x14ac:dyDescent="0.2">
      <c r="A468" s="3" t="s">
        <v>75</v>
      </c>
      <c r="B468" s="4">
        <v>-9.4134685010861734</v>
      </c>
      <c r="C468" s="4">
        <v>250.06</v>
      </c>
      <c r="D468" s="4">
        <v>12.250494339540644</v>
      </c>
      <c r="E468" s="4">
        <v>1.3015468417193339</v>
      </c>
      <c r="F468" s="4">
        <v>-20.702202989771841</v>
      </c>
      <c r="G468" s="4">
        <v>-23.146148308135349</v>
      </c>
      <c r="H468" s="4">
        <v>-37.547171695983536</v>
      </c>
      <c r="I468" s="4">
        <v>46.7</v>
      </c>
      <c r="J468" s="4">
        <v>-11.2</v>
      </c>
      <c r="K468" s="4">
        <v>2459.7600000000002</v>
      </c>
      <c r="L468">
        <f t="shared" si="132"/>
        <v>-2.9411764705882377E-2</v>
      </c>
      <c r="M468">
        <f t="shared" si="132"/>
        <v>-1.2931034482758621</v>
      </c>
      <c r="N468" s="4">
        <v>245.2</v>
      </c>
      <c r="O468">
        <f t="shared" si="133"/>
        <v>0.12250494339540645</v>
      </c>
      <c r="P468" s="4">
        <v>258294</v>
      </c>
      <c r="Q468">
        <f t="shared" si="134"/>
        <v>-0.10227966253814399</v>
      </c>
      <c r="R468" s="4">
        <v>232094</v>
      </c>
      <c r="S468" s="4">
        <v>80.63</v>
      </c>
      <c r="T468" s="4">
        <v>469.7</v>
      </c>
      <c r="U468" s="4">
        <v>-45.454545454545453</v>
      </c>
      <c r="V468" s="4">
        <v>60000</v>
      </c>
      <c r="W468" s="4">
        <v>40000</v>
      </c>
      <c r="X468" s="4">
        <v>-37.167423481255888</v>
      </c>
      <c r="Y468" s="4">
        <v>257148.1</v>
      </c>
      <c r="Z468" s="4">
        <v>62523.4</v>
      </c>
    </row>
    <row r="469" spans="1:26" x14ac:dyDescent="0.2">
      <c r="A469" s="3" t="s">
        <v>76</v>
      </c>
      <c r="B469" s="4">
        <v>3.916866506794566</v>
      </c>
      <c r="C469" s="4">
        <v>408.69</v>
      </c>
      <c r="D469" s="4">
        <v>-38.413590714457172</v>
      </c>
      <c r="E469" s="4">
        <v>-30.348048635466661</v>
      </c>
      <c r="F469" s="4">
        <v>-28.165695150688325</v>
      </c>
      <c r="G469" s="4">
        <v>-27.95401319991484</v>
      </c>
      <c r="H469" s="4">
        <v>5.2420373812044652</v>
      </c>
      <c r="I469" s="4">
        <v>49</v>
      </c>
      <c r="J469" s="4">
        <v>-6.5</v>
      </c>
      <c r="K469" s="4">
        <v>250.06</v>
      </c>
      <c r="L469">
        <f t="shared" si="132"/>
        <v>1.0101010101010102</v>
      </c>
      <c r="M469">
        <f t="shared" si="132"/>
        <v>-3.1176470588235294</v>
      </c>
      <c r="N469" s="4">
        <v>406.91</v>
      </c>
      <c r="O469">
        <f t="shared" si="133"/>
        <v>-0.38413590714457169</v>
      </c>
      <c r="P469" s="4">
        <v>417368</v>
      </c>
      <c r="Q469">
        <f t="shared" si="134"/>
        <v>-0.36779172998480364</v>
      </c>
      <c r="R469" s="4">
        <v>393752</v>
      </c>
      <c r="S469" s="4">
        <v>138.55000000000001</v>
      </c>
      <c r="T469" s="4">
        <v>808.1</v>
      </c>
      <c r="U469" s="4">
        <v>-16.666666666666664</v>
      </c>
      <c r="V469" s="4">
        <v>120000</v>
      </c>
      <c r="W469" s="4">
        <v>90000</v>
      </c>
      <c r="X469" s="4">
        <v>-11.127906447685209</v>
      </c>
      <c r="Y469" s="4">
        <v>485712.5</v>
      </c>
      <c r="Z469" s="4">
        <v>128250.5</v>
      </c>
    </row>
    <row r="470" spans="1:26" x14ac:dyDescent="0.2">
      <c r="A470" s="3" t="s">
        <v>77</v>
      </c>
      <c r="B470" s="4">
        <v>-0.15384615384615058</v>
      </c>
      <c r="C470" s="4">
        <v>652.66999999999996</v>
      </c>
      <c r="D470" s="4">
        <v>99.158882029747161</v>
      </c>
      <c r="E470" s="4">
        <v>89.06951712875329</v>
      </c>
      <c r="F470" s="4">
        <v>52.624309392265204</v>
      </c>
      <c r="G470" s="4">
        <v>46.985815602836887</v>
      </c>
      <c r="H470" s="4">
        <v>20.323734173848706</v>
      </c>
      <c r="I470" s="4">
        <v>49.7</v>
      </c>
      <c r="J470" s="4">
        <v>-4.7</v>
      </c>
      <c r="K470" s="4">
        <v>408.69</v>
      </c>
      <c r="L470">
        <f t="shared" si="132"/>
        <v>-0.22110552763819094</v>
      </c>
      <c r="M470">
        <f t="shared" si="132"/>
        <v>0.70833333333333337</v>
      </c>
      <c r="N470" s="4">
        <v>659.05</v>
      </c>
      <c r="O470">
        <f t="shared" si="133"/>
        <v>0.99158882029747164</v>
      </c>
      <c r="P470" s="4">
        <v>734178</v>
      </c>
      <c r="Q470">
        <f t="shared" si="134"/>
        <v>0.54323486621544681</v>
      </c>
      <c r="R470" s="4">
        <v>699398</v>
      </c>
      <c r="S470" s="4">
        <v>226.95</v>
      </c>
      <c r="T470" s="4">
        <v>1305.5</v>
      </c>
      <c r="U470" s="4">
        <v>80</v>
      </c>
      <c r="V470" s="4">
        <v>210000</v>
      </c>
      <c r="W470" s="4">
        <v>140000</v>
      </c>
      <c r="X470" s="4">
        <v>71.82825755066338</v>
      </c>
      <c r="Y470" s="4">
        <v>878446.2</v>
      </c>
      <c r="Z470" s="4">
        <v>207420.9</v>
      </c>
    </row>
    <row r="471" spans="1:26" x14ac:dyDescent="0.2">
      <c r="A471" s="3" t="s">
        <v>78</v>
      </c>
      <c r="B471" s="4">
        <v>0.77041602465331005</v>
      </c>
      <c r="C471" s="4">
        <v>865</v>
      </c>
      <c r="D471" s="4">
        <v>-16.801552981282157</v>
      </c>
      <c r="E471" s="4">
        <v>-14.030937751516459</v>
      </c>
      <c r="F471" s="4">
        <v>-3.2466063348416343</v>
      </c>
      <c r="G471" s="4">
        <v>-5.4422999597909119</v>
      </c>
      <c r="H471" s="4">
        <v>7.4384173612330144</v>
      </c>
      <c r="I471" s="4">
        <v>57.3</v>
      </c>
      <c r="J471" s="4">
        <v>4.9000000000000004</v>
      </c>
      <c r="K471" s="4">
        <v>652.66999999999996</v>
      </c>
      <c r="L471">
        <f t="shared" si="132"/>
        <v>-6.4516129032258117E-3</v>
      </c>
      <c r="M471">
        <f t="shared" si="132"/>
        <v>0.10569105691056919</v>
      </c>
      <c r="N471" s="4">
        <v>876.02</v>
      </c>
      <c r="O471">
        <f t="shared" si="133"/>
        <v>-0.16801552981282156</v>
      </c>
      <c r="P471" s="4">
        <v>997759</v>
      </c>
      <c r="Q471">
        <f t="shared" si="134"/>
        <v>-0.13005697421814152</v>
      </c>
      <c r="R471" s="4">
        <v>965994</v>
      </c>
      <c r="S471" s="4">
        <v>312.48</v>
      </c>
      <c r="T471" s="4">
        <v>1775.83</v>
      </c>
      <c r="U471" s="4">
        <v>-11.111111111111111</v>
      </c>
      <c r="V471" s="4">
        <v>290000</v>
      </c>
      <c r="W471" s="4">
        <v>210000</v>
      </c>
      <c r="X471" s="4">
        <v>-7.4206213085785695</v>
      </c>
      <c r="Y471" s="4">
        <v>1241993.3999999999</v>
      </c>
      <c r="Z471" s="4">
        <v>292446.59999999998</v>
      </c>
    </row>
    <row r="472" spans="1:26" x14ac:dyDescent="0.2">
      <c r="A472" s="3" t="s">
        <v>79</v>
      </c>
      <c r="B472" s="4">
        <v>2.1406727828746126</v>
      </c>
      <c r="C472" s="4">
        <v>1075.52</v>
      </c>
      <c r="D472" s="4">
        <v>-14.738922759986494</v>
      </c>
      <c r="E472" s="4">
        <v>-12.407472950704253</v>
      </c>
      <c r="F472" s="4">
        <v>-2.8644919911142321</v>
      </c>
      <c r="G472" s="4">
        <v>-3.6102311143239771</v>
      </c>
      <c r="H472" s="4">
        <v>5.9730742011252893</v>
      </c>
      <c r="I472" s="4">
        <v>50.9</v>
      </c>
      <c r="J472" s="4">
        <v>16.100000000000001</v>
      </c>
      <c r="K472" s="4">
        <v>865</v>
      </c>
      <c r="L472">
        <f t="shared" si="132"/>
        <v>-0.10389610389610399</v>
      </c>
      <c r="M472">
        <f t="shared" si="132"/>
        <v>0.39705882352941158</v>
      </c>
      <c r="N472" s="4">
        <v>1084.3499999999999</v>
      </c>
      <c r="O472">
        <f t="shared" si="133"/>
        <v>-0.14738922759986495</v>
      </c>
      <c r="P472" s="4">
        <v>1222491</v>
      </c>
      <c r="Q472">
        <f t="shared" si="134"/>
        <v>-1.4464756879005001E-2</v>
      </c>
      <c r="R472" s="4">
        <v>1196153</v>
      </c>
      <c r="S472" s="4">
        <v>395.56</v>
      </c>
      <c r="T472" s="4">
        <v>2229.1799999999998</v>
      </c>
      <c r="U472" s="4">
        <v>12.5</v>
      </c>
      <c r="V472" s="4">
        <v>380000</v>
      </c>
      <c r="W472" s="4">
        <v>280000</v>
      </c>
      <c r="X472" s="4">
        <v>6.9895157264103851</v>
      </c>
      <c r="Y472" s="4">
        <v>1631005.2</v>
      </c>
      <c r="Z472" s="4">
        <v>382222.8</v>
      </c>
    </row>
    <row r="473" spans="1:26" x14ac:dyDescent="0.2">
      <c r="A473" s="3" t="s">
        <v>80</v>
      </c>
      <c r="B473" s="4">
        <v>0.89820359281437867</v>
      </c>
      <c r="C473" s="4">
        <v>1282.98</v>
      </c>
      <c r="D473" s="4">
        <v>-9.8348254810173898</v>
      </c>
      <c r="E473" s="4">
        <v>-2.6029831551231974</v>
      </c>
      <c r="F473" s="4">
        <v>-1.4564275397207436</v>
      </c>
      <c r="G473" s="4">
        <v>2.0205139516929456</v>
      </c>
      <c r="H473" s="4">
        <v>2.0633584153397683E-2</v>
      </c>
      <c r="I473" s="4">
        <v>45.1</v>
      </c>
      <c r="J473" s="4">
        <v>16.399999999999999</v>
      </c>
      <c r="K473" s="4">
        <v>1075.52</v>
      </c>
      <c r="L473">
        <f t="shared" si="132"/>
        <v>0.12318840579710157</v>
      </c>
      <c r="M473">
        <f t="shared" si="132"/>
        <v>0.3842105263157895</v>
      </c>
      <c r="N473" s="4">
        <v>1289.22</v>
      </c>
      <c r="O473">
        <f t="shared" si="133"/>
        <v>-9.8348254810173896E-2</v>
      </c>
      <c r="P473" s="4">
        <v>1425121</v>
      </c>
      <c r="Q473">
        <f t="shared" si="134"/>
        <v>-1.0039680642539534E-2</v>
      </c>
      <c r="R473" s="4">
        <v>1420323</v>
      </c>
      <c r="S473" s="4">
        <v>477.43</v>
      </c>
      <c r="T473" s="4">
        <v>2691.94</v>
      </c>
      <c r="U473" s="4">
        <v>0</v>
      </c>
      <c r="V473" s="4">
        <v>470000</v>
      </c>
      <c r="W473" s="4">
        <v>340000</v>
      </c>
      <c r="X473" s="4">
        <v>0.67164668360952839</v>
      </c>
      <c r="Y473" s="4">
        <v>2022687.3</v>
      </c>
      <c r="Z473" s="4">
        <v>471832</v>
      </c>
    </row>
    <row r="474" spans="1:26" x14ac:dyDescent="0.2">
      <c r="A474" s="3" t="s">
        <v>81</v>
      </c>
      <c r="B474" s="4">
        <v>0.22255192878337804</v>
      </c>
      <c r="C474" s="4">
        <v>1468.39</v>
      </c>
      <c r="D474" s="4">
        <v>-3.9870700291171102</v>
      </c>
      <c r="E474" s="4">
        <v>-16.459084258234896</v>
      </c>
      <c r="F474" s="4">
        <v>-0.17100280933186829</v>
      </c>
      <c r="G474" s="4">
        <v>3.8399169747681117</v>
      </c>
      <c r="H474" s="4">
        <v>4.3171858935327059</v>
      </c>
      <c r="I474" s="4">
        <v>50.2</v>
      </c>
      <c r="J474" s="5">
        <f>J473*J473/J472</f>
        <v>16.705590062111799</v>
      </c>
      <c r="K474" s="4">
        <v>1282.98</v>
      </c>
      <c r="L474">
        <f t="shared" si="132"/>
        <v>-0.10322580645161299</v>
      </c>
      <c r="M474">
        <f t="shared" si="132"/>
        <v>0.13307984790874527</v>
      </c>
      <c r="N474" s="4">
        <v>1485.43</v>
      </c>
      <c r="O474">
        <f t="shared" si="133"/>
        <v>-3.9870700291171103E-2</v>
      </c>
      <c r="P474" s="4">
        <v>1619951</v>
      </c>
      <c r="Q474">
        <f t="shared" si="134"/>
        <v>-0.10566475105036942</v>
      </c>
      <c r="R474" s="4">
        <v>1607599</v>
      </c>
      <c r="S474" s="4">
        <v>559.02</v>
      </c>
      <c r="T474" s="4">
        <v>3172.21</v>
      </c>
      <c r="U474" s="4">
        <v>11.111111111111111</v>
      </c>
      <c r="V474" s="4">
        <v>570000</v>
      </c>
      <c r="W474" s="4">
        <v>410000</v>
      </c>
      <c r="X474" s="4">
        <v>0.53594928478376924</v>
      </c>
      <c r="Y474" s="4">
        <v>2416471</v>
      </c>
      <c r="Z474" s="4">
        <v>565870.5</v>
      </c>
    </row>
    <row r="475" spans="1:26" x14ac:dyDescent="0.2">
      <c r="A475" s="3" t="s">
        <v>82</v>
      </c>
      <c r="B475" s="4">
        <v>1.1102886750555172</v>
      </c>
      <c r="C475" s="4">
        <v>1675.5</v>
      </c>
      <c r="D475" s="4">
        <v>8.3613037198472373</v>
      </c>
      <c r="E475" s="4">
        <v>11.924900679225939</v>
      </c>
      <c r="F475" s="4">
        <v>5.591582038419177</v>
      </c>
      <c r="G475" s="4">
        <v>3.8936431590563738</v>
      </c>
      <c r="H475" s="4">
        <v>7.9734922184159549</v>
      </c>
      <c r="I475" s="4">
        <v>50.1</v>
      </c>
      <c r="J475" s="5">
        <f>J474*J474/J473</f>
        <v>17.01687434898345</v>
      </c>
      <c r="K475" s="4">
        <v>1468.39</v>
      </c>
      <c r="L475">
        <f t="shared" si="132"/>
        <v>-0.13669064748201437</v>
      </c>
      <c r="M475">
        <f t="shared" si="132"/>
        <v>0.12751677852348989</v>
      </c>
      <c r="N475" s="4">
        <v>1684.59</v>
      </c>
      <c r="O475">
        <f t="shared" si="133"/>
        <v>8.3613037198472379E-2</v>
      </c>
      <c r="P475" s="4">
        <v>1830769</v>
      </c>
      <c r="Q475">
        <f t="shared" si="134"/>
        <v>0.11831092391597817</v>
      </c>
      <c r="R475" s="4">
        <v>1817203</v>
      </c>
      <c r="S475" s="4">
        <v>649.9</v>
      </c>
      <c r="T475" s="4">
        <v>3671.18</v>
      </c>
      <c r="U475" s="4">
        <v>0</v>
      </c>
      <c r="V475" s="4">
        <v>670000</v>
      </c>
      <c r="W475" s="4">
        <v>490000</v>
      </c>
      <c r="X475" s="4">
        <v>4.479691514750467</v>
      </c>
      <c r="Y475" s="4">
        <v>2827910.7</v>
      </c>
      <c r="Z475" s="4">
        <v>667383.30000000005</v>
      </c>
    </row>
    <row r="476" spans="1:26" x14ac:dyDescent="0.2">
      <c r="A476" s="3" t="s">
        <v>83</v>
      </c>
      <c r="B476" s="4">
        <v>-2.2693997071742347</v>
      </c>
      <c r="C476" s="4">
        <v>1936.04</v>
      </c>
      <c r="D476" s="4">
        <v>17.775996357047312</v>
      </c>
      <c r="E476" s="4">
        <v>9.3476269536840899</v>
      </c>
      <c r="F476" s="4">
        <v>3.4762456546929319</v>
      </c>
      <c r="G476" s="4">
        <v>2.8979698178247033</v>
      </c>
      <c r="H476" s="4">
        <v>-6.162282666813705</v>
      </c>
      <c r="I476" s="4">
        <v>49.5</v>
      </c>
      <c r="J476" s="4">
        <v>8.9</v>
      </c>
      <c r="K476" s="4">
        <v>1675.5</v>
      </c>
      <c r="L476">
        <f t="shared" si="132"/>
        <v>-5.833333333333339E-2</v>
      </c>
      <c r="M476">
        <f t="shared" si="132"/>
        <v>0.12202380952380958</v>
      </c>
      <c r="N476" s="4">
        <v>1942.2</v>
      </c>
      <c r="O476">
        <f t="shared" si="133"/>
        <v>0.17775996357047311</v>
      </c>
      <c r="P476" s="4">
        <v>2079487</v>
      </c>
      <c r="Q476">
        <f t="shared" si="134"/>
        <v>0.23809753742153564</v>
      </c>
      <c r="R476" s="4">
        <v>2046868</v>
      </c>
      <c r="S476" s="4">
        <v>739.2</v>
      </c>
      <c r="T476" s="4">
        <v>4241.08</v>
      </c>
      <c r="U476" s="4">
        <v>-10</v>
      </c>
      <c r="V476" s="4">
        <v>760000</v>
      </c>
      <c r="W476" s="4">
        <v>570000</v>
      </c>
      <c r="X476" s="4">
        <v>-13.540999828592479</v>
      </c>
      <c r="Y476" s="4">
        <v>3183581.6</v>
      </c>
      <c r="Z476" s="4">
        <v>761068</v>
      </c>
    </row>
    <row r="477" spans="1:26" x14ac:dyDescent="0.2">
      <c r="A477" s="3" t="s">
        <v>84</v>
      </c>
      <c r="B477" s="4">
        <v>-0.82397003745317932</v>
      </c>
      <c r="C477" s="4">
        <v>2201.7199999999998</v>
      </c>
      <c r="D477" s="4">
        <v>-4.0464290173303317</v>
      </c>
      <c r="E477" s="4">
        <v>2.3263829805800249</v>
      </c>
      <c r="F477" s="4">
        <v>-0.88465845464724757</v>
      </c>
      <c r="G477" s="4">
        <v>-0.7557018483532203</v>
      </c>
      <c r="H477" s="4">
        <v>-2.9908664299325864</v>
      </c>
      <c r="I477" s="4">
        <v>50.7</v>
      </c>
      <c r="J477" s="4">
        <v>4.3</v>
      </c>
      <c r="K477" s="4">
        <v>1936.04</v>
      </c>
      <c r="L477">
        <f t="shared" si="132"/>
        <v>0.16814159292035416</v>
      </c>
      <c r="M477">
        <f t="shared" si="132"/>
        <v>4.2440318302387307E-2</v>
      </c>
      <c r="N477" s="4">
        <v>2201.6</v>
      </c>
      <c r="O477">
        <f t="shared" si="133"/>
        <v>-4.0464290173303316E-2</v>
      </c>
      <c r="P477" s="4">
        <v>2316304</v>
      </c>
      <c r="Q477">
        <f t="shared" si="134"/>
        <v>3.34620334620334E-2</v>
      </c>
      <c r="R477" s="4">
        <v>2280357</v>
      </c>
      <c r="S477" s="4">
        <v>827.7</v>
      </c>
      <c r="T477" s="4">
        <v>4750.63</v>
      </c>
      <c r="U477" s="4">
        <v>0</v>
      </c>
      <c r="V477" s="4">
        <v>850000</v>
      </c>
      <c r="W477" s="4">
        <v>640000</v>
      </c>
      <c r="X477" s="4">
        <v>1.1245020124784033</v>
      </c>
      <c r="Y477" s="4">
        <v>3543254</v>
      </c>
      <c r="Z477" s="4">
        <v>852709</v>
      </c>
    </row>
    <row r="478" spans="1:26" x14ac:dyDescent="0.2">
      <c r="A478" s="3" t="s">
        <v>85</v>
      </c>
      <c r="B478" s="4">
        <v>-0.90634441087614048</v>
      </c>
      <c r="C478" s="4">
        <v>2494.8000000000002</v>
      </c>
      <c r="D478" s="4">
        <v>28.573407318485934</v>
      </c>
      <c r="E478" s="4">
        <v>26.902429976676657</v>
      </c>
      <c r="F478" s="4">
        <v>12.247203705795942</v>
      </c>
      <c r="G478" s="4">
        <v>21.210872338337747</v>
      </c>
      <c r="H478" s="4">
        <v>23.514115175679795</v>
      </c>
      <c r="I478" s="4">
        <v>51</v>
      </c>
      <c r="J478" s="4">
        <v>4.0999999999999996</v>
      </c>
      <c r="K478" s="4">
        <v>2201.7199999999998</v>
      </c>
      <c r="L478">
        <f t="shared" si="132"/>
        <v>-1.5151515151515164E-2</v>
      </c>
      <c r="M478">
        <f t="shared" si="132"/>
        <v>-0.31297709923664119</v>
      </c>
      <c r="N478" s="4">
        <v>2502.6999999999998</v>
      </c>
      <c r="O478">
        <f t="shared" si="133"/>
        <v>0.28573407318485933</v>
      </c>
      <c r="P478" s="4">
        <v>2622625</v>
      </c>
      <c r="Q478">
        <f t="shared" si="134"/>
        <v>0.10898524472621607</v>
      </c>
      <c r="R478" s="4">
        <v>2578387</v>
      </c>
      <c r="S478" s="4">
        <v>927.06</v>
      </c>
      <c r="T478" s="4">
        <v>5368.26</v>
      </c>
      <c r="U478" s="4">
        <v>22.222222222222221</v>
      </c>
      <c r="V478" s="4">
        <v>950000</v>
      </c>
      <c r="W478" s="4">
        <v>710000</v>
      </c>
      <c r="X478" s="4">
        <v>19.957114067625863</v>
      </c>
      <c r="Y478" s="4">
        <v>3974769.9</v>
      </c>
      <c r="Z478" s="4">
        <v>966660</v>
      </c>
    </row>
    <row r="479" spans="1:26" x14ac:dyDescent="0.2">
      <c r="A479" s="3" t="s">
        <v>86</v>
      </c>
      <c r="B479" s="4">
        <v>0.914634146341471</v>
      </c>
      <c r="C479" s="4">
        <v>2802.82</v>
      </c>
      <c r="D479" s="4">
        <v>11.539528794956924</v>
      </c>
      <c r="E479" s="4">
        <v>1.6339463011931201</v>
      </c>
      <c r="F479" s="4">
        <v>8.8273779567186814</v>
      </c>
      <c r="G479" s="4">
        <v>8.8936742062399734</v>
      </c>
      <c r="H479" s="4">
        <v>-7.7473669829381571</v>
      </c>
      <c r="I479" s="4">
        <v>47.6</v>
      </c>
      <c r="J479" s="4">
        <v>8.1</v>
      </c>
      <c r="K479" s="4">
        <v>2494.8000000000002</v>
      </c>
      <c r="L479">
        <f t="shared" si="132"/>
        <v>-0.36923076923076931</v>
      </c>
      <c r="M479">
        <f t="shared" si="132"/>
        <v>-0.11481481481481483</v>
      </c>
      <c r="N479" s="4">
        <v>2811.88</v>
      </c>
      <c r="O479">
        <f t="shared" si="133"/>
        <v>0.11539528794956924</v>
      </c>
      <c r="P479" s="4">
        <v>2969375</v>
      </c>
      <c r="Q479">
        <f t="shared" si="134"/>
        <v>4.0357981420355987E-2</v>
      </c>
      <c r="R479" s="4">
        <v>2883693</v>
      </c>
      <c r="S479" s="4">
        <v>1039.07</v>
      </c>
      <c r="T479" s="4">
        <v>6040.82</v>
      </c>
      <c r="U479" s="4">
        <v>9.0909090909090917</v>
      </c>
      <c r="V479" s="4">
        <v>1070000</v>
      </c>
      <c r="W479" s="4">
        <v>790000</v>
      </c>
      <c r="X479" s="4">
        <v>9.3860541217450617</v>
      </c>
      <c r="Y479" s="4">
        <v>4448044.2</v>
      </c>
      <c r="Z479" s="4">
        <v>1072667.1000000001</v>
      </c>
    </row>
    <row r="480" spans="1:26" x14ac:dyDescent="0.2">
      <c r="A480" s="3" t="s">
        <v>87</v>
      </c>
      <c r="B480" s="4">
        <v>-1.8882175226586102</v>
      </c>
      <c r="C480" s="4">
        <v>251.95</v>
      </c>
      <c r="D480" s="4">
        <v>-19.160649634587863</v>
      </c>
      <c r="E480" s="4">
        <v>-11.716244718763843</v>
      </c>
      <c r="F480" s="4">
        <v>-18.007769145394004</v>
      </c>
      <c r="G480" s="4">
        <v>-15.562923754014507</v>
      </c>
      <c r="H480" s="4">
        <v>-8.5373506122654401</v>
      </c>
      <c r="I480" s="4">
        <v>49.7</v>
      </c>
      <c r="J480" s="4">
        <v>25.4</v>
      </c>
      <c r="K480" s="4">
        <v>2802.82</v>
      </c>
      <c r="L480">
        <f t="shared" si="132"/>
        <v>0.95121951219512213</v>
      </c>
      <c r="M480">
        <f t="shared" si="132"/>
        <v>-1.9372384937238496</v>
      </c>
      <c r="N480" s="4">
        <v>236.9</v>
      </c>
      <c r="O480">
        <f t="shared" si="133"/>
        <v>-0.19160649634587862</v>
      </c>
      <c r="P480" s="4">
        <v>276203</v>
      </c>
      <c r="Q480">
        <f t="shared" si="134"/>
        <v>-0.17590684590978978</v>
      </c>
      <c r="R480" s="4">
        <v>267046</v>
      </c>
      <c r="S480" s="4">
        <v>88.65</v>
      </c>
      <c r="T480" s="4">
        <v>567.89</v>
      </c>
      <c r="U480" s="4">
        <v>-33.333333333333329</v>
      </c>
      <c r="V480" s="4">
        <v>80000</v>
      </c>
      <c r="W480" s="4">
        <v>70000</v>
      </c>
      <c r="X480" s="4">
        <v>-30.049843099880963</v>
      </c>
      <c r="Y480" s="4">
        <v>330067.3</v>
      </c>
      <c r="Z480" s="4">
        <v>96345.2</v>
      </c>
    </row>
    <row r="481" spans="1:26" x14ac:dyDescent="0.2">
      <c r="A481" s="3" t="s">
        <v>88</v>
      </c>
      <c r="B481" s="4">
        <v>6.2355658198614359</v>
      </c>
      <c r="C481" s="4">
        <v>445.91</v>
      </c>
      <c r="D481" s="4">
        <v>11.204802265000742</v>
      </c>
      <c r="E481" s="4">
        <v>17.643402260284745</v>
      </c>
      <c r="F481" s="4">
        <v>-6.9373942470389238</v>
      </c>
      <c r="G481" s="4">
        <v>-4.9516631742062733</v>
      </c>
      <c r="H481" s="4">
        <v>-36.95835391903281</v>
      </c>
      <c r="I481" s="4">
        <v>51.4</v>
      </c>
      <c r="J481" s="4">
        <v>24.7</v>
      </c>
      <c r="K481" s="4">
        <v>251.95</v>
      </c>
      <c r="L481">
        <f t="shared" si="132"/>
        <v>0.40624999999999994</v>
      </c>
      <c r="M481">
        <f t="shared" si="132"/>
        <v>-0.41517857142857145</v>
      </c>
      <c r="N481" s="4">
        <v>452.9</v>
      </c>
      <c r="O481">
        <f t="shared" si="133"/>
        <v>0.11204802265000742</v>
      </c>
      <c r="P481" s="4">
        <v>601088</v>
      </c>
      <c r="Q481">
        <f t="shared" si="134"/>
        <v>-0.23032347688033342</v>
      </c>
      <c r="R481" s="4">
        <v>601903</v>
      </c>
      <c r="S481" s="4">
        <v>171.15</v>
      </c>
      <c r="T481" s="4">
        <v>1107.6600000000001</v>
      </c>
      <c r="U481" s="4">
        <v>0</v>
      </c>
      <c r="V481" s="4">
        <v>160000</v>
      </c>
      <c r="W481" s="4">
        <v>120000</v>
      </c>
      <c r="X481" s="4">
        <v>1.8880694937062907</v>
      </c>
      <c r="Y481" s="4">
        <v>666304.4</v>
      </c>
      <c r="Z481" s="4">
        <v>157083.1</v>
      </c>
    </row>
    <row r="482" spans="1:26" x14ac:dyDescent="0.2">
      <c r="A482" s="3" t="s">
        <v>89</v>
      </c>
      <c r="B482" s="4">
        <v>-1.3768115942029078</v>
      </c>
      <c r="C482" s="4">
        <v>700.2</v>
      </c>
      <c r="D482" s="4">
        <v>17.56562732988009</v>
      </c>
      <c r="E482" s="4">
        <v>18.697996575015438</v>
      </c>
      <c r="F482" s="4">
        <v>30.884848484848487</v>
      </c>
      <c r="G482" s="4">
        <v>32.888081960835166</v>
      </c>
      <c r="H482" s="4">
        <v>51.756572534970111</v>
      </c>
      <c r="I482" s="4">
        <v>50.6</v>
      </c>
      <c r="J482" s="4">
        <v>31.5</v>
      </c>
      <c r="K482" s="4">
        <v>445.91</v>
      </c>
      <c r="L482">
        <f t="shared" si="132"/>
        <v>-0.26222222222222225</v>
      </c>
      <c r="M482">
        <f t="shared" si="132"/>
        <v>-0.85496183206106879</v>
      </c>
      <c r="N482" s="4">
        <v>713.31</v>
      </c>
      <c r="O482">
        <f t="shared" si="133"/>
        <v>0.1756562732988009</v>
      </c>
      <c r="P482" s="4">
        <v>962192</v>
      </c>
      <c r="Q482">
        <f t="shared" si="134"/>
        <v>0.31131394389438949</v>
      </c>
      <c r="R482" s="4">
        <v>974807</v>
      </c>
      <c r="S482" s="4">
        <v>279.12</v>
      </c>
      <c r="T482" s="4">
        <v>1824.95</v>
      </c>
      <c r="U482" s="4">
        <v>25</v>
      </c>
      <c r="V482" s="4">
        <v>260000</v>
      </c>
      <c r="W482" s="4">
        <v>190000</v>
      </c>
      <c r="X482" s="4">
        <v>25.18257551608805</v>
      </c>
      <c r="Y482" s="4">
        <v>1087332.6000000001</v>
      </c>
      <c r="Z482" s="4">
        <v>249225.60000000001</v>
      </c>
    </row>
    <row r="483" spans="1:26" x14ac:dyDescent="0.2">
      <c r="A483" s="3" t="s">
        <v>90</v>
      </c>
      <c r="B483" s="4">
        <v>-0.5878030859662019</v>
      </c>
      <c r="C483" s="4">
        <v>908.6</v>
      </c>
      <c r="D483" s="4">
        <v>-12.85696087553724</v>
      </c>
      <c r="E483" s="4">
        <v>-14.842425932679726</v>
      </c>
      <c r="F483" s="4">
        <v>-5.6584552694943504</v>
      </c>
      <c r="G483" s="4">
        <v>-4.4263826346387098</v>
      </c>
      <c r="H483" s="4">
        <v>4.2752076794472922</v>
      </c>
      <c r="I483" s="4">
        <v>49.1</v>
      </c>
      <c r="J483" s="4">
        <v>18</v>
      </c>
      <c r="K483" s="4">
        <v>700.2</v>
      </c>
      <c r="L483">
        <f t="shared" si="132"/>
        <v>0.15662650602409639</v>
      </c>
      <c r="M483">
        <f t="shared" si="132"/>
        <v>-2.5789473684210527</v>
      </c>
      <c r="N483" s="4">
        <v>927.15</v>
      </c>
      <c r="O483">
        <f t="shared" si="133"/>
        <v>-0.12856960875537241</v>
      </c>
      <c r="P483" s="4">
        <v>1268120</v>
      </c>
      <c r="Q483">
        <f t="shared" si="134"/>
        <v>-0.18046325061937155</v>
      </c>
      <c r="R483" s="4">
        <v>1284349</v>
      </c>
      <c r="S483" s="4">
        <v>380.99</v>
      </c>
      <c r="T483" s="4">
        <v>2510.4899999999998</v>
      </c>
      <c r="U483" s="4">
        <v>-10</v>
      </c>
      <c r="V483" s="4">
        <v>360000</v>
      </c>
      <c r="W483" s="4">
        <v>260000</v>
      </c>
      <c r="X483" s="4">
        <v>-11.673539388296106</v>
      </c>
      <c r="Y483" s="4">
        <v>1458398.5</v>
      </c>
      <c r="Z483" s="4">
        <v>345348.5</v>
      </c>
    </row>
    <row r="484" spans="1:26" x14ac:dyDescent="0.2">
      <c r="A484" s="3" t="s">
        <v>91</v>
      </c>
      <c r="B484" s="4">
        <v>4.8780487804878065</v>
      </c>
      <c r="C484" s="4">
        <v>1118.2</v>
      </c>
      <c r="D484" s="4">
        <v>-15.268354534967601</v>
      </c>
      <c r="E484" s="4">
        <v>-10.05869830832987</v>
      </c>
      <c r="F484" s="4">
        <v>-2.4148424462550384</v>
      </c>
      <c r="G484" s="4">
        <v>-1.1334130758234358</v>
      </c>
      <c r="H484" s="4">
        <v>28.494421722560425</v>
      </c>
      <c r="I484" s="4">
        <v>54.8</v>
      </c>
      <c r="J484" s="4">
        <v>17.8</v>
      </c>
      <c r="K484" s="4">
        <v>908.6</v>
      </c>
      <c r="L484">
        <f t="shared" si="132"/>
        <v>-0.17708333333333326</v>
      </c>
      <c r="M484">
        <f t="shared" si="132"/>
        <v>5.333333333333333</v>
      </c>
      <c r="N484" s="4">
        <v>1135.8399999999999</v>
      </c>
      <c r="O484">
        <f t="shared" si="133"/>
        <v>-0.15268354534967601</v>
      </c>
      <c r="P484" s="4">
        <v>1534751</v>
      </c>
      <c r="Q484">
        <f t="shared" si="134"/>
        <v>5.7581573896352623E-3</v>
      </c>
      <c r="R484" s="4">
        <v>1561298</v>
      </c>
      <c r="S484" s="4">
        <v>480.4</v>
      </c>
      <c r="T484" s="4">
        <v>3188.26</v>
      </c>
      <c r="U484" s="4">
        <v>22.222222222222221</v>
      </c>
      <c r="V484" s="4">
        <v>470000</v>
      </c>
      <c r="W484" s="4">
        <v>350000</v>
      </c>
      <c r="X484" s="4">
        <v>22.600054108741364</v>
      </c>
      <c r="Y484" s="4">
        <v>1914272</v>
      </c>
      <c r="Z484" s="4">
        <v>468837.6</v>
      </c>
    </row>
    <row r="485" spans="1:26" x14ac:dyDescent="0.2">
      <c r="A485" s="3" t="s">
        <v>92</v>
      </c>
      <c r="B485" s="4">
        <v>-0.56377730796335501</v>
      </c>
      <c r="C485" s="4">
        <v>1335.4</v>
      </c>
      <c r="D485" s="4">
        <v>-2.7153631798253017</v>
      </c>
      <c r="E485" s="4">
        <v>-2.8696072321384807</v>
      </c>
      <c r="F485" s="4">
        <v>3.9231465647319239</v>
      </c>
      <c r="G485" s="4">
        <v>4.4100506071381131</v>
      </c>
      <c r="H485" s="4">
        <v>-5.8325033805394266</v>
      </c>
      <c r="I485" s="4">
        <v>54.1</v>
      </c>
      <c r="J485" s="4">
        <v>12.7</v>
      </c>
      <c r="K485" s="4">
        <v>1118.2</v>
      </c>
      <c r="L485">
        <f t="shared" si="132"/>
        <v>0.10759493670886071</v>
      </c>
      <c r="M485">
        <f t="shared" si="132"/>
        <v>5.2631578947368474E-2</v>
      </c>
      <c r="N485" s="4">
        <v>1352.6</v>
      </c>
      <c r="O485">
        <f t="shared" si="133"/>
        <v>-2.7153631798253017E-2</v>
      </c>
      <c r="P485" s="4">
        <v>1794142</v>
      </c>
      <c r="Q485">
        <f t="shared" si="134"/>
        <v>3.6259541984732802E-2</v>
      </c>
      <c r="R485" s="4">
        <v>1838716</v>
      </c>
      <c r="S485" s="4">
        <v>583.71</v>
      </c>
      <c r="T485" s="4">
        <v>3895.92</v>
      </c>
      <c r="U485" s="4">
        <v>0</v>
      </c>
      <c r="V485" s="4">
        <v>590000</v>
      </c>
      <c r="W485" s="4">
        <v>440000</v>
      </c>
      <c r="X485" s="4">
        <v>-2.8360928637689664</v>
      </c>
      <c r="Y485" s="4">
        <v>2357281.7000000002</v>
      </c>
      <c r="Z485" s="4">
        <v>585091.1</v>
      </c>
    </row>
    <row r="486" spans="1:26" x14ac:dyDescent="0.2">
      <c r="A486" s="3" t="s">
        <v>93</v>
      </c>
      <c r="B486" s="4">
        <v>-1.6300496102055184</v>
      </c>
      <c r="C486" s="4">
        <v>1532.5</v>
      </c>
      <c r="D486" s="4">
        <v>-3.5591057515488203</v>
      </c>
      <c r="E486" s="4">
        <v>-13.335472103468412</v>
      </c>
      <c r="F486" s="4">
        <v>-3.0200367824992784</v>
      </c>
      <c r="G486" s="4">
        <v>-3.8337619760902122</v>
      </c>
      <c r="H486" s="4">
        <v>-12.144081831298617</v>
      </c>
      <c r="I486" s="4">
        <v>54.9</v>
      </c>
      <c r="J486" s="5">
        <f>J485*J485/J484</f>
        <v>9.0612359550561798</v>
      </c>
      <c r="K486" s="4">
        <v>1335.4</v>
      </c>
      <c r="L486">
        <f t="shared" ref="L486:M495" si="141">(L69-L68)/L68</f>
        <v>-0.11999999999999998</v>
      </c>
      <c r="M486">
        <f t="shared" si="141"/>
        <v>0.51</v>
      </c>
      <c r="N486" s="4">
        <v>1558.5</v>
      </c>
      <c r="O486">
        <f t="shared" ref="O486:O495" si="142">(O69-O68)/O68</f>
        <v>-3.5591057515488203E-2</v>
      </c>
      <c r="P486" s="4">
        <v>2044301</v>
      </c>
      <c r="Q486">
        <f t="shared" ref="Q486:Q495" si="143">(Q69-Q68)/Q68</f>
        <v>-9.254143646408837E-2</v>
      </c>
      <c r="R486" s="4">
        <v>2079139</v>
      </c>
      <c r="S486" s="4">
        <v>683.9</v>
      </c>
      <c r="T486" s="4">
        <v>4576.45</v>
      </c>
      <c r="U486" s="4">
        <v>0</v>
      </c>
      <c r="V486" s="4">
        <v>690000</v>
      </c>
      <c r="W486" s="4">
        <v>530000</v>
      </c>
      <c r="X486" s="4">
        <v>-3.3046733107349171</v>
      </c>
      <c r="Y486" s="4">
        <v>2785710.6</v>
      </c>
      <c r="Z486" s="4">
        <v>687278.6</v>
      </c>
    </row>
    <row r="487" spans="1:26" x14ac:dyDescent="0.2">
      <c r="A487" s="3" t="s">
        <v>94</v>
      </c>
      <c r="B487" s="4">
        <v>0.50432276657059438</v>
      </c>
      <c r="C487" s="4">
        <v>1751.1</v>
      </c>
      <c r="D487" s="4">
        <v>3.0940321955236469</v>
      </c>
      <c r="E487" s="4">
        <v>10.24444416715539</v>
      </c>
      <c r="F487" s="4">
        <v>5.0504042319592797</v>
      </c>
      <c r="G487" s="4">
        <v>5.1342336120376846</v>
      </c>
      <c r="H487" s="4">
        <v>19.780082114421894</v>
      </c>
      <c r="I487" s="4">
        <v>57.2</v>
      </c>
      <c r="J487" s="5">
        <f>J486*J486/J485</f>
        <v>6.4650391364726687</v>
      </c>
      <c r="K487" s="4">
        <v>1532.5</v>
      </c>
      <c r="L487">
        <f t="shared" si="141"/>
        <v>-0.11038961038961034</v>
      </c>
      <c r="M487">
        <f t="shared" si="141"/>
        <v>0.20529801324503313</v>
      </c>
      <c r="N487" s="4">
        <v>1767.8</v>
      </c>
      <c r="O487">
        <f t="shared" si="142"/>
        <v>3.094032195523647E-2</v>
      </c>
      <c r="P487" s="4">
        <v>2302215</v>
      </c>
      <c r="Q487">
        <f t="shared" si="143"/>
        <v>0.10908168442415019</v>
      </c>
      <c r="R487" s="4">
        <v>2344192</v>
      </c>
      <c r="S487" s="4">
        <v>789.15</v>
      </c>
      <c r="T487" s="4">
        <v>5291.92</v>
      </c>
      <c r="U487" s="4">
        <v>0</v>
      </c>
      <c r="V487" s="4">
        <v>800000</v>
      </c>
      <c r="W487" s="4">
        <v>630000</v>
      </c>
      <c r="X487" s="4">
        <v>0.88757437894774627</v>
      </c>
      <c r="Y487" s="4">
        <v>3217822.4</v>
      </c>
      <c r="Z487" s="4">
        <v>809592.6</v>
      </c>
    </row>
    <row r="488" spans="1:26" x14ac:dyDescent="0.2">
      <c r="A488" s="3" t="s">
        <v>95</v>
      </c>
      <c r="B488" s="4">
        <v>-0.64516129032257974</v>
      </c>
      <c r="C488" s="4">
        <v>2022.5</v>
      </c>
      <c r="D488" s="4">
        <v>21.594112423855851</v>
      </c>
      <c r="E488" s="4">
        <v>11.042319837919209</v>
      </c>
      <c r="F488" s="4">
        <v>4.0665083135391935</v>
      </c>
      <c r="G488" s="4">
        <v>4.5061288383859575</v>
      </c>
      <c r="H488" s="4">
        <v>0.60661177418419843</v>
      </c>
      <c r="I488" s="4">
        <v>53.7</v>
      </c>
      <c r="J488" s="4">
        <v>4.8</v>
      </c>
      <c r="K488" s="4">
        <v>1751.1</v>
      </c>
      <c r="L488">
        <f t="shared" si="141"/>
        <v>-0.1167883211678833</v>
      </c>
      <c r="M488">
        <f t="shared" si="141"/>
        <v>4.120879120879118E-2</v>
      </c>
      <c r="N488" s="4">
        <v>2034.9</v>
      </c>
      <c r="O488">
        <f t="shared" si="142"/>
        <v>0.21594112423855852</v>
      </c>
      <c r="P488" s="4">
        <v>2615805</v>
      </c>
      <c r="Q488">
        <f t="shared" si="143"/>
        <v>0.23924977127172911</v>
      </c>
      <c r="R488" s="4">
        <v>2638513</v>
      </c>
      <c r="S488" s="4">
        <v>898.68</v>
      </c>
      <c r="T488" s="4">
        <v>6039.63</v>
      </c>
      <c r="U488" s="4">
        <v>0</v>
      </c>
      <c r="V488" s="4">
        <v>910000</v>
      </c>
      <c r="W488" s="4">
        <v>720000</v>
      </c>
      <c r="X488" s="4">
        <v>3.1887113384168622</v>
      </c>
      <c r="Y488" s="4">
        <v>3663746</v>
      </c>
      <c r="Z488" s="4">
        <v>932682.7</v>
      </c>
    </row>
    <row r="489" spans="1:26" x14ac:dyDescent="0.2">
      <c r="A489" s="3" t="s">
        <v>96</v>
      </c>
      <c r="B489" s="4">
        <v>-2.8860028860028759</v>
      </c>
      <c r="C489" s="4">
        <v>2292.6999999999998</v>
      </c>
      <c r="D489" s="4">
        <v>-4.9446729806435155</v>
      </c>
      <c r="E489" s="4">
        <v>-1.3757088349115421</v>
      </c>
      <c r="F489" s="4">
        <v>-5.3044827901031706</v>
      </c>
      <c r="G489" s="4">
        <v>-16.950421955036042</v>
      </c>
      <c r="H489" s="4">
        <v>-1.9165561440170384</v>
      </c>
      <c r="I489" s="4">
        <v>52.3</v>
      </c>
      <c r="J489" s="4">
        <v>0.3</v>
      </c>
      <c r="K489" s="4">
        <v>2022.5</v>
      </c>
      <c r="L489">
        <f t="shared" si="141"/>
        <v>9.917355371900835E-2</v>
      </c>
      <c r="M489">
        <f t="shared" si="141"/>
        <v>-0.18733509234828494</v>
      </c>
      <c r="N489" s="4">
        <v>2295.6999999999998</v>
      </c>
      <c r="O489">
        <f t="shared" si="142"/>
        <v>-4.9446729806435157E-2</v>
      </c>
      <c r="P489" s="4">
        <v>2913766</v>
      </c>
      <c r="Q489">
        <f t="shared" si="143"/>
        <v>-1.8456995201181249E-3</v>
      </c>
      <c r="R489" s="4">
        <v>2928785</v>
      </c>
      <c r="S489" s="4">
        <v>1002.4</v>
      </c>
      <c r="T489" s="4">
        <v>6660.6</v>
      </c>
      <c r="U489" s="4">
        <v>-9.0909090909090917</v>
      </c>
      <c r="V489" s="4">
        <v>1010000</v>
      </c>
      <c r="W489" s="4">
        <v>820000</v>
      </c>
      <c r="X489" s="4">
        <v>-5.7416573763399796</v>
      </c>
      <c r="Y489" s="4">
        <v>4084153.5</v>
      </c>
      <c r="Z489" s="4">
        <v>1053398.8</v>
      </c>
    </row>
    <row r="490" spans="1:26" x14ac:dyDescent="0.2">
      <c r="A490" s="3" t="s">
        <v>97</v>
      </c>
      <c r="B490" s="4">
        <v>-0.59435364041604799</v>
      </c>
      <c r="C490" s="4">
        <v>2584.4899999999998</v>
      </c>
      <c r="D490" s="4">
        <v>6.7561492733591866</v>
      </c>
      <c r="E490" s="4">
        <v>1.9350815786572595</v>
      </c>
      <c r="F490" s="4">
        <v>10.489780177400689</v>
      </c>
      <c r="G490" s="4">
        <v>10.357988308613931</v>
      </c>
      <c r="H490" s="4">
        <v>14.54433443490084</v>
      </c>
      <c r="I490" s="4">
        <v>53.1</v>
      </c>
      <c r="J490" s="4">
        <v>4.0999999999999996</v>
      </c>
      <c r="K490" s="4">
        <v>2292.6999999999998</v>
      </c>
      <c r="L490">
        <f t="shared" si="141"/>
        <v>-3.7593984962406048E-2</v>
      </c>
      <c r="M490">
        <f t="shared" si="141"/>
        <v>-0.15584415584415584</v>
      </c>
      <c r="N490" s="4">
        <v>2599.88</v>
      </c>
      <c r="O490">
        <f t="shared" si="142"/>
        <v>6.7561492733591869E-2</v>
      </c>
      <c r="P490" s="4">
        <v>3231989</v>
      </c>
      <c r="Q490">
        <f t="shared" si="143"/>
        <v>9.3786982248520764E-2</v>
      </c>
      <c r="R490" s="4">
        <v>3224932</v>
      </c>
      <c r="S490" s="4">
        <v>1117</v>
      </c>
      <c r="T490" s="4">
        <v>7345.89</v>
      </c>
      <c r="U490" s="4">
        <v>20</v>
      </c>
      <c r="V490" s="4">
        <v>1130000</v>
      </c>
      <c r="W490" s="4">
        <v>930000</v>
      </c>
      <c r="X490" s="4">
        <v>18.403624906672071</v>
      </c>
      <c r="Y490" s="4">
        <v>4581910.9000000004</v>
      </c>
      <c r="Z490" s="4">
        <v>1191729.5</v>
      </c>
    </row>
    <row r="491" spans="1:26" x14ac:dyDescent="0.2">
      <c r="A491" s="3" t="s">
        <v>98</v>
      </c>
      <c r="B491" s="4">
        <v>-0.37369207772795743</v>
      </c>
      <c r="C491" s="4">
        <v>2887.89</v>
      </c>
      <c r="D491" s="4">
        <v>6.449565241984395</v>
      </c>
      <c r="E491" s="4">
        <v>18.358911618884107</v>
      </c>
      <c r="F491" s="4">
        <v>7.4083769633507934</v>
      </c>
      <c r="G491" s="4">
        <v>8.9801397948313966</v>
      </c>
      <c r="H491" s="4">
        <v>-1.6053396138712646</v>
      </c>
      <c r="I491" s="4">
        <v>50.2</v>
      </c>
      <c r="J491" s="4">
        <v>6.2</v>
      </c>
      <c r="K491" s="4">
        <v>2584.4899999999998</v>
      </c>
      <c r="L491">
        <f t="shared" si="141"/>
        <v>-0.296875</v>
      </c>
      <c r="M491">
        <f t="shared" si="141"/>
        <v>-0.16153846153846149</v>
      </c>
      <c r="N491" s="4">
        <v>2901.54</v>
      </c>
      <c r="O491">
        <f t="shared" si="142"/>
        <v>6.4495652419843952E-2</v>
      </c>
      <c r="P491" s="4">
        <v>3570782</v>
      </c>
      <c r="Q491">
        <f t="shared" si="143"/>
        <v>3.472410062212599E-2</v>
      </c>
      <c r="R491" s="4">
        <v>3575201</v>
      </c>
      <c r="S491" s="4">
        <v>1240.0899999999999</v>
      </c>
      <c r="T491" s="4">
        <v>8092.72</v>
      </c>
      <c r="U491" s="4">
        <v>-8.3333333333333321</v>
      </c>
      <c r="V491" s="4">
        <v>1240000</v>
      </c>
      <c r="W491" s="4">
        <v>1040000</v>
      </c>
      <c r="X491" s="4">
        <v>-5.3224491862812018</v>
      </c>
      <c r="Y491" s="4">
        <v>5053146.9000000004</v>
      </c>
      <c r="Z491" s="4">
        <v>1327352.3999999999</v>
      </c>
    </row>
    <row r="492" spans="1:26" x14ac:dyDescent="0.2">
      <c r="A492" s="3" t="s">
        <v>99</v>
      </c>
      <c r="B492" s="4">
        <v>-1.2753188297074263</v>
      </c>
      <c r="C492" s="4">
        <v>280.89999999999998</v>
      </c>
      <c r="D492" s="4">
        <v>-7.5082583757199322</v>
      </c>
      <c r="E492" s="4">
        <v>-17.25845276133531</v>
      </c>
      <c r="F492" s="4">
        <v>-3.4527581444471522</v>
      </c>
      <c r="G492" s="4">
        <v>-2.380729215484124</v>
      </c>
      <c r="H492" s="4">
        <v>-35.224015034743594</v>
      </c>
      <c r="I492" s="4">
        <v>50.9</v>
      </c>
      <c r="J492" s="4">
        <v>4.3</v>
      </c>
      <c r="K492" s="4">
        <v>2887.89</v>
      </c>
      <c r="L492">
        <f t="shared" si="141"/>
        <v>0.76666666666666672</v>
      </c>
      <c r="M492">
        <f t="shared" si="141"/>
        <v>-5.9633027522935929E-2</v>
      </c>
      <c r="N492" s="4">
        <v>268.8</v>
      </c>
      <c r="O492">
        <f t="shared" si="142"/>
        <v>-7.5082583757199325E-2</v>
      </c>
      <c r="P492" s="4">
        <v>313313</v>
      </c>
      <c r="Q492">
        <f t="shared" si="143"/>
        <v>-8.2116132405319731E-2</v>
      </c>
      <c r="R492" s="4">
        <v>289770</v>
      </c>
      <c r="S492" s="4">
        <v>118.84</v>
      </c>
      <c r="T492" s="4">
        <v>739.05</v>
      </c>
      <c r="U492" s="4">
        <v>-18.181818181818183</v>
      </c>
      <c r="V492" s="4">
        <v>90000</v>
      </c>
      <c r="W492" s="4">
        <v>80000</v>
      </c>
      <c r="X492" s="4">
        <v>-9.3426254020708726</v>
      </c>
      <c r="Y492" s="4">
        <v>427136.3</v>
      </c>
      <c r="Z492" s="4">
        <v>88167.5</v>
      </c>
    </row>
    <row r="493" spans="1:26" x14ac:dyDescent="0.2">
      <c r="A493" s="3" t="s">
        <v>100</v>
      </c>
      <c r="B493" s="4">
        <v>8.1306990881458994</v>
      </c>
      <c r="C493" s="4">
        <v>452.7</v>
      </c>
      <c r="D493" s="4">
        <v>-39.835563797225134</v>
      </c>
      <c r="E493" s="4">
        <v>-36.201125030196366</v>
      </c>
      <c r="F493" s="4">
        <v>-33.18747896331201</v>
      </c>
      <c r="G493" s="4">
        <v>-32.599958850558941</v>
      </c>
      <c r="H493" s="4">
        <v>18.61468228088582</v>
      </c>
      <c r="I493" s="4">
        <v>49.5</v>
      </c>
      <c r="J493" s="4">
        <v>4.7</v>
      </c>
      <c r="K493" s="4">
        <v>280.89999999999998</v>
      </c>
      <c r="L493">
        <f t="shared" si="141"/>
        <v>2.5157232704402396E-2</v>
      </c>
      <c r="M493">
        <f t="shared" si="141"/>
        <v>-1.2975609756097561</v>
      </c>
      <c r="N493" s="4">
        <v>439.4</v>
      </c>
      <c r="O493">
        <f t="shared" si="142"/>
        <v>-0.39835563797225138</v>
      </c>
      <c r="P493" s="4">
        <v>501816</v>
      </c>
      <c r="Q493">
        <f t="shared" si="143"/>
        <v>-0.38839444642221421</v>
      </c>
      <c r="R493" s="4">
        <v>474640</v>
      </c>
      <c r="S493" s="4">
        <v>198.24</v>
      </c>
      <c r="T493" s="4">
        <v>1220.43</v>
      </c>
      <c r="U493" s="4">
        <v>-11.111111111111111</v>
      </c>
      <c r="V493" s="4">
        <v>180000</v>
      </c>
      <c r="W493" s="4">
        <v>160000</v>
      </c>
      <c r="X493" s="4">
        <v>-11.275019238589651</v>
      </c>
      <c r="Y493" s="4">
        <v>806113.3</v>
      </c>
      <c r="Z493" s="4">
        <v>192684.6</v>
      </c>
    </row>
    <row r="494" spans="1:26" x14ac:dyDescent="0.2">
      <c r="A494" s="3" t="s">
        <v>101</v>
      </c>
      <c r="B494" s="4">
        <v>-0.84328882642305691</v>
      </c>
      <c r="C494" s="4">
        <v>718.27</v>
      </c>
      <c r="D494" s="4">
        <v>-39.835563797225134</v>
      </c>
      <c r="E494" s="4">
        <v>-36.201125030196366</v>
      </c>
      <c r="F494" s="4">
        <v>52.292191435768252</v>
      </c>
      <c r="G494" s="4">
        <v>51.035858195286743</v>
      </c>
      <c r="H494" s="4">
        <v>-2.254168116917648</v>
      </c>
      <c r="I494" s="4">
        <v>50.6</v>
      </c>
      <c r="J494" s="4">
        <v>3.1</v>
      </c>
      <c r="K494" s="4">
        <v>452.7</v>
      </c>
      <c r="L494">
        <f t="shared" si="141"/>
        <v>-4.9079754601226905E-2</v>
      </c>
      <c r="M494">
        <f t="shared" si="141"/>
        <v>-1.7868852459016391</v>
      </c>
      <c r="N494" s="4">
        <v>702.22</v>
      </c>
      <c r="O494">
        <f t="shared" si="142"/>
        <v>-0.39835563797225138</v>
      </c>
      <c r="P494" s="5">
        <f t="shared" ref="P494:P495" si="144">P493*P493/P492</f>
        <v>803730.76717531669</v>
      </c>
      <c r="Q494">
        <f t="shared" si="143"/>
        <v>0.54615832363213024</v>
      </c>
      <c r="R494" s="5">
        <f t="shared" ref="R494:T495" si="145">R493*R493/R492</f>
        <v>777454.98015667603</v>
      </c>
      <c r="S494" s="4">
        <v>319.14999999999998</v>
      </c>
      <c r="T494" s="4">
        <v>1962.59</v>
      </c>
      <c r="U494" s="4">
        <v>25</v>
      </c>
      <c r="V494" s="4">
        <v>280000</v>
      </c>
      <c r="W494" s="4">
        <v>230000</v>
      </c>
      <c r="X494" s="4">
        <v>19.038273075435274</v>
      </c>
      <c r="Y494" s="4">
        <v>1257255.1000000001</v>
      </c>
      <c r="Z494" s="4">
        <v>295033.40000000002</v>
      </c>
    </row>
    <row r="495" spans="1:26" x14ac:dyDescent="0.2">
      <c r="A495" s="3" t="s">
        <v>102</v>
      </c>
      <c r="B495" s="4">
        <v>-0.21261516654854259</v>
      </c>
      <c r="C495" s="4">
        <v>950.1</v>
      </c>
      <c r="D495" s="4">
        <v>-39.835563797225142</v>
      </c>
      <c r="E495" s="4">
        <v>-36.201125030196366</v>
      </c>
      <c r="F495" s="4">
        <v>52.292191435768245</v>
      </c>
      <c r="G495" s="4">
        <v>51.035858195286764</v>
      </c>
      <c r="H495" s="4">
        <v>38.472954015859578</v>
      </c>
      <c r="I495" s="4">
        <v>51.7</v>
      </c>
      <c r="J495" s="4">
        <v>0.6</v>
      </c>
      <c r="K495" s="4">
        <v>718.27</v>
      </c>
      <c r="L495">
        <f t="shared" si="141"/>
        <v>7.0967741935483789E-2</v>
      </c>
      <c r="M495">
        <f t="shared" si="141"/>
        <v>0</v>
      </c>
      <c r="N495" s="4">
        <v>942</v>
      </c>
      <c r="O495">
        <f t="shared" si="142"/>
        <v>-0.39835563797225143</v>
      </c>
      <c r="P495" s="5">
        <f t="shared" si="144"/>
        <v>1287290.8518345831</v>
      </c>
      <c r="Q495">
        <f t="shared" si="143"/>
        <v>-0.12698113917855661</v>
      </c>
      <c r="R495" s="5">
        <f t="shared" si="145"/>
        <v>1273462.5108933453</v>
      </c>
      <c r="S495" s="5">
        <f t="shared" si="145"/>
        <v>513.80509735673922</v>
      </c>
      <c r="T495" s="5">
        <f t="shared" si="145"/>
        <v>3156.0675402112365</v>
      </c>
      <c r="U495" s="4">
        <v>-10</v>
      </c>
      <c r="V495" s="4">
        <v>370000</v>
      </c>
      <c r="W495" s="4">
        <v>340000</v>
      </c>
      <c r="X495" s="4">
        <v>-10.352800717846316</v>
      </c>
      <c r="Y495" s="4">
        <v>1660324.6</v>
      </c>
      <c r="Z495" s="4">
        <v>436563.7</v>
      </c>
    </row>
    <row r="496" spans="1:26" x14ac:dyDescent="0.2">
      <c r="C496" s="4"/>
      <c r="K496" s="4"/>
      <c r="R496" s="4"/>
    </row>
    <row r="498" spans="1:26" x14ac:dyDescent="0.2">
      <c r="A498" s="3" t="s">
        <v>137</v>
      </c>
    </row>
    <row r="499" spans="1:26" x14ac:dyDescent="0.2">
      <c r="A499" s="3" t="s">
        <v>29</v>
      </c>
      <c r="B499" s="4">
        <v>-1.1863224005582689</v>
      </c>
      <c r="C499">
        <f t="shared" ref="C499:C530" si="146">(C422-C410)/C410</f>
        <v>-3.8342960942919141E-2</v>
      </c>
      <c r="D499" s="4">
        <v>16.682168192036201</v>
      </c>
      <c r="E499" s="4">
        <v>14.699598371629191</v>
      </c>
      <c r="F499" s="4">
        <v>31.572464759819361</v>
      </c>
      <c r="G499" s="4">
        <v>34.343845923994245</v>
      </c>
      <c r="H499" s="4">
        <v>41.772514336162125</v>
      </c>
      <c r="I499" s="4">
        <v>49.3</v>
      </c>
      <c r="J499" s="4">
        <v>2.5</v>
      </c>
      <c r="K499">
        <f t="shared" ref="K499:K530" si="147">(K422-K410)/K410</f>
        <v>-6.3745973192115668E-2</v>
      </c>
      <c r="L499">
        <v>0.12418300653594767</v>
      </c>
      <c r="M499">
        <v>-0.41666666666666669</v>
      </c>
      <c r="N499">
        <f t="shared" ref="N499:N530" si="148">(N422-N410)/N410</f>
        <v>-2.277889904302885E-2</v>
      </c>
      <c r="O499">
        <v>-0.2401541256343814</v>
      </c>
      <c r="P499">
        <f t="shared" ref="P499:P530" si="149">(P422-P410)/P410</f>
        <v>-9.8120352583251372E-2</v>
      </c>
      <c r="Q499">
        <v>-0.11648170427919056</v>
      </c>
      <c r="R499">
        <f t="shared" ref="R499:T518" si="150">(R422-R410)/R410</f>
        <v>-0.14262530098198492</v>
      </c>
      <c r="S499">
        <f t="shared" si="150"/>
        <v>0.24753157290470729</v>
      </c>
      <c r="T499">
        <f t="shared" si="150"/>
        <v>0.44175159832009214</v>
      </c>
      <c r="U499" s="4">
        <v>8.8251544032044826</v>
      </c>
      <c r="V499">
        <f t="shared" ref="V499:W518" si="151">(V422-V410)/V410</f>
        <v>0.24874351611904469</v>
      </c>
      <c r="W499">
        <f t="shared" si="151"/>
        <v>6.25E-2</v>
      </c>
      <c r="X499" s="4">
        <v>8.7160064920538218</v>
      </c>
      <c r="Y499">
        <f t="shared" ref="Y499:Z518" si="152">(Y422-Y410)/Y410</f>
        <v>0.3422510471269779</v>
      </c>
      <c r="Z499">
        <f t="shared" si="152"/>
        <v>0.39176464895727492</v>
      </c>
    </row>
    <row r="500" spans="1:26" x14ac:dyDescent="0.2">
      <c r="A500" s="3" t="s">
        <v>30</v>
      </c>
      <c r="B500" s="4">
        <v>0.35310734463277338</v>
      </c>
      <c r="C500">
        <f t="shared" si="146"/>
        <v>-1.7812078303844198E-2</v>
      </c>
      <c r="D500" s="4">
        <v>-24.01541256343814</v>
      </c>
      <c r="E500" s="4">
        <v>-22.390260402275306</v>
      </c>
      <c r="F500" s="4">
        <v>-16.039109631786978</v>
      </c>
      <c r="G500" s="4">
        <v>-19.285829828534453</v>
      </c>
      <c r="H500" s="4">
        <v>12.919462334223466</v>
      </c>
      <c r="I500" s="4">
        <v>55.7</v>
      </c>
      <c r="J500" s="4">
        <v>1.3</v>
      </c>
      <c r="K500">
        <f t="shared" si="147"/>
        <v>-3.8342960942919141E-2</v>
      </c>
      <c r="L500">
        <v>9.3023255813953445E-2</v>
      </c>
      <c r="M500">
        <v>-0.15476190476190477</v>
      </c>
      <c r="N500">
        <f t="shared" si="148"/>
        <v>1.2252962091387987E-4</v>
      </c>
      <c r="O500">
        <v>-0.20389035960340038</v>
      </c>
      <c r="P500">
        <f t="shared" si="149"/>
        <v>-9.8293053722750837E-2</v>
      </c>
      <c r="Q500">
        <v>-1.0598912098654765E-2</v>
      </c>
      <c r="R500">
        <f t="shared" si="150"/>
        <v>-0.13472248212389007</v>
      </c>
      <c r="S500">
        <f t="shared" si="150"/>
        <v>0.21341910267893499</v>
      </c>
      <c r="T500">
        <f t="shared" si="150"/>
        <v>0.3751396440008935</v>
      </c>
      <c r="U500" s="4">
        <v>-11.566321858879631</v>
      </c>
      <c r="V500">
        <f t="shared" si="151"/>
        <v>0.26748325804438439</v>
      </c>
      <c r="W500">
        <f t="shared" si="151"/>
        <v>0.13636363636363635</v>
      </c>
      <c r="X500" s="4">
        <v>-7.3213161254388233</v>
      </c>
      <c r="Y500">
        <f t="shared" si="152"/>
        <v>0.3411427018884754</v>
      </c>
      <c r="Z500">
        <f t="shared" si="152"/>
        <v>0.37056408843091954</v>
      </c>
    </row>
    <row r="501" spans="1:26" x14ac:dyDescent="0.2">
      <c r="A501" s="3" t="s">
        <v>31</v>
      </c>
      <c r="B501" s="4">
        <v>3.3075299085151224</v>
      </c>
      <c r="C501">
        <f t="shared" si="146"/>
        <v>1.354870795564519E-2</v>
      </c>
      <c r="D501" s="4">
        <v>-20.389035960340038</v>
      </c>
      <c r="E501" s="4">
        <v>-14.442551754830196</v>
      </c>
      <c r="F501" s="4">
        <v>-1.0406342913776059</v>
      </c>
      <c r="G501" s="4">
        <v>-1.6533894483691625</v>
      </c>
      <c r="H501" s="4">
        <v>17.680141016647351</v>
      </c>
      <c r="I501" s="4">
        <v>48.8</v>
      </c>
      <c r="J501" s="4">
        <v>-1.3</v>
      </c>
      <c r="K501">
        <f t="shared" si="147"/>
        <v>-1.7812078303844198E-2</v>
      </c>
      <c r="L501">
        <v>5.3191489361702177E-2</v>
      </c>
      <c r="M501">
        <v>-0.92957746478873238</v>
      </c>
      <c r="N501">
        <f t="shared" si="148"/>
        <v>2.8362862315696895E-2</v>
      </c>
      <c r="O501">
        <v>-8.3202181052109803E-2</v>
      </c>
      <c r="P501">
        <f t="shared" si="149"/>
        <v>-0.11014347694621959</v>
      </c>
      <c r="Q501">
        <v>-1.8471311819661038E-2</v>
      </c>
      <c r="R501">
        <f t="shared" si="150"/>
        <v>-0.1369996161944268</v>
      </c>
      <c r="S501">
        <f t="shared" si="150"/>
        <v>0.19974699557242259</v>
      </c>
      <c r="T501">
        <f t="shared" si="150"/>
        <v>0.340099852652962</v>
      </c>
      <c r="U501" s="4">
        <v>21.1881695627659</v>
      </c>
      <c r="V501">
        <f t="shared" si="151"/>
        <v>0.31465677179962892</v>
      </c>
      <c r="W501">
        <f t="shared" si="151"/>
        <v>0.17241379310344829</v>
      </c>
      <c r="X501" s="4">
        <v>20.919991091100869</v>
      </c>
      <c r="Y501">
        <f t="shared" si="152"/>
        <v>0.37578038509888323</v>
      </c>
      <c r="Z501">
        <f t="shared" si="152"/>
        <v>0.40990050564203023</v>
      </c>
    </row>
    <row r="502" spans="1:26" x14ac:dyDescent="0.2">
      <c r="A502" s="3" t="s">
        <v>32</v>
      </c>
      <c r="B502" s="4">
        <v>2.3841961852861013</v>
      </c>
      <c r="C502">
        <f t="shared" si="146"/>
        <v>2.9259315697323839E-2</v>
      </c>
      <c r="D502" s="4">
        <v>-8.32021810521098</v>
      </c>
      <c r="E502" s="4">
        <v>-13.904842534232079</v>
      </c>
      <c r="F502" s="4">
        <v>-5.0075112668993546E-2</v>
      </c>
      <c r="G502" s="4">
        <v>-3.3725610066738012</v>
      </c>
      <c r="H502" s="4">
        <v>-0.47857878649712321</v>
      </c>
      <c r="I502" s="4">
        <v>49.2</v>
      </c>
      <c r="J502" s="4">
        <v>-6.5</v>
      </c>
      <c r="K502">
        <f t="shared" si="147"/>
        <v>1.354870795564519E-2</v>
      </c>
      <c r="L502">
        <v>-0.14141414141414144</v>
      </c>
      <c r="M502">
        <v>-8.7999999999999989</v>
      </c>
      <c r="N502">
        <f t="shared" si="148"/>
        <v>4.0761512408816494E-2</v>
      </c>
      <c r="O502">
        <v>3.3206724249018891E-3</v>
      </c>
      <c r="P502">
        <f t="shared" si="149"/>
        <v>-9.9232046235821644E-2</v>
      </c>
      <c r="Q502">
        <v>-0.12560443433567373</v>
      </c>
      <c r="R502">
        <f t="shared" si="150"/>
        <v>-0.13101136397595431</v>
      </c>
      <c r="S502">
        <f t="shared" si="150"/>
        <v>0.18482659699810453</v>
      </c>
      <c r="T502">
        <f t="shared" si="150"/>
        <v>0.2817026106696936</v>
      </c>
      <c r="U502" s="4">
        <v>-12.754096419175557</v>
      </c>
      <c r="V502">
        <f t="shared" si="151"/>
        <v>0.3034420174353612</v>
      </c>
      <c r="W502">
        <f t="shared" si="151"/>
        <v>0.19444444444444445</v>
      </c>
      <c r="X502" s="4">
        <v>-16.014802935774792</v>
      </c>
      <c r="Y502">
        <f t="shared" si="152"/>
        <v>0.35959240885640242</v>
      </c>
      <c r="Z502">
        <f t="shared" si="152"/>
        <v>0.39511570104483484</v>
      </c>
    </row>
    <row r="503" spans="1:26" x14ac:dyDescent="0.2">
      <c r="A503" s="3" t="s">
        <v>33</v>
      </c>
      <c r="B503" s="4">
        <v>-2.92747837658017</v>
      </c>
      <c r="C503">
        <f t="shared" si="146"/>
        <v>3.5615801866303753E-2</v>
      </c>
      <c r="D503" s="4">
        <v>0.33206724249018893</v>
      </c>
      <c r="E503" s="4">
        <v>-6.5742214518454318</v>
      </c>
      <c r="F503" s="4">
        <v>-0.62625250501001994</v>
      </c>
      <c r="G503" s="4">
        <v>9.1738282279749068</v>
      </c>
      <c r="H503" s="4">
        <v>9.5818853760842781</v>
      </c>
      <c r="I503" s="4">
        <v>44.5</v>
      </c>
      <c r="J503" s="4">
        <v>-24.3611</v>
      </c>
      <c r="K503">
        <f t="shared" si="147"/>
        <v>2.9259315697323839E-2</v>
      </c>
      <c r="L503">
        <v>-2.941176470588238E-2</v>
      </c>
      <c r="M503">
        <v>1.4615384615384615</v>
      </c>
      <c r="N503">
        <f t="shared" si="148"/>
        <v>4.8391609086737508E-2</v>
      </c>
      <c r="O503">
        <v>0.10635890066463086</v>
      </c>
      <c r="P503">
        <f t="shared" si="149"/>
        <v>-8.6573539683804282E-2</v>
      </c>
      <c r="Q503">
        <v>8.3995835768026675E-2</v>
      </c>
      <c r="R503">
        <f t="shared" si="150"/>
        <v>-0.11951791854544831</v>
      </c>
      <c r="S503">
        <f t="shared" si="150"/>
        <v>0.17262628015969464</v>
      </c>
      <c r="T503">
        <f t="shared" si="150"/>
        <v>0.25402756393405679</v>
      </c>
      <c r="U503" s="4">
        <v>-6.612627986348123</v>
      </c>
      <c r="V503">
        <f t="shared" si="151"/>
        <v>0.29137482052485902</v>
      </c>
      <c r="W503">
        <f t="shared" si="151"/>
        <v>0.2</v>
      </c>
      <c r="X503" s="4">
        <v>-11.22172642816443</v>
      </c>
      <c r="Y503">
        <f t="shared" si="152"/>
        <v>0.3321224104205644</v>
      </c>
      <c r="Z503">
        <f t="shared" si="152"/>
        <v>0.38441495462047809</v>
      </c>
    </row>
    <row r="504" spans="1:26" x14ac:dyDescent="0.2">
      <c r="A504" s="3" t="s">
        <v>34</v>
      </c>
      <c r="B504" s="4">
        <v>-2.1932830705963009</v>
      </c>
      <c r="C504">
        <f t="shared" si="146"/>
        <v>4.0976523116808376E-2</v>
      </c>
      <c r="D504" s="4">
        <v>10.635890066463086</v>
      </c>
      <c r="E504" s="4">
        <v>7.7972526982427972</v>
      </c>
      <c r="F504" s="4">
        <v>-3.2518275775144918</v>
      </c>
      <c r="G504" s="4">
        <v>-7.1521707635099254</v>
      </c>
      <c r="H504" s="4">
        <v>0.76485876939728303</v>
      </c>
      <c r="I504" s="4">
        <v>39.9</v>
      </c>
      <c r="J504" s="4">
        <v>32.799999999999997</v>
      </c>
      <c r="K504">
        <f t="shared" si="147"/>
        <v>3.5615801866303753E-2</v>
      </c>
      <c r="L504">
        <v>-9.0909090909090856E-2</v>
      </c>
      <c r="M504">
        <v>-2.1979166666666665</v>
      </c>
      <c r="N504">
        <f t="shared" si="148"/>
        <v>5.1885675995160987E-2</v>
      </c>
      <c r="O504">
        <v>0.12905700508191131</v>
      </c>
      <c r="P504">
        <f t="shared" si="149"/>
        <v>-8.0884541376397251E-2</v>
      </c>
      <c r="Q504">
        <v>8.1680574253942886E-2</v>
      </c>
      <c r="R504">
        <f t="shared" si="150"/>
        <v>-0.11545318526348554</v>
      </c>
      <c r="S504">
        <f t="shared" si="150"/>
        <v>0.15556718566008115</v>
      </c>
      <c r="T504">
        <f t="shared" si="150"/>
        <v>0.21355585019808956</v>
      </c>
      <c r="U504" s="4">
        <v>14.0225923003447</v>
      </c>
      <c r="V504">
        <f t="shared" si="151"/>
        <v>0.29075066116210169</v>
      </c>
      <c r="W504">
        <f t="shared" si="151"/>
        <v>0.22641509433962265</v>
      </c>
      <c r="X504" s="4">
        <v>11.171545372950975</v>
      </c>
      <c r="Y504">
        <f t="shared" si="152"/>
        <v>0.31332755559106507</v>
      </c>
      <c r="Z504">
        <f t="shared" si="152"/>
        <v>0.37105733421874987</v>
      </c>
    </row>
    <row r="505" spans="1:26" x14ac:dyDescent="0.2">
      <c r="A505" s="3" t="s">
        <v>35</v>
      </c>
      <c r="B505" s="4">
        <v>-1.8920812894183574</v>
      </c>
      <c r="C505">
        <f t="shared" si="146"/>
        <v>3.3650312715370424E-2</v>
      </c>
      <c r="D505" s="4">
        <v>12.905700508191131</v>
      </c>
      <c r="E505" s="4">
        <v>9.5431169658630637</v>
      </c>
      <c r="F505" s="4">
        <v>1.4330380406461622</v>
      </c>
      <c r="G505" s="4">
        <v>19.364402371788213</v>
      </c>
      <c r="H505" s="4">
        <v>-9.8293494379518886</v>
      </c>
      <c r="I505" s="4">
        <v>43.5</v>
      </c>
      <c r="J505" s="4">
        <v>5.0999999999999996</v>
      </c>
      <c r="K505">
        <f t="shared" si="147"/>
        <v>4.0976523116808376E-2</v>
      </c>
      <c r="L505">
        <v>2.6666666666666689E-2</v>
      </c>
      <c r="M505">
        <v>-2.339130434782609</v>
      </c>
      <c r="N505">
        <f t="shared" si="148"/>
        <v>4.9771799640106355E-2</v>
      </c>
      <c r="O505">
        <v>-0.14021117418454912</v>
      </c>
      <c r="P505">
        <f t="shared" si="149"/>
        <v>-7.3896185059994859E-2</v>
      </c>
      <c r="Q505">
        <v>-7.034929805275013E-3</v>
      </c>
      <c r="R505">
        <f t="shared" si="150"/>
        <v>-0.11098841627269126</v>
      </c>
      <c r="S505">
        <f t="shared" si="150"/>
        <v>0.14174081491939461</v>
      </c>
      <c r="T505">
        <f t="shared" si="150"/>
        <v>0.23652933489235839</v>
      </c>
      <c r="U505" s="4">
        <v>-27.633807433847497</v>
      </c>
      <c r="V505">
        <f t="shared" si="151"/>
        <v>0.23749647240213928</v>
      </c>
      <c r="W505">
        <f t="shared" si="151"/>
        <v>0.22950819672131148</v>
      </c>
      <c r="X505" s="4">
        <v>-25.608052068672869</v>
      </c>
      <c r="Y505">
        <f t="shared" si="152"/>
        <v>0.25966551582179587</v>
      </c>
      <c r="Z505">
        <f t="shared" si="152"/>
        <v>0.34316483177934998</v>
      </c>
    </row>
    <row r="506" spans="1:26" x14ac:dyDescent="0.2">
      <c r="A506" s="3" t="s">
        <v>36</v>
      </c>
      <c r="B506" s="4">
        <v>-0.85714285714285166</v>
      </c>
      <c r="C506">
        <f t="shared" si="146"/>
        <v>3.5627780694337419E-2</v>
      </c>
      <c r="D506" s="4">
        <v>-14.021117418454912</v>
      </c>
      <c r="E506" s="4">
        <v>-3.9169993466002437</v>
      </c>
      <c r="F506" s="4">
        <v>0.53942974569740776</v>
      </c>
      <c r="G506" s="4">
        <v>4.104754019782991</v>
      </c>
      <c r="H506" s="4">
        <v>-17.781591428488657</v>
      </c>
      <c r="I506" s="4">
        <v>52.7</v>
      </c>
      <c r="J506" s="4">
        <v>10.7</v>
      </c>
      <c r="K506">
        <f t="shared" si="147"/>
        <v>3.3650312715370424E-2</v>
      </c>
      <c r="L506">
        <v>-0.13636363636363633</v>
      </c>
      <c r="M506">
        <v>0.15584415584415584</v>
      </c>
      <c r="N506">
        <f t="shared" si="148"/>
        <v>4.5626529935960294E-2</v>
      </c>
      <c r="O506">
        <v>0.17391013472265196</v>
      </c>
      <c r="P506">
        <f t="shared" si="149"/>
        <v>-7.2311178657692626E-2</v>
      </c>
      <c r="Q506">
        <v>0.11523119839599494</v>
      </c>
      <c r="R506">
        <f t="shared" si="150"/>
        <v>-0.10059222447409649</v>
      </c>
      <c r="S506">
        <f t="shared" si="150"/>
        <v>0.13159892548469981</v>
      </c>
      <c r="T506">
        <f t="shared" si="150"/>
        <v>0.32522037156479616</v>
      </c>
      <c r="U506" s="4">
        <v>-12.901074565266629</v>
      </c>
      <c r="V506">
        <f t="shared" si="151"/>
        <v>0.1801771930936627</v>
      </c>
      <c r="W506">
        <f t="shared" si="151"/>
        <v>0.22058823529411764</v>
      </c>
      <c r="X506" s="4">
        <v>-13.546221692432217</v>
      </c>
      <c r="Y506">
        <f t="shared" si="152"/>
        <v>0.20165701803759581</v>
      </c>
      <c r="Z506">
        <f t="shared" si="152"/>
        <v>0.30629877455665672</v>
      </c>
    </row>
    <row r="507" spans="1:26" x14ac:dyDescent="0.2">
      <c r="A507" s="3" t="s">
        <v>37</v>
      </c>
      <c r="B507" s="4">
        <v>-1.2247838616714692</v>
      </c>
      <c r="C507">
        <f t="shared" si="146"/>
        <v>4.0293662206396214E-2</v>
      </c>
      <c r="D507" s="4">
        <v>17.391013472265197</v>
      </c>
      <c r="E507" s="4">
        <v>7.6022610240646546</v>
      </c>
      <c r="F507" s="4">
        <v>11.497189575881452</v>
      </c>
      <c r="G507" s="4">
        <v>-4.1689339081662586</v>
      </c>
      <c r="H507" s="4">
        <v>12.374129947226823</v>
      </c>
      <c r="I507" s="4">
        <v>49.2</v>
      </c>
      <c r="J507" s="4">
        <v>18.5</v>
      </c>
      <c r="K507">
        <f t="shared" si="147"/>
        <v>3.5627780694337419E-2</v>
      </c>
      <c r="L507">
        <v>-0.27067669172932335</v>
      </c>
      <c r="M507">
        <v>-0.36516853932584276</v>
      </c>
      <c r="N507">
        <f t="shared" si="148"/>
        <v>4.5107393317751689E-2</v>
      </c>
      <c r="O507">
        <v>8.7992876224398928E-2</v>
      </c>
      <c r="P507">
        <f t="shared" si="149"/>
        <v>-7.7335596834117989E-2</v>
      </c>
      <c r="Q507">
        <v>1.0530758961697645E-2</v>
      </c>
      <c r="R507">
        <f t="shared" si="150"/>
        <v>-0.10407474597187601</v>
      </c>
      <c r="S507">
        <f t="shared" si="150"/>
        <v>0.11707253886010362</v>
      </c>
      <c r="T507">
        <f t="shared" si="150"/>
        <v>0.28706282284809448</v>
      </c>
      <c r="U507" s="4">
        <v>21.892200343826296</v>
      </c>
      <c r="V507">
        <f t="shared" si="151"/>
        <v>0.13184575012346317</v>
      </c>
      <c r="W507">
        <f t="shared" si="151"/>
        <v>0.19736842105263158</v>
      </c>
      <c r="X507" s="4">
        <v>17.986511784788199</v>
      </c>
      <c r="Y507">
        <f t="shared" si="152"/>
        <v>0.14158000478406318</v>
      </c>
      <c r="Z507">
        <f t="shared" si="152"/>
        <v>0.29057163124058683</v>
      </c>
    </row>
    <row r="508" spans="1:26" x14ac:dyDescent="0.2">
      <c r="A508" s="3" t="s">
        <v>38</v>
      </c>
      <c r="B508" s="4">
        <v>-1.6312056737588683E-2</v>
      </c>
      <c r="C508">
        <f t="shared" si="146"/>
        <v>4.3300787014875997E-2</v>
      </c>
      <c r="D508" s="4">
        <v>8.799287622439893</v>
      </c>
      <c r="E508" s="4">
        <v>11.836865908277257</v>
      </c>
      <c r="F508" s="4">
        <v>9.9220898258478414</v>
      </c>
      <c r="G508" s="4">
        <v>15.374535924874422</v>
      </c>
      <c r="H508" s="4">
        <v>4.0026561404797815E-2</v>
      </c>
      <c r="I508" s="4">
        <v>55.5</v>
      </c>
      <c r="J508" s="4">
        <v>13.8</v>
      </c>
      <c r="K508">
        <f t="shared" si="147"/>
        <v>4.0293662206396214E-2</v>
      </c>
      <c r="L508">
        <v>0.13402061855670117</v>
      </c>
      <c r="M508">
        <v>-2.1592920353982303</v>
      </c>
      <c r="N508">
        <f t="shared" si="148"/>
        <v>4.6307060213663438E-2</v>
      </c>
      <c r="O508">
        <v>0.15814492525879512</v>
      </c>
      <c r="P508">
        <f t="shared" si="149"/>
        <v>-7.4886499096422213E-2</v>
      </c>
      <c r="Q508">
        <v>0.12409525388142979</v>
      </c>
      <c r="R508">
        <f t="shared" si="150"/>
        <v>-9.5307336523380984E-2</v>
      </c>
      <c r="S508">
        <f t="shared" si="150"/>
        <v>0.10655889145496533</v>
      </c>
      <c r="T508">
        <f t="shared" si="150"/>
        <v>0.25012329286798179</v>
      </c>
      <c r="U508" s="4">
        <v>-2.2779259259259259</v>
      </c>
      <c r="V508">
        <f t="shared" si="151"/>
        <v>9.0939465427784277E-2</v>
      </c>
      <c r="W508">
        <f t="shared" si="151"/>
        <v>0.2073170731707317</v>
      </c>
      <c r="X508" s="4">
        <v>-0.53172855797103113</v>
      </c>
      <c r="Y508">
        <f t="shared" si="152"/>
        <v>0.10208504313039732</v>
      </c>
      <c r="Z508">
        <f t="shared" si="152"/>
        <v>0.27504054068739447</v>
      </c>
    </row>
    <row r="509" spans="1:26" x14ac:dyDescent="0.2">
      <c r="A509" s="3" t="s">
        <v>39</v>
      </c>
      <c r="B509" s="4">
        <v>-2.307137707281893</v>
      </c>
      <c r="C509">
        <f t="shared" si="146"/>
        <v>0.46389233465823548</v>
      </c>
      <c r="D509" s="4">
        <v>15.814492525879512</v>
      </c>
      <c r="E509" s="4">
        <v>-2.1842947671000195</v>
      </c>
      <c r="F509" s="4">
        <v>-20.200125078173855</v>
      </c>
      <c r="G509" s="4">
        <v>-22.328222600795002</v>
      </c>
      <c r="H509" s="4">
        <v>-8.7494030684585908</v>
      </c>
      <c r="I509" s="4">
        <v>49.3</v>
      </c>
      <c r="J509" s="4">
        <v>12.3</v>
      </c>
      <c r="K509">
        <f t="shared" si="147"/>
        <v>4.3300787014875997E-2</v>
      </c>
      <c r="L509">
        <v>0.82727272727272694</v>
      </c>
      <c r="M509">
        <v>-0.38931297709923662</v>
      </c>
      <c r="N509">
        <f t="shared" si="148"/>
        <v>0.51184696984155786</v>
      </c>
      <c r="O509">
        <v>-0.3144759158751696</v>
      </c>
      <c r="P509">
        <f t="shared" si="149"/>
        <v>0.46951186584307097</v>
      </c>
      <c r="Q509">
        <v>-0.33418530351437692</v>
      </c>
      <c r="R509">
        <f t="shared" si="150"/>
        <v>0.47079799016694579</v>
      </c>
      <c r="S509">
        <f t="shared" si="150"/>
        <v>9.9740000000000002</v>
      </c>
      <c r="T509">
        <f t="shared" si="150"/>
        <v>11.392180388911875</v>
      </c>
      <c r="U509" s="4">
        <v>-14.745370089626816</v>
      </c>
      <c r="V509">
        <f t="shared" si="151"/>
        <v>-0.15030823159676054</v>
      </c>
      <c r="W509">
        <f t="shared" si="151"/>
        <v>0.33333333333333331</v>
      </c>
      <c r="X509" s="4">
        <v>-8.9502706309531739</v>
      </c>
      <c r="Y509">
        <f t="shared" si="152"/>
        <v>-0.16446687218920578</v>
      </c>
      <c r="Z509">
        <f t="shared" si="152"/>
        <v>7.0110134611372069E-2</v>
      </c>
    </row>
    <row r="510" spans="1:26" x14ac:dyDescent="0.2">
      <c r="A510" s="3" t="s">
        <v>40</v>
      </c>
      <c r="B510" s="4">
        <v>2.214022140221394</v>
      </c>
      <c r="C510">
        <f t="shared" si="146"/>
        <v>0.14718695312209107</v>
      </c>
      <c r="D510" s="4">
        <v>-31.44759158751696</v>
      </c>
      <c r="E510" s="4">
        <v>-23.148874781685272</v>
      </c>
      <c r="F510" s="4">
        <v>-25.313479623824453</v>
      </c>
      <c r="G510" s="4">
        <v>-28.746892820587799</v>
      </c>
      <c r="H510" s="4">
        <v>-25.376941790731134</v>
      </c>
      <c r="I510" s="4">
        <v>58.9</v>
      </c>
      <c r="J510" s="4">
        <v>8.1999999999999993</v>
      </c>
      <c r="K510">
        <f t="shared" si="147"/>
        <v>0.46389233465823548</v>
      </c>
      <c r="L510">
        <v>-0.18905472636815918</v>
      </c>
      <c r="M510">
        <v>0.41249999999999981</v>
      </c>
      <c r="N510">
        <f t="shared" si="148"/>
        <v>0.14059090854298023</v>
      </c>
      <c r="O510">
        <v>0.66361113516500281</v>
      </c>
      <c r="P510">
        <f t="shared" si="149"/>
        <v>3.152876382255497E-2</v>
      </c>
      <c r="Q510">
        <v>0.50236232098036304</v>
      </c>
      <c r="R510">
        <f t="shared" si="150"/>
        <v>-5.5207979125446414E-2</v>
      </c>
      <c r="S510">
        <f t="shared" si="150"/>
        <v>4.0849917701631065E-2</v>
      </c>
      <c r="T510">
        <f t="shared" si="150"/>
        <v>8.7963383953199289E-2</v>
      </c>
      <c r="U510" s="4">
        <v>-13.470374848851268</v>
      </c>
      <c r="V510">
        <f t="shared" si="151"/>
        <v>-0.28747562638162433</v>
      </c>
      <c r="W510">
        <f t="shared" si="151"/>
        <v>0.27272727272727271</v>
      </c>
      <c r="X510" s="4">
        <v>-17.795038825666797</v>
      </c>
      <c r="Y510">
        <f t="shared" si="152"/>
        <v>-0.3088707315878168</v>
      </c>
      <c r="Z510">
        <f t="shared" si="152"/>
        <v>0.11250181830352594</v>
      </c>
    </row>
    <row r="511" spans="1:26" x14ac:dyDescent="0.2">
      <c r="A511" s="3" t="s">
        <v>41</v>
      </c>
      <c r="B511" s="4">
        <v>-2.6714801444043266</v>
      </c>
      <c r="C511">
        <f t="shared" si="146"/>
        <v>0.13183375011606285</v>
      </c>
      <c r="D511" s="4">
        <v>66.361113516500282</v>
      </c>
      <c r="E511" s="4">
        <v>84.031842456318742</v>
      </c>
      <c r="F511" s="4">
        <v>70.33927946834558</v>
      </c>
      <c r="G511" s="4">
        <v>80.197003899035508</v>
      </c>
      <c r="H511" s="4">
        <v>22.921238788289049</v>
      </c>
      <c r="I511" s="4">
        <v>44.6</v>
      </c>
      <c r="J511" s="4">
        <v>6.3</v>
      </c>
      <c r="K511">
        <f t="shared" si="147"/>
        <v>0.14718695312209107</v>
      </c>
      <c r="L511">
        <v>3.0674846625766899E-2</v>
      </c>
      <c r="M511">
        <v>-0.5663716814159292</v>
      </c>
      <c r="N511">
        <f t="shared" si="148"/>
        <v>0.1280999966765875</v>
      </c>
      <c r="O511">
        <v>-9.6107514301860972E-2</v>
      </c>
      <c r="P511">
        <f t="shared" si="149"/>
        <v>2.198288249909806E-2</v>
      </c>
      <c r="Q511">
        <v>-9.5032185150606865E-2</v>
      </c>
      <c r="R511">
        <f t="shared" si="150"/>
        <v>-2.7981766125544743E-2</v>
      </c>
      <c r="S511">
        <f t="shared" si="150"/>
        <v>6.699797533591019E-2</v>
      </c>
      <c r="T511">
        <f t="shared" si="150"/>
        <v>0.16848804200604847</v>
      </c>
      <c r="U511" s="4">
        <v>39.368033406766841</v>
      </c>
      <c r="V511">
        <f t="shared" si="151"/>
        <v>-0.26638023265687355</v>
      </c>
      <c r="W511">
        <f t="shared" si="151"/>
        <v>0.29411764705882354</v>
      </c>
      <c r="X511" s="4">
        <v>39.45201694415946</v>
      </c>
      <c r="Y511">
        <f t="shared" si="152"/>
        <v>-0.29355321762438041</v>
      </c>
      <c r="Z511">
        <f t="shared" si="152"/>
        <v>7.8386653720020391E-2</v>
      </c>
    </row>
    <row r="512" spans="1:26" x14ac:dyDescent="0.2">
      <c r="A512" s="3" t="s">
        <v>42</v>
      </c>
      <c r="B512" s="4">
        <v>-0.74183976261127327</v>
      </c>
      <c r="C512">
        <f t="shared" si="146"/>
        <v>0.13224793646247546</v>
      </c>
      <c r="D512" s="4">
        <v>-9.610751430186097</v>
      </c>
      <c r="E512" s="4">
        <v>-11.340013883707423</v>
      </c>
      <c r="F512" s="4">
        <v>-5.0513347022587283</v>
      </c>
      <c r="G512" s="4">
        <v>-3.3671183995748413</v>
      </c>
      <c r="H512" s="4">
        <v>9.3366537177548423</v>
      </c>
      <c r="I512" s="4">
        <v>45.1</v>
      </c>
      <c r="J512" s="4">
        <v>3.8</v>
      </c>
      <c r="K512">
        <f t="shared" si="147"/>
        <v>0.13183375011606285</v>
      </c>
      <c r="L512">
        <v>-5.9523809523809444E-2</v>
      </c>
      <c r="M512">
        <v>-1.4489795918367347</v>
      </c>
      <c r="N512">
        <f t="shared" si="148"/>
        <v>0.1344262009618952</v>
      </c>
      <c r="O512">
        <v>-0.14887980914251242</v>
      </c>
      <c r="P512">
        <f t="shared" si="149"/>
        <v>6.3988802640311274E-2</v>
      </c>
      <c r="Q512">
        <v>-4.4279741543139503E-2</v>
      </c>
      <c r="R512">
        <f t="shared" si="150"/>
        <v>1.6791755127154653E-2</v>
      </c>
      <c r="S512">
        <f t="shared" si="150"/>
        <v>0.10575761642732512</v>
      </c>
      <c r="T512">
        <f t="shared" si="150"/>
        <v>0.19823711005199318</v>
      </c>
      <c r="U512" s="4">
        <v>14.395083282215825</v>
      </c>
      <c r="V512">
        <f t="shared" si="151"/>
        <v>-0.20153173815543418</v>
      </c>
      <c r="W512">
        <f t="shared" si="151"/>
        <v>0.2</v>
      </c>
      <c r="X512" s="4">
        <v>19.577155721136876</v>
      </c>
      <c r="Y512">
        <f t="shared" si="152"/>
        <v>-0.23251383212737992</v>
      </c>
      <c r="Z512">
        <f t="shared" si="152"/>
        <v>5.1726126180420627E-2</v>
      </c>
    </row>
    <row r="513" spans="1:26" x14ac:dyDescent="0.2">
      <c r="A513" s="3" t="s">
        <v>43</v>
      </c>
      <c r="B513" s="4">
        <v>3.9611360239162883</v>
      </c>
      <c r="C513">
        <f t="shared" si="146"/>
        <v>0.12520608192825369</v>
      </c>
      <c r="D513" s="4">
        <v>-14.887980914251242</v>
      </c>
      <c r="E513" s="4">
        <v>-10.690535858382757</v>
      </c>
      <c r="F513" s="4">
        <v>-6.0769896193771675</v>
      </c>
      <c r="G513" s="4">
        <v>-3.8615650534255122</v>
      </c>
      <c r="H513" s="4">
        <v>8.3522968237035098</v>
      </c>
      <c r="I513" s="4">
        <v>46.8</v>
      </c>
      <c r="J513" s="4">
        <v>3.9</v>
      </c>
      <c r="K513">
        <f t="shared" si="147"/>
        <v>0.13224793646247546</v>
      </c>
      <c r="L513">
        <v>-3.1645569620253194E-2</v>
      </c>
      <c r="M513">
        <v>2.6818181818181821</v>
      </c>
      <c r="N513">
        <f t="shared" si="148"/>
        <v>0.13460773586183916</v>
      </c>
      <c r="O513">
        <v>-0.15779146717873044</v>
      </c>
      <c r="P513">
        <f t="shared" si="149"/>
        <v>9.8500184628922058E-2</v>
      </c>
      <c r="Q513">
        <v>-3.437207056216742E-3</v>
      </c>
      <c r="R513">
        <f t="shared" si="150"/>
        <v>4.9388082511967926E-2</v>
      </c>
      <c r="S513">
        <f t="shared" si="150"/>
        <v>8.8517503163222225E-2</v>
      </c>
      <c r="T513">
        <f t="shared" si="150"/>
        <v>0.20968327337553527</v>
      </c>
      <c r="U513" s="4">
        <v>13.366331528744521</v>
      </c>
      <c r="V513">
        <f t="shared" si="151"/>
        <v>-0.1710591306802145</v>
      </c>
      <c r="W513">
        <f t="shared" si="151"/>
        <v>0.11764705882352941</v>
      </c>
      <c r="X513" s="4">
        <v>8.7162056295258026</v>
      </c>
      <c r="Y513">
        <f t="shared" si="152"/>
        <v>-0.2132390172285068</v>
      </c>
      <c r="Z513">
        <f t="shared" si="152"/>
        <v>1.5542433385563074E-2</v>
      </c>
    </row>
    <row r="514" spans="1:26" x14ac:dyDescent="0.2">
      <c r="A514" s="3" t="s">
        <v>44</v>
      </c>
      <c r="B514" s="4">
        <v>5.7512580877066908</v>
      </c>
      <c r="C514">
        <f t="shared" si="146"/>
        <v>0.12337401868087797</v>
      </c>
      <c r="D514" s="4">
        <v>-15.779146717873044</v>
      </c>
      <c r="E514" s="4">
        <v>-15.805921592132375</v>
      </c>
      <c r="F514" s="4">
        <v>-6.4701819019111264</v>
      </c>
      <c r="G514" s="4">
        <v>-4.0166714338250369</v>
      </c>
      <c r="H514" s="4">
        <v>-3.8940694117756434</v>
      </c>
      <c r="I514" s="5">
        <f>AVERAGE(I513,I515)</f>
        <v>49.65</v>
      </c>
      <c r="J514" s="4">
        <v>5.3</v>
      </c>
      <c r="K514">
        <f t="shared" si="147"/>
        <v>0.12520608192825369</v>
      </c>
      <c r="L514">
        <v>-4.5751633986928143E-2</v>
      </c>
      <c r="M514">
        <v>0.80246913580246892</v>
      </c>
      <c r="N514">
        <f t="shared" si="148"/>
        <v>0.12828965111664128</v>
      </c>
      <c r="O514">
        <v>-7.4907327000837784E-2</v>
      </c>
      <c r="P514">
        <f t="shared" si="149"/>
        <v>0.10855921492273332</v>
      </c>
      <c r="Q514">
        <v>-0.13556809759990879</v>
      </c>
      <c r="R514">
        <f t="shared" si="150"/>
        <v>6.6033610977526275E-2</v>
      </c>
      <c r="S514">
        <f t="shared" si="150"/>
        <v>7.293873492152711E-2</v>
      </c>
      <c r="T514">
        <f t="shared" si="150"/>
        <v>0.22338334012292105</v>
      </c>
      <c r="U514" s="4">
        <v>-2.3622620227948734</v>
      </c>
      <c r="V514">
        <f t="shared" si="151"/>
        <v>-0.13543033886117992</v>
      </c>
      <c r="W514">
        <f t="shared" si="151"/>
        <v>9.3023255813953487E-2</v>
      </c>
      <c r="X514" s="4">
        <v>-1.4189766951883018</v>
      </c>
      <c r="Y514">
        <f t="shared" si="152"/>
        <v>-0.17843250328205709</v>
      </c>
      <c r="Z514">
        <f t="shared" si="152"/>
        <v>-1.2398425713642164E-2</v>
      </c>
    </row>
    <row r="515" spans="1:26" x14ac:dyDescent="0.2">
      <c r="A515" s="3" t="s">
        <v>45</v>
      </c>
      <c r="B515" s="4">
        <v>1.0197144799456055</v>
      </c>
      <c r="C515">
        <f t="shared" si="146"/>
        <v>0.1201519791194475</v>
      </c>
      <c r="D515" s="4">
        <v>-7.490732700083778</v>
      </c>
      <c r="E515" s="4">
        <v>-14.175969739041735</v>
      </c>
      <c r="F515" s="4">
        <v>9.4780896110290538</v>
      </c>
      <c r="G515" s="4">
        <v>6.2920391656023842</v>
      </c>
      <c r="H515" s="4">
        <v>8.8175288398752034</v>
      </c>
      <c r="I515" s="4">
        <v>52.5</v>
      </c>
      <c r="J515" s="5">
        <f>J514*J514/J513</f>
        <v>7.2025641025641027</v>
      </c>
      <c r="K515">
        <f t="shared" si="147"/>
        <v>0.12337401868087797</v>
      </c>
      <c r="L515">
        <v>-7.534246575342457E-2</v>
      </c>
      <c r="M515">
        <v>-0.14383561643835616</v>
      </c>
      <c r="N515">
        <f t="shared" si="148"/>
        <v>0.1245629156255989</v>
      </c>
      <c r="O515">
        <v>4.491320061863685E-2</v>
      </c>
      <c r="P515">
        <f t="shared" si="149"/>
        <v>6.8650225581905977E-2</v>
      </c>
      <c r="Q515">
        <v>8.7449713117456904E-2</v>
      </c>
      <c r="R515">
        <f t="shared" si="150"/>
        <v>2.6376082650311428E-2</v>
      </c>
      <c r="S515">
        <f t="shared" si="150"/>
        <v>8.2932425431130066E-2</v>
      </c>
      <c r="T515">
        <f t="shared" si="150"/>
        <v>0.2458262835581774</v>
      </c>
      <c r="U515" s="4">
        <v>0.30929755915781626</v>
      </c>
      <c r="V515">
        <f t="shared" si="151"/>
        <v>-0.10105054006637215</v>
      </c>
      <c r="W515">
        <f t="shared" si="151"/>
        <v>1.8518518518518517E-2</v>
      </c>
      <c r="X515" s="4">
        <v>-6.9642311873197738</v>
      </c>
      <c r="Y515">
        <f t="shared" si="152"/>
        <v>-0.14987242019013958</v>
      </c>
      <c r="Z515">
        <f t="shared" si="152"/>
        <v>-3.3673849234775413E-2</v>
      </c>
    </row>
    <row r="516" spans="1:26" x14ac:dyDescent="0.2">
      <c r="A516" s="3" t="s">
        <v>46</v>
      </c>
      <c r="B516" s="4">
        <v>-1.4131897711978405</v>
      </c>
      <c r="C516">
        <f t="shared" si="146"/>
        <v>0.11807411261144087</v>
      </c>
      <c r="D516" s="4">
        <v>4.4913200618636848</v>
      </c>
      <c r="E516" s="4">
        <v>3.3113375344071243</v>
      </c>
      <c r="F516" s="4">
        <v>-0.53968967843490445</v>
      </c>
      <c r="G516" s="4">
        <v>-5.4029157321371386</v>
      </c>
      <c r="H516" s="4">
        <v>-8.251324148304608</v>
      </c>
      <c r="I516" s="4">
        <v>53.4</v>
      </c>
      <c r="J516" s="5">
        <f>J515*J515/J514</f>
        <v>9.7880999342537809</v>
      </c>
      <c r="K516">
        <f t="shared" si="147"/>
        <v>0.1201519791194475</v>
      </c>
      <c r="L516">
        <v>-0.11851851851851862</v>
      </c>
      <c r="M516">
        <v>0.5119999999999999</v>
      </c>
      <c r="N516">
        <f t="shared" si="148"/>
        <v>0.12364271879165385</v>
      </c>
      <c r="O516">
        <v>0.20108990315929445</v>
      </c>
      <c r="P516">
        <f t="shared" si="149"/>
        <v>5.8542714587692078E-2</v>
      </c>
      <c r="Q516">
        <v>0.17399478440172253</v>
      </c>
      <c r="R516">
        <f t="shared" si="150"/>
        <v>2.8085243891179643E-2</v>
      </c>
      <c r="S516">
        <f t="shared" si="150"/>
        <v>8.1586438923395344E-2</v>
      </c>
      <c r="T516">
        <f t="shared" si="150"/>
        <v>0.19209557019581169</v>
      </c>
      <c r="U516" s="4">
        <v>-5.714577606062857</v>
      </c>
      <c r="V516">
        <f t="shared" si="151"/>
        <v>-9.7638064323239224E-2</v>
      </c>
      <c r="W516">
        <f t="shared" si="151"/>
        <v>-4.6153846153846156E-2</v>
      </c>
      <c r="X516" s="4">
        <v>3.9714412445028771</v>
      </c>
      <c r="Y516">
        <f t="shared" si="152"/>
        <v>-0.13403790995168058</v>
      </c>
      <c r="Z516">
        <f t="shared" si="152"/>
        <v>-5.6204261862376377E-2</v>
      </c>
    </row>
    <row r="517" spans="1:26" x14ac:dyDescent="0.2">
      <c r="A517" s="3" t="s">
        <v>47</v>
      </c>
      <c r="B517" s="4">
        <v>-0.81911262798635487</v>
      </c>
      <c r="C517">
        <f t="shared" si="146"/>
        <v>0.12708008760840614</v>
      </c>
      <c r="D517" s="4">
        <v>20.108990315929447</v>
      </c>
      <c r="E517" s="4">
        <v>19.672209728252838</v>
      </c>
      <c r="F517" s="4">
        <v>-0.53968967843490667</v>
      </c>
      <c r="G517" s="4">
        <v>-5.4029157321371448</v>
      </c>
      <c r="H517" s="4">
        <v>-7.3770150292086587</v>
      </c>
      <c r="I517" s="4">
        <v>49.2</v>
      </c>
      <c r="J517" s="4">
        <v>12.4</v>
      </c>
      <c r="K517">
        <f t="shared" si="147"/>
        <v>0.11807411261144087</v>
      </c>
      <c r="L517">
        <v>8.4033613445378227E-2</v>
      </c>
      <c r="M517">
        <v>-0.65608465608465605</v>
      </c>
      <c r="N517">
        <f t="shared" si="148"/>
        <v>0.12788842549297874</v>
      </c>
      <c r="O517">
        <v>-4.5470271338901791E-4</v>
      </c>
      <c r="P517">
        <f t="shared" si="149"/>
        <v>6.2167243851399712E-2</v>
      </c>
      <c r="Q517">
        <v>-1.6530633329890567E-3</v>
      </c>
      <c r="R517">
        <f t="shared" si="150"/>
        <v>3.8775738913226582E-2</v>
      </c>
      <c r="S517">
        <f t="shared" si="150"/>
        <v>9.8507886408751411E-2</v>
      </c>
      <c r="T517">
        <f t="shared" si="150"/>
        <v>0.10978879603703799</v>
      </c>
      <c r="U517" s="4">
        <v>2.9679173356711552</v>
      </c>
      <c r="V517">
        <f t="shared" si="151"/>
        <v>-6.1137834061601719E-2</v>
      </c>
      <c r="W517">
        <f t="shared" si="151"/>
        <v>-6.6666666666666666E-2</v>
      </c>
      <c r="X517" s="4">
        <v>-4.1020838783543621</v>
      </c>
      <c r="Y517">
        <f t="shared" si="152"/>
        <v>-0.10063020279032255</v>
      </c>
      <c r="Z517">
        <f t="shared" si="152"/>
        <v>-7.2093283624334467E-2</v>
      </c>
    </row>
    <row r="518" spans="1:26" x14ac:dyDescent="0.2">
      <c r="A518" s="3" t="s">
        <v>48</v>
      </c>
      <c r="B518" s="4">
        <v>-1.5141087405368125</v>
      </c>
      <c r="C518">
        <f t="shared" si="146"/>
        <v>0.13471417250727888</v>
      </c>
      <c r="D518" s="4">
        <v>-4.5470271338901788E-2</v>
      </c>
      <c r="E518" s="4">
        <v>3.448701730025268</v>
      </c>
      <c r="F518" s="4">
        <v>-0.539689678434911</v>
      </c>
      <c r="G518" s="4">
        <v>-5.4029157321371475</v>
      </c>
      <c r="H518" s="4">
        <v>-6.7501323329727647</v>
      </c>
      <c r="I518" s="4">
        <v>47.5</v>
      </c>
      <c r="J518" s="4">
        <v>18.3</v>
      </c>
      <c r="K518">
        <f t="shared" si="147"/>
        <v>0.12708008760840614</v>
      </c>
      <c r="L518">
        <v>6.9767441860465004E-2</v>
      </c>
      <c r="M518">
        <v>0.35384615384615381</v>
      </c>
      <c r="N518">
        <f t="shared" si="148"/>
        <v>0.13577022917375556</v>
      </c>
      <c r="O518">
        <v>-3.8397004189782993E-2</v>
      </c>
      <c r="P518">
        <f t="shared" si="149"/>
        <v>8.0206494249258756E-2</v>
      </c>
      <c r="Q518">
        <v>5.7590810307357944E-2</v>
      </c>
      <c r="R518">
        <f t="shared" si="150"/>
        <v>5.499377520774467E-2</v>
      </c>
      <c r="S518">
        <f t="shared" si="150"/>
        <v>0.12615865401212625</v>
      </c>
      <c r="T518">
        <f t="shared" si="150"/>
        <v>4.2422805544378252E-2</v>
      </c>
      <c r="U518" s="4">
        <v>2.7149580989553437</v>
      </c>
      <c r="V518">
        <f t="shared" si="151"/>
        <v>-1.7313325538446285E-2</v>
      </c>
      <c r="W518">
        <f t="shared" si="151"/>
        <v>-8.4337349397590355E-2</v>
      </c>
      <c r="X518" s="4">
        <v>14.497182898711081</v>
      </c>
      <c r="Y518">
        <f t="shared" si="152"/>
        <v>-4.7928185877859596E-2</v>
      </c>
      <c r="Z518">
        <f t="shared" si="152"/>
        <v>-7.2395180408128507E-2</v>
      </c>
    </row>
    <row r="519" spans="1:26" x14ac:dyDescent="0.2">
      <c r="A519" s="3" t="s">
        <v>49</v>
      </c>
      <c r="B519" s="4">
        <v>0.41928721174003303</v>
      </c>
      <c r="C519">
        <f t="shared" si="146"/>
        <v>0.13530328994488211</v>
      </c>
      <c r="D519" s="4">
        <v>-3.8397004189782993</v>
      </c>
      <c r="E519" s="4">
        <v>-2.7613310402906528</v>
      </c>
      <c r="F519" s="4">
        <v>5.9563204397405816</v>
      </c>
      <c r="G519" s="4">
        <v>30.281828671753246</v>
      </c>
      <c r="H519" s="4">
        <v>31.567900237380464</v>
      </c>
      <c r="I519" s="4">
        <v>49</v>
      </c>
      <c r="J519" s="4">
        <v>15.7</v>
      </c>
      <c r="K519">
        <f t="shared" si="147"/>
        <v>0.13471417250727888</v>
      </c>
      <c r="L519">
        <v>-0.27536231884057966</v>
      </c>
      <c r="M519">
        <v>-0.81818181818181812</v>
      </c>
      <c r="N519">
        <f t="shared" si="148"/>
        <v>0.14336340101149173</v>
      </c>
      <c r="O519">
        <v>8.825576173515387E-2</v>
      </c>
      <c r="P519">
        <f t="shared" si="149"/>
        <v>7.6373122359762735E-2</v>
      </c>
      <c r="Q519">
        <v>4.4180243651842074E-2</v>
      </c>
      <c r="R519">
        <f t="shared" ref="R519:T538" si="153">(R442-R430)/R430</f>
        <v>5.9061196121460581E-2</v>
      </c>
      <c r="S519">
        <f t="shared" si="153"/>
        <v>8.29564693058744E-2</v>
      </c>
      <c r="T519">
        <f t="shared" si="153"/>
        <v>0.11525457267236794</v>
      </c>
      <c r="U519" s="4">
        <v>11.006798919623732</v>
      </c>
      <c r="V519">
        <f t="shared" ref="V519:W538" si="154">(V442-V430)/V430</f>
        <v>1.774388574557401E-2</v>
      </c>
      <c r="W519">
        <f t="shared" si="154"/>
        <v>-6.5934065934065936E-2</v>
      </c>
      <c r="X519" s="4">
        <v>5.5741843834383573</v>
      </c>
      <c r="Y519">
        <f t="shared" ref="Y519:Z538" si="155">(Y442-Y430)/Y430</f>
        <v>-7.2729167329525207E-3</v>
      </c>
      <c r="Z519">
        <f t="shared" si="155"/>
        <v>-5.7995923439927002E-2</v>
      </c>
    </row>
    <row r="520" spans="1:26" x14ac:dyDescent="0.2">
      <c r="A520" s="3" t="s">
        <v>50</v>
      </c>
      <c r="B520" s="4">
        <v>-1.1134307585246928</v>
      </c>
      <c r="C520">
        <f t="shared" si="146"/>
        <v>0.13869494053785258</v>
      </c>
      <c r="D520" s="4">
        <v>8.8255761735153868</v>
      </c>
      <c r="E520" s="4">
        <v>2.8865329417815606</v>
      </c>
      <c r="F520" s="4">
        <v>15.120793787748054</v>
      </c>
      <c r="G520" s="4">
        <v>17.620569436374193</v>
      </c>
      <c r="H520" s="4">
        <v>-8.383335138144826</v>
      </c>
      <c r="I520" s="4">
        <v>47.7</v>
      </c>
      <c r="J520" s="4">
        <v>13.5</v>
      </c>
      <c r="K520">
        <f t="shared" si="147"/>
        <v>0.13530328994488211</v>
      </c>
      <c r="L520">
        <v>-3.0000000000000027E-2</v>
      </c>
      <c r="M520">
        <v>-11.249999999999998</v>
      </c>
      <c r="N520">
        <f t="shared" si="148"/>
        <v>0.14762502724187662</v>
      </c>
      <c r="O520">
        <v>6.2979203286145397E-2</v>
      </c>
      <c r="P520">
        <f t="shared" si="149"/>
        <v>7.2962730422292191E-2</v>
      </c>
      <c r="Q520">
        <v>1.0402024177677814E-2</v>
      </c>
      <c r="R520">
        <f t="shared" si="153"/>
        <v>5.4893599600146205E-2</v>
      </c>
      <c r="S520">
        <f t="shared" si="153"/>
        <v>8.5966523354343308E-2</v>
      </c>
      <c r="T520">
        <f t="shared" si="153"/>
        <v>0.10629831655451266</v>
      </c>
      <c r="U520" s="4">
        <v>2.0371178306540929</v>
      </c>
      <c r="V520">
        <f t="shared" si="154"/>
        <v>5.5339771449815445E-2</v>
      </c>
      <c r="W520">
        <f t="shared" si="154"/>
        <v>-7.0707070707070704E-2</v>
      </c>
      <c r="X520" s="4">
        <v>-2.171393000274747</v>
      </c>
      <c r="Y520">
        <f t="shared" si="155"/>
        <v>2.5983087896068905E-2</v>
      </c>
      <c r="Z520">
        <f t="shared" si="155"/>
        <v>-5.3773481122532413E-2</v>
      </c>
    </row>
    <row r="521" spans="1:26" x14ac:dyDescent="0.2">
      <c r="A521" s="3" t="s">
        <v>51</v>
      </c>
      <c r="B521" s="4">
        <v>-2.0408163265306185</v>
      </c>
      <c r="C521">
        <f t="shared" si="146"/>
        <v>5.9916441386089939E-2</v>
      </c>
      <c r="D521" s="4">
        <v>6.2979203286145395</v>
      </c>
      <c r="E521" s="4">
        <v>-7.1962562567727959</v>
      </c>
      <c r="F521" s="4">
        <v>-19.13059771407158</v>
      </c>
      <c r="G521" s="4">
        <v>-22.449672718290721</v>
      </c>
      <c r="H521" s="4">
        <v>9.5085772360750198</v>
      </c>
      <c r="I521" s="4">
        <v>40.700000000000003</v>
      </c>
      <c r="J521" s="4">
        <v>15.4</v>
      </c>
      <c r="K521">
        <f t="shared" si="147"/>
        <v>0.13869494053785258</v>
      </c>
      <c r="L521">
        <v>1.4020618556701032</v>
      </c>
      <c r="M521">
        <v>-6.7073170731707252E-2</v>
      </c>
      <c r="N521">
        <f t="shared" si="148"/>
        <v>4.4387884958004581E-2</v>
      </c>
      <c r="O521">
        <v>-0.10419117668848737</v>
      </c>
      <c r="P521">
        <f t="shared" si="149"/>
        <v>-4.6113184079601993E-2</v>
      </c>
      <c r="Q521">
        <v>-0.25969207939157857</v>
      </c>
      <c r="R521">
        <f t="shared" si="153"/>
        <v>-3.9077918738499862E-2</v>
      </c>
      <c r="S521">
        <f t="shared" si="153"/>
        <v>9.1197375615090143E-2</v>
      </c>
      <c r="T521">
        <f t="shared" si="153"/>
        <v>0.1202962082539004</v>
      </c>
      <c r="U521" s="4">
        <v>-8.9116563610051305</v>
      </c>
      <c r="V521">
        <f t="shared" si="154"/>
        <v>0.5759015577210328</v>
      </c>
      <c r="W521">
        <f t="shared" si="154"/>
        <v>8.2049999999999998E-2</v>
      </c>
      <c r="X521" s="4">
        <v>3.1163536958018048</v>
      </c>
      <c r="Y521">
        <f t="shared" si="155"/>
        <v>0.66179632549894485</v>
      </c>
      <c r="Z521">
        <f t="shared" si="155"/>
        <v>0.18875478880752622</v>
      </c>
    </row>
    <row r="522" spans="1:26" x14ac:dyDescent="0.2">
      <c r="A522" s="3" t="s">
        <v>52</v>
      </c>
      <c r="B522" s="4">
        <v>-0.86206896551723577</v>
      </c>
      <c r="C522">
        <f t="shared" si="146"/>
        <v>0.10734413266058833</v>
      </c>
      <c r="D522" s="4">
        <v>-10.419117668848738</v>
      </c>
      <c r="E522" s="4">
        <v>1.5308374254129438</v>
      </c>
      <c r="F522" s="4">
        <v>-23.656163113994428</v>
      </c>
      <c r="G522" s="4">
        <v>-28.948520922084647</v>
      </c>
      <c r="H522" s="4">
        <v>-55.979446542227471</v>
      </c>
      <c r="I522" s="4">
        <v>39.9</v>
      </c>
      <c r="J522" s="4">
        <v>14.8</v>
      </c>
      <c r="K522">
        <f t="shared" si="147"/>
        <v>5.9916441386089939E-2</v>
      </c>
      <c r="L522">
        <v>-0.4077253218884121</v>
      </c>
      <c r="M522">
        <v>-0.20261437908496735</v>
      </c>
      <c r="N522">
        <f t="shared" si="148"/>
        <v>0.11386900987408273</v>
      </c>
      <c r="O522">
        <v>0.3918647117980204</v>
      </c>
      <c r="P522">
        <f t="shared" si="149"/>
        <v>8.1961277663578844E-2</v>
      </c>
      <c r="Q522">
        <v>0.3587446755199199</v>
      </c>
      <c r="R522">
        <f t="shared" si="153"/>
        <v>9.5527052882445743E-2</v>
      </c>
      <c r="S522">
        <f t="shared" si="153"/>
        <v>0.12722829212190906</v>
      </c>
      <c r="T522">
        <f t="shared" si="153"/>
        <v>0.22310756972111548</v>
      </c>
      <c r="U522" s="4">
        <v>-18.756431782483887</v>
      </c>
      <c r="V522">
        <f t="shared" si="154"/>
        <v>0.52456454625147697</v>
      </c>
      <c r="W522">
        <f t="shared" si="154"/>
        <v>-7.1428571428571425E-2</v>
      </c>
      <c r="X522" s="4">
        <v>-23.79707784735411</v>
      </c>
      <c r="Y522">
        <f t="shared" si="155"/>
        <v>0.6058563583680554</v>
      </c>
      <c r="Z522">
        <f t="shared" si="155"/>
        <v>-1.9727105576492841E-2</v>
      </c>
    </row>
    <row r="523" spans="1:26" x14ac:dyDescent="0.2">
      <c r="A523" s="3" t="s">
        <v>53</v>
      </c>
      <c r="B523" s="4">
        <v>4.4202898550724594</v>
      </c>
      <c r="C523">
        <f t="shared" si="146"/>
        <v>9.1768826619964911E-2</v>
      </c>
      <c r="D523" s="4">
        <v>39.186471179802041</v>
      </c>
      <c r="E523" s="4">
        <v>52.489765741590112</v>
      </c>
      <c r="F523" s="4">
        <v>55.902883156297399</v>
      </c>
      <c r="G523" s="4">
        <v>80.948111621651904</v>
      </c>
      <c r="H523" s="4">
        <v>86.250948426818127</v>
      </c>
      <c r="I523" s="4">
        <v>44.2</v>
      </c>
      <c r="J523" s="4">
        <v>17.5</v>
      </c>
      <c r="K523">
        <f t="shared" si="147"/>
        <v>0.10734413266058833</v>
      </c>
      <c r="L523">
        <v>0.10144927536231894</v>
      </c>
      <c r="M523">
        <v>-0.11475409836065566</v>
      </c>
      <c r="N523">
        <f t="shared" si="148"/>
        <v>9.1641807637434763E-2</v>
      </c>
      <c r="O523">
        <v>-0.19200273800695911</v>
      </c>
      <c r="P523">
        <f t="shared" si="149"/>
        <v>6.6238327542810643E-2</v>
      </c>
      <c r="Q523">
        <v>-7.6022313401871794E-2</v>
      </c>
      <c r="R523">
        <f t="shared" si="153"/>
        <v>7.6285420165790763E-2</v>
      </c>
      <c r="S523">
        <f t="shared" si="153"/>
        <v>0.11937208901155773</v>
      </c>
      <c r="T523">
        <f t="shared" si="153"/>
        <v>0.20985105910000332</v>
      </c>
      <c r="U523" s="4">
        <v>22.222222222222221</v>
      </c>
      <c r="V523">
        <f t="shared" si="154"/>
        <v>0.43521176318079963</v>
      </c>
      <c r="W523">
        <f t="shared" si="154"/>
        <v>-9.0909090909090912E-2</v>
      </c>
      <c r="X523" s="4">
        <v>25.337796043859338</v>
      </c>
      <c r="Y523">
        <f t="shared" si="155"/>
        <v>0.52007249657115384</v>
      </c>
      <c r="Z523">
        <f t="shared" si="155"/>
        <v>8.5334872716430806E-3</v>
      </c>
    </row>
    <row r="524" spans="1:26" x14ac:dyDescent="0.2">
      <c r="A524" s="3" t="s">
        <v>54</v>
      </c>
      <c r="B524" s="4">
        <v>6.9396252602357988E-2</v>
      </c>
      <c r="C524">
        <f t="shared" si="146"/>
        <v>9.0680135421540811E-2</v>
      </c>
      <c r="D524" s="4">
        <v>-19.200273800695911</v>
      </c>
      <c r="E524" s="4">
        <v>-21.044739937329972</v>
      </c>
      <c r="F524" s="4">
        <v>-2.3749270001946639</v>
      </c>
      <c r="G524" s="4">
        <v>-4.1867954911433287</v>
      </c>
      <c r="H524" s="4">
        <v>11.118873942558963</v>
      </c>
      <c r="I524" s="4">
        <v>52.6</v>
      </c>
      <c r="J524" s="4">
        <v>25.5</v>
      </c>
      <c r="K524">
        <f t="shared" si="147"/>
        <v>9.1768826619964911E-2</v>
      </c>
      <c r="L524">
        <v>6.5789473684210583E-3</v>
      </c>
      <c r="M524">
        <v>-0.15740740740740744</v>
      </c>
      <c r="N524">
        <f t="shared" si="148"/>
        <v>8.9974645377920895E-2</v>
      </c>
      <c r="O524">
        <v>-0.23627191434286388</v>
      </c>
      <c r="P524">
        <f t="shared" si="149"/>
        <v>3.0436226004498561E-2</v>
      </c>
      <c r="Q524">
        <v>-4.6402554635265859E-2</v>
      </c>
      <c r="R524">
        <f t="shared" si="153"/>
        <v>3.7052098662802235E-2</v>
      </c>
      <c r="S524">
        <f t="shared" si="153"/>
        <v>9.1940769510862996E-2</v>
      </c>
      <c r="T524">
        <f t="shared" si="153"/>
        <v>0.21059470942517813</v>
      </c>
      <c r="U524" s="4">
        <v>18.181818181818183</v>
      </c>
      <c r="V524">
        <f t="shared" si="154"/>
        <v>0.40584961243282275</v>
      </c>
      <c r="W524">
        <f t="shared" si="154"/>
        <v>-0.1</v>
      </c>
      <c r="X524" s="4">
        <v>14.631968945883644</v>
      </c>
      <c r="Y524">
        <f t="shared" si="155"/>
        <v>0.45914060325425765</v>
      </c>
      <c r="Z524">
        <f t="shared" si="155"/>
        <v>2.7877851197093014E-2</v>
      </c>
    </row>
    <row r="525" spans="1:26" x14ac:dyDescent="0.2">
      <c r="A525" s="3" t="s">
        <v>55</v>
      </c>
      <c r="B525" s="4">
        <v>0.55478502080443881</v>
      </c>
      <c r="C525">
        <f t="shared" si="146"/>
        <v>8.9719874613706105E-2</v>
      </c>
      <c r="D525" s="4">
        <v>-23.627191434286388</v>
      </c>
      <c r="E525" s="4">
        <v>-18.768621073938458</v>
      </c>
      <c r="F525" s="4">
        <v>-2.8713858424725776</v>
      </c>
      <c r="G525" s="4">
        <v>3.7491919844861097</v>
      </c>
      <c r="H525" s="4">
        <v>1.5628148391381786</v>
      </c>
      <c r="I525" s="4">
        <v>46.4</v>
      </c>
      <c r="J525" s="4">
        <v>25.6</v>
      </c>
      <c r="K525">
        <f t="shared" si="147"/>
        <v>9.0680135421540811E-2</v>
      </c>
      <c r="L525">
        <v>0.10457516339869276</v>
      </c>
      <c r="M525">
        <v>-0.40659340659340659</v>
      </c>
      <c r="N525">
        <f t="shared" si="148"/>
        <v>9.3729343850526517E-2</v>
      </c>
      <c r="O525">
        <v>-0.25294545846701355</v>
      </c>
      <c r="P525">
        <f t="shared" si="149"/>
        <v>-5.3807404299347494E-3</v>
      </c>
      <c r="Q525">
        <v>-3.4219338635412266E-2</v>
      </c>
      <c r="R525">
        <f t="shared" si="153"/>
        <v>-7.4823998989576715E-5</v>
      </c>
      <c r="S525">
        <f t="shared" si="153"/>
        <v>0.12103453286191702</v>
      </c>
      <c r="T525">
        <f t="shared" si="153"/>
        <v>0.22868526599570216</v>
      </c>
      <c r="U525" s="4">
        <v>0</v>
      </c>
      <c r="V525">
        <f t="shared" si="154"/>
        <v>0.34777581522702927</v>
      </c>
      <c r="W525">
        <f t="shared" si="154"/>
        <v>-5.2631578947368418E-2</v>
      </c>
      <c r="X525" s="4">
        <v>4.8598368304744497</v>
      </c>
      <c r="Y525">
        <f t="shared" si="155"/>
        <v>0.4133925087988865</v>
      </c>
      <c r="Z525">
        <f t="shared" si="155"/>
        <v>2.4076411029554518E-2</v>
      </c>
    </row>
    <row r="526" spans="1:26" x14ac:dyDescent="0.2">
      <c r="A526" s="3" t="s">
        <v>56</v>
      </c>
      <c r="B526" s="4">
        <v>-0.20689655172413352</v>
      </c>
      <c r="C526">
        <f t="shared" si="146"/>
        <v>8.3591474838159083E-2</v>
      </c>
      <c r="D526" s="4">
        <v>-25.294545846701354</v>
      </c>
      <c r="E526" s="4">
        <v>-21.997809143501101</v>
      </c>
      <c r="F526" s="4">
        <v>3.5311024430301763</v>
      </c>
      <c r="G526" s="4">
        <v>-2.5171339563862878</v>
      </c>
      <c r="H526" s="4">
        <v>-13.917512989917597</v>
      </c>
      <c r="I526" s="4">
        <v>48.3</v>
      </c>
      <c r="J526" s="4">
        <v>22.8</v>
      </c>
      <c r="K526">
        <f t="shared" si="147"/>
        <v>8.9719874613706105E-2</v>
      </c>
      <c r="L526">
        <v>-4.1420118343195172E-2</v>
      </c>
      <c r="M526">
        <v>-0.66666666666666674</v>
      </c>
      <c r="N526">
        <f t="shared" si="148"/>
        <v>9.5956918440804562E-2</v>
      </c>
      <c r="O526">
        <v>0.15126596309605439</v>
      </c>
      <c r="P526">
        <f t="shared" si="149"/>
        <v>-4.0462305535630766E-2</v>
      </c>
      <c r="Q526">
        <v>-0.12336114421930874</v>
      </c>
      <c r="R526">
        <f t="shared" si="153"/>
        <v>-3.3873171211286413E-2</v>
      </c>
      <c r="S526">
        <f t="shared" si="153"/>
        <v>0.13596067053513855</v>
      </c>
      <c r="T526">
        <f t="shared" si="153"/>
        <v>0.2344254462799148</v>
      </c>
      <c r="U526" s="4">
        <v>-7.6923076923076925</v>
      </c>
      <c r="V526">
        <f t="shared" si="154"/>
        <v>0.30125580614683067</v>
      </c>
      <c r="W526">
        <f t="shared" si="154"/>
        <v>-8.5106382978723402E-2</v>
      </c>
      <c r="X526" s="4">
        <v>-5.3451108227744237</v>
      </c>
      <c r="Y526">
        <f t="shared" si="155"/>
        <v>0.3763309778505502</v>
      </c>
      <c r="Z526">
        <f t="shared" si="155"/>
        <v>2.9149210362894051E-3</v>
      </c>
    </row>
    <row r="527" spans="1:26" x14ac:dyDescent="0.2">
      <c r="A527" s="3" t="s">
        <v>57</v>
      </c>
      <c r="B527" s="4">
        <v>0.76019350380096351</v>
      </c>
      <c r="C527">
        <f t="shared" si="146"/>
        <v>8.1562129022815746E-2</v>
      </c>
      <c r="D527" s="4">
        <v>15.126596309605439</v>
      </c>
      <c r="E527" s="4">
        <v>-2.6377659526736599</v>
      </c>
      <c r="F527" s="4">
        <v>3.8667459845330217</v>
      </c>
      <c r="G527" s="4">
        <v>-0.65511951936597579</v>
      </c>
      <c r="H527" s="4">
        <v>34.878281699308054</v>
      </c>
      <c r="I527" s="4">
        <v>48.6</v>
      </c>
      <c r="J527" s="5">
        <f>J526*J526/J525</f>
        <v>20.306249999999999</v>
      </c>
      <c r="K527">
        <f t="shared" si="147"/>
        <v>8.3591474838159083E-2</v>
      </c>
      <c r="L527">
        <v>-3.703703703703707E-2</v>
      </c>
      <c r="M527">
        <v>-1.7777777777777779</v>
      </c>
      <c r="N527">
        <f t="shared" si="148"/>
        <v>9.4811511957843569E-2</v>
      </c>
      <c r="O527">
        <v>-0.13558259405381926</v>
      </c>
      <c r="P527">
        <f t="shared" si="149"/>
        <v>-1.9017362709322905E-2</v>
      </c>
      <c r="Q527">
        <v>6.0255855633149988E-2</v>
      </c>
      <c r="R527">
        <f t="shared" si="153"/>
        <v>-1.1186425418697271E-2</v>
      </c>
      <c r="S527">
        <f t="shared" si="153"/>
        <v>0.14397020127806442</v>
      </c>
      <c r="T527">
        <f t="shared" si="153"/>
        <v>0.21154377741722266</v>
      </c>
      <c r="U527" s="4">
        <v>8.3333333333333321</v>
      </c>
      <c r="V527">
        <f t="shared" si="154"/>
        <v>0.30109134915335006</v>
      </c>
      <c r="W527">
        <f t="shared" si="154"/>
        <v>-5.4545454545454543E-2</v>
      </c>
      <c r="X527" s="4">
        <v>2.9375233866732953</v>
      </c>
      <c r="Y527">
        <f t="shared" si="155"/>
        <v>0.37376606807926288</v>
      </c>
      <c r="Z527">
        <f t="shared" si="155"/>
        <v>2.2771369148002384E-2</v>
      </c>
    </row>
    <row r="528" spans="1:26" x14ac:dyDescent="0.2">
      <c r="A528" s="3" t="s">
        <v>58</v>
      </c>
      <c r="B528" s="4">
        <v>1.6460905349794255</v>
      </c>
      <c r="C528">
        <f t="shared" si="146"/>
        <v>7.6694198285009632E-2</v>
      </c>
      <c r="D528" s="4">
        <v>-13.558259405381925</v>
      </c>
      <c r="E528" s="4">
        <v>-7.9562578629394602</v>
      </c>
      <c r="F528" s="4">
        <v>-6.4910271095838219</v>
      </c>
      <c r="G528" s="4">
        <v>-6.1376137935471364</v>
      </c>
      <c r="H528" s="4">
        <v>-16.914830161871901</v>
      </c>
      <c r="I528" s="4">
        <v>48.4</v>
      </c>
      <c r="J528" s="5">
        <f>J527*J527/J526</f>
        <v>18.085253906249996</v>
      </c>
      <c r="K528">
        <f t="shared" si="147"/>
        <v>8.1562129022815746E-2</v>
      </c>
      <c r="L528">
        <v>-8.9743589743589813E-2</v>
      </c>
      <c r="M528">
        <v>3.4999999999999996</v>
      </c>
      <c r="N528">
        <f t="shared" si="148"/>
        <v>8.6117811621301485E-2</v>
      </c>
      <c r="O528">
        <v>0.13384137970335755</v>
      </c>
      <c r="P528">
        <f t="shared" si="149"/>
        <v>-3.6157067487313031E-2</v>
      </c>
      <c r="Q528">
        <v>0.15621356959664265</v>
      </c>
      <c r="R528">
        <f t="shared" si="153"/>
        <v>-3.0531495837846517E-2</v>
      </c>
      <c r="S528">
        <f t="shared" si="153"/>
        <v>0.13761440449841494</v>
      </c>
      <c r="T528">
        <f t="shared" si="153"/>
        <v>0.26661105409603031</v>
      </c>
      <c r="U528" s="4">
        <v>-7.6923076923076925</v>
      </c>
      <c r="V528">
        <f t="shared" si="154"/>
        <v>0.28474734429200277</v>
      </c>
      <c r="W528">
        <f t="shared" si="154"/>
        <v>-6.4516129032258063E-2</v>
      </c>
      <c r="X528" s="4">
        <v>-3.5526813477670678</v>
      </c>
      <c r="Y528">
        <f t="shared" si="155"/>
        <v>0.35789332128884072</v>
      </c>
      <c r="Z528">
        <f t="shared" si="155"/>
        <v>2.203700617191702E-2</v>
      </c>
    </row>
    <row r="529" spans="1:26" x14ac:dyDescent="0.2">
      <c r="A529" s="3" t="s">
        <v>59</v>
      </c>
      <c r="B529" s="4">
        <v>-1.4170040485830018</v>
      </c>
      <c r="C529">
        <f t="shared" si="146"/>
        <v>7.0376689689040539E-2</v>
      </c>
      <c r="D529" s="4">
        <v>13.384137970335756</v>
      </c>
      <c r="E529" s="4">
        <v>11.816215566703715</v>
      </c>
      <c r="F529" s="4">
        <v>10.37158023683137</v>
      </c>
      <c r="G529" s="4">
        <v>10.439014359642201</v>
      </c>
      <c r="H529" s="4">
        <v>-6.2348848103531695</v>
      </c>
      <c r="I529" s="4">
        <v>43.6</v>
      </c>
      <c r="J529" s="4">
        <v>7.3</v>
      </c>
      <c r="K529">
        <f t="shared" si="147"/>
        <v>7.6694198285009632E-2</v>
      </c>
      <c r="L529">
        <v>4.2253521126760604E-2</v>
      </c>
      <c r="M529">
        <v>0.15873015873015869</v>
      </c>
      <c r="N529">
        <f t="shared" si="148"/>
        <v>8.07797520453747E-2</v>
      </c>
      <c r="O529">
        <v>-6.6786376803647962E-2</v>
      </c>
      <c r="P529">
        <f t="shared" si="149"/>
        <v>-6.3987480480694608E-2</v>
      </c>
      <c r="Q529">
        <v>1.8148820326678019E-3</v>
      </c>
      <c r="R529">
        <f t="shared" si="153"/>
        <v>-5.575507657146294E-2</v>
      </c>
      <c r="S529">
        <f t="shared" si="153"/>
        <v>0.13579981308037936</v>
      </c>
      <c r="T529">
        <f t="shared" si="153"/>
        <v>0.31827548111815107</v>
      </c>
      <c r="U529" s="4">
        <v>-8.3333333333333321</v>
      </c>
      <c r="V529">
        <f t="shared" si="154"/>
        <v>0.25595839697053357</v>
      </c>
      <c r="W529">
        <f t="shared" si="154"/>
        <v>-4.2857142857142858E-2</v>
      </c>
      <c r="X529" s="4">
        <v>-17.341733782133957</v>
      </c>
      <c r="Y529">
        <f t="shared" si="155"/>
        <v>0.3257217201362862</v>
      </c>
      <c r="Z529">
        <f t="shared" si="155"/>
        <v>2.2459717725827527E-2</v>
      </c>
    </row>
    <row r="530" spans="1:26" x14ac:dyDescent="0.2">
      <c r="A530" s="3" t="s">
        <v>60</v>
      </c>
      <c r="B530" s="4">
        <v>-2.1218343600273699</v>
      </c>
      <c r="C530">
        <f t="shared" si="146"/>
        <v>6.5801142805824053E-2</v>
      </c>
      <c r="D530" s="4">
        <v>-6.6786376803647958</v>
      </c>
      <c r="E530" s="4">
        <v>-9.042917590167237</v>
      </c>
      <c r="F530" s="4">
        <v>-1.4428412874583816</v>
      </c>
      <c r="G530" s="4">
        <v>-2.3739332816136471</v>
      </c>
      <c r="H530" s="4">
        <v>-5.8445244393446343</v>
      </c>
      <c r="I530" s="4">
        <v>46</v>
      </c>
      <c r="J530" s="4">
        <v>7.9</v>
      </c>
      <c r="K530">
        <f t="shared" si="147"/>
        <v>7.0376689689040539E-2</v>
      </c>
      <c r="L530">
        <v>0.23648648648648654</v>
      </c>
      <c r="M530">
        <v>1.3698630136986314E-2</v>
      </c>
      <c r="N530">
        <f t="shared" si="148"/>
        <v>7.9291379155838296E-2</v>
      </c>
      <c r="O530">
        <v>0.19511860755465249</v>
      </c>
      <c r="P530">
        <f t="shared" si="149"/>
        <v>-9.0954546423975866E-2</v>
      </c>
      <c r="Q530">
        <v>5.218397745571661E-2</v>
      </c>
      <c r="R530">
        <f t="shared" si="153"/>
        <v>-8.5731446759828189E-2</v>
      </c>
      <c r="S530">
        <f t="shared" si="153"/>
        <v>0.12543961167029394</v>
      </c>
      <c r="T530">
        <f t="shared" si="153"/>
        <v>0.34794949551067778</v>
      </c>
      <c r="U530" s="4">
        <v>9.0909090909090917</v>
      </c>
      <c r="V530">
        <f t="shared" si="154"/>
        <v>0.24028530766433254</v>
      </c>
      <c r="W530">
        <f t="shared" si="154"/>
        <v>-2.6315789473684209E-2</v>
      </c>
      <c r="X530" s="4">
        <v>13.162740115063642</v>
      </c>
      <c r="Y530">
        <f t="shared" si="155"/>
        <v>0.29547439423219873</v>
      </c>
      <c r="Z530">
        <f t="shared" si="155"/>
        <v>2.4103158517272901E-2</v>
      </c>
    </row>
    <row r="531" spans="1:26" x14ac:dyDescent="0.2">
      <c r="A531" s="3" t="s">
        <v>61</v>
      </c>
      <c r="B531" s="4">
        <v>-0.69930069930070915</v>
      </c>
      <c r="C531">
        <f t="shared" ref="C531:C561" si="156">(C454-C442)/C442</f>
        <v>6.1379348543058626E-2</v>
      </c>
      <c r="D531" s="4">
        <v>19.51186075546525</v>
      </c>
      <c r="E531" s="4">
        <v>23.036935300459291</v>
      </c>
      <c r="F531" s="4">
        <v>1.1824324324324238</v>
      </c>
      <c r="G531" s="4">
        <v>5.3655435473617272</v>
      </c>
      <c r="H531" s="4">
        <v>8.487439456703795</v>
      </c>
      <c r="I531" s="4">
        <v>43.3</v>
      </c>
      <c r="J531" s="4">
        <v>12.2</v>
      </c>
      <c r="K531">
        <f t="shared" ref="K531:K561" si="157">(K454-K442)/K442</f>
        <v>6.5801142805824053E-2</v>
      </c>
      <c r="L531">
        <v>-0.16393442622950821</v>
      </c>
      <c r="M531">
        <v>0.52702702702702686</v>
      </c>
      <c r="N531">
        <f t="shared" ref="N531:N561" si="158">(N454-N442)/N442</f>
        <v>7.2098572736414041E-2</v>
      </c>
      <c r="O531">
        <v>9.9915197646837123E-2</v>
      </c>
      <c r="P531">
        <f t="shared" ref="P531:P561" si="159">(P454-P442)/P442</f>
        <v>-9.7449321336954178E-2</v>
      </c>
      <c r="Q531">
        <v>0.15266153331101434</v>
      </c>
      <c r="R531">
        <f t="shared" si="153"/>
        <v>-9.2554684374089688E-2</v>
      </c>
      <c r="S531">
        <f t="shared" si="153"/>
        <v>0.16735908857289711</v>
      </c>
      <c r="T531">
        <f t="shared" si="153"/>
        <v>0.26369180092647954</v>
      </c>
      <c r="U531" s="4">
        <v>-8.3333333333333321</v>
      </c>
      <c r="V531">
        <f t="shared" si="154"/>
        <v>0.20489354905597992</v>
      </c>
      <c r="W531">
        <f t="shared" si="154"/>
        <v>-2.3529411764705882E-2</v>
      </c>
      <c r="X531" s="4">
        <v>-9.0400012906661917</v>
      </c>
      <c r="Y531">
        <f t="shared" si="155"/>
        <v>0.25388243497308249</v>
      </c>
      <c r="Z531">
        <f t="shared" si="155"/>
        <v>6.2268274666761204E-3</v>
      </c>
    </row>
    <row r="532" spans="1:26" x14ac:dyDescent="0.2">
      <c r="A532" s="3" t="s">
        <v>62</v>
      </c>
      <c r="B532" s="4">
        <v>-0.42253521126759663</v>
      </c>
      <c r="C532">
        <f t="shared" si="156"/>
        <v>6.8585932560350532E-2</v>
      </c>
      <c r="D532" s="4">
        <v>9.9915197646837122</v>
      </c>
      <c r="E532" s="4">
        <v>6.3008130081300813</v>
      </c>
      <c r="F532" s="4">
        <v>11.630495269894276</v>
      </c>
      <c r="G532" s="4">
        <v>20.486907204054532</v>
      </c>
      <c r="H532" s="4">
        <v>53.88701168176221</v>
      </c>
      <c r="I532" s="4">
        <v>44.1</v>
      </c>
      <c r="J532" s="4">
        <v>11.2</v>
      </c>
      <c r="K532">
        <f t="shared" si="157"/>
        <v>6.1379348543058626E-2</v>
      </c>
      <c r="L532">
        <v>-0.21568627450980396</v>
      </c>
      <c r="M532">
        <v>-1.7787610619469025</v>
      </c>
      <c r="N532">
        <f t="shared" si="158"/>
        <v>7.2619004557621422E-2</v>
      </c>
      <c r="O532">
        <v>5.1563209999776524E-2</v>
      </c>
      <c r="P532">
        <f t="shared" si="159"/>
        <v>-0.102510173725127</v>
      </c>
      <c r="Q532">
        <v>-3.7550309115804252E-2</v>
      </c>
      <c r="R532">
        <f t="shared" si="153"/>
        <v>-9.6934960679782148E-2</v>
      </c>
      <c r="S532">
        <f t="shared" si="153"/>
        <v>0.16328099475332947</v>
      </c>
      <c r="T532">
        <f t="shared" si="153"/>
        <v>0.26029919526554191</v>
      </c>
      <c r="U532" s="4">
        <v>18.181818181818183</v>
      </c>
      <c r="V532">
        <f t="shared" si="154"/>
        <v>0.19102637116910981</v>
      </c>
      <c r="W532">
        <f t="shared" si="154"/>
        <v>-2.1739130434782608E-2</v>
      </c>
      <c r="X532" s="4">
        <v>21.887779066062745</v>
      </c>
      <c r="Y532">
        <f t="shared" si="155"/>
        <v>0.24423713346737971</v>
      </c>
      <c r="Z532">
        <f t="shared" si="155"/>
        <v>4.5113129357320016E-2</v>
      </c>
    </row>
    <row r="533" spans="1:26" x14ac:dyDescent="0.2">
      <c r="A533" s="3" t="s">
        <v>63</v>
      </c>
      <c r="B533" s="4">
        <v>-1.272984441301271</v>
      </c>
      <c r="C533">
        <f t="shared" si="156"/>
        <v>7.5681691708402998E-2</v>
      </c>
      <c r="D533" s="4">
        <v>5.1563209999776527</v>
      </c>
      <c r="E533" s="4">
        <v>-4.9528763493473456</v>
      </c>
      <c r="F533" s="4">
        <v>-18.511133266866072</v>
      </c>
      <c r="G533" s="4">
        <v>-26.963619519767647</v>
      </c>
      <c r="H533" s="4">
        <v>-35.309959812427849</v>
      </c>
      <c r="I533" s="4">
        <v>43</v>
      </c>
      <c r="J533" s="4">
        <v>10.5</v>
      </c>
      <c r="K533">
        <f t="shared" si="157"/>
        <v>6.8585932560350532E-2</v>
      </c>
      <c r="L533">
        <v>0.57499999999999996</v>
      </c>
      <c r="M533">
        <v>0.42045454545454547</v>
      </c>
      <c r="N533">
        <f t="shared" si="158"/>
        <v>0.11468538285324366</v>
      </c>
      <c r="O533">
        <v>-0.29407076824992029</v>
      </c>
      <c r="P533">
        <f t="shared" si="159"/>
        <v>-0.16333527931793734</v>
      </c>
      <c r="Q533">
        <v>-0.31311433005690631</v>
      </c>
      <c r="R533">
        <f t="shared" si="153"/>
        <v>-0.12241834085719945</v>
      </c>
      <c r="S533">
        <f t="shared" si="153"/>
        <v>-0.83618933092828274</v>
      </c>
      <c r="T533">
        <f t="shared" si="153"/>
        <v>-0.82613619430785279</v>
      </c>
      <c r="U533" s="4">
        <v>-23.076923076923077</v>
      </c>
      <c r="V533">
        <f t="shared" si="154"/>
        <v>-9.7293686472043187E-2</v>
      </c>
      <c r="W533">
        <f t="shared" si="154"/>
        <v>-0.19134975278406727</v>
      </c>
      <c r="X533" s="4">
        <v>-26.948897530075737</v>
      </c>
      <c r="Y533">
        <f t="shared" si="155"/>
        <v>-0.18266016834869975</v>
      </c>
      <c r="Z533">
        <f t="shared" si="155"/>
        <v>-0.14893522992183661</v>
      </c>
    </row>
    <row r="534" spans="1:26" x14ac:dyDescent="0.2">
      <c r="A534" s="3" t="s">
        <v>64</v>
      </c>
      <c r="B534" s="4">
        <v>-0.28653295128940487</v>
      </c>
      <c r="C534">
        <f t="shared" si="156"/>
        <v>4.263369660795651E-2</v>
      </c>
      <c r="D534" s="4">
        <v>-29.407076824992028</v>
      </c>
      <c r="E534" s="4">
        <v>-26.048906048906051</v>
      </c>
      <c r="F534" s="4">
        <v>-25.407830342577491</v>
      </c>
      <c r="G534" s="4">
        <v>-29.640041138155631</v>
      </c>
      <c r="H534" s="4">
        <v>-6.6648958054555951</v>
      </c>
      <c r="I534" s="4">
        <v>45.1</v>
      </c>
      <c r="J534" s="4">
        <v>3.1</v>
      </c>
      <c r="K534">
        <f t="shared" si="157"/>
        <v>7.5681691708402998E-2</v>
      </c>
      <c r="L534">
        <v>-6.3492063492063433E-2</v>
      </c>
      <c r="M534">
        <v>-0.26399999999999996</v>
      </c>
      <c r="N534">
        <f t="shared" si="158"/>
        <v>6.2432227282585205E-2</v>
      </c>
      <c r="O534">
        <v>0.45184516193773361</v>
      </c>
      <c r="P534">
        <f t="shared" si="159"/>
        <v>-0.2559821856779142</v>
      </c>
      <c r="Q534">
        <v>0.40626372936672306</v>
      </c>
      <c r="R534">
        <f t="shared" si="153"/>
        <v>-0.25082727347005473</v>
      </c>
      <c r="S534">
        <f t="shared" si="153"/>
        <v>9.1952557071802166E-2</v>
      </c>
      <c r="T534">
        <f t="shared" si="153"/>
        <v>0.13195599189084534</v>
      </c>
      <c r="U534" s="4">
        <v>-40</v>
      </c>
      <c r="V534">
        <f t="shared" si="154"/>
        <v>-0.2</v>
      </c>
      <c r="W534">
        <f t="shared" si="154"/>
        <v>0</v>
      </c>
      <c r="X534" s="4">
        <v>-40.475632462113509</v>
      </c>
      <c r="Y534">
        <f t="shared" si="155"/>
        <v>-0.26004718208472449</v>
      </c>
      <c r="Z534">
        <f t="shared" si="155"/>
        <v>0.14265934108739872</v>
      </c>
    </row>
    <row r="535" spans="1:26" x14ac:dyDescent="0.2">
      <c r="A535" s="3" t="s">
        <v>65</v>
      </c>
      <c r="B535" s="4">
        <v>0.14367816091953717</v>
      </c>
      <c r="C535">
        <f t="shared" si="156"/>
        <v>3.8954460260371707E-2</v>
      </c>
      <c r="D535" s="4">
        <v>45.184516193773362</v>
      </c>
      <c r="E535" s="4">
        <v>59.673886851053567</v>
      </c>
      <c r="F535" s="4">
        <v>44.122471295790056</v>
      </c>
      <c r="G535" s="4">
        <v>42.301695575911126</v>
      </c>
      <c r="H535" s="4">
        <v>-16.345620946360899</v>
      </c>
      <c r="I535" s="4">
        <v>43</v>
      </c>
      <c r="J535" s="4">
        <v>4.5</v>
      </c>
      <c r="K535">
        <f t="shared" si="157"/>
        <v>4.263369660795651E-2</v>
      </c>
      <c r="L535">
        <v>-5.6497175141242986E-2</v>
      </c>
      <c r="M535">
        <v>-0.10869565217391314</v>
      </c>
      <c r="N535">
        <f t="shared" si="158"/>
        <v>5.2599419522378961E-2</v>
      </c>
      <c r="O535">
        <v>-0.16312551838540226</v>
      </c>
      <c r="P535">
        <f t="shared" si="159"/>
        <v>-0.27813125753476159</v>
      </c>
      <c r="Q535">
        <v>-0.10983665089708119</v>
      </c>
      <c r="R535">
        <f t="shared" si="153"/>
        <v>-0.2852707700052276</v>
      </c>
      <c r="S535">
        <f t="shared" si="153"/>
        <v>6.5957774695638793E-2</v>
      </c>
      <c r="T535">
        <f t="shared" si="153"/>
        <v>3.5514607449405391E-2</v>
      </c>
      <c r="U535" s="4">
        <v>66.666666666666657</v>
      </c>
      <c r="V535">
        <f t="shared" si="154"/>
        <v>-0.16129032258064516</v>
      </c>
      <c r="W535">
        <f t="shared" si="154"/>
        <v>-0.05</v>
      </c>
      <c r="X535" s="4">
        <v>68.983578977984934</v>
      </c>
      <c r="Y535">
        <f t="shared" si="155"/>
        <v>-0.21761148060313004</v>
      </c>
      <c r="Z535">
        <f t="shared" si="155"/>
        <v>2.2136828412220397E-2</v>
      </c>
    </row>
    <row r="536" spans="1:26" x14ac:dyDescent="0.2">
      <c r="A536" s="3" t="s">
        <v>66</v>
      </c>
      <c r="B536" s="4">
        <v>0.78909612625538883</v>
      </c>
      <c r="C536">
        <f t="shared" si="156"/>
        <v>2.7722047671322796E-2</v>
      </c>
      <c r="D536" s="4">
        <v>-16.312551838540227</v>
      </c>
      <c r="E536" s="4">
        <v>-13.357569009635023</v>
      </c>
      <c r="F536" s="4">
        <v>4.1160849772382431</v>
      </c>
      <c r="G536" s="4">
        <v>4.6257618297610046</v>
      </c>
      <c r="H536" s="4">
        <v>25.288695565426384</v>
      </c>
      <c r="I536" s="4">
        <v>48.2</v>
      </c>
      <c r="J536" s="4">
        <v>6.8</v>
      </c>
      <c r="K536">
        <f t="shared" si="157"/>
        <v>3.8954460260371707E-2</v>
      </c>
      <c r="L536">
        <v>1.7964071856287442E-2</v>
      </c>
      <c r="M536">
        <v>-0.23170731707317069</v>
      </c>
      <c r="N536">
        <f t="shared" si="158"/>
        <v>4.1217150760719336E-2</v>
      </c>
      <c r="O536">
        <v>-0.14787039866533419</v>
      </c>
      <c r="P536">
        <f t="shared" si="159"/>
        <v>-0.27525119378698537</v>
      </c>
      <c r="Q536">
        <v>-4.5475056405114032E-2</v>
      </c>
      <c r="R536">
        <f t="shared" si="153"/>
        <v>-0.27926330711641051</v>
      </c>
      <c r="S536">
        <f t="shared" si="153"/>
        <v>7.3917634635691565E-2</v>
      </c>
      <c r="T536">
        <f t="shared" si="153"/>
        <v>2.1151081822764092E-2</v>
      </c>
      <c r="U536" s="4">
        <v>0</v>
      </c>
      <c r="V536">
        <f t="shared" si="154"/>
        <v>-0.20454545454545456</v>
      </c>
      <c r="W536">
        <f t="shared" si="154"/>
        <v>-7.407407407407407E-2</v>
      </c>
      <c r="X536" s="4">
        <v>1.1642644645557019</v>
      </c>
      <c r="Y536">
        <f t="shared" si="155"/>
        <v>-0.22416174920388854</v>
      </c>
      <c r="Z536">
        <f t="shared" si="155"/>
        <v>-8.9801011892972089E-3</v>
      </c>
    </row>
    <row r="537" spans="1:26" x14ac:dyDescent="0.2">
      <c r="A537" s="3" t="s">
        <v>67</v>
      </c>
      <c r="B537" s="4">
        <v>1.565836298932376</v>
      </c>
      <c r="C537">
        <f t="shared" si="156"/>
        <v>2.1152458299875037E-2</v>
      </c>
      <c r="D537" s="4">
        <v>-14.787039866533419</v>
      </c>
      <c r="E537" s="4">
        <v>-14.821581324776565</v>
      </c>
      <c r="F537" s="4">
        <v>19.229367826562203</v>
      </c>
      <c r="G537" s="4">
        <v>23.24508295971464</v>
      </c>
      <c r="H537" s="4">
        <v>4.8397008593250757</v>
      </c>
      <c r="I537" s="4">
        <v>42.4</v>
      </c>
      <c r="J537" s="4">
        <v>2.6</v>
      </c>
      <c r="K537">
        <f t="shared" si="157"/>
        <v>2.7722047671322796E-2</v>
      </c>
      <c r="L537">
        <v>-1.1764705882352951E-2</v>
      </c>
      <c r="M537">
        <v>-0.22222222222222224</v>
      </c>
      <c r="N537">
        <f t="shared" si="158"/>
        <v>3.1869460112812352E-2</v>
      </c>
      <c r="O537">
        <v>-0.15135934092561182</v>
      </c>
      <c r="P537">
        <f t="shared" si="159"/>
        <v>-0.26438691569072054</v>
      </c>
      <c r="Q537">
        <v>-5.2894211576846276E-2</v>
      </c>
      <c r="R537">
        <f t="shared" si="153"/>
        <v>-0.27080831530438887</v>
      </c>
      <c r="S537">
        <f t="shared" si="153"/>
        <v>0.41305193121921707</v>
      </c>
      <c r="T537">
        <f t="shared" si="153"/>
        <v>0.36176508611402391</v>
      </c>
      <c r="U537" s="4">
        <v>-20</v>
      </c>
      <c r="V537">
        <f t="shared" si="154"/>
        <v>-0.24561403508771928</v>
      </c>
      <c r="W537">
        <f t="shared" si="154"/>
        <v>-0.1111111111111111</v>
      </c>
      <c r="X537" s="4">
        <v>-12.133799093034959</v>
      </c>
      <c r="Y537">
        <f t="shared" si="155"/>
        <v>-0.25640608370226764</v>
      </c>
      <c r="Z537">
        <f t="shared" si="155"/>
        <v>-1.9393058227735599E-2</v>
      </c>
    </row>
    <row r="538" spans="1:26" x14ac:dyDescent="0.2">
      <c r="A538" s="3" t="s">
        <v>68</v>
      </c>
      <c r="B538" s="4">
        <v>-0.2102312543798133</v>
      </c>
      <c r="C538">
        <f t="shared" si="156"/>
        <v>1.4276543843882454E-2</v>
      </c>
      <c r="D538" s="4">
        <v>-15.135934092561182</v>
      </c>
      <c r="E538" s="4">
        <v>-11.530893706744948</v>
      </c>
      <c r="F538" s="4">
        <v>16.128046451218591</v>
      </c>
      <c r="G538" s="4">
        <v>18.860860329261808</v>
      </c>
      <c r="H538" s="4">
        <v>-6.7617252311551219</v>
      </c>
      <c r="I538" s="4">
        <v>37.4</v>
      </c>
      <c r="J538" s="4">
        <v>3.7</v>
      </c>
      <c r="K538">
        <f t="shared" si="157"/>
        <v>2.1152458299875037E-2</v>
      </c>
      <c r="L538">
        <v>-1.7857142857142873E-2</v>
      </c>
      <c r="M538">
        <v>-1.1224489795918369</v>
      </c>
      <c r="N538">
        <f t="shared" si="158"/>
        <v>2.6443980514961798E-2</v>
      </c>
      <c r="O538">
        <v>-0.13445867619934102</v>
      </c>
      <c r="P538">
        <f t="shared" si="159"/>
        <v>-0.2467079506290672</v>
      </c>
      <c r="Q538">
        <v>-0.16643558316233148</v>
      </c>
      <c r="R538">
        <f t="shared" si="153"/>
        <v>-0.25172304137207308</v>
      </c>
      <c r="S538">
        <f t="shared" si="153"/>
        <v>0.63497694217807743</v>
      </c>
      <c r="T538">
        <f t="shared" si="153"/>
        <v>0.58221033742655071</v>
      </c>
      <c r="U538" s="4">
        <v>12.5</v>
      </c>
      <c r="V538">
        <f t="shared" si="154"/>
        <v>-0.2318840579710145</v>
      </c>
      <c r="W538">
        <f t="shared" si="154"/>
        <v>-0.11627906976744186</v>
      </c>
      <c r="X538" s="4">
        <v>15.723017012731285</v>
      </c>
      <c r="Y538">
        <f t="shared" si="155"/>
        <v>-0.250193910645642</v>
      </c>
      <c r="Z538">
        <f t="shared" si="155"/>
        <v>-1.2678295589803825E-2</v>
      </c>
    </row>
    <row r="539" spans="1:26" x14ac:dyDescent="0.2">
      <c r="A539" s="3" t="s">
        <v>69</v>
      </c>
      <c r="B539" s="4">
        <v>0.42134831460674504</v>
      </c>
      <c r="C539">
        <f t="shared" si="156"/>
        <v>3.8792034100903301E-3</v>
      </c>
      <c r="D539" s="4">
        <v>-13.445867619934102</v>
      </c>
      <c r="E539" s="4">
        <v>-20.084135479695508</v>
      </c>
      <c r="F539" s="4">
        <v>-0.79605263157893402</v>
      </c>
      <c r="G539" s="4">
        <v>-2.3602082076715138</v>
      </c>
      <c r="H539" s="4">
        <v>6.7245073999657441</v>
      </c>
      <c r="I539" s="4">
        <v>41</v>
      </c>
      <c r="J539" s="5">
        <f>AVERAGE(J538,J540)</f>
        <v>0.8</v>
      </c>
      <c r="K539">
        <f t="shared" si="157"/>
        <v>1.4276543843882454E-2</v>
      </c>
      <c r="L539">
        <v>-7.8787878787878726E-2</v>
      </c>
      <c r="M539">
        <v>8.8333333333333339</v>
      </c>
      <c r="N539">
        <f t="shared" si="158"/>
        <v>8.0121441001147296E-3</v>
      </c>
      <c r="O539">
        <v>0.10024345026423261</v>
      </c>
      <c r="P539">
        <f t="shared" si="159"/>
        <v>-0.24865030113969197</v>
      </c>
      <c r="Q539">
        <v>0.10745176314038574</v>
      </c>
      <c r="R539">
        <f t="shared" ref="R539:T558" si="160">(R462-R450)/R450</f>
        <v>-0.24889124868758827</v>
      </c>
      <c r="S539">
        <f t="shared" si="160"/>
        <v>0.59962361094515482</v>
      </c>
      <c r="T539">
        <f t="shared" si="160"/>
        <v>0.54198637984653775</v>
      </c>
      <c r="U539" s="4">
        <v>11.111111111111111</v>
      </c>
      <c r="V539">
        <f t="shared" ref="V539:W558" si="161">(V462-V450)/V450</f>
        <v>-0.24096385542168675</v>
      </c>
      <c r="W539">
        <f t="shared" si="161"/>
        <v>-0.13461538461538461</v>
      </c>
      <c r="X539" s="4">
        <v>-3.1716321685325859</v>
      </c>
      <c r="Y539">
        <f t="shared" ref="Y539:Z558" si="162">(Y462-Y450)/Y450</f>
        <v>-0.25297215327524508</v>
      </c>
      <c r="Z539">
        <f t="shared" si="162"/>
        <v>-4.476351976988744E-2</v>
      </c>
    </row>
    <row r="540" spans="1:26" x14ac:dyDescent="0.2">
      <c r="A540" s="3" t="s">
        <v>70</v>
      </c>
      <c r="B540" s="4">
        <v>0.27972027972027375</v>
      </c>
      <c r="C540">
        <f t="shared" si="156"/>
        <v>-6.6589866354077659E-6</v>
      </c>
      <c r="D540" s="4">
        <v>10.02434502642326</v>
      </c>
      <c r="E540" s="4">
        <v>6.6439566796284986</v>
      </c>
      <c r="F540" s="4">
        <v>-0.80244048013794533</v>
      </c>
      <c r="G540" s="4">
        <v>-2.4172605905300122</v>
      </c>
      <c r="H540" s="4">
        <v>-12.5607164244533</v>
      </c>
      <c r="I540" s="4">
        <v>44.7</v>
      </c>
      <c r="J540" s="4">
        <v>-2.1</v>
      </c>
      <c r="K540">
        <f t="shared" si="157"/>
        <v>3.8792034100903301E-3</v>
      </c>
      <c r="L540">
        <v>2.6315789473684233E-2</v>
      </c>
      <c r="M540">
        <v>0.38983050847457629</v>
      </c>
      <c r="N540">
        <f t="shared" si="158"/>
        <v>-2.3983336509209542E-3</v>
      </c>
      <c r="O540">
        <v>0.2076574820855695</v>
      </c>
      <c r="P540">
        <f t="shared" si="159"/>
        <v>-0.23966539196518125</v>
      </c>
      <c r="Q540">
        <v>0.21646139981976573</v>
      </c>
      <c r="R540">
        <f t="shared" si="160"/>
        <v>-0.24259788289969161</v>
      </c>
      <c r="S540">
        <f t="shared" si="160"/>
        <v>0.60399631917970287</v>
      </c>
      <c r="T540">
        <f t="shared" si="160"/>
        <v>0.52500725758580213</v>
      </c>
      <c r="U540" s="4">
        <v>-20</v>
      </c>
      <c r="V540">
        <f t="shared" si="161"/>
        <v>-0.25263157894736843</v>
      </c>
      <c r="W540">
        <f t="shared" si="161"/>
        <v>-0.13793103448275862</v>
      </c>
      <c r="X540" s="4">
        <v>-23.464734425688683</v>
      </c>
      <c r="Y540">
        <f t="shared" si="162"/>
        <v>-0.27469191403764043</v>
      </c>
      <c r="Z540">
        <f t="shared" si="162"/>
        <v>-5.8302331803300904E-2</v>
      </c>
    </row>
    <row r="541" spans="1:26" x14ac:dyDescent="0.2">
      <c r="A541" s="3" t="s">
        <v>71</v>
      </c>
      <c r="B541" s="4">
        <v>-1.6736401673640184</v>
      </c>
      <c r="C541">
        <f t="shared" si="156"/>
        <v>3.2704150956715076E-3</v>
      </c>
      <c r="D541" s="4">
        <v>20.76574820855695</v>
      </c>
      <c r="E541" s="4">
        <v>18.639481202010582</v>
      </c>
      <c r="F541" s="4">
        <v>4.7733654231849085</v>
      </c>
      <c r="G541" s="4">
        <v>1.8686987104337698</v>
      </c>
      <c r="H541" s="4">
        <v>15.388015640142433</v>
      </c>
      <c r="I541" s="4">
        <v>43.7</v>
      </c>
      <c r="J541" s="4">
        <v>3.5</v>
      </c>
      <c r="K541">
        <f t="shared" si="157"/>
        <v>-6.6589866354077659E-6</v>
      </c>
      <c r="L541">
        <v>-0.17307692307692307</v>
      </c>
      <c r="M541">
        <v>0.5975609756097563</v>
      </c>
      <c r="N541">
        <f t="shared" si="158"/>
        <v>-7.7963996075675794E-3</v>
      </c>
      <c r="O541">
        <v>-0.14645845229524071</v>
      </c>
      <c r="P541">
        <f t="shared" si="159"/>
        <v>-0.22552849139673603</v>
      </c>
      <c r="Q541">
        <v>9.7194784670090906E-2</v>
      </c>
      <c r="R541">
        <f t="shared" si="160"/>
        <v>-0.23157268673537593</v>
      </c>
      <c r="S541">
        <f t="shared" si="160"/>
        <v>0.58674257266001351</v>
      </c>
      <c r="T541">
        <f t="shared" si="160"/>
        <v>0.5033495806370667</v>
      </c>
      <c r="U541" s="4">
        <v>37.5</v>
      </c>
      <c r="V541">
        <f t="shared" si="161"/>
        <v>-0.22641509433962265</v>
      </c>
      <c r="W541">
        <f t="shared" si="161"/>
        <v>-0.14925373134328357</v>
      </c>
      <c r="X541" s="4">
        <v>33.791378404027512</v>
      </c>
      <c r="Y541">
        <f t="shared" si="162"/>
        <v>-0.25363339864728124</v>
      </c>
      <c r="Z541">
        <f t="shared" si="162"/>
        <v>-4.6372627588867163E-2</v>
      </c>
    </row>
    <row r="542" spans="1:26" x14ac:dyDescent="0.2">
      <c r="A542" s="3" t="s">
        <v>72</v>
      </c>
      <c r="B542" s="4">
        <v>-0.56737588652482329</v>
      </c>
      <c r="C542">
        <f t="shared" si="156"/>
        <v>1.5272723442577194E-2</v>
      </c>
      <c r="D542" s="4">
        <v>-14.64584522952407</v>
      </c>
      <c r="E542" s="4">
        <v>-7.0957942382232062</v>
      </c>
      <c r="F542" s="4">
        <v>-8.090862685043394</v>
      </c>
      <c r="G542" s="4">
        <v>-7.208783115059739</v>
      </c>
      <c r="H542" s="4">
        <v>-28.036232973363528</v>
      </c>
      <c r="I542" s="4">
        <v>42.2</v>
      </c>
      <c r="J542" s="4">
        <v>-0.3</v>
      </c>
      <c r="K542">
        <f t="shared" si="157"/>
        <v>3.2704150956715076E-3</v>
      </c>
      <c r="L542">
        <v>8.5271317829457266E-2</v>
      </c>
      <c r="M542">
        <v>5.3435114503816668E-2</v>
      </c>
      <c r="N542">
        <f t="shared" si="158"/>
        <v>5.2931743997176026E-4</v>
      </c>
      <c r="O542">
        <v>0.17982652604145458</v>
      </c>
      <c r="P542">
        <f t="shared" si="159"/>
        <v>-0.22041118504965806</v>
      </c>
      <c r="Q542">
        <v>0.12927619733525386</v>
      </c>
      <c r="R542">
        <f t="shared" si="160"/>
        <v>-0.22184210603842178</v>
      </c>
      <c r="S542">
        <f t="shared" si="160"/>
        <v>0.53787739978419757</v>
      </c>
      <c r="T542">
        <f t="shared" si="160"/>
        <v>0.50137531496410592</v>
      </c>
      <c r="U542" s="4">
        <v>-18.181818181818183</v>
      </c>
      <c r="V542">
        <f t="shared" si="161"/>
        <v>-0.23728813559322035</v>
      </c>
      <c r="W542">
        <f t="shared" si="161"/>
        <v>-0.16216216216216217</v>
      </c>
      <c r="X542" s="4">
        <v>-19.356893327512971</v>
      </c>
      <c r="Y542">
        <f t="shared" si="162"/>
        <v>-0.2612148094882627</v>
      </c>
      <c r="Z542">
        <f t="shared" si="162"/>
        <v>-6.0630123443723968E-2</v>
      </c>
    </row>
    <row r="543" spans="1:26" x14ac:dyDescent="0.2">
      <c r="A543" s="3" t="s">
        <v>73</v>
      </c>
      <c r="B543" s="4">
        <v>-0.92724679029956503</v>
      </c>
      <c r="C543">
        <f t="shared" si="156"/>
        <v>3.3564051596130767E-2</v>
      </c>
      <c r="D543" s="4">
        <v>17.982652604145457</v>
      </c>
      <c r="E543" s="4">
        <v>9.5805469130199423</v>
      </c>
      <c r="F543" s="4">
        <v>17.522910302693703</v>
      </c>
      <c r="G543" s="4">
        <v>24.764975815453312</v>
      </c>
      <c r="H543" s="4">
        <v>16.297360455619913</v>
      </c>
      <c r="I543" s="4">
        <v>37</v>
      </c>
      <c r="J543" s="4">
        <v>-1.6</v>
      </c>
      <c r="K543">
        <f t="shared" si="157"/>
        <v>1.5272723442577194E-2</v>
      </c>
      <c r="L543">
        <v>-0.27142857142857135</v>
      </c>
      <c r="M543">
        <v>-0.15942028985507245</v>
      </c>
      <c r="N543">
        <f t="shared" si="158"/>
        <v>1.8357014535358339E-2</v>
      </c>
      <c r="O543">
        <v>0.13457849919383072</v>
      </c>
      <c r="P543">
        <f t="shared" si="159"/>
        <v>-0.20540356938034246</v>
      </c>
      <c r="Q543">
        <v>0.11029177295918374</v>
      </c>
      <c r="R543">
        <f t="shared" si="160"/>
        <v>-0.21094804210526316</v>
      </c>
      <c r="S543">
        <f t="shared" si="160"/>
        <v>0.54102841628295195</v>
      </c>
      <c r="T543">
        <f t="shared" si="160"/>
        <v>0.50299732011500908</v>
      </c>
      <c r="U543" s="4">
        <v>-11.111111111111111</v>
      </c>
      <c r="V543">
        <f t="shared" si="161"/>
        <v>-0.23255813953488372</v>
      </c>
      <c r="W543">
        <f t="shared" si="161"/>
        <v>-0.19277108433734941</v>
      </c>
      <c r="X543" s="4">
        <v>-2.4293729217931261</v>
      </c>
      <c r="Y543">
        <f t="shared" si="162"/>
        <v>-0.2629090355032529</v>
      </c>
      <c r="Z543">
        <f t="shared" si="162"/>
        <v>-6.8124768462479834E-2</v>
      </c>
    </row>
    <row r="544" spans="1:26" x14ac:dyDescent="0.2">
      <c r="A544" s="3" t="s">
        <v>74</v>
      </c>
      <c r="B544" s="4">
        <v>-0.57595392368610565</v>
      </c>
      <c r="C544">
        <f t="shared" si="156"/>
        <v>4.7067287022335424E-2</v>
      </c>
      <c r="D544" s="4">
        <v>13.457849919383072</v>
      </c>
      <c r="E544" s="4">
        <v>14.326204329298111</v>
      </c>
      <c r="F544" s="4">
        <v>20.132325141776946</v>
      </c>
      <c r="G544" s="4">
        <v>21.505397721624675</v>
      </c>
      <c r="H544" s="4">
        <v>16.012246335833282</v>
      </c>
      <c r="I544" s="4">
        <v>40.6</v>
      </c>
      <c r="J544" s="4">
        <v>0.7</v>
      </c>
      <c r="K544">
        <f t="shared" si="157"/>
        <v>3.3564051596130767E-2</v>
      </c>
      <c r="L544">
        <v>-2.9411764705882377E-2</v>
      </c>
      <c r="M544">
        <v>-1.2931034482758621</v>
      </c>
      <c r="N544">
        <f t="shared" si="158"/>
        <v>3.2896483988045289E-2</v>
      </c>
      <c r="O544">
        <v>0.12250494339540645</v>
      </c>
      <c r="P544">
        <f t="shared" si="159"/>
        <v>-0.20001182045664487</v>
      </c>
      <c r="Q544">
        <v>-0.10227966253814399</v>
      </c>
      <c r="R544">
        <f t="shared" si="160"/>
        <v>-0.20431921009981963</v>
      </c>
      <c r="S544">
        <f t="shared" si="160"/>
        <v>0.55579969931768258</v>
      </c>
      <c r="T544">
        <f t="shared" si="160"/>
        <v>0.50596493137268228</v>
      </c>
      <c r="U544" s="4">
        <v>37.5</v>
      </c>
      <c r="V544">
        <f t="shared" si="161"/>
        <v>-0.22535211267605634</v>
      </c>
      <c r="W544">
        <f t="shared" si="161"/>
        <v>-0.2</v>
      </c>
      <c r="X544" s="4">
        <v>24.684738260856847</v>
      </c>
      <c r="Y544">
        <f t="shared" si="162"/>
        <v>-0.26324607131562477</v>
      </c>
      <c r="Z544">
        <f t="shared" si="162"/>
        <v>-0.10371730070874965</v>
      </c>
    </row>
    <row r="545" spans="1:26" x14ac:dyDescent="0.2">
      <c r="A545" s="3" t="s">
        <v>75</v>
      </c>
      <c r="B545" s="4">
        <v>-9.4134685010861734</v>
      </c>
      <c r="C545">
        <f t="shared" si="156"/>
        <v>7.8030694947404694E-2</v>
      </c>
      <c r="D545" s="4">
        <v>12.250494339540644</v>
      </c>
      <c r="E545" s="4">
        <v>1.3015468417193339</v>
      </c>
      <c r="F545" s="4">
        <v>-20.702202989771841</v>
      </c>
      <c r="G545" s="4">
        <v>-23.146148308135349</v>
      </c>
      <c r="H545" s="4">
        <v>-37.547171695983536</v>
      </c>
      <c r="I545" s="4">
        <v>46.7</v>
      </c>
      <c r="J545" s="4">
        <v>-11.2</v>
      </c>
      <c r="K545">
        <f t="shared" si="157"/>
        <v>4.7067287022335424E-2</v>
      </c>
      <c r="L545">
        <v>1.0101010101010102</v>
      </c>
      <c r="M545">
        <v>-3.1176470588235294</v>
      </c>
      <c r="N545">
        <f t="shared" si="158"/>
        <v>7.2146917358985568E-2</v>
      </c>
      <c r="O545">
        <v>-0.38413590714457169</v>
      </c>
      <c r="P545">
        <f t="shared" si="159"/>
        <v>-8.513441717139518E-2</v>
      </c>
      <c r="Q545">
        <v>-0.36779172998480364</v>
      </c>
      <c r="R545">
        <f t="shared" si="160"/>
        <v>-8.0906840906840902E-2</v>
      </c>
      <c r="S545">
        <f t="shared" si="160"/>
        <v>0.64416802610114188</v>
      </c>
      <c r="T545">
        <f t="shared" si="160"/>
        <v>0.61021597531710658</v>
      </c>
      <c r="U545" s="4">
        <v>-45.454545454545453</v>
      </c>
      <c r="V545">
        <f t="shared" si="161"/>
        <v>-0.4</v>
      </c>
      <c r="W545">
        <f t="shared" si="161"/>
        <v>-0.42857142857142855</v>
      </c>
      <c r="X545" s="4">
        <v>-37.167423481255888</v>
      </c>
      <c r="Y545">
        <f t="shared" si="162"/>
        <v>-0.36761018825263608</v>
      </c>
      <c r="Z545">
        <f t="shared" si="162"/>
        <v>-0.3756376098965844</v>
      </c>
    </row>
    <row r="546" spans="1:26" x14ac:dyDescent="0.2">
      <c r="A546" s="3" t="s">
        <v>76</v>
      </c>
      <c r="B546" s="4">
        <v>3.916866506794566</v>
      </c>
      <c r="C546">
        <f t="shared" si="156"/>
        <v>4.4468297170896204E-2</v>
      </c>
      <c r="D546" s="4">
        <v>-38.413590714457172</v>
      </c>
      <c r="E546" s="4">
        <v>-30.348048635466661</v>
      </c>
      <c r="F546" s="4">
        <v>-28.165695150688325</v>
      </c>
      <c r="G546" s="4">
        <v>-27.95401319991484</v>
      </c>
      <c r="H546" s="4">
        <v>5.2420373812044652</v>
      </c>
      <c r="I546" s="4">
        <v>49</v>
      </c>
      <c r="J546" s="4">
        <v>-6.5</v>
      </c>
      <c r="K546">
        <f t="shared" si="157"/>
        <v>7.8030694947404694E-2</v>
      </c>
      <c r="L546">
        <v>-0.22110552763819094</v>
      </c>
      <c r="M546">
        <v>0.70833333333333337</v>
      </c>
      <c r="N546">
        <f t="shared" si="158"/>
        <v>3.8274093541884616E-2</v>
      </c>
      <c r="O546">
        <v>0.99158882029747164</v>
      </c>
      <c r="P546">
        <f t="shared" si="159"/>
        <v>-0.1349366075888499</v>
      </c>
      <c r="Q546">
        <v>0.54323486621544681</v>
      </c>
      <c r="R546">
        <f t="shared" si="160"/>
        <v>-0.10534902003553592</v>
      </c>
      <c r="S546">
        <f t="shared" si="160"/>
        <v>0.61819668301798647</v>
      </c>
      <c r="T546">
        <f t="shared" si="160"/>
        <v>0.62615205054936218</v>
      </c>
      <c r="U546" s="4">
        <v>-16.666666666666664</v>
      </c>
      <c r="V546">
        <f t="shared" si="161"/>
        <v>-0.25</v>
      </c>
      <c r="W546">
        <f t="shared" si="161"/>
        <v>-0.30769230769230771</v>
      </c>
      <c r="X546" s="4">
        <v>-11.127906447685209</v>
      </c>
      <c r="Y546">
        <f t="shared" si="162"/>
        <v>-0.25122584140116599</v>
      </c>
      <c r="Z546">
        <f t="shared" si="162"/>
        <v>-0.33756617855943805</v>
      </c>
    </row>
    <row r="547" spans="1:26" x14ac:dyDescent="0.2">
      <c r="A547" s="3" t="s">
        <v>77</v>
      </c>
      <c r="B547" s="4">
        <v>-0.15384615384615058</v>
      </c>
      <c r="C547">
        <f t="shared" si="156"/>
        <v>6.0734601007638563E-2</v>
      </c>
      <c r="D547" s="4">
        <v>99.158882029747161</v>
      </c>
      <c r="E547" s="4">
        <v>89.06951712875329</v>
      </c>
      <c r="F547" s="4">
        <v>52.624309392265204</v>
      </c>
      <c r="G547" s="4">
        <v>46.985815602836887</v>
      </c>
      <c r="H547" s="4">
        <v>20.323734173848706</v>
      </c>
      <c r="I547" s="4">
        <v>49.7</v>
      </c>
      <c r="J547" s="4">
        <v>-4.7</v>
      </c>
      <c r="K547">
        <f t="shared" si="157"/>
        <v>4.4468297170896204E-2</v>
      </c>
      <c r="L547">
        <v>-6.4516129032258117E-3</v>
      </c>
      <c r="M547">
        <v>0.10569105691056919</v>
      </c>
      <c r="N547">
        <f t="shared" si="158"/>
        <v>6.27096233230134E-2</v>
      </c>
      <c r="O547">
        <v>-0.16801552981282156</v>
      </c>
      <c r="P547">
        <f t="shared" si="159"/>
        <v>-4.8782763043675424E-2</v>
      </c>
      <c r="Q547">
        <v>-0.13005697421814152</v>
      </c>
      <c r="R547">
        <f t="shared" si="160"/>
        <v>-5.2692600985235018E-2</v>
      </c>
      <c r="S547">
        <f t="shared" si="160"/>
        <v>0.64052334827237234</v>
      </c>
      <c r="T547">
        <f t="shared" si="160"/>
        <v>0.65462610899873253</v>
      </c>
      <c r="U547" s="4">
        <v>80</v>
      </c>
      <c r="V547">
        <f t="shared" si="161"/>
        <v>-0.19230769230769232</v>
      </c>
      <c r="W547">
        <f t="shared" si="161"/>
        <v>-0.26315789473684209</v>
      </c>
      <c r="X547" s="4">
        <v>71.82825755066338</v>
      </c>
      <c r="Y547">
        <f t="shared" si="162"/>
        <v>-0.16948443144111355</v>
      </c>
      <c r="Z547">
        <f t="shared" si="162"/>
        <v>-0.23683844533826648</v>
      </c>
    </row>
    <row r="548" spans="1:26" x14ac:dyDescent="0.2">
      <c r="A548" s="3" t="s">
        <v>78</v>
      </c>
      <c r="B548" s="4">
        <v>0.77041602465331005</v>
      </c>
      <c r="C548">
        <f t="shared" si="156"/>
        <v>6.202730576564186E-2</v>
      </c>
      <c r="D548" s="4">
        <v>-16.801552981282157</v>
      </c>
      <c r="E548" s="4">
        <v>-14.030937751516459</v>
      </c>
      <c r="F548" s="4">
        <v>-3.2466063348416343</v>
      </c>
      <c r="G548" s="4">
        <v>-5.4422999597909119</v>
      </c>
      <c r="H548" s="4">
        <v>7.4384173612330144</v>
      </c>
      <c r="I548" s="4">
        <v>57.3</v>
      </c>
      <c r="J548" s="4">
        <v>4.9000000000000004</v>
      </c>
      <c r="K548">
        <f t="shared" si="157"/>
        <v>6.0734601007638563E-2</v>
      </c>
      <c r="L548">
        <v>-0.10389610389610399</v>
      </c>
      <c r="M548">
        <v>0.39705882352941158</v>
      </c>
      <c r="N548">
        <f t="shared" si="158"/>
        <v>5.7892957202202611E-2</v>
      </c>
      <c r="O548">
        <v>-0.14738922759986495</v>
      </c>
      <c r="P548">
        <f t="shared" si="159"/>
        <v>-2.3045251372032567E-2</v>
      </c>
      <c r="Q548">
        <v>-1.4464756879005001E-2</v>
      </c>
      <c r="R548">
        <f t="shared" si="160"/>
        <v>-3.2094386413166004E-2</v>
      </c>
      <c r="S548">
        <f t="shared" si="160"/>
        <v>0.617140195621798</v>
      </c>
      <c r="T548">
        <f t="shared" si="160"/>
        <v>0.62324497257769651</v>
      </c>
      <c r="U548" s="4">
        <v>-11.111111111111111</v>
      </c>
      <c r="V548">
        <f t="shared" si="161"/>
        <v>-0.17142857142857143</v>
      </c>
      <c r="W548">
        <f t="shared" si="161"/>
        <v>-0.16</v>
      </c>
      <c r="X548" s="4">
        <v>-7.4206213085785695</v>
      </c>
      <c r="Y548">
        <f t="shared" si="162"/>
        <v>-0.15595304654658265</v>
      </c>
      <c r="Z548">
        <f t="shared" si="162"/>
        <v>-0.20907407717925691</v>
      </c>
    </row>
    <row r="549" spans="1:26" x14ac:dyDescent="0.2">
      <c r="A549" s="3" t="s">
        <v>79</v>
      </c>
      <c r="B549" s="4">
        <v>2.1406727828746126</v>
      </c>
      <c r="C549">
        <f t="shared" si="156"/>
        <v>7.0573948358583327E-2</v>
      </c>
      <c r="D549" s="4">
        <v>-14.738922759986494</v>
      </c>
      <c r="E549" s="4">
        <v>-12.407472950704253</v>
      </c>
      <c r="F549" s="4">
        <v>-2.8644919911142321</v>
      </c>
      <c r="G549" s="4">
        <v>-3.6102311143239771</v>
      </c>
      <c r="H549" s="4">
        <v>5.9730742011252893</v>
      </c>
      <c r="I549" s="4">
        <v>50.9</v>
      </c>
      <c r="J549" s="4">
        <v>16.100000000000001</v>
      </c>
      <c r="K549">
        <f t="shared" si="157"/>
        <v>6.202730576564186E-2</v>
      </c>
      <c r="L549">
        <v>0.12318840579710157</v>
      </c>
      <c r="M549">
        <v>0.3842105263157895</v>
      </c>
      <c r="N549">
        <f t="shared" si="158"/>
        <v>5.8480730935925825E-2</v>
      </c>
      <c r="O549">
        <v>-9.8348254810173896E-2</v>
      </c>
      <c r="P549">
        <f t="shared" si="159"/>
        <v>-4.159345452945877E-3</v>
      </c>
      <c r="Q549">
        <v>-1.0039680642539534E-2</v>
      </c>
      <c r="R549">
        <f t="shared" si="160"/>
        <v>-1.8006923971768847E-2</v>
      </c>
      <c r="S549">
        <f t="shared" si="160"/>
        <v>0.20942320333878589</v>
      </c>
      <c r="T549">
        <f t="shared" si="160"/>
        <v>0.17570304423957295</v>
      </c>
      <c r="U549" s="4">
        <v>12.5</v>
      </c>
      <c r="V549">
        <f t="shared" si="161"/>
        <v>-0.11627906976744186</v>
      </c>
      <c r="W549">
        <f t="shared" si="161"/>
        <v>-0.125</v>
      </c>
      <c r="X549" s="4">
        <v>6.9895157264103851</v>
      </c>
      <c r="Y549">
        <f t="shared" si="162"/>
        <v>-0.11119106067047149</v>
      </c>
      <c r="Z549">
        <f t="shared" si="162"/>
        <v>-0.19110291680792957</v>
      </c>
    </row>
    <row r="550" spans="1:26" x14ac:dyDescent="0.2">
      <c r="A550" s="3" t="s">
        <v>80</v>
      </c>
      <c r="B550" s="4">
        <v>0.89820359281437867</v>
      </c>
      <c r="C550">
        <f t="shared" si="156"/>
        <v>8.2656135287714275E-2</v>
      </c>
      <c r="D550" s="4">
        <v>-9.8348254810173898</v>
      </c>
      <c r="E550" s="4">
        <v>-2.6029831551231974</v>
      </c>
      <c r="F550" s="4">
        <v>-1.4564275397207436</v>
      </c>
      <c r="G550" s="4">
        <v>2.0205139516929456</v>
      </c>
      <c r="H550" s="4">
        <v>2.0633584153397683E-2</v>
      </c>
      <c r="I550" s="4">
        <v>45.1</v>
      </c>
      <c r="J550" s="4">
        <v>16.399999999999999</v>
      </c>
      <c r="K550">
        <f t="shared" si="157"/>
        <v>7.0573948358583327E-2</v>
      </c>
      <c r="L550">
        <v>-0.10322580645161299</v>
      </c>
      <c r="M550">
        <v>0.13307984790874527</v>
      </c>
      <c r="N550">
        <f t="shared" si="158"/>
        <v>6.5911533691608126E-2</v>
      </c>
      <c r="O550">
        <v>-3.9870700291171103E-2</v>
      </c>
      <c r="P550">
        <f t="shared" si="159"/>
        <v>1.6706094867389977E-2</v>
      </c>
      <c r="Q550">
        <v>-0.10566475105036942</v>
      </c>
      <c r="R550">
        <f t="shared" si="160"/>
        <v>6.0127465410239446E-3</v>
      </c>
      <c r="S550">
        <f t="shared" si="160"/>
        <v>3.5864612714254784E-2</v>
      </c>
      <c r="T550">
        <f t="shared" si="160"/>
        <v>-2.2756923441854477E-3</v>
      </c>
      <c r="U550" s="4">
        <v>0</v>
      </c>
      <c r="V550">
        <f t="shared" si="161"/>
        <v>-0.11320754716981132</v>
      </c>
      <c r="W550">
        <f t="shared" si="161"/>
        <v>-0.10526315789473684</v>
      </c>
      <c r="X550" s="4">
        <v>0.67164668360952839</v>
      </c>
      <c r="Y550">
        <f t="shared" si="162"/>
        <v>-0.10332796990617314</v>
      </c>
      <c r="Z550">
        <f t="shared" si="162"/>
        <v>-0.16972601937022053</v>
      </c>
    </row>
    <row r="551" spans="1:26" x14ac:dyDescent="0.2">
      <c r="A551" s="3" t="s">
        <v>81</v>
      </c>
      <c r="B551" s="4">
        <v>0.22255192878337804</v>
      </c>
      <c r="C551">
        <f t="shared" si="156"/>
        <v>9.9645780443785567E-2</v>
      </c>
      <c r="D551" s="4">
        <v>-3.9870700291171102</v>
      </c>
      <c r="E551" s="4">
        <v>-16.459084258234896</v>
      </c>
      <c r="F551" s="4">
        <v>-0.17100280933186829</v>
      </c>
      <c r="G551" s="4">
        <v>3.8399169747681117</v>
      </c>
      <c r="H551" s="4">
        <v>4.3171858935327059</v>
      </c>
      <c r="I551" s="4">
        <v>50.2</v>
      </c>
      <c r="J551" s="5">
        <f>J550*J550/J549</f>
        <v>16.705590062111799</v>
      </c>
      <c r="K551">
        <f t="shared" si="157"/>
        <v>8.2656135287714275E-2</v>
      </c>
      <c r="L551">
        <v>-0.13669064748201437</v>
      </c>
      <c r="M551">
        <v>0.12751677852348989</v>
      </c>
      <c r="N551">
        <f t="shared" si="158"/>
        <v>9.1208944588509325E-2</v>
      </c>
      <c r="O551">
        <v>8.3613037198472379E-2</v>
      </c>
      <c r="P551">
        <f t="shared" si="159"/>
        <v>4.2926075550047481E-2</v>
      </c>
      <c r="Q551">
        <v>0.11831092391597817</v>
      </c>
      <c r="R551">
        <f t="shared" si="160"/>
        <v>2.5634498497211021E-2</v>
      </c>
      <c r="S551">
        <f t="shared" si="160"/>
        <v>4.3941063325178754E-2</v>
      </c>
      <c r="T551">
        <f t="shared" si="160"/>
        <v>2.0382167653903549E-2</v>
      </c>
      <c r="U551" s="4">
        <v>11.111111111111111</v>
      </c>
      <c r="V551">
        <f t="shared" si="161"/>
        <v>-9.5238095238095233E-2</v>
      </c>
      <c r="W551">
        <f t="shared" si="161"/>
        <v>-8.8888888888888892E-2</v>
      </c>
      <c r="X551" s="4">
        <v>0.53594928478376924</v>
      </c>
      <c r="Y551">
        <f t="shared" si="162"/>
        <v>-9.2643096481864876E-2</v>
      </c>
      <c r="Z551">
        <f t="shared" si="162"/>
        <v>-0.1561267733968183</v>
      </c>
    </row>
    <row r="552" spans="1:26" x14ac:dyDescent="0.2">
      <c r="A552" s="3" t="s">
        <v>82</v>
      </c>
      <c r="B552" s="4">
        <v>1.1102886750555172</v>
      </c>
      <c r="C552">
        <f t="shared" si="156"/>
        <v>0.1157206403324188</v>
      </c>
      <c r="D552" s="4">
        <v>8.3613037198472373</v>
      </c>
      <c r="E552" s="4">
        <v>11.924900679225939</v>
      </c>
      <c r="F552" s="4">
        <v>5.591582038419177</v>
      </c>
      <c r="G552" s="4">
        <v>3.8936431590563738</v>
      </c>
      <c r="H552" s="4">
        <v>7.9734922184159549</v>
      </c>
      <c r="I552" s="4">
        <v>50.1</v>
      </c>
      <c r="J552" s="5">
        <f>J551*J551/J550</f>
        <v>17.01687434898345</v>
      </c>
      <c r="K552">
        <f t="shared" si="157"/>
        <v>9.9645780443785567E-2</v>
      </c>
      <c r="L552">
        <v>-5.833333333333339E-2</v>
      </c>
      <c r="M552">
        <v>0.12202380952380958</v>
      </c>
      <c r="N552">
        <f t="shared" si="158"/>
        <v>0.10956765728738534</v>
      </c>
      <c r="O552">
        <v>0.17775996357047311</v>
      </c>
      <c r="P552">
        <f t="shared" si="159"/>
        <v>6.4369021616219518E-2</v>
      </c>
      <c r="Q552">
        <v>0.23809753742153564</v>
      </c>
      <c r="R552">
        <f t="shared" si="160"/>
        <v>4.8350863509235072E-2</v>
      </c>
      <c r="S552">
        <f t="shared" si="160"/>
        <v>6.5270128507736586E-2</v>
      </c>
      <c r="T552">
        <f t="shared" si="160"/>
        <v>4.306443043405369E-2</v>
      </c>
      <c r="U552" s="4">
        <v>0</v>
      </c>
      <c r="V552">
        <f t="shared" si="161"/>
        <v>-5.6338028169014086E-2</v>
      </c>
      <c r="W552">
        <f t="shared" si="161"/>
        <v>-0.02</v>
      </c>
      <c r="X552" s="4">
        <v>4.479691514750467</v>
      </c>
      <c r="Y552">
        <f t="shared" si="162"/>
        <v>-4.9422738015188379E-2</v>
      </c>
      <c r="Z552">
        <f t="shared" si="162"/>
        <v>-0.12178053254276679</v>
      </c>
    </row>
    <row r="553" spans="1:26" x14ac:dyDescent="0.2">
      <c r="A553" s="3" t="s">
        <v>83</v>
      </c>
      <c r="B553" s="4">
        <v>-2.2693997071742347</v>
      </c>
      <c r="C553">
        <f t="shared" si="156"/>
        <v>0.13507460498930018</v>
      </c>
      <c r="D553" s="4">
        <v>17.775996357047312</v>
      </c>
      <c r="E553" s="4">
        <v>9.3476269536840899</v>
      </c>
      <c r="F553" s="4">
        <v>3.4762456546929319</v>
      </c>
      <c r="G553" s="4">
        <v>2.8979698178247033</v>
      </c>
      <c r="H553" s="4">
        <v>-6.162282666813705</v>
      </c>
      <c r="I553" s="4">
        <v>49.5</v>
      </c>
      <c r="J553" s="4">
        <v>8.9</v>
      </c>
      <c r="K553">
        <f t="shared" si="157"/>
        <v>0.1157206403324188</v>
      </c>
      <c r="L553">
        <v>0.16814159292035416</v>
      </c>
      <c r="M553">
        <v>4.2440318302387307E-2</v>
      </c>
      <c r="N553">
        <f t="shared" si="158"/>
        <v>0.13634767956189003</v>
      </c>
      <c r="O553">
        <v>-4.0464290173303316E-2</v>
      </c>
      <c r="P553">
        <f t="shared" si="159"/>
        <v>8.2251075492103337E-2</v>
      </c>
      <c r="Q553">
        <v>3.34620334620334E-2</v>
      </c>
      <c r="R553">
        <f t="shared" si="160"/>
        <v>6.0420952616797592E-2</v>
      </c>
      <c r="S553">
        <f t="shared" si="160"/>
        <v>7.3731915635349463E-2</v>
      </c>
      <c r="T553">
        <f t="shared" si="160"/>
        <v>7.2583255776312069E-2</v>
      </c>
      <c r="U553" s="4">
        <v>-10</v>
      </c>
      <c r="V553">
        <f t="shared" si="161"/>
        <v>-7.3170731707317069E-2</v>
      </c>
      <c r="W553">
        <f t="shared" si="161"/>
        <v>0</v>
      </c>
      <c r="X553" s="4">
        <v>-13.540999828592479</v>
      </c>
      <c r="Y553">
        <f t="shared" si="162"/>
        <v>-6.1587770480775079E-2</v>
      </c>
      <c r="Z553">
        <f t="shared" si="162"/>
        <v>-0.11818007703011045</v>
      </c>
    </row>
    <row r="554" spans="1:26" x14ac:dyDescent="0.2">
      <c r="A554" s="3" t="s">
        <v>84</v>
      </c>
      <c r="B554" s="4">
        <v>-0.82397003745317932</v>
      </c>
      <c r="C554">
        <f t="shared" si="156"/>
        <v>0.14208350407975884</v>
      </c>
      <c r="D554" s="4">
        <v>-4.0464290173303317</v>
      </c>
      <c r="E554" s="4">
        <v>2.3263829805800249</v>
      </c>
      <c r="F554" s="4">
        <v>-0.88465845464724757</v>
      </c>
      <c r="G554" s="4">
        <v>-0.7557018483532203</v>
      </c>
      <c r="H554" s="4">
        <v>-2.9908664299325864</v>
      </c>
      <c r="I554" s="4">
        <v>50.7</v>
      </c>
      <c r="J554" s="4">
        <v>4.3</v>
      </c>
      <c r="K554">
        <f t="shared" si="157"/>
        <v>0.13507460498930018</v>
      </c>
      <c r="L554">
        <v>-1.5151515151515164E-2</v>
      </c>
      <c r="M554">
        <v>-0.31297709923664119</v>
      </c>
      <c r="N554">
        <f t="shared" si="158"/>
        <v>0.14189094568030577</v>
      </c>
      <c r="O554">
        <v>0.28573407318485933</v>
      </c>
      <c r="P554">
        <f t="shared" si="159"/>
        <v>0.10647888292782892</v>
      </c>
      <c r="Q554">
        <v>0.10898524472621607</v>
      </c>
      <c r="R554">
        <f t="shared" si="160"/>
        <v>7.9141194876585455E-2</v>
      </c>
      <c r="S554">
        <f t="shared" si="160"/>
        <v>9.5725386886244268E-2</v>
      </c>
      <c r="T554">
        <f t="shared" si="160"/>
        <v>7.4506584155504554E-2</v>
      </c>
      <c r="U554" s="4">
        <v>0</v>
      </c>
      <c r="V554">
        <f t="shared" si="161"/>
        <v>-5.5555555555555552E-2</v>
      </c>
      <c r="W554">
        <f t="shared" si="161"/>
        <v>3.2258064516129031E-2</v>
      </c>
      <c r="X554" s="4">
        <v>1.1245020124784033</v>
      </c>
      <c r="Y554">
        <f t="shared" si="162"/>
        <v>-4.9821299832804158E-2</v>
      </c>
      <c r="Z554">
        <f t="shared" si="162"/>
        <v>-9.0222184239639319E-2</v>
      </c>
    </row>
    <row r="555" spans="1:26" x14ac:dyDescent="0.2">
      <c r="A555" s="3" t="s">
        <v>85</v>
      </c>
      <c r="B555" s="4">
        <v>-0.90634441087614048</v>
      </c>
      <c r="C555">
        <f t="shared" si="156"/>
        <v>0.14510754316873692</v>
      </c>
      <c r="D555" s="4">
        <v>28.573407318485934</v>
      </c>
      <c r="E555" s="4">
        <v>26.902429976676657</v>
      </c>
      <c r="F555" s="4">
        <v>12.247203705795942</v>
      </c>
      <c r="G555" s="4">
        <v>21.210872338337747</v>
      </c>
      <c r="H555" s="4">
        <v>23.514115175679795</v>
      </c>
      <c r="I555" s="4">
        <v>51</v>
      </c>
      <c r="J555" s="4">
        <v>4.0999999999999996</v>
      </c>
      <c r="K555">
        <f t="shared" si="157"/>
        <v>0.14208350407975884</v>
      </c>
      <c r="L555">
        <v>-0.36923076923076931</v>
      </c>
      <c r="M555">
        <v>-0.11481481481481483</v>
      </c>
      <c r="N555">
        <f t="shared" si="158"/>
        <v>0.14677028395474684</v>
      </c>
      <c r="O555">
        <v>0.11539528794956924</v>
      </c>
      <c r="P555">
        <f t="shared" si="159"/>
        <v>0.1267221702147952</v>
      </c>
      <c r="Q555">
        <v>4.0357981420355987E-2</v>
      </c>
      <c r="R555">
        <f t="shared" si="160"/>
        <v>0.10069976580556313</v>
      </c>
      <c r="S555">
        <f t="shared" si="160"/>
        <v>0.10360344273418803</v>
      </c>
      <c r="T555">
        <f t="shared" si="160"/>
        <v>9.0176901472520499E-2</v>
      </c>
      <c r="U555" s="4">
        <v>22.222222222222221</v>
      </c>
      <c r="V555">
        <f t="shared" si="161"/>
        <v>-4.0404040404040407E-2</v>
      </c>
      <c r="W555">
        <f t="shared" si="161"/>
        <v>5.9701492537313432E-2</v>
      </c>
      <c r="X555" s="4">
        <v>19.957114067625863</v>
      </c>
      <c r="Y555">
        <f t="shared" si="162"/>
        <v>-2.0346522631440916E-2</v>
      </c>
      <c r="Z555">
        <f t="shared" si="162"/>
        <v>-5.5570270306445832E-2</v>
      </c>
    </row>
    <row r="556" spans="1:26" x14ac:dyDescent="0.2">
      <c r="A556" s="3" t="s">
        <v>86</v>
      </c>
      <c r="B556" s="4">
        <v>0.914634146341471</v>
      </c>
      <c r="C556">
        <f t="shared" si="156"/>
        <v>0.13946889127394538</v>
      </c>
      <c r="D556" s="4">
        <v>11.539528794956924</v>
      </c>
      <c r="E556" s="4">
        <v>1.6339463011931201</v>
      </c>
      <c r="F556" s="4">
        <v>8.8273779567186814</v>
      </c>
      <c r="G556" s="4">
        <v>8.8936742062399734</v>
      </c>
      <c r="H556" s="4">
        <v>-7.7473669829381571</v>
      </c>
      <c r="I556" s="4">
        <v>47.6</v>
      </c>
      <c r="J556" s="4">
        <v>8.1</v>
      </c>
      <c r="K556">
        <f t="shared" si="157"/>
        <v>0.14510754316873692</v>
      </c>
      <c r="L556">
        <v>0.95121951219512213</v>
      </c>
      <c r="M556">
        <v>-1.9372384937238496</v>
      </c>
      <c r="N556">
        <f t="shared" si="158"/>
        <v>0.14755155428044395</v>
      </c>
      <c r="O556">
        <v>-0.19160649634587862</v>
      </c>
      <c r="P556">
        <f t="shared" si="159"/>
        <v>0.16071055128156517</v>
      </c>
      <c r="Q556">
        <v>-0.17590684590978978</v>
      </c>
      <c r="R556">
        <f t="shared" si="160"/>
        <v>0.12049998892591907</v>
      </c>
      <c r="S556">
        <f t="shared" si="160"/>
        <v>0.10338639283855953</v>
      </c>
      <c r="T556">
        <f t="shared" si="160"/>
        <v>9.1306861292770186E-2</v>
      </c>
      <c r="U556" s="4">
        <v>9.0909090909090917</v>
      </c>
      <c r="V556">
        <f t="shared" si="161"/>
        <v>-2.7272727272727271E-2</v>
      </c>
      <c r="W556">
        <f t="shared" si="161"/>
        <v>9.7222222222222224E-2</v>
      </c>
      <c r="X556" s="4">
        <v>9.3860541217450617</v>
      </c>
      <c r="Y556">
        <f t="shared" si="162"/>
        <v>-4.1635312010286389E-3</v>
      </c>
      <c r="Z556">
        <f t="shared" si="162"/>
        <v>-4.4938419031229491E-2</v>
      </c>
    </row>
    <row r="557" spans="1:26" x14ac:dyDescent="0.2">
      <c r="A557" s="3" t="s">
        <v>87</v>
      </c>
      <c r="B557" s="4">
        <v>-1.8882175226586102</v>
      </c>
      <c r="C557">
        <f t="shared" si="156"/>
        <v>7.5581860353514611E-3</v>
      </c>
      <c r="D557" s="4">
        <v>-19.160649634587863</v>
      </c>
      <c r="E557" s="4">
        <v>-11.716244718763843</v>
      </c>
      <c r="F557" s="4">
        <v>-18.007769145394004</v>
      </c>
      <c r="G557" s="4">
        <v>-15.562923754014507</v>
      </c>
      <c r="H557" s="4">
        <v>-8.5373506122654401</v>
      </c>
      <c r="I557" s="4">
        <v>49.7</v>
      </c>
      <c r="J557" s="4">
        <v>25.4</v>
      </c>
      <c r="K557">
        <f t="shared" si="157"/>
        <v>0.13946889127394538</v>
      </c>
      <c r="L557">
        <v>0.40624999999999994</v>
      </c>
      <c r="M557">
        <v>-0.41517857142857145</v>
      </c>
      <c r="N557">
        <f t="shared" si="158"/>
        <v>-3.3849918433931418E-2</v>
      </c>
      <c r="O557">
        <v>0.11204802265000742</v>
      </c>
      <c r="P557">
        <f t="shared" si="159"/>
        <v>6.9335718212579459E-2</v>
      </c>
      <c r="Q557">
        <v>-0.23032347688033342</v>
      </c>
      <c r="R557">
        <f t="shared" si="160"/>
        <v>0.15059415581617794</v>
      </c>
      <c r="S557">
        <f t="shared" si="160"/>
        <v>9.9466699739551162E-2</v>
      </c>
      <c r="T557">
        <f t="shared" si="160"/>
        <v>0.20904832872045986</v>
      </c>
      <c r="U557" s="4">
        <v>-33.333333333333329</v>
      </c>
      <c r="V557">
        <f t="shared" si="161"/>
        <v>0.33333333333333331</v>
      </c>
      <c r="W557">
        <f t="shared" si="161"/>
        <v>0.75</v>
      </c>
      <c r="X557" s="4">
        <v>-30.049843099880963</v>
      </c>
      <c r="Y557">
        <f t="shared" si="162"/>
        <v>0.28356888501217775</v>
      </c>
      <c r="Z557">
        <f t="shared" si="162"/>
        <v>0.54094626971661797</v>
      </c>
    </row>
    <row r="558" spans="1:26" x14ac:dyDescent="0.2">
      <c r="A558" s="3" t="s">
        <v>88</v>
      </c>
      <c r="B558" s="4">
        <v>6.2355658198614359</v>
      </c>
      <c r="C558">
        <f t="shared" si="156"/>
        <v>9.1071472265042031E-2</v>
      </c>
      <c r="D558" s="4">
        <v>11.204802265000742</v>
      </c>
      <c r="E558" s="4">
        <v>17.643402260284745</v>
      </c>
      <c r="F558" s="4">
        <v>-6.9373942470389238</v>
      </c>
      <c r="G558" s="4">
        <v>-4.9516631742062733</v>
      </c>
      <c r="H558" s="4">
        <v>-36.95835391903281</v>
      </c>
      <c r="I558" s="4">
        <v>51.4</v>
      </c>
      <c r="J558" s="4">
        <v>24.7</v>
      </c>
      <c r="K558">
        <f t="shared" si="157"/>
        <v>7.5581860353514611E-3</v>
      </c>
      <c r="L558">
        <v>-0.26222222222222225</v>
      </c>
      <c r="M558">
        <v>-0.85496183206106879</v>
      </c>
      <c r="N558">
        <f t="shared" si="158"/>
        <v>0.11302253569585399</v>
      </c>
      <c r="O558">
        <v>0.1756562732988009</v>
      </c>
      <c r="P558">
        <f t="shared" si="159"/>
        <v>0.44018707711180544</v>
      </c>
      <c r="Q558">
        <v>0.31131394389438949</v>
      </c>
      <c r="R558">
        <f t="shared" si="160"/>
        <v>0.52863477518844348</v>
      </c>
      <c r="S558">
        <f t="shared" si="160"/>
        <v>0.23529411764705876</v>
      </c>
      <c r="T558">
        <f t="shared" si="160"/>
        <v>0.37069669595347116</v>
      </c>
      <c r="U558" s="4">
        <v>0</v>
      </c>
      <c r="V558">
        <f t="shared" si="161"/>
        <v>0.33333333333333331</v>
      </c>
      <c r="W558">
        <f t="shared" si="161"/>
        <v>0.33333333333333331</v>
      </c>
      <c r="X558" s="4">
        <v>1.8880694937062907</v>
      </c>
      <c r="Y558">
        <f t="shared" si="162"/>
        <v>0.37180821988316137</v>
      </c>
      <c r="Z558">
        <f t="shared" si="162"/>
        <v>0.22481471807127462</v>
      </c>
    </row>
    <row r="559" spans="1:26" x14ac:dyDescent="0.2">
      <c r="A559" s="3" t="s">
        <v>89</v>
      </c>
      <c r="B559" s="4">
        <v>-1.3768115942029078</v>
      </c>
      <c r="C559">
        <f t="shared" si="156"/>
        <v>7.2823938590712137E-2</v>
      </c>
      <c r="D559" s="4">
        <v>17.56562732988009</v>
      </c>
      <c r="E559" s="4">
        <v>18.697996575015438</v>
      </c>
      <c r="F559" s="4">
        <v>30.884848484848487</v>
      </c>
      <c r="G559" s="4">
        <v>32.888081960835166</v>
      </c>
      <c r="H559" s="4">
        <v>51.756572534970111</v>
      </c>
      <c r="I559" s="4">
        <v>50.6</v>
      </c>
      <c r="J559" s="4">
        <v>31.5</v>
      </c>
      <c r="K559">
        <f t="shared" si="157"/>
        <v>9.1071472265042031E-2</v>
      </c>
      <c r="L559">
        <v>0.15662650602409639</v>
      </c>
      <c r="M559">
        <v>-2.5789473684210527</v>
      </c>
      <c r="N559">
        <f t="shared" si="158"/>
        <v>8.2330627418253532E-2</v>
      </c>
      <c r="O559">
        <v>-0.12856960875537241</v>
      </c>
      <c r="P559">
        <f t="shared" si="159"/>
        <v>0.31057046111433467</v>
      </c>
      <c r="Q559">
        <v>-0.18046325061937155</v>
      </c>
      <c r="R559">
        <f t="shared" ref="R559:T561" si="163">(R482-R470)/R470</f>
        <v>0.39378007943974674</v>
      </c>
      <c r="S559">
        <f t="shared" si="163"/>
        <v>0.22987442167878394</v>
      </c>
      <c r="T559">
        <f t="shared" si="163"/>
        <v>0.39789352738414402</v>
      </c>
      <c r="U559" s="4">
        <v>25</v>
      </c>
      <c r="V559">
        <f t="shared" ref="V559:W561" si="164">(V482-V470)/V470</f>
        <v>0.23809523809523808</v>
      </c>
      <c r="W559">
        <f t="shared" si="164"/>
        <v>0.35714285714285715</v>
      </c>
      <c r="X559" s="4">
        <v>25.18257551608805</v>
      </c>
      <c r="Y559">
        <f t="shared" ref="Y559:Z561" si="165">(Y482-Y470)/Y470</f>
        <v>0.23779077193344356</v>
      </c>
      <c r="Z559">
        <f t="shared" si="165"/>
        <v>0.20154526376078791</v>
      </c>
    </row>
    <row r="560" spans="1:26" x14ac:dyDescent="0.2">
      <c r="A560" s="3" t="s">
        <v>90</v>
      </c>
      <c r="B560" s="4">
        <v>-0.5878030859662019</v>
      </c>
      <c r="C560">
        <f t="shared" si="156"/>
        <v>5.0404624277456671E-2</v>
      </c>
      <c r="D560" s="4">
        <v>-12.85696087553724</v>
      </c>
      <c r="E560" s="4">
        <v>-14.842425932679726</v>
      </c>
      <c r="F560" s="4">
        <v>-5.6584552694943504</v>
      </c>
      <c r="G560" s="4">
        <v>-4.4263826346387098</v>
      </c>
      <c r="H560" s="4">
        <v>4.2752076794472922</v>
      </c>
      <c r="I560" s="4">
        <v>49.1</v>
      </c>
      <c r="J560" s="4">
        <v>18</v>
      </c>
      <c r="K560">
        <f t="shared" si="157"/>
        <v>7.2823938590712137E-2</v>
      </c>
      <c r="L560">
        <v>-0.17708333333333326</v>
      </c>
      <c r="M560">
        <v>5.333333333333333</v>
      </c>
      <c r="N560">
        <f t="shared" si="158"/>
        <v>5.8366247345951E-2</v>
      </c>
      <c r="O560">
        <v>-0.15268354534967601</v>
      </c>
      <c r="P560">
        <f t="shared" si="159"/>
        <v>0.27096823982544882</v>
      </c>
      <c r="Q560">
        <v>5.7581573896352623E-3</v>
      </c>
      <c r="R560">
        <f t="shared" si="163"/>
        <v>0.32956208837736051</v>
      </c>
      <c r="S560">
        <f t="shared" si="163"/>
        <v>0.21924603174603172</v>
      </c>
      <c r="T560">
        <f t="shared" si="163"/>
        <v>0.41369950952512341</v>
      </c>
      <c r="U560" s="4">
        <v>-10</v>
      </c>
      <c r="V560">
        <f t="shared" si="164"/>
        <v>0.2413793103448276</v>
      </c>
      <c r="W560">
        <f t="shared" si="164"/>
        <v>0.23809523809523808</v>
      </c>
      <c r="X560" s="4">
        <v>-11.673539388296106</v>
      </c>
      <c r="Y560">
        <f t="shared" si="165"/>
        <v>0.17424013686385137</v>
      </c>
      <c r="Z560">
        <f t="shared" si="165"/>
        <v>0.18089422137238056</v>
      </c>
    </row>
    <row r="561" spans="1:26" x14ac:dyDescent="0.2">
      <c r="A561" s="3" t="s">
        <v>91</v>
      </c>
      <c r="B561" s="4">
        <v>4.8780487804878065</v>
      </c>
      <c r="C561">
        <f t="shared" si="156"/>
        <v>3.9683130020827198E-2</v>
      </c>
      <c r="D561" s="4">
        <v>-15.268354534967601</v>
      </c>
      <c r="E561" s="4">
        <v>-10.05869830832987</v>
      </c>
      <c r="F561" s="4">
        <v>-2.4148424462550384</v>
      </c>
      <c r="G561" s="4">
        <v>-1.1334130758234358</v>
      </c>
      <c r="H561" s="4">
        <v>28.494421722560425</v>
      </c>
      <c r="I561" s="4">
        <v>54.8</v>
      </c>
      <c r="J561" s="4">
        <v>17.8</v>
      </c>
      <c r="K561">
        <f t="shared" si="157"/>
        <v>5.0404624277456671E-2</v>
      </c>
      <c r="L561">
        <v>0.10759493670886071</v>
      </c>
      <c r="M561">
        <v>5.2631578947368474E-2</v>
      </c>
      <c r="N561">
        <f t="shared" si="158"/>
        <v>4.7484668234426167E-2</v>
      </c>
      <c r="O561">
        <v>-2.7153631798253017E-2</v>
      </c>
      <c r="P561">
        <f t="shared" si="159"/>
        <v>0.25542928332396719</v>
      </c>
      <c r="Q561">
        <v>3.6259541984732802E-2</v>
      </c>
      <c r="R561">
        <f t="shared" si="163"/>
        <v>0.30526613234260164</v>
      </c>
      <c r="S561">
        <f t="shared" si="163"/>
        <v>0.21448073617150362</v>
      </c>
      <c r="T561">
        <f t="shared" si="163"/>
        <v>0.4302389219354204</v>
      </c>
      <c r="U561" s="4">
        <v>22.222222222222221</v>
      </c>
      <c r="V561">
        <f t="shared" si="164"/>
        <v>0.23684210526315788</v>
      </c>
      <c r="W561">
        <f t="shared" si="164"/>
        <v>0.25</v>
      </c>
      <c r="X561" s="4">
        <v>22.600054108741364</v>
      </c>
      <c r="Y561">
        <f t="shared" si="165"/>
        <v>0.1736762090028898</v>
      </c>
      <c r="Z561">
        <f t="shared" si="165"/>
        <v>0.22660814582489583</v>
      </c>
    </row>
    <row r="562" spans="1:26" x14ac:dyDescent="0.2">
      <c r="A562" s="3" t="s">
        <v>92</v>
      </c>
      <c r="B562" s="4">
        <v>-0.56377730796335501</v>
      </c>
      <c r="C562">
        <f t="shared" ref="C562:C572" si="166">(C485-C473)/C473</f>
        <v>4.0858002463015845E-2</v>
      </c>
      <c r="D562" s="4">
        <v>-2.7153631798253017</v>
      </c>
      <c r="E562" s="4">
        <v>-2.8696072321384807</v>
      </c>
      <c r="F562" s="4">
        <v>3.9231465647319239</v>
      </c>
      <c r="G562" s="4">
        <v>4.4100506071381131</v>
      </c>
      <c r="H562" s="4">
        <v>-5.8325033805394266</v>
      </c>
      <c r="I562" s="4">
        <v>54.1</v>
      </c>
      <c r="J562" s="4">
        <v>12.7</v>
      </c>
      <c r="K562">
        <f t="shared" ref="K562:K572" si="167">(K485-K473)/K473</f>
        <v>3.9683130020827198E-2</v>
      </c>
      <c r="L562">
        <v>-0.11999999999999998</v>
      </c>
      <c r="M562">
        <v>0.51</v>
      </c>
      <c r="N562">
        <f t="shared" ref="N562:N572" si="168">(N485-N473)/N473</f>
        <v>4.9161508509020867E-2</v>
      </c>
      <c r="O562">
        <v>-3.5591057515488203E-2</v>
      </c>
      <c r="P562">
        <f t="shared" ref="P562:P572" si="169">(P485-P473)/P473</f>
        <v>0.25894011806716766</v>
      </c>
      <c r="Q562">
        <v>-9.254143646408837E-2</v>
      </c>
      <c r="R562">
        <f t="shared" ref="R562:T572" si="170">(R485-R473)/R473</f>
        <v>0.29457595208977111</v>
      </c>
      <c r="S562">
        <f t="shared" si="170"/>
        <v>0.22260854994449453</v>
      </c>
      <c r="T562">
        <f t="shared" si="170"/>
        <v>0.44725365349896357</v>
      </c>
      <c r="U562" s="4">
        <v>0</v>
      </c>
      <c r="V562">
        <f t="shared" ref="V562:W572" si="171">(V485-V473)/V473</f>
        <v>0.25531914893617019</v>
      </c>
      <c r="W562">
        <f t="shared" si="171"/>
        <v>0.29411764705882354</v>
      </c>
      <c r="X562" s="4">
        <v>-2.8360928637689664</v>
      </c>
      <c r="Y562">
        <f t="shared" ref="Y562:Z572" si="172">(Y485-Y473)/Y473</f>
        <v>0.16542072519069068</v>
      </c>
      <c r="Z562">
        <f t="shared" si="172"/>
        <v>0.24004115871750958</v>
      </c>
    </row>
    <row r="563" spans="1:26" x14ac:dyDescent="0.2">
      <c r="A563" s="3" t="s">
        <v>93</v>
      </c>
      <c r="B563" s="4">
        <v>-1.6300496102055184</v>
      </c>
      <c r="C563">
        <f t="shared" si="166"/>
        <v>4.36600630622654E-2</v>
      </c>
      <c r="D563" s="4">
        <v>-3.5591057515488203</v>
      </c>
      <c r="E563" s="4">
        <v>-13.335472103468412</v>
      </c>
      <c r="F563" s="4">
        <v>-3.0200367824992784</v>
      </c>
      <c r="G563" s="4">
        <v>-3.8337619760902122</v>
      </c>
      <c r="H563" s="4">
        <v>-12.144081831298617</v>
      </c>
      <c r="I563" s="4">
        <v>54.9</v>
      </c>
      <c r="J563" s="5">
        <f>J562*J562/J561</f>
        <v>9.0612359550561798</v>
      </c>
      <c r="K563">
        <f t="shared" si="167"/>
        <v>4.0858002463015845E-2</v>
      </c>
      <c r="L563">
        <v>-0.11038961038961034</v>
      </c>
      <c r="M563">
        <v>0.20529801324503313</v>
      </c>
      <c r="N563">
        <f t="shared" si="168"/>
        <v>4.9191143305305489E-2</v>
      </c>
      <c r="O563">
        <v>3.094032195523647E-2</v>
      </c>
      <c r="P563">
        <f t="shared" si="169"/>
        <v>0.26195236769507224</v>
      </c>
      <c r="Q563">
        <v>0.10908168442415019</v>
      </c>
      <c r="R563">
        <f t="shared" si="170"/>
        <v>0.29331941609816875</v>
      </c>
      <c r="S563">
        <f t="shared" si="170"/>
        <v>0.22339093413473579</v>
      </c>
      <c r="T563">
        <f t="shared" si="170"/>
        <v>0.4426693062565214</v>
      </c>
      <c r="U563" s="4">
        <v>0</v>
      </c>
      <c r="V563">
        <f t="shared" si="171"/>
        <v>0.21052631578947367</v>
      </c>
      <c r="W563">
        <f t="shared" si="171"/>
        <v>0.29268292682926828</v>
      </c>
      <c r="X563" s="4">
        <v>-3.3046733107349171</v>
      </c>
      <c r="Y563">
        <f t="shared" si="172"/>
        <v>0.15280117162589582</v>
      </c>
      <c r="Z563">
        <f t="shared" si="172"/>
        <v>0.21455103243586646</v>
      </c>
    </row>
    <row r="564" spans="1:26" x14ac:dyDescent="0.2">
      <c r="A564" s="3" t="s">
        <v>94</v>
      </c>
      <c r="B564" s="4">
        <v>0.50432276657059438</v>
      </c>
      <c r="C564">
        <f t="shared" si="166"/>
        <v>4.5120859444941756E-2</v>
      </c>
      <c r="D564" s="4">
        <v>3.0940321955236469</v>
      </c>
      <c r="E564" s="4">
        <v>10.24444416715539</v>
      </c>
      <c r="F564" s="4">
        <v>5.0504042319592797</v>
      </c>
      <c r="G564" s="4">
        <v>5.1342336120376846</v>
      </c>
      <c r="H564" s="4">
        <v>19.780082114421894</v>
      </c>
      <c r="I564" s="4">
        <v>57.2</v>
      </c>
      <c r="J564" s="5">
        <f>J563*J563/J562</f>
        <v>6.4650391364726687</v>
      </c>
      <c r="K564">
        <f t="shared" si="167"/>
        <v>4.36600630622654E-2</v>
      </c>
      <c r="L564">
        <v>-0.1167883211678833</v>
      </c>
      <c r="M564">
        <v>4.120879120879118E-2</v>
      </c>
      <c r="N564">
        <f t="shared" si="168"/>
        <v>4.9394808232270188E-2</v>
      </c>
      <c r="O564">
        <v>0.21594112423855852</v>
      </c>
      <c r="P564">
        <f t="shared" si="169"/>
        <v>0.25751255346796892</v>
      </c>
      <c r="Q564">
        <v>0.23924977127172911</v>
      </c>
      <c r="R564">
        <f t="shared" si="170"/>
        <v>0.29000007153851276</v>
      </c>
      <c r="S564">
        <f t="shared" si="170"/>
        <v>0.21426373288198186</v>
      </c>
      <c r="T564">
        <f t="shared" si="170"/>
        <v>0.44147658246122506</v>
      </c>
      <c r="U564" s="4">
        <v>0</v>
      </c>
      <c r="V564">
        <f t="shared" si="171"/>
        <v>0.19402985074626866</v>
      </c>
      <c r="W564">
        <f t="shared" si="171"/>
        <v>0.2857142857142857</v>
      </c>
      <c r="X564" s="4">
        <v>0.88757437894774627</v>
      </c>
      <c r="Y564">
        <f t="shared" si="172"/>
        <v>0.13787977816979854</v>
      </c>
      <c r="Z564">
        <f t="shared" si="172"/>
        <v>0.21308489439277237</v>
      </c>
    </row>
    <row r="565" spans="1:26" x14ac:dyDescent="0.2">
      <c r="A565" s="3" t="s">
        <v>95</v>
      </c>
      <c r="B565" s="4">
        <v>-0.64516129032257974</v>
      </c>
      <c r="C565">
        <f t="shared" si="166"/>
        <v>4.4658168219664902E-2</v>
      </c>
      <c r="D565" s="4">
        <v>21.594112423855851</v>
      </c>
      <c r="E565" s="4">
        <v>11.042319837919209</v>
      </c>
      <c r="F565" s="4">
        <v>4.0665083135391935</v>
      </c>
      <c r="G565" s="4">
        <v>4.5061288383859575</v>
      </c>
      <c r="H565" s="4">
        <v>0.60661177418419843</v>
      </c>
      <c r="I565" s="4">
        <v>53.7</v>
      </c>
      <c r="J565" s="4">
        <v>4.8</v>
      </c>
      <c r="K565">
        <f t="shared" si="167"/>
        <v>4.5120859444941756E-2</v>
      </c>
      <c r="L565">
        <v>9.917355371900835E-2</v>
      </c>
      <c r="M565">
        <v>-0.18733509234828494</v>
      </c>
      <c r="N565">
        <f t="shared" si="168"/>
        <v>4.7729379054680283E-2</v>
      </c>
      <c r="O565">
        <v>-4.9446729806435157E-2</v>
      </c>
      <c r="P565">
        <f t="shared" si="169"/>
        <v>0.25790880154576584</v>
      </c>
      <c r="Q565">
        <v>-1.8456995201181249E-3</v>
      </c>
      <c r="R565">
        <f t="shared" si="170"/>
        <v>0.28904892743449995</v>
      </c>
      <c r="S565">
        <f t="shared" si="170"/>
        <v>0.2157467532467531</v>
      </c>
      <c r="T565">
        <f t="shared" si="170"/>
        <v>0.42407830081017106</v>
      </c>
      <c r="U565" s="4">
        <v>0</v>
      </c>
      <c r="V565">
        <f t="shared" si="171"/>
        <v>0.19736842105263158</v>
      </c>
      <c r="W565">
        <f t="shared" si="171"/>
        <v>0.26315789473684209</v>
      </c>
      <c r="X565" s="4">
        <v>3.1887113384168622</v>
      </c>
      <c r="Y565">
        <f t="shared" si="172"/>
        <v>0.15082522150523797</v>
      </c>
      <c r="Z565">
        <f t="shared" si="172"/>
        <v>0.22549194027340522</v>
      </c>
    </row>
    <row r="566" spans="1:26" x14ac:dyDescent="0.2">
      <c r="A566" s="3" t="s">
        <v>96</v>
      </c>
      <c r="B566" s="4">
        <v>-2.8860028860028759</v>
      </c>
      <c r="C566">
        <f t="shared" si="166"/>
        <v>4.1322238976799971E-2</v>
      </c>
      <c r="D566" s="4">
        <v>-4.9446729806435155</v>
      </c>
      <c r="E566" s="4">
        <v>-1.3757088349115421</v>
      </c>
      <c r="F566" s="4">
        <v>-5.3044827901031706</v>
      </c>
      <c r="G566" s="4">
        <v>-16.950421955036042</v>
      </c>
      <c r="H566" s="4">
        <v>-1.9165561440170384</v>
      </c>
      <c r="I566" s="4">
        <v>52.3</v>
      </c>
      <c r="J566" s="4">
        <v>0.3</v>
      </c>
      <c r="K566">
        <f t="shared" si="167"/>
        <v>4.4658168219664902E-2</v>
      </c>
      <c r="L566">
        <v>-3.7593984962406048E-2</v>
      </c>
      <c r="M566">
        <v>-0.15584415584415584</v>
      </c>
      <c r="N566">
        <f t="shared" si="168"/>
        <v>4.2741642441860427E-2</v>
      </c>
      <c r="O566">
        <v>6.7561492733591869E-2</v>
      </c>
      <c r="P566">
        <f t="shared" si="169"/>
        <v>0.25793764549040193</v>
      </c>
      <c r="Q566">
        <v>9.3786982248520764E-2</v>
      </c>
      <c r="R566">
        <f t="shared" si="170"/>
        <v>0.28435372180759416</v>
      </c>
      <c r="S566">
        <f t="shared" si="170"/>
        <v>0.2110668116467318</v>
      </c>
      <c r="T566">
        <f t="shared" si="170"/>
        <v>0.40204562342257766</v>
      </c>
      <c r="U566" s="4">
        <v>-9.0909090909090917</v>
      </c>
      <c r="V566">
        <f t="shared" si="171"/>
        <v>0.18823529411764706</v>
      </c>
      <c r="W566">
        <f t="shared" si="171"/>
        <v>0.28125</v>
      </c>
      <c r="X566" s="4">
        <v>-5.7416573763399796</v>
      </c>
      <c r="Y566">
        <f t="shared" si="172"/>
        <v>0.1526561460171921</v>
      </c>
      <c r="Z566">
        <f t="shared" si="172"/>
        <v>0.23535555506040168</v>
      </c>
    </row>
    <row r="567" spans="1:26" x14ac:dyDescent="0.2">
      <c r="A567" s="3" t="s">
        <v>97</v>
      </c>
      <c r="B567" s="4">
        <v>-0.59435364041604799</v>
      </c>
      <c r="C567">
        <f t="shared" si="166"/>
        <v>3.595077761744412E-2</v>
      </c>
      <c r="D567" s="4">
        <v>6.7561492733591866</v>
      </c>
      <c r="E567" s="4">
        <v>1.9350815786572595</v>
      </c>
      <c r="F567" s="4">
        <v>10.489780177400689</v>
      </c>
      <c r="G567" s="4">
        <v>10.357988308613931</v>
      </c>
      <c r="H567" s="4">
        <v>14.54433443490084</v>
      </c>
      <c r="I567" s="4">
        <v>53.1</v>
      </c>
      <c r="J567" s="4">
        <v>4.0999999999999996</v>
      </c>
      <c r="K567">
        <f t="shared" si="167"/>
        <v>4.1322238976799971E-2</v>
      </c>
      <c r="L567">
        <v>-0.296875</v>
      </c>
      <c r="M567">
        <v>-0.16153846153846149</v>
      </c>
      <c r="N567">
        <f t="shared" si="168"/>
        <v>3.8830063531386225E-2</v>
      </c>
      <c r="O567">
        <v>6.4495652419843952E-2</v>
      </c>
      <c r="P567">
        <f t="shared" si="169"/>
        <v>0.232348887088318</v>
      </c>
      <c r="Q567">
        <v>3.472410062212599E-2</v>
      </c>
      <c r="R567">
        <f t="shared" si="170"/>
        <v>0.25075560806038816</v>
      </c>
      <c r="S567">
        <f t="shared" si="170"/>
        <v>0.20488425776109428</v>
      </c>
      <c r="T567">
        <f t="shared" si="170"/>
        <v>0.36839311061684793</v>
      </c>
      <c r="U567" s="4">
        <v>20</v>
      </c>
      <c r="V567">
        <f t="shared" si="171"/>
        <v>0.18947368421052632</v>
      </c>
      <c r="W567">
        <f t="shared" si="171"/>
        <v>0.30985915492957744</v>
      </c>
      <c r="X567" s="4">
        <v>18.403624906672071</v>
      </c>
      <c r="Y567">
        <f t="shared" si="172"/>
        <v>0.15274871634707721</v>
      </c>
      <c r="Z567">
        <f t="shared" si="172"/>
        <v>0.23283212298015848</v>
      </c>
    </row>
    <row r="568" spans="1:26" x14ac:dyDescent="0.2">
      <c r="A568" s="3" t="s">
        <v>98</v>
      </c>
      <c r="B568" s="4">
        <v>-0.37369207772795743</v>
      </c>
      <c r="C568">
        <f t="shared" si="166"/>
        <v>3.0351574485696444E-2</v>
      </c>
      <c r="D568" s="4">
        <v>6.449565241984395</v>
      </c>
      <c r="E568" s="4">
        <v>18.358911618884107</v>
      </c>
      <c r="F568" s="4">
        <v>7.4083769633507934</v>
      </c>
      <c r="G568" s="4">
        <v>8.9801397948313966</v>
      </c>
      <c r="H568" s="4">
        <v>-1.6053396138712646</v>
      </c>
      <c r="I568" s="4">
        <v>50.2</v>
      </c>
      <c r="J568" s="4">
        <v>6.2</v>
      </c>
      <c r="K568">
        <f t="shared" si="167"/>
        <v>3.595077761744412E-2</v>
      </c>
      <c r="L568">
        <v>0.76666666666666672</v>
      </c>
      <c r="M568">
        <v>-5.9633027522935929E-2</v>
      </c>
      <c r="N568">
        <f t="shared" si="168"/>
        <v>3.1886140233580329E-2</v>
      </c>
      <c r="O568">
        <v>-7.5082583757199325E-2</v>
      </c>
      <c r="P568">
        <f t="shared" si="169"/>
        <v>0.2025365607240581</v>
      </c>
      <c r="Q568">
        <v>-8.2116132405319731E-2</v>
      </c>
      <c r="R568">
        <f t="shared" si="170"/>
        <v>0.23979945160597887</v>
      </c>
      <c r="S568">
        <f t="shared" si="170"/>
        <v>0.19346146072930601</v>
      </c>
      <c r="T568">
        <f t="shared" si="170"/>
        <v>0.33967242857757735</v>
      </c>
      <c r="U568" s="4">
        <v>-8.3333333333333321</v>
      </c>
      <c r="V568">
        <f t="shared" si="171"/>
        <v>0.15887850467289719</v>
      </c>
      <c r="W568">
        <f t="shared" si="171"/>
        <v>0.31645569620253167</v>
      </c>
      <c r="X568" s="4">
        <v>-5.3224491862812018</v>
      </c>
      <c r="Y568">
        <f t="shared" si="172"/>
        <v>0.1360379242634325</v>
      </c>
      <c r="Z568">
        <f t="shared" si="172"/>
        <v>0.23743181831530005</v>
      </c>
    </row>
    <row r="569" spans="1:26" x14ac:dyDescent="0.2">
      <c r="A569" s="3" t="s">
        <v>99</v>
      </c>
      <c r="B569" s="4">
        <v>-1.2753188297074263</v>
      </c>
      <c r="C569">
        <f t="shared" si="166"/>
        <v>0.11490375074419523</v>
      </c>
      <c r="D569" s="4">
        <v>-7.5082583757199322</v>
      </c>
      <c r="E569" s="4">
        <v>-17.25845276133531</v>
      </c>
      <c r="F569" s="4">
        <v>-3.4527581444471522</v>
      </c>
      <c r="G569" s="4">
        <v>-2.380729215484124</v>
      </c>
      <c r="H569" s="4">
        <v>-35.224015034743594</v>
      </c>
      <c r="I569" s="4">
        <v>50.9</v>
      </c>
      <c r="J569" s="4">
        <v>4.3</v>
      </c>
      <c r="K569">
        <f t="shared" si="167"/>
        <v>3.0351574485696444E-2</v>
      </c>
      <c r="L569">
        <v>2.5157232704402396E-2</v>
      </c>
      <c r="M569">
        <v>-1.2975609756097561</v>
      </c>
      <c r="N569">
        <f t="shared" si="168"/>
        <v>0.13465597298438162</v>
      </c>
      <c r="O569">
        <v>-0.39835563797225138</v>
      </c>
      <c r="P569">
        <f t="shared" si="169"/>
        <v>0.13435770067667621</v>
      </c>
      <c r="Q569">
        <v>-0.38839444642221421</v>
      </c>
      <c r="R569">
        <f t="shared" si="170"/>
        <v>8.5093953850647455E-2</v>
      </c>
      <c r="S569">
        <f t="shared" si="170"/>
        <v>0.34055273547659332</v>
      </c>
      <c r="T569">
        <f t="shared" si="170"/>
        <v>0.30139639718959654</v>
      </c>
      <c r="U569" s="4">
        <v>-18.181818181818183</v>
      </c>
      <c r="V569">
        <f t="shared" si="171"/>
        <v>0.125</v>
      </c>
      <c r="W569">
        <f t="shared" si="171"/>
        <v>0.14285714285714285</v>
      </c>
      <c r="X569" s="4">
        <v>-9.3426254020708726</v>
      </c>
      <c r="Y569">
        <f t="shared" si="172"/>
        <v>0.29408850861627311</v>
      </c>
      <c r="Z569">
        <f t="shared" si="172"/>
        <v>-8.4879163673955704E-2</v>
      </c>
    </row>
    <row r="570" spans="1:26" x14ac:dyDescent="0.2">
      <c r="A570" s="3" t="s">
        <v>100</v>
      </c>
      <c r="B570" s="4">
        <v>8.1306990881458994</v>
      </c>
      <c r="C570">
        <f t="shared" si="166"/>
        <v>1.522728801776135E-2</v>
      </c>
      <c r="D570" s="4">
        <v>-39.835563797225134</v>
      </c>
      <c r="E570" s="4">
        <v>-36.201125030196366</v>
      </c>
      <c r="F570" s="4">
        <v>-33.18747896331201</v>
      </c>
      <c r="G570" s="4">
        <v>-32.599958850558941</v>
      </c>
      <c r="H570" s="4">
        <v>18.61468228088582</v>
      </c>
      <c r="I570" s="4">
        <v>49.5</v>
      </c>
      <c r="J570" s="4">
        <v>4.7</v>
      </c>
      <c r="K570">
        <f t="shared" si="167"/>
        <v>0.11490375074419523</v>
      </c>
      <c r="L570">
        <v>-4.9079754601226905E-2</v>
      </c>
      <c r="M570">
        <v>-1.7868852459016391</v>
      </c>
      <c r="N570">
        <f t="shared" si="168"/>
        <v>-2.9807904614705234E-2</v>
      </c>
      <c r="O570">
        <v>-0.39835563797225138</v>
      </c>
      <c r="P570">
        <f t="shared" si="169"/>
        <v>-0.16515385434412266</v>
      </c>
      <c r="Q570">
        <v>0.54615832363213024</v>
      </c>
      <c r="R570">
        <f t="shared" si="170"/>
        <v>-0.21143440055955859</v>
      </c>
      <c r="S570">
        <f t="shared" si="170"/>
        <v>0.15828220858895706</v>
      </c>
      <c r="T570">
        <f t="shared" si="170"/>
        <v>0.10180921943556685</v>
      </c>
      <c r="U570" s="4">
        <v>-11.111111111111111</v>
      </c>
      <c r="V570">
        <f t="shared" si="171"/>
        <v>0.125</v>
      </c>
      <c r="W570">
        <f t="shared" si="171"/>
        <v>0.33333333333333331</v>
      </c>
      <c r="X570" s="4">
        <v>-11.275019238589651</v>
      </c>
      <c r="Y570">
        <f t="shared" si="172"/>
        <v>0.20982737019296288</v>
      </c>
      <c r="Z570">
        <f t="shared" si="172"/>
        <v>0.22664118546170783</v>
      </c>
    </row>
    <row r="571" spans="1:26" x14ac:dyDescent="0.2">
      <c r="A571" s="3" t="s">
        <v>101</v>
      </c>
      <c r="B571" s="4">
        <v>-0.84328882642305691</v>
      </c>
      <c r="C571">
        <f t="shared" si="166"/>
        <v>2.580691231076826E-2</v>
      </c>
      <c r="D571" s="4">
        <v>-39.835563797225134</v>
      </c>
      <c r="E571" s="4">
        <v>-36.201125030196366</v>
      </c>
      <c r="F571" s="4">
        <v>52.292191435768252</v>
      </c>
      <c r="G571" s="4">
        <v>51.035858195286743</v>
      </c>
      <c r="H571" s="4">
        <v>-2.254168116917648</v>
      </c>
      <c r="I571" s="4">
        <v>50.6</v>
      </c>
      <c r="J571" s="4">
        <v>3.1</v>
      </c>
      <c r="K571">
        <f t="shared" si="167"/>
        <v>1.522728801776135E-2</v>
      </c>
      <c r="L571">
        <v>7.0967741935483789E-2</v>
      </c>
      <c r="M571">
        <v>0</v>
      </c>
      <c r="N571">
        <f t="shared" si="168"/>
        <v>-1.5547237526461033E-2</v>
      </c>
      <c r="O571">
        <v>-0.39835563797225143</v>
      </c>
      <c r="P571">
        <f t="shared" si="169"/>
        <v>-0.16468774716967435</v>
      </c>
      <c r="Q571">
        <v>-0.12698113917855661</v>
      </c>
      <c r="R571">
        <f t="shared" si="170"/>
        <v>-0.20245240323810146</v>
      </c>
      <c r="S571">
        <f t="shared" si="170"/>
        <v>0.14341501862997982</v>
      </c>
      <c r="T571">
        <f t="shared" si="170"/>
        <v>7.54212444176552E-2</v>
      </c>
      <c r="U571" s="4">
        <v>25</v>
      </c>
      <c r="V571">
        <f t="shared" si="171"/>
        <v>7.6923076923076927E-2</v>
      </c>
      <c r="W571">
        <f t="shared" si="171"/>
        <v>0.21052631578947367</v>
      </c>
      <c r="X571" s="4">
        <v>19.038273075435274</v>
      </c>
      <c r="Y571">
        <f t="shared" si="172"/>
        <v>0.15627463022813809</v>
      </c>
      <c r="Z571">
        <f t="shared" si="172"/>
        <v>0.18380054055442144</v>
      </c>
    </row>
    <row r="572" spans="1:26" x14ac:dyDescent="0.2">
      <c r="A572" s="3" t="s">
        <v>102</v>
      </c>
      <c r="B572" s="4">
        <v>-0.21261516654854259</v>
      </c>
      <c r="C572">
        <f t="shared" si="166"/>
        <v>4.5674664318732114E-2</v>
      </c>
      <c r="D572" s="4">
        <v>-39.835563797225142</v>
      </c>
      <c r="E572" s="4">
        <v>-36.201125030196366</v>
      </c>
      <c r="F572" s="4">
        <v>52.292191435768245</v>
      </c>
      <c r="G572" s="4">
        <v>51.035858195286764</v>
      </c>
      <c r="H572" s="4">
        <v>38.472954015859578</v>
      </c>
      <c r="I572" s="4">
        <v>51.7</v>
      </c>
      <c r="J572" s="4">
        <v>0.6</v>
      </c>
      <c r="K572">
        <f t="shared" si="167"/>
        <v>2.580691231076826E-2</v>
      </c>
      <c r="N572">
        <f t="shared" si="168"/>
        <v>1.601682575635013E-2</v>
      </c>
      <c r="P572">
        <f t="shared" si="169"/>
        <v>1.511753764200793E-2</v>
      </c>
      <c r="R572">
        <f t="shared" si="170"/>
        <v>-8.4762701622803881E-3</v>
      </c>
      <c r="S572">
        <f t="shared" si="170"/>
        <v>0.34860520579736792</v>
      </c>
      <c r="T572">
        <f t="shared" si="170"/>
        <v>0.25715200626620172</v>
      </c>
      <c r="U572" s="4">
        <v>-10</v>
      </c>
      <c r="V572">
        <f t="shared" si="171"/>
        <v>2.7777777777777776E-2</v>
      </c>
      <c r="W572">
        <f t="shared" si="171"/>
        <v>0.30769230769230771</v>
      </c>
      <c r="X572" s="4">
        <v>-10.352800717846316</v>
      </c>
      <c r="Y572">
        <f t="shared" si="172"/>
        <v>0.13845742435966582</v>
      </c>
      <c r="Z572">
        <f t="shared" si="172"/>
        <v>0.26412507944873082</v>
      </c>
    </row>
    <row r="574" spans="1:26" x14ac:dyDescent="0.2">
      <c r="A574" s="3"/>
    </row>
    <row r="575" spans="1:26" x14ac:dyDescent="0.2">
      <c r="A575" s="3" t="s">
        <v>138</v>
      </c>
    </row>
    <row r="576" spans="1:26" x14ac:dyDescent="0.2">
      <c r="A576" s="3" t="s">
        <v>29</v>
      </c>
      <c r="B576" s="10">
        <f>100+B499</f>
        <v>98.813677599441732</v>
      </c>
      <c r="C576" s="10">
        <f t="shared" ref="C576:Z576" si="173">100+C499</f>
        <v>99.961657039057087</v>
      </c>
      <c r="D576" s="10">
        <f t="shared" si="173"/>
        <v>116.6821681920362</v>
      </c>
      <c r="E576" s="10">
        <f t="shared" si="173"/>
        <v>114.69959837162919</v>
      </c>
      <c r="F576" s="10">
        <f t="shared" si="173"/>
        <v>131.57246475981935</v>
      </c>
      <c r="G576" s="10">
        <f t="shared" si="173"/>
        <v>134.34384592399425</v>
      </c>
      <c r="H576" s="10">
        <f t="shared" si="173"/>
        <v>141.77251433616212</v>
      </c>
      <c r="I576" s="10">
        <f t="shared" si="173"/>
        <v>149.30000000000001</v>
      </c>
      <c r="J576" s="10">
        <f t="shared" si="173"/>
        <v>102.5</v>
      </c>
      <c r="K576" s="10">
        <f t="shared" si="173"/>
        <v>99.936254026807887</v>
      </c>
      <c r="L576" s="10">
        <f t="shared" si="173"/>
        <v>100.12418300653594</v>
      </c>
      <c r="M576" s="10">
        <f t="shared" si="173"/>
        <v>99.583333333333329</v>
      </c>
      <c r="N576" s="10">
        <f t="shared" si="173"/>
        <v>99.977221100956967</v>
      </c>
      <c r="O576" s="10">
        <f t="shared" si="173"/>
        <v>99.759845874365624</v>
      </c>
      <c r="P576" s="10">
        <f t="shared" si="173"/>
        <v>99.901879647416749</v>
      </c>
      <c r="Q576" s="10">
        <f t="shared" si="173"/>
        <v>99.883518295720805</v>
      </c>
      <c r="R576" s="10">
        <f t="shared" si="173"/>
        <v>99.85737469901801</v>
      </c>
      <c r="S576" s="10">
        <f t="shared" si="173"/>
        <v>100.24753157290471</v>
      </c>
      <c r="T576" s="10">
        <f t="shared" si="173"/>
        <v>100.4417515983201</v>
      </c>
      <c r="U576" s="10">
        <f t="shared" si="173"/>
        <v>108.82515440320448</v>
      </c>
      <c r="V576" s="10">
        <f t="shared" si="173"/>
        <v>100.24874351611905</v>
      </c>
      <c r="W576" s="10">
        <f t="shared" si="173"/>
        <v>100.0625</v>
      </c>
      <c r="X576" s="10">
        <f t="shared" si="173"/>
        <v>108.71600649205382</v>
      </c>
      <c r="Y576" s="10">
        <f t="shared" si="173"/>
        <v>100.34225104712698</v>
      </c>
      <c r="Z576" s="10">
        <f t="shared" si="173"/>
        <v>100.39176464895728</v>
      </c>
    </row>
    <row r="577" spans="1:26" x14ac:dyDescent="0.2">
      <c r="A577" s="3" t="s">
        <v>30</v>
      </c>
      <c r="B577" s="10">
        <f t="shared" ref="B577:E640" si="174">100+B500</f>
        <v>100.35310734463278</v>
      </c>
      <c r="C577" s="10">
        <f t="shared" si="174"/>
        <v>99.982187921696152</v>
      </c>
      <c r="D577" s="10">
        <f t="shared" si="174"/>
        <v>75.984587436561867</v>
      </c>
      <c r="E577" s="10">
        <f t="shared" si="174"/>
        <v>77.609739597724698</v>
      </c>
      <c r="F577" s="10">
        <f t="shared" ref="F577:Z577" si="175">100+F500</f>
        <v>83.960890368213029</v>
      </c>
      <c r="G577" s="10">
        <f t="shared" si="175"/>
        <v>80.714170171465554</v>
      </c>
      <c r="H577" s="10">
        <f t="shared" si="175"/>
        <v>112.91946233422347</v>
      </c>
      <c r="I577" s="10">
        <f t="shared" si="175"/>
        <v>155.69999999999999</v>
      </c>
      <c r="J577" s="10">
        <f t="shared" si="175"/>
        <v>101.3</v>
      </c>
      <c r="K577" s="10">
        <f t="shared" si="175"/>
        <v>99.961657039057087</v>
      </c>
      <c r="L577" s="10">
        <f t="shared" si="175"/>
        <v>100.09302325581395</v>
      </c>
      <c r="M577" s="10">
        <f t="shared" si="175"/>
        <v>99.845238095238102</v>
      </c>
      <c r="N577" s="10">
        <f t="shared" si="175"/>
        <v>100.00012252962091</v>
      </c>
      <c r="O577" s="10">
        <f t="shared" si="175"/>
        <v>99.796109640396594</v>
      </c>
      <c r="P577" s="10">
        <f t="shared" si="175"/>
        <v>99.901706946277244</v>
      </c>
      <c r="Q577" s="10">
        <f t="shared" si="175"/>
        <v>99.989401087901342</v>
      </c>
      <c r="R577" s="10">
        <f t="shared" si="175"/>
        <v>99.865277517876109</v>
      </c>
      <c r="S577" s="10">
        <f t="shared" si="175"/>
        <v>100.21341910267894</v>
      </c>
      <c r="T577" s="10">
        <f t="shared" si="175"/>
        <v>100.3751396440009</v>
      </c>
      <c r="U577" s="10">
        <f t="shared" si="175"/>
        <v>88.433678141120367</v>
      </c>
      <c r="V577" s="10">
        <f t="shared" si="175"/>
        <v>100.26748325804438</v>
      </c>
      <c r="W577" s="10">
        <f t="shared" si="175"/>
        <v>100.13636363636364</v>
      </c>
      <c r="X577" s="10">
        <f t="shared" si="175"/>
        <v>92.678683874561173</v>
      </c>
      <c r="Y577" s="10">
        <f t="shared" si="175"/>
        <v>100.34114270188847</v>
      </c>
      <c r="Z577" s="10">
        <f t="shared" si="175"/>
        <v>100.37056408843092</v>
      </c>
    </row>
    <row r="578" spans="1:26" x14ac:dyDescent="0.2">
      <c r="A578" s="3" t="s">
        <v>31</v>
      </c>
      <c r="B578" s="10">
        <f t="shared" si="174"/>
        <v>103.30752990851512</v>
      </c>
      <c r="C578" s="10">
        <f t="shared" si="174"/>
        <v>100.01354870795565</v>
      </c>
      <c r="D578" s="10">
        <f t="shared" si="174"/>
        <v>79.610964039659962</v>
      </c>
      <c r="E578" s="10">
        <f t="shared" si="174"/>
        <v>85.557448245169809</v>
      </c>
      <c r="F578" s="10">
        <f t="shared" ref="F578:Z578" si="176">100+F501</f>
        <v>98.9593657086224</v>
      </c>
      <c r="G578" s="10">
        <f t="shared" si="176"/>
        <v>98.346610551630832</v>
      </c>
      <c r="H578" s="10">
        <f t="shared" si="176"/>
        <v>117.68014101664735</v>
      </c>
      <c r="I578" s="10">
        <f t="shared" si="176"/>
        <v>148.80000000000001</v>
      </c>
      <c r="J578" s="10">
        <f t="shared" si="176"/>
        <v>98.7</v>
      </c>
      <c r="K578" s="10">
        <f t="shared" si="176"/>
        <v>99.982187921696152</v>
      </c>
      <c r="L578" s="10">
        <f t="shared" si="176"/>
        <v>100.05319148936171</v>
      </c>
      <c r="M578" s="10">
        <f t="shared" si="176"/>
        <v>99.070422535211264</v>
      </c>
      <c r="N578" s="10">
        <f t="shared" si="176"/>
        <v>100.0283628623157</v>
      </c>
      <c r="O578" s="10">
        <f t="shared" si="176"/>
        <v>99.916797818947884</v>
      </c>
      <c r="P578" s="10">
        <f t="shared" si="176"/>
        <v>99.88985652305378</v>
      </c>
      <c r="Q578" s="10">
        <f t="shared" si="176"/>
        <v>99.981528688180333</v>
      </c>
      <c r="R578" s="10">
        <f t="shared" si="176"/>
        <v>99.86300038380557</v>
      </c>
      <c r="S578" s="10">
        <f t="shared" si="176"/>
        <v>100.19974699557243</v>
      </c>
      <c r="T578" s="10">
        <f t="shared" si="176"/>
        <v>100.34009985265297</v>
      </c>
      <c r="U578" s="10">
        <f t="shared" si="176"/>
        <v>121.18816956276589</v>
      </c>
      <c r="V578" s="10">
        <f t="shared" si="176"/>
        <v>100.31465677179963</v>
      </c>
      <c r="W578" s="10">
        <f t="shared" si="176"/>
        <v>100.17241379310344</v>
      </c>
      <c r="X578" s="10">
        <f t="shared" si="176"/>
        <v>120.91999109110087</v>
      </c>
      <c r="Y578" s="10">
        <f t="shared" si="176"/>
        <v>100.37578038509888</v>
      </c>
      <c r="Z578" s="10">
        <f t="shared" si="176"/>
        <v>100.40990050564203</v>
      </c>
    </row>
    <row r="579" spans="1:26" x14ac:dyDescent="0.2">
      <c r="A579" s="3" t="s">
        <v>32</v>
      </c>
      <c r="B579" s="10">
        <f t="shared" si="174"/>
        <v>102.3841961852861</v>
      </c>
      <c r="C579" s="10">
        <f t="shared" si="174"/>
        <v>100.02925931569732</v>
      </c>
      <c r="D579" s="10">
        <f t="shared" si="174"/>
        <v>91.679781894789016</v>
      </c>
      <c r="E579" s="10">
        <f t="shared" si="174"/>
        <v>86.095157465767926</v>
      </c>
      <c r="F579" s="10">
        <f t="shared" ref="F579:Z579" si="177">100+F502</f>
        <v>99.949924887331008</v>
      </c>
      <c r="G579" s="10">
        <f t="shared" si="177"/>
        <v>96.627438993326194</v>
      </c>
      <c r="H579" s="10">
        <f t="shared" si="177"/>
        <v>99.521421213502876</v>
      </c>
      <c r="I579" s="10">
        <f t="shared" si="177"/>
        <v>149.19999999999999</v>
      </c>
      <c r="J579" s="10">
        <f t="shared" si="177"/>
        <v>93.5</v>
      </c>
      <c r="K579" s="10">
        <f t="shared" si="177"/>
        <v>100.01354870795565</v>
      </c>
      <c r="L579" s="10">
        <f t="shared" si="177"/>
        <v>99.858585858585855</v>
      </c>
      <c r="M579" s="10">
        <f t="shared" si="177"/>
        <v>91.2</v>
      </c>
      <c r="N579" s="10">
        <f t="shared" si="177"/>
        <v>100.04076151240882</v>
      </c>
      <c r="O579" s="10">
        <f t="shared" si="177"/>
        <v>100.00332067242491</v>
      </c>
      <c r="P579" s="10">
        <f t="shared" si="177"/>
        <v>99.900767953764174</v>
      </c>
      <c r="Q579" s="10">
        <f t="shared" si="177"/>
        <v>99.874395565664329</v>
      </c>
      <c r="R579" s="10">
        <f t="shared" si="177"/>
        <v>99.868988636024042</v>
      </c>
      <c r="S579" s="10">
        <f t="shared" si="177"/>
        <v>100.18482659699811</v>
      </c>
      <c r="T579" s="10">
        <f t="shared" si="177"/>
        <v>100.2817026106697</v>
      </c>
      <c r="U579" s="10">
        <f t="shared" si="177"/>
        <v>87.245903580824447</v>
      </c>
      <c r="V579" s="10">
        <f t="shared" si="177"/>
        <v>100.30344201743536</v>
      </c>
      <c r="W579" s="10">
        <f t="shared" si="177"/>
        <v>100.19444444444444</v>
      </c>
      <c r="X579" s="10">
        <f t="shared" si="177"/>
        <v>83.985197064225204</v>
      </c>
      <c r="Y579" s="10">
        <f t="shared" si="177"/>
        <v>100.3595924088564</v>
      </c>
      <c r="Z579" s="10">
        <f t="shared" si="177"/>
        <v>100.39511570104483</v>
      </c>
    </row>
    <row r="580" spans="1:26" x14ac:dyDescent="0.2">
      <c r="A580" s="3" t="s">
        <v>33</v>
      </c>
      <c r="B580" s="10">
        <f t="shared" si="174"/>
        <v>97.072521623419831</v>
      </c>
      <c r="C580" s="10">
        <f t="shared" si="174"/>
        <v>100.0356158018663</v>
      </c>
      <c r="D580" s="10">
        <f t="shared" si="174"/>
        <v>100.33206724249018</v>
      </c>
      <c r="E580" s="10">
        <f t="shared" si="174"/>
        <v>93.425778548154568</v>
      </c>
      <c r="F580" s="10">
        <f t="shared" ref="F580:Z580" si="178">100+F503</f>
        <v>99.373747494989985</v>
      </c>
      <c r="G580" s="10">
        <f t="shared" si="178"/>
        <v>109.17382822797491</v>
      </c>
      <c r="H580" s="10">
        <f t="shared" si="178"/>
        <v>109.58188537608427</v>
      </c>
      <c r="I580" s="10">
        <f t="shared" si="178"/>
        <v>144.5</v>
      </c>
      <c r="J580" s="10">
        <f t="shared" si="178"/>
        <v>75.638900000000007</v>
      </c>
      <c r="K580" s="10">
        <f t="shared" si="178"/>
        <v>100.02925931569732</v>
      </c>
      <c r="L580" s="10">
        <f t="shared" si="178"/>
        <v>99.970588235294116</v>
      </c>
      <c r="M580" s="10">
        <f t="shared" si="178"/>
        <v>101.46153846153847</v>
      </c>
      <c r="N580" s="10">
        <f t="shared" si="178"/>
        <v>100.04839160908674</v>
      </c>
      <c r="O580" s="10">
        <f t="shared" si="178"/>
        <v>100.10635890066463</v>
      </c>
      <c r="P580" s="10">
        <f t="shared" si="178"/>
        <v>99.913426460316202</v>
      </c>
      <c r="Q580" s="10">
        <f t="shared" si="178"/>
        <v>100.08399583576802</v>
      </c>
      <c r="R580" s="10">
        <f t="shared" si="178"/>
        <v>99.880482081454545</v>
      </c>
      <c r="S580" s="10">
        <f t="shared" si="178"/>
        <v>100.17262628015969</v>
      </c>
      <c r="T580" s="10">
        <f t="shared" si="178"/>
        <v>100.25402756393406</v>
      </c>
      <c r="U580" s="10">
        <f t="shared" si="178"/>
        <v>93.387372013651884</v>
      </c>
      <c r="V580" s="10">
        <f t="shared" si="178"/>
        <v>100.29137482052487</v>
      </c>
      <c r="W580" s="10">
        <f t="shared" si="178"/>
        <v>100.2</v>
      </c>
      <c r="X580" s="10">
        <f t="shared" si="178"/>
        <v>88.77827357183557</v>
      </c>
      <c r="Y580" s="10">
        <f t="shared" si="178"/>
        <v>100.33212241042057</v>
      </c>
      <c r="Z580" s="10">
        <f t="shared" si="178"/>
        <v>100.38441495462048</v>
      </c>
    </row>
    <row r="581" spans="1:26" x14ac:dyDescent="0.2">
      <c r="A581" s="3" t="s">
        <v>34</v>
      </c>
      <c r="B581" s="10">
        <f t="shared" si="174"/>
        <v>97.806716929403706</v>
      </c>
      <c r="C581" s="10">
        <f t="shared" si="174"/>
        <v>100.04097652311681</v>
      </c>
      <c r="D581" s="10">
        <f t="shared" si="174"/>
        <v>110.63589006646309</v>
      </c>
      <c r="E581" s="10">
        <f t="shared" si="174"/>
        <v>107.7972526982428</v>
      </c>
      <c r="F581" s="10">
        <f t="shared" ref="F581:Z581" si="179">100+F504</f>
        <v>96.74817242248551</v>
      </c>
      <c r="G581" s="10">
        <f t="shared" si="179"/>
        <v>92.847829236490071</v>
      </c>
      <c r="H581" s="10">
        <f t="shared" si="179"/>
        <v>100.76485876939728</v>
      </c>
      <c r="I581" s="10">
        <f t="shared" si="179"/>
        <v>139.9</v>
      </c>
      <c r="J581" s="10">
        <f t="shared" si="179"/>
        <v>132.80000000000001</v>
      </c>
      <c r="K581" s="10">
        <f t="shared" si="179"/>
        <v>100.0356158018663</v>
      </c>
      <c r="L581" s="10">
        <f t="shared" si="179"/>
        <v>99.909090909090907</v>
      </c>
      <c r="M581" s="10">
        <f t="shared" si="179"/>
        <v>97.802083333333329</v>
      </c>
      <c r="N581" s="10">
        <f t="shared" si="179"/>
        <v>100.05188567599517</v>
      </c>
      <c r="O581" s="10">
        <f t="shared" si="179"/>
        <v>100.1290570050819</v>
      </c>
      <c r="P581" s="10">
        <f t="shared" si="179"/>
        <v>99.919115458623608</v>
      </c>
      <c r="Q581" s="10">
        <f t="shared" si="179"/>
        <v>100.08168057425394</v>
      </c>
      <c r="R581" s="10">
        <f t="shared" si="179"/>
        <v>99.88454681473651</v>
      </c>
      <c r="S581" s="10">
        <f t="shared" si="179"/>
        <v>100.15556718566008</v>
      </c>
      <c r="T581" s="10">
        <f t="shared" si="179"/>
        <v>100.21355585019809</v>
      </c>
      <c r="U581" s="10">
        <f t="shared" si="179"/>
        <v>114.0225923003447</v>
      </c>
      <c r="V581" s="10">
        <f t="shared" si="179"/>
        <v>100.29075066116211</v>
      </c>
      <c r="W581" s="10">
        <f t="shared" si="179"/>
        <v>100.22641509433963</v>
      </c>
      <c r="X581" s="10">
        <f t="shared" si="179"/>
        <v>111.17154537295097</v>
      </c>
      <c r="Y581" s="10">
        <f t="shared" si="179"/>
        <v>100.31332755559106</v>
      </c>
      <c r="Z581" s="10">
        <f t="shared" si="179"/>
        <v>100.37105733421875</v>
      </c>
    </row>
    <row r="582" spans="1:26" x14ac:dyDescent="0.2">
      <c r="A582" s="3" t="s">
        <v>35</v>
      </c>
      <c r="B582" s="10">
        <f t="shared" si="174"/>
        <v>98.107918710581643</v>
      </c>
      <c r="C582" s="10">
        <f t="shared" si="174"/>
        <v>100.03365031271537</v>
      </c>
      <c r="D582" s="10">
        <f t="shared" si="174"/>
        <v>112.90570050819113</v>
      </c>
      <c r="E582" s="10">
        <f t="shared" si="174"/>
        <v>109.54311696586306</v>
      </c>
      <c r="F582" s="10">
        <f t="shared" ref="F582:Z582" si="180">100+F505</f>
        <v>101.43303804064617</v>
      </c>
      <c r="G582" s="10">
        <f t="shared" si="180"/>
        <v>119.36440237178822</v>
      </c>
      <c r="H582" s="10">
        <f t="shared" si="180"/>
        <v>90.17065056204811</v>
      </c>
      <c r="I582" s="10">
        <f t="shared" si="180"/>
        <v>143.5</v>
      </c>
      <c r="J582" s="10">
        <f t="shared" si="180"/>
        <v>105.1</v>
      </c>
      <c r="K582" s="10">
        <f t="shared" si="180"/>
        <v>100.04097652311681</v>
      </c>
      <c r="L582" s="10">
        <f t="shared" si="180"/>
        <v>100.02666666666667</v>
      </c>
      <c r="M582" s="10">
        <f t="shared" si="180"/>
        <v>97.660869565217396</v>
      </c>
      <c r="N582" s="10">
        <f t="shared" si="180"/>
        <v>100.04977179964011</v>
      </c>
      <c r="O582" s="10">
        <f t="shared" si="180"/>
        <v>99.859788825815457</v>
      </c>
      <c r="P582" s="10">
        <f t="shared" si="180"/>
        <v>99.926103814940006</v>
      </c>
      <c r="Q582" s="10">
        <f t="shared" si="180"/>
        <v>99.992965070194728</v>
      </c>
      <c r="R582" s="10">
        <f t="shared" si="180"/>
        <v>99.88901158372731</v>
      </c>
      <c r="S582" s="10">
        <f t="shared" si="180"/>
        <v>100.14174081491939</v>
      </c>
      <c r="T582" s="10">
        <f t="shared" si="180"/>
        <v>100.23652933489235</v>
      </c>
      <c r="U582" s="10">
        <f t="shared" si="180"/>
        <v>72.366192566152506</v>
      </c>
      <c r="V582" s="10">
        <f t="shared" si="180"/>
        <v>100.23749647240214</v>
      </c>
      <c r="W582" s="10">
        <f t="shared" si="180"/>
        <v>100.22950819672131</v>
      </c>
      <c r="X582" s="10">
        <f t="shared" si="180"/>
        <v>74.391947931327138</v>
      </c>
      <c r="Y582" s="10">
        <f t="shared" si="180"/>
        <v>100.25966551582179</v>
      </c>
      <c r="Z582" s="10">
        <f t="shared" si="180"/>
        <v>100.34316483177935</v>
      </c>
    </row>
    <row r="583" spans="1:26" x14ac:dyDescent="0.2">
      <c r="A583" s="3" t="s">
        <v>36</v>
      </c>
      <c r="B583" s="10">
        <f t="shared" si="174"/>
        <v>99.142857142857153</v>
      </c>
      <c r="C583" s="10">
        <f t="shared" si="174"/>
        <v>100.03562778069434</v>
      </c>
      <c r="D583" s="10">
        <f t="shared" si="174"/>
        <v>85.978882581545093</v>
      </c>
      <c r="E583" s="10">
        <f t="shared" si="174"/>
        <v>96.08300065339975</v>
      </c>
      <c r="F583" s="10">
        <f t="shared" ref="F583:Z583" si="181">100+F506</f>
        <v>100.5394297456974</v>
      </c>
      <c r="G583" s="10">
        <f t="shared" si="181"/>
        <v>104.10475401978299</v>
      </c>
      <c r="H583" s="10">
        <f t="shared" si="181"/>
        <v>82.218408571511347</v>
      </c>
      <c r="I583" s="10">
        <f t="shared" si="181"/>
        <v>152.69999999999999</v>
      </c>
      <c r="J583" s="10">
        <f t="shared" si="181"/>
        <v>110.7</v>
      </c>
      <c r="K583" s="10">
        <f t="shared" si="181"/>
        <v>100.03365031271537</v>
      </c>
      <c r="L583" s="10">
        <f t="shared" si="181"/>
        <v>99.86363636363636</v>
      </c>
      <c r="M583" s="10">
        <f t="shared" si="181"/>
        <v>100.15584415584415</v>
      </c>
      <c r="N583" s="10">
        <f t="shared" si="181"/>
        <v>100.04562652993596</v>
      </c>
      <c r="O583" s="10">
        <f t="shared" si="181"/>
        <v>100.17391013472265</v>
      </c>
      <c r="P583" s="10">
        <f t="shared" si="181"/>
        <v>99.927688821342301</v>
      </c>
      <c r="Q583" s="10">
        <f t="shared" si="181"/>
        <v>100.11523119839599</v>
      </c>
      <c r="R583" s="10">
        <f t="shared" si="181"/>
        <v>99.899407775525901</v>
      </c>
      <c r="S583" s="10">
        <f t="shared" si="181"/>
        <v>100.1315989254847</v>
      </c>
      <c r="T583" s="10">
        <f t="shared" si="181"/>
        <v>100.3252203715648</v>
      </c>
      <c r="U583" s="10">
        <f t="shared" si="181"/>
        <v>87.098925434733374</v>
      </c>
      <c r="V583" s="10">
        <f t="shared" si="181"/>
        <v>100.18017719309367</v>
      </c>
      <c r="W583" s="10">
        <f t="shared" si="181"/>
        <v>100.22058823529412</v>
      </c>
      <c r="X583" s="10">
        <f t="shared" si="181"/>
        <v>86.453778307567788</v>
      </c>
      <c r="Y583" s="10">
        <f t="shared" si="181"/>
        <v>100.20165701803759</v>
      </c>
      <c r="Z583" s="10">
        <f t="shared" si="181"/>
        <v>100.30629877455665</v>
      </c>
    </row>
    <row r="584" spans="1:26" x14ac:dyDescent="0.2">
      <c r="A584" s="3" t="s">
        <v>37</v>
      </c>
      <c r="B584" s="10">
        <f t="shared" si="174"/>
        <v>98.775216138328531</v>
      </c>
      <c r="C584" s="10">
        <f t="shared" si="174"/>
        <v>100.04029366220639</v>
      </c>
      <c r="D584" s="10">
        <f t="shared" si="174"/>
        <v>117.3910134722652</v>
      </c>
      <c r="E584" s="10">
        <f t="shared" si="174"/>
        <v>107.60226102406466</v>
      </c>
      <c r="F584" s="10">
        <f t="shared" ref="F584:Z584" si="182">100+F507</f>
        <v>111.49718957588145</v>
      </c>
      <c r="G584" s="10">
        <f t="shared" si="182"/>
        <v>95.831066091833748</v>
      </c>
      <c r="H584" s="10">
        <f t="shared" si="182"/>
        <v>112.37412994722682</v>
      </c>
      <c r="I584" s="10">
        <f t="shared" si="182"/>
        <v>149.19999999999999</v>
      </c>
      <c r="J584" s="10">
        <f t="shared" si="182"/>
        <v>118.5</v>
      </c>
      <c r="K584" s="10">
        <f t="shared" si="182"/>
        <v>100.03562778069434</v>
      </c>
      <c r="L584" s="10">
        <f t="shared" si="182"/>
        <v>99.729323308270679</v>
      </c>
      <c r="M584" s="10">
        <f t="shared" si="182"/>
        <v>99.634831460674164</v>
      </c>
      <c r="N584" s="10">
        <f t="shared" si="182"/>
        <v>100.04510739331775</v>
      </c>
      <c r="O584" s="10">
        <f t="shared" si="182"/>
        <v>100.0879928762244</v>
      </c>
      <c r="P584" s="10">
        <f t="shared" si="182"/>
        <v>99.922664403165882</v>
      </c>
      <c r="Q584" s="10">
        <f t="shared" si="182"/>
        <v>100.01053075896169</v>
      </c>
      <c r="R584" s="10">
        <f t="shared" si="182"/>
        <v>99.895925254028128</v>
      </c>
      <c r="S584" s="10">
        <f t="shared" si="182"/>
        <v>100.1170725388601</v>
      </c>
      <c r="T584" s="10">
        <f t="shared" si="182"/>
        <v>100.2870628228481</v>
      </c>
      <c r="U584" s="10">
        <f t="shared" si="182"/>
        <v>121.89220034382629</v>
      </c>
      <c r="V584" s="10">
        <f t="shared" si="182"/>
        <v>100.13184575012346</v>
      </c>
      <c r="W584" s="10">
        <f t="shared" si="182"/>
        <v>100.19736842105263</v>
      </c>
      <c r="X584" s="10">
        <f t="shared" si="182"/>
        <v>117.98651178478821</v>
      </c>
      <c r="Y584" s="10">
        <f t="shared" si="182"/>
        <v>100.14158000478406</v>
      </c>
      <c r="Z584" s="10">
        <f t="shared" si="182"/>
        <v>100.29057163124058</v>
      </c>
    </row>
    <row r="585" spans="1:26" x14ac:dyDescent="0.2">
      <c r="A585" s="3" t="s">
        <v>38</v>
      </c>
      <c r="B585" s="10">
        <f t="shared" si="174"/>
        <v>99.98368794326241</v>
      </c>
      <c r="C585" s="10">
        <f t="shared" si="174"/>
        <v>100.04330078701487</v>
      </c>
      <c r="D585" s="10">
        <f t="shared" si="174"/>
        <v>108.79928762243989</v>
      </c>
      <c r="E585" s="10">
        <f t="shared" si="174"/>
        <v>111.83686590827726</v>
      </c>
      <c r="F585" s="10">
        <f t="shared" ref="F585:Z585" si="183">100+F508</f>
        <v>109.92208982584785</v>
      </c>
      <c r="G585" s="10">
        <f t="shared" si="183"/>
        <v>115.37453592487442</v>
      </c>
      <c r="H585" s="10">
        <f t="shared" si="183"/>
        <v>100.0400265614048</v>
      </c>
      <c r="I585" s="10">
        <f t="shared" si="183"/>
        <v>155.5</v>
      </c>
      <c r="J585" s="10">
        <f t="shared" si="183"/>
        <v>113.8</v>
      </c>
      <c r="K585" s="10">
        <f t="shared" si="183"/>
        <v>100.04029366220639</v>
      </c>
      <c r="L585" s="10">
        <f t="shared" si="183"/>
        <v>100.1340206185567</v>
      </c>
      <c r="M585" s="10">
        <f t="shared" si="183"/>
        <v>97.840707964601776</v>
      </c>
      <c r="N585" s="10">
        <f t="shared" si="183"/>
        <v>100.04630706021366</v>
      </c>
      <c r="O585" s="10">
        <f t="shared" si="183"/>
        <v>100.1581449252588</v>
      </c>
      <c r="P585" s="10">
        <f t="shared" si="183"/>
        <v>99.925113500903578</v>
      </c>
      <c r="Q585" s="10">
        <f t="shared" si="183"/>
        <v>100.12409525388144</v>
      </c>
      <c r="R585" s="10">
        <f t="shared" si="183"/>
        <v>99.904692663476624</v>
      </c>
      <c r="S585" s="10">
        <f t="shared" si="183"/>
        <v>100.10655889145497</v>
      </c>
      <c r="T585" s="10">
        <f t="shared" si="183"/>
        <v>100.25012329286798</v>
      </c>
      <c r="U585" s="10">
        <f t="shared" si="183"/>
        <v>97.722074074074072</v>
      </c>
      <c r="V585" s="10">
        <f t="shared" si="183"/>
        <v>100.09093946542778</v>
      </c>
      <c r="W585" s="10">
        <f t="shared" si="183"/>
        <v>100.20731707317073</v>
      </c>
      <c r="X585" s="10">
        <f t="shared" si="183"/>
        <v>99.468271442028964</v>
      </c>
      <c r="Y585" s="10">
        <f t="shared" si="183"/>
        <v>100.1020850431304</v>
      </c>
      <c r="Z585" s="10">
        <f t="shared" si="183"/>
        <v>100.2750405406874</v>
      </c>
    </row>
    <row r="586" spans="1:26" x14ac:dyDescent="0.2">
      <c r="A586" s="3" t="s">
        <v>39</v>
      </c>
      <c r="B586" s="10">
        <f t="shared" si="174"/>
        <v>97.692862292718104</v>
      </c>
      <c r="C586" s="10">
        <f t="shared" si="174"/>
        <v>100.46389233465824</v>
      </c>
      <c r="D586" s="10">
        <f t="shared" si="174"/>
        <v>115.81449252587952</v>
      </c>
      <c r="E586" s="10">
        <f t="shared" si="174"/>
        <v>97.815705232899987</v>
      </c>
      <c r="F586" s="10">
        <f t="shared" ref="F586:Z586" si="184">100+F509</f>
        <v>79.799874921826145</v>
      </c>
      <c r="G586" s="10">
        <f t="shared" si="184"/>
        <v>77.671777399204998</v>
      </c>
      <c r="H586" s="10">
        <f t="shared" si="184"/>
        <v>91.250596931541409</v>
      </c>
      <c r="I586" s="10">
        <f t="shared" si="184"/>
        <v>149.30000000000001</v>
      </c>
      <c r="J586" s="10">
        <f t="shared" si="184"/>
        <v>112.3</v>
      </c>
      <c r="K586" s="10">
        <f t="shared" si="184"/>
        <v>100.04330078701487</v>
      </c>
      <c r="L586" s="10">
        <f t="shared" si="184"/>
        <v>100.82727272727273</v>
      </c>
      <c r="M586" s="10">
        <f t="shared" si="184"/>
        <v>99.610687022900763</v>
      </c>
      <c r="N586" s="10">
        <f t="shared" si="184"/>
        <v>100.51184696984156</v>
      </c>
      <c r="O586" s="10">
        <f t="shared" si="184"/>
        <v>99.685524084124836</v>
      </c>
      <c r="P586" s="10">
        <f t="shared" si="184"/>
        <v>100.46951186584307</v>
      </c>
      <c r="Q586" s="10">
        <f t="shared" si="184"/>
        <v>99.665814696485626</v>
      </c>
      <c r="R586" s="10">
        <f t="shared" si="184"/>
        <v>100.47079799016694</v>
      </c>
      <c r="S586" s="10">
        <f t="shared" si="184"/>
        <v>109.974</v>
      </c>
      <c r="T586" s="10">
        <f t="shared" si="184"/>
        <v>111.39218038891187</v>
      </c>
      <c r="U586" s="10">
        <f t="shared" si="184"/>
        <v>85.254629910373183</v>
      </c>
      <c r="V586" s="10">
        <f t="shared" si="184"/>
        <v>99.849691768403233</v>
      </c>
      <c r="W586" s="10">
        <f t="shared" si="184"/>
        <v>100.33333333333333</v>
      </c>
      <c r="X586" s="10">
        <f t="shared" si="184"/>
        <v>91.04972936904683</v>
      </c>
      <c r="Y586" s="10">
        <f t="shared" si="184"/>
        <v>99.835533127810791</v>
      </c>
      <c r="Z586" s="10">
        <f t="shared" si="184"/>
        <v>100.07011013461137</v>
      </c>
    </row>
    <row r="587" spans="1:26" x14ac:dyDescent="0.2">
      <c r="A587" s="3" t="s">
        <v>40</v>
      </c>
      <c r="B587" s="10">
        <f t="shared" si="174"/>
        <v>102.21402214022139</v>
      </c>
      <c r="C587" s="10">
        <f t="shared" si="174"/>
        <v>100.14718695312209</v>
      </c>
      <c r="D587" s="10">
        <f t="shared" si="174"/>
        <v>68.552408412483032</v>
      </c>
      <c r="E587" s="10">
        <f t="shared" si="174"/>
        <v>76.851125218314735</v>
      </c>
      <c r="F587" s="10">
        <f t="shared" ref="F587:Z587" si="185">100+F510</f>
        <v>74.686520376175551</v>
      </c>
      <c r="G587" s="10">
        <f t="shared" si="185"/>
        <v>71.253107179412197</v>
      </c>
      <c r="H587" s="10">
        <f t="shared" si="185"/>
        <v>74.623058209268862</v>
      </c>
      <c r="I587" s="10">
        <f t="shared" si="185"/>
        <v>158.9</v>
      </c>
      <c r="J587" s="10">
        <f t="shared" si="185"/>
        <v>108.2</v>
      </c>
      <c r="K587" s="10">
        <f t="shared" si="185"/>
        <v>100.46389233465824</v>
      </c>
      <c r="L587" s="10">
        <f t="shared" si="185"/>
        <v>99.810945273631845</v>
      </c>
      <c r="M587" s="10">
        <f t="shared" si="185"/>
        <v>100.41249999999999</v>
      </c>
      <c r="N587" s="10">
        <f t="shared" si="185"/>
        <v>100.14059090854298</v>
      </c>
      <c r="O587" s="10">
        <f t="shared" si="185"/>
        <v>100.663611135165</v>
      </c>
      <c r="P587" s="10">
        <f t="shared" si="185"/>
        <v>100.03152876382255</v>
      </c>
      <c r="Q587" s="10">
        <f t="shared" si="185"/>
        <v>100.50236232098037</v>
      </c>
      <c r="R587" s="10">
        <f t="shared" si="185"/>
        <v>99.944792020874559</v>
      </c>
      <c r="S587" s="10">
        <f t="shared" si="185"/>
        <v>100.04084991770164</v>
      </c>
      <c r="T587" s="10">
        <f t="shared" si="185"/>
        <v>100.08796338395319</v>
      </c>
      <c r="U587" s="10">
        <f t="shared" si="185"/>
        <v>86.529625151148736</v>
      </c>
      <c r="V587" s="10">
        <f t="shared" si="185"/>
        <v>99.712524373618379</v>
      </c>
      <c r="W587" s="10">
        <f t="shared" si="185"/>
        <v>100.27272727272727</v>
      </c>
      <c r="X587" s="10">
        <f t="shared" si="185"/>
        <v>82.204961174333206</v>
      </c>
      <c r="Y587" s="10">
        <f t="shared" si="185"/>
        <v>99.691129268412183</v>
      </c>
      <c r="Z587" s="10">
        <f t="shared" si="185"/>
        <v>100.11250181830353</v>
      </c>
    </row>
    <row r="588" spans="1:26" x14ac:dyDescent="0.2">
      <c r="A588" s="3" t="s">
        <v>41</v>
      </c>
      <c r="B588" s="10">
        <f t="shared" si="174"/>
        <v>97.328519855595673</v>
      </c>
      <c r="C588" s="10">
        <f t="shared" si="174"/>
        <v>100.13183375011606</v>
      </c>
      <c r="D588" s="10">
        <f t="shared" si="174"/>
        <v>166.36111351650027</v>
      </c>
      <c r="E588" s="10">
        <f t="shared" si="174"/>
        <v>184.03184245631874</v>
      </c>
      <c r="F588" s="10">
        <f t="shared" ref="F588:Z588" si="186">100+F511</f>
        <v>170.33927946834558</v>
      </c>
      <c r="G588" s="10">
        <f t="shared" si="186"/>
        <v>180.19700389903551</v>
      </c>
      <c r="H588" s="10">
        <f t="shared" si="186"/>
        <v>122.92123878828905</v>
      </c>
      <c r="I588" s="10">
        <f t="shared" si="186"/>
        <v>144.6</v>
      </c>
      <c r="J588" s="10">
        <f t="shared" si="186"/>
        <v>106.3</v>
      </c>
      <c r="K588" s="10">
        <f t="shared" si="186"/>
        <v>100.14718695312209</v>
      </c>
      <c r="L588" s="10">
        <f t="shared" si="186"/>
        <v>100.03067484662577</v>
      </c>
      <c r="M588" s="10">
        <f t="shared" si="186"/>
        <v>99.43362831858407</v>
      </c>
      <c r="N588" s="10">
        <f t="shared" si="186"/>
        <v>100.12809999667658</v>
      </c>
      <c r="O588" s="10">
        <f t="shared" si="186"/>
        <v>99.903892485698137</v>
      </c>
      <c r="P588" s="10">
        <f t="shared" si="186"/>
        <v>100.0219828824991</v>
      </c>
      <c r="Q588" s="10">
        <f t="shared" si="186"/>
        <v>99.9049678148494</v>
      </c>
      <c r="R588" s="10">
        <f t="shared" si="186"/>
        <v>99.972018233874451</v>
      </c>
      <c r="S588" s="10">
        <f t="shared" si="186"/>
        <v>100.06699797533591</v>
      </c>
      <c r="T588" s="10">
        <f t="shared" si="186"/>
        <v>100.16848804200605</v>
      </c>
      <c r="U588" s="10">
        <f t="shared" si="186"/>
        <v>139.36803340676684</v>
      </c>
      <c r="V588" s="10">
        <f t="shared" si="186"/>
        <v>99.733619767343129</v>
      </c>
      <c r="W588" s="10">
        <f t="shared" si="186"/>
        <v>100.29411764705883</v>
      </c>
      <c r="X588" s="10">
        <f t="shared" si="186"/>
        <v>139.45201694415945</v>
      </c>
      <c r="Y588" s="10">
        <f t="shared" si="186"/>
        <v>99.706446782375622</v>
      </c>
      <c r="Z588" s="10">
        <f t="shared" si="186"/>
        <v>100.07838665372002</v>
      </c>
    </row>
    <row r="589" spans="1:26" x14ac:dyDescent="0.2">
      <c r="A589" s="3" t="s">
        <v>42</v>
      </c>
      <c r="B589" s="10">
        <f t="shared" si="174"/>
        <v>99.258160237388722</v>
      </c>
      <c r="C589" s="10">
        <f t="shared" si="174"/>
        <v>100.13224793646248</v>
      </c>
      <c r="D589" s="10">
        <f t="shared" si="174"/>
        <v>90.389248569813901</v>
      </c>
      <c r="E589" s="10">
        <f t="shared" si="174"/>
        <v>88.659986116292572</v>
      </c>
      <c r="F589" s="10">
        <f t="shared" ref="F589:Z589" si="187">100+F512</f>
        <v>94.948665297741272</v>
      </c>
      <c r="G589" s="10">
        <f t="shared" si="187"/>
        <v>96.632881600425165</v>
      </c>
      <c r="H589" s="10">
        <f t="shared" si="187"/>
        <v>109.33665371775484</v>
      </c>
      <c r="I589" s="10">
        <f t="shared" si="187"/>
        <v>145.1</v>
      </c>
      <c r="J589" s="10">
        <f t="shared" si="187"/>
        <v>103.8</v>
      </c>
      <c r="K589" s="10">
        <f t="shared" si="187"/>
        <v>100.13183375011606</v>
      </c>
      <c r="L589" s="10">
        <f t="shared" si="187"/>
        <v>99.94047619047619</v>
      </c>
      <c r="M589" s="10">
        <f t="shared" si="187"/>
        <v>98.551020408163268</v>
      </c>
      <c r="N589" s="10">
        <f t="shared" si="187"/>
        <v>100.1344262009619</v>
      </c>
      <c r="O589" s="10">
        <f t="shared" si="187"/>
        <v>99.851120190857486</v>
      </c>
      <c r="P589" s="10">
        <f t="shared" si="187"/>
        <v>100.06398880264031</v>
      </c>
      <c r="Q589" s="10">
        <f t="shared" si="187"/>
        <v>99.955720258456864</v>
      </c>
      <c r="R589" s="10">
        <f t="shared" si="187"/>
        <v>100.01679175512716</v>
      </c>
      <c r="S589" s="10">
        <f t="shared" si="187"/>
        <v>100.10575761642733</v>
      </c>
      <c r="T589" s="10">
        <f t="shared" si="187"/>
        <v>100.19823711005199</v>
      </c>
      <c r="U589" s="10">
        <f t="shared" si="187"/>
        <v>114.39508328221582</v>
      </c>
      <c r="V589" s="10">
        <f t="shared" si="187"/>
        <v>99.798468261844562</v>
      </c>
      <c r="W589" s="10">
        <f t="shared" si="187"/>
        <v>100.2</v>
      </c>
      <c r="X589" s="10">
        <f t="shared" si="187"/>
        <v>119.57715572113688</v>
      </c>
      <c r="Y589" s="10">
        <f t="shared" si="187"/>
        <v>99.767486167872619</v>
      </c>
      <c r="Z589" s="10">
        <f t="shared" si="187"/>
        <v>100.05172612618043</v>
      </c>
    </row>
    <row r="590" spans="1:26" x14ac:dyDescent="0.2">
      <c r="A590" s="3" t="s">
        <v>43</v>
      </c>
      <c r="B590" s="10">
        <f t="shared" si="174"/>
        <v>103.96113602391628</v>
      </c>
      <c r="C590" s="10">
        <f t="shared" si="174"/>
        <v>100.12520608192825</v>
      </c>
      <c r="D590" s="10">
        <f t="shared" si="174"/>
        <v>85.112019085748756</v>
      </c>
      <c r="E590" s="10">
        <f t="shared" si="174"/>
        <v>89.309464141617241</v>
      </c>
      <c r="F590" s="10">
        <f t="shared" ref="F590:Z590" si="188">100+F513</f>
        <v>93.923010380622827</v>
      </c>
      <c r="G590" s="10">
        <f t="shared" si="188"/>
        <v>96.138434946574492</v>
      </c>
      <c r="H590" s="10">
        <f t="shared" si="188"/>
        <v>108.35229682370351</v>
      </c>
      <c r="I590" s="10">
        <f t="shared" si="188"/>
        <v>146.80000000000001</v>
      </c>
      <c r="J590" s="10">
        <f t="shared" si="188"/>
        <v>103.9</v>
      </c>
      <c r="K590" s="10">
        <f t="shared" si="188"/>
        <v>100.13224793646248</v>
      </c>
      <c r="L590" s="10">
        <f t="shared" si="188"/>
        <v>99.968354430379748</v>
      </c>
      <c r="M590" s="10">
        <f t="shared" si="188"/>
        <v>102.68181818181819</v>
      </c>
      <c r="N590" s="10">
        <f t="shared" si="188"/>
        <v>100.13460773586183</v>
      </c>
      <c r="O590" s="10">
        <f t="shared" si="188"/>
        <v>99.842208532821275</v>
      </c>
      <c r="P590" s="10">
        <f t="shared" si="188"/>
        <v>100.09850018462892</v>
      </c>
      <c r="Q590" s="10">
        <f t="shared" si="188"/>
        <v>99.996562792943777</v>
      </c>
      <c r="R590" s="10">
        <f t="shared" si="188"/>
        <v>100.04938808251197</v>
      </c>
      <c r="S590" s="10">
        <f t="shared" si="188"/>
        <v>100.08851750316322</v>
      </c>
      <c r="T590" s="10">
        <f t="shared" si="188"/>
        <v>100.20968327337553</v>
      </c>
      <c r="U590" s="10">
        <f t="shared" si="188"/>
        <v>113.36633152874452</v>
      </c>
      <c r="V590" s="10">
        <f t="shared" si="188"/>
        <v>99.82894086931978</v>
      </c>
      <c r="W590" s="10">
        <f t="shared" si="188"/>
        <v>100.11764705882354</v>
      </c>
      <c r="X590" s="10">
        <f t="shared" si="188"/>
        <v>108.7162056295258</v>
      </c>
      <c r="Y590" s="10">
        <f t="shared" si="188"/>
        <v>99.786760982771497</v>
      </c>
      <c r="Z590" s="10">
        <f t="shared" si="188"/>
        <v>100.01554243338556</v>
      </c>
    </row>
    <row r="591" spans="1:26" x14ac:dyDescent="0.2">
      <c r="A591" s="3" t="s">
        <v>44</v>
      </c>
      <c r="B591" s="10">
        <f t="shared" si="174"/>
        <v>105.75125808770669</v>
      </c>
      <c r="C591" s="10">
        <f t="shared" si="174"/>
        <v>100.12337401868088</v>
      </c>
      <c r="D591" s="10">
        <f t="shared" si="174"/>
        <v>84.220853282126953</v>
      </c>
      <c r="E591" s="10">
        <f t="shared" si="174"/>
        <v>84.194078407867622</v>
      </c>
      <c r="F591" s="10">
        <f t="shared" ref="F591:Z591" si="189">100+F514</f>
        <v>93.529818098088867</v>
      </c>
      <c r="G591" s="10">
        <f t="shared" si="189"/>
        <v>95.983328566174961</v>
      </c>
      <c r="H591" s="10">
        <f t="shared" si="189"/>
        <v>96.105930588224354</v>
      </c>
      <c r="I591" s="10">
        <f t="shared" si="189"/>
        <v>149.65</v>
      </c>
      <c r="J591" s="10">
        <f t="shared" si="189"/>
        <v>105.3</v>
      </c>
      <c r="K591" s="10">
        <f t="shared" si="189"/>
        <v>100.12520608192825</v>
      </c>
      <c r="L591" s="10">
        <f t="shared" si="189"/>
        <v>99.954248366013076</v>
      </c>
      <c r="M591" s="10">
        <f t="shared" si="189"/>
        <v>100.80246913580247</v>
      </c>
      <c r="N591" s="10">
        <f t="shared" si="189"/>
        <v>100.12828965111665</v>
      </c>
      <c r="O591" s="10">
        <f t="shared" si="189"/>
        <v>99.925092672999156</v>
      </c>
      <c r="P591" s="10">
        <f t="shared" si="189"/>
        <v>100.10855921492274</v>
      </c>
      <c r="Q591" s="10">
        <f t="shared" si="189"/>
        <v>99.864431902400085</v>
      </c>
      <c r="R591" s="10">
        <f t="shared" si="189"/>
        <v>100.06603361097753</v>
      </c>
      <c r="S591" s="10">
        <f t="shared" si="189"/>
        <v>100.07293873492152</v>
      </c>
      <c r="T591" s="10">
        <f t="shared" si="189"/>
        <v>100.22338334012292</v>
      </c>
      <c r="U591" s="10">
        <f t="shared" si="189"/>
        <v>97.63773797720512</v>
      </c>
      <c r="V591" s="10">
        <f t="shared" si="189"/>
        <v>99.864569661138816</v>
      </c>
      <c r="W591" s="10">
        <f t="shared" si="189"/>
        <v>100.09302325581395</v>
      </c>
      <c r="X591" s="10">
        <f t="shared" si="189"/>
        <v>98.581023304811694</v>
      </c>
      <c r="Y591" s="10">
        <f t="shared" si="189"/>
        <v>99.821567496717947</v>
      </c>
      <c r="Z591" s="10">
        <f t="shared" si="189"/>
        <v>99.987601574286359</v>
      </c>
    </row>
    <row r="592" spans="1:26" x14ac:dyDescent="0.2">
      <c r="A592" s="3" t="s">
        <v>45</v>
      </c>
      <c r="B592" s="10">
        <f t="shared" si="174"/>
        <v>101.01971447994561</v>
      </c>
      <c r="C592" s="10">
        <f t="shared" si="174"/>
        <v>100.12015197911944</v>
      </c>
      <c r="D592" s="10">
        <f t="shared" si="174"/>
        <v>92.509267299916218</v>
      </c>
      <c r="E592" s="10">
        <f t="shared" si="174"/>
        <v>85.824030260958267</v>
      </c>
      <c r="F592" s="10">
        <f t="shared" ref="F592:Z592" si="190">100+F515</f>
        <v>109.47808961102905</v>
      </c>
      <c r="G592" s="10">
        <f t="shared" si="190"/>
        <v>106.29203916560239</v>
      </c>
      <c r="H592" s="10">
        <f t="shared" si="190"/>
        <v>108.81752883987521</v>
      </c>
      <c r="I592" s="10">
        <f t="shared" si="190"/>
        <v>152.5</v>
      </c>
      <c r="J592" s="10">
        <f t="shared" si="190"/>
        <v>107.2025641025641</v>
      </c>
      <c r="K592" s="10">
        <f t="shared" si="190"/>
        <v>100.12337401868088</v>
      </c>
      <c r="L592" s="10">
        <f t="shared" si="190"/>
        <v>99.924657534246577</v>
      </c>
      <c r="M592" s="10">
        <f t="shared" si="190"/>
        <v>99.856164383561648</v>
      </c>
      <c r="N592" s="10">
        <f t="shared" si="190"/>
        <v>100.1245629156256</v>
      </c>
      <c r="O592" s="10">
        <f t="shared" si="190"/>
        <v>100.04491320061864</v>
      </c>
      <c r="P592" s="10">
        <f t="shared" si="190"/>
        <v>100.06865022558191</v>
      </c>
      <c r="Q592" s="10">
        <f t="shared" si="190"/>
        <v>100.08744971311745</v>
      </c>
      <c r="R592" s="10">
        <f t="shared" si="190"/>
        <v>100.02637608265032</v>
      </c>
      <c r="S592" s="10">
        <f t="shared" si="190"/>
        <v>100.08293242543112</v>
      </c>
      <c r="T592" s="10">
        <f t="shared" si="190"/>
        <v>100.24582628355817</v>
      </c>
      <c r="U592" s="10">
        <f t="shared" si="190"/>
        <v>100.30929755915781</v>
      </c>
      <c r="V592" s="10">
        <f t="shared" si="190"/>
        <v>99.898949459933633</v>
      </c>
      <c r="W592" s="10">
        <f t="shared" si="190"/>
        <v>100.01851851851852</v>
      </c>
      <c r="X592" s="10">
        <f t="shared" si="190"/>
        <v>93.035768812680232</v>
      </c>
      <c r="Y592" s="10">
        <f t="shared" si="190"/>
        <v>99.850127579809865</v>
      </c>
      <c r="Z592" s="10">
        <f t="shared" si="190"/>
        <v>99.966326150765227</v>
      </c>
    </row>
    <row r="593" spans="1:26" x14ac:dyDescent="0.2">
      <c r="A593" s="3" t="s">
        <v>46</v>
      </c>
      <c r="B593" s="10">
        <f t="shared" si="174"/>
        <v>98.586810228802165</v>
      </c>
      <c r="C593" s="10">
        <f t="shared" si="174"/>
        <v>100.11807411261144</v>
      </c>
      <c r="D593" s="10">
        <f t="shared" si="174"/>
        <v>104.49132006186369</v>
      </c>
      <c r="E593" s="10">
        <f t="shared" si="174"/>
        <v>103.31133753440713</v>
      </c>
      <c r="F593" s="10">
        <f t="shared" ref="F593:Z593" si="191">100+F516</f>
        <v>99.460310321565089</v>
      </c>
      <c r="G593" s="10">
        <f t="shared" si="191"/>
        <v>94.597084267862869</v>
      </c>
      <c r="H593" s="10">
        <f t="shared" si="191"/>
        <v>91.748675851695396</v>
      </c>
      <c r="I593" s="10">
        <f t="shared" si="191"/>
        <v>153.4</v>
      </c>
      <c r="J593" s="10">
        <f t="shared" si="191"/>
        <v>109.78809993425378</v>
      </c>
      <c r="K593" s="10">
        <f t="shared" si="191"/>
        <v>100.12015197911944</v>
      </c>
      <c r="L593" s="10">
        <f t="shared" si="191"/>
        <v>99.881481481481487</v>
      </c>
      <c r="M593" s="10">
        <f t="shared" si="191"/>
        <v>100.512</v>
      </c>
      <c r="N593" s="10">
        <f t="shared" si="191"/>
        <v>100.12364271879166</v>
      </c>
      <c r="O593" s="10">
        <f t="shared" si="191"/>
        <v>100.2010899031593</v>
      </c>
      <c r="P593" s="10">
        <f t="shared" si="191"/>
        <v>100.05854271458769</v>
      </c>
      <c r="Q593" s="10">
        <f t="shared" si="191"/>
        <v>100.17399478440173</v>
      </c>
      <c r="R593" s="10">
        <f t="shared" si="191"/>
        <v>100.02808524389118</v>
      </c>
      <c r="S593" s="10">
        <f t="shared" si="191"/>
        <v>100.0815864389234</v>
      </c>
      <c r="T593" s="10">
        <f t="shared" si="191"/>
        <v>100.19209557019582</v>
      </c>
      <c r="U593" s="10">
        <f t="shared" si="191"/>
        <v>94.285422393937139</v>
      </c>
      <c r="V593" s="10">
        <f t="shared" si="191"/>
        <v>99.902361935676765</v>
      </c>
      <c r="W593" s="10">
        <f t="shared" si="191"/>
        <v>99.953846153846158</v>
      </c>
      <c r="X593" s="10">
        <f t="shared" si="191"/>
        <v>103.97144124450287</v>
      </c>
      <c r="Y593" s="10">
        <f t="shared" si="191"/>
        <v>99.865962090048313</v>
      </c>
      <c r="Z593" s="10">
        <f t="shared" si="191"/>
        <v>99.943795738137624</v>
      </c>
    </row>
    <row r="594" spans="1:26" x14ac:dyDescent="0.2">
      <c r="A594" s="3" t="s">
        <v>47</v>
      </c>
      <c r="B594" s="10">
        <f t="shared" si="174"/>
        <v>99.180887372013643</v>
      </c>
      <c r="C594" s="10">
        <f t="shared" si="174"/>
        <v>100.12708008760841</v>
      </c>
      <c r="D594" s="10">
        <f t="shared" si="174"/>
        <v>120.10899031592945</v>
      </c>
      <c r="E594" s="10">
        <f t="shared" si="174"/>
        <v>119.67220972825284</v>
      </c>
      <c r="F594" s="10">
        <f t="shared" ref="F594:Z594" si="192">100+F517</f>
        <v>99.460310321565089</v>
      </c>
      <c r="G594" s="10">
        <f t="shared" si="192"/>
        <v>94.597084267862854</v>
      </c>
      <c r="H594" s="10">
        <f t="shared" si="192"/>
        <v>92.622984970791336</v>
      </c>
      <c r="I594" s="10">
        <f t="shared" si="192"/>
        <v>149.19999999999999</v>
      </c>
      <c r="J594" s="10">
        <f t="shared" si="192"/>
        <v>112.4</v>
      </c>
      <c r="K594" s="10">
        <f t="shared" si="192"/>
        <v>100.11807411261144</v>
      </c>
      <c r="L594" s="10">
        <f t="shared" si="192"/>
        <v>100.08403361344538</v>
      </c>
      <c r="M594" s="10">
        <f t="shared" si="192"/>
        <v>99.343915343915342</v>
      </c>
      <c r="N594" s="10">
        <f t="shared" si="192"/>
        <v>100.12788842549298</v>
      </c>
      <c r="O594" s="10">
        <f t="shared" si="192"/>
        <v>99.999545297286616</v>
      </c>
      <c r="P594" s="10">
        <f t="shared" si="192"/>
        <v>100.06216724385141</v>
      </c>
      <c r="Q594" s="10">
        <f t="shared" si="192"/>
        <v>99.998346936667005</v>
      </c>
      <c r="R594" s="10">
        <f t="shared" si="192"/>
        <v>100.03877573891323</v>
      </c>
      <c r="S594" s="10">
        <f t="shared" si="192"/>
        <v>100.09850788640875</v>
      </c>
      <c r="T594" s="10">
        <f t="shared" si="192"/>
        <v>100.10978879603704</v>
      </c>
      <c r="U594" s="10">
        <f t="shared" si="192"/>
        <v>102.96791733567116</v>
      </c>
      <c r="V594" s="10">
        <f t="shared" si="192"/>
        <v>99.938862165938403</v>
      </c>
      <c r="W594" s="10">
        <f t="shared" si="192"/>
        <v>99.933333333333337</v>
      </c>
      <c r="X594" s="10">
        <f t="shared" si="192"/>
        <v>95.897916121645636</v>
      </c>
      <c r="Y594" s="10">
        <f t="shared" si="192"/>
        <v>99.899369797209673</v>
      </c>
      <c r="Z594" s="10">
        <f t="shared" si="192"/>
        <v>99.927906716375659</v>
      </c>
    </row>
    <row r="595" spans="1:26" x14ac:dyDescent="0.2">
      <c r="A595" s="3" t="s">
        <v>48</v>
      </c>
      <c r="B595" s="10">
        <f t="shared" si="174"/>
        <v>98.485891259463187</v>
      </c>
      <c r="C595" s="10">
        <f t="shared" si="174"/>
        <v>100.13471417250727</v>
      </c>
      <c r="D595" s="10">
        <f t="shared" si="174"/>
        <v>99.9545297286611</v>
      </c>
      <c r="E595" s="10">
        <f t="shared" si="174"/>
        <v>103.44870173002526</v>
      </c>
      <c r="F595" s="10">
        <f t="shared" ref="F595:Z595" si="193">100+F518</f>
        <v>99.460310321565089</v>
      </c>
      <c r="G595" s="10">
        <f t="shared" si="193"/>
        <v>94.597084267862854</v>
      </c>
      <c r="H595" s="10">
        <f t="shared" si="193"/>
        <v>93.249867667027232</v>
      </c>
      <c r="I595" s="10">
        <f t="shared" si="193"/>
        <v>147.5</v>
      </c>
      <c r="J595" s="10">
        <f t="shared" si="193"/>
        <v>118.3</v>
      </c>
      <c r="K595" s="10">
        <f t="shared" si="193"/>
        <v>100.12708008760841</v>
      </c>
      <c r="L595" s="10">
        <f t="shared" si="193"/>
        <v>100.06976744186046</v>
      </c>
      <c r="M595" s="10">
        <f t="shared" si="193"/>
        <v>100.35384615384615</v>
      </c>
      <c r="N595" s="10">
        <f t="shared" si="193"/>
        <v>100.13577022917376</v>
      </c>
      <c r="O595" s="10">
        <f t="shared" si="193"/>
        <v>99.96160299581021</v>
      </c>
      <c r="P595" s="10">
        <f t="shared" si="193"/>
        <v>100.08020649424925</v>
      </c>
      <c r="Q595" s="10">
        <f t="shared" si="193"/>
        <v>100.05759081030736</v>
      </c>
      <c r="R595" s="10">
        <f t="shared" si="193"/>
        <v>100.05499377520775</v>
      </c>
      <c r="S595" s="10">
        <f t="shared" si="193"/>
        <v>100.12615865401213</v>
      </c>
      <c r="T595" s="10">
        <f t="shared" si="193"/>
        <v>100.04242280554438</v>
      </c>
      <c r="U595" s="10">
        <f t="shared" si="193"/>
        <v>102.71495809895535</v>
      </c>
      <c r="V595" s="10">
        <f t="shared" si="193"/>
        <v>99.982686674461547</v>
      </c>
      <c r="W595" s="10">
        <f t="shared" si="193"/>
        <v>99.915662650602414</v>
      </c>
      <c r="X595" s="10">
        <f t="shared" si="193"/>
        <v>114.49718289871109</v>
      </c>
      <c r="Y595" s="10">
        <f t="shared" si="193"/>
        <v>99.952071814122135</v>
      </c>
      <c r="Z595" s="10">
        <f t="shared" si="193"/>
        <v>99.927604819591878</v>
      </c>
    </row>
    <row r="596" spans="1:26" x14ac:dyDescent="0.2">
      <c r="A596" s="3" t="s">
        <v>49</v>
      </c>
      <c r="B596" s="10">
        <f t="shared" si="174"/>
        <v>100.41928721174003</v>
      </c>
      <c r="C596" s="10">
        <f t="shared" si="174"/>
        <v>100.13530328994489</v>
      </c>
      <c r="D596" s="10">
        <f t="shared" si="174"/>
        <v>96.160299581021704</v>
      </c>
      <c r="E596" s="10">
        <f t="shared" si="174"/>
        <v>97.238668959709344</v>
      </c>
      <c r="F596" s="10">
        <f t="shared" ref="F596:Z596" si="194">100+F519</f>
        <v>105.95632043974058</v>
      </c>
      <c r="G596" s="10">
        <f t="shared" si="194"/>
        <v>130.28182867175326</v>
      </c>
      <c r="H596" s="10">
        <f t="shared" si="194"/>
        <v>131.56790023738046</v>
      </c>
      <c r="I596" s="10">
        <f t="shared" si="194"/>
        <v>149</v>
      </c>
      <c r="J596" s="10">
        <f t="shared" si="194"/>
        <v>115.7</v>
      </c>
      <c r="K596" s="10">
        <f t="shared" si="194"/>
        <v>100.13471417250727</v>
      </c>
      <c r="L596" s="10">
        <f t="shared" si="194"/>
        <v>99.724637681159422</v>
      </c>
      <c r="M596" s="10">
        <f t="shared" si="194"/>
        <v>99.181818181818187</v>
      </c>
      <c r="N596" s="10">
        <f t="shared" si="194"/>
        <v>100.1433634010115</v>
      </c>
      <c r="O596" s="10">
        <f t="shared" si="194"/>
        <v>100.08825576173516</v>
      </c>
      <c r="P596" s="10">
        <f t="shared" si="194"/>
        <v>100.07637312235977</v>
      </c>
      <c r="Q596" s="10">
        <f t="shared" si="194"/>
        <v>100.04418024365184</v>
      </c>
      <c r="R596" s="10">
        <f t="shared" si="194"/>
        <v>100.05906119612146</v>
      </c>
      <c r="S596" s="10">
        <f t="shared" si="194"/>
        <v>100.08295646930587</v>
      </c>
      <c r="T596" s="10">
        <f t="shared" si="194"/>
        <v>100.11525457267237</v>
      </c>
      <c r="U596" s="10">
        <f t="shared" si="194"/>
        <v>111.00679891962373</v>
      </c>
      <c r="V596" s="10">
        <f t="shared" si="194"/>
        <v>100.01774388574557</v>
      </c>
      <c r="W596" s="10">
        <f t="shared" si="194"/>
        <v>99.934065934065927</v>
      </c>
      <c r="X596" s="10">
        <f t="shared" si="194"/>
        <v>105.57418438343836</v>
      </c>
      <c r="Y596" s="10">
        <f t="shared" si="194"/>
        <v>99.992727083267042</v>
      </c>
      <c r="Z596" s="10">
        <f t="shared" si="194"/>
        <v>99.942004076560067</v>
      </c>
    </row>
    <row r="597" spans="1:26" x14ac:dyDescent="0.2">
      <c r="A597" s="3" t="s">
        <v>50</v>
      </c>
      <c r="B597" s="10">
        <f t="shared" si="174"/>
        <v>98.886569241475314</v>
      </c>
      <c r="C597" s="10">
        <f t="shared" si="174"/>
        <v>100.13869494053785</v>
      </c>
      <c r="D597" s="10">
        <f t="shared" si="174"/>
        <v>108.82557617351539</v>
      </c>
      <c r="E597" s="10">
        <f t="shared" si="174"/>
        <v>102.88653294178157</v>
      </c>
      <c r="F597" s="10">
        <f t="shared" ref="F597:Z597" si="195">100+F520</f>
        <v>115.12079378774806</v>
      </c>
      <c r="G597" s="10">
        <f t="shared" si="195"/>
        <v>117.6205694363742</v>
      </c>
      <c r="H597" s="10">
        <f t="shared" si="195"/>
        <v>91.61666486185517</v>
      </c>
      <c r="I597" s="10">
        <f t="shared" si="195"/>
        <v>147.69999999999999</v>
      </c>
      <c r="J597" s="10">
        <f t="shared" si="195"/>
        <v>113.5</v>
      </c>
      <c r="K597" s="10">
        <f t="shared" si="195"/>
        <v>100.13530328994489</v>
      </c>
      <c r="L597" s="10">
        <f t="shared" si="195"/>
        <v>99.97</v>
      </c>
      <c r="M597" s="10">
        <f t="shared" si="195"/>
        <v>88.75</v>
      </c>
      <c r="N597" s="10">
        <f t="shared" si="195"/>
        <v>100.14762502724187</v>
      </c>
      <c r="O597" s="10">
        <f t="shared" si="195"/>
        <v>100.06297920328615</v>
      </c>
      <c r="P597" s="10">
        <f t="shared" si="195"/>
        <v>100.07296273042229</v>
      </c>
      <c r="Q597" s="10">
        <f t="shared" si="195"/>
        <v>100.01040202417768</v>
      </c>
      <c r="R597" s="10">
        <f t="shared" si="195"/>
        <v>100.05489359960015</v>
      </c>
      <c r="S597" s="10">
        <f t="shared" si="195"/>
        <v>100.08596652335434</v>
      </c>
      <c r="T597" s="10">
        <f t="shared" si="195"/>
        <v>100.10629831655451</v>
      </c>
      <c r="U597" s="10">
        <f t="shared" si="195"/>
        <v>102.0371178306541</v>
      </c>
      <c r="V597" s="10">
        <f t="shared" si="195"/>
        <v>100.05533977144981</v>
      </c>
      <c r="W597" s="10">
        <f t="shared" si="195"/>
        <v>99.929292929292927</v>
      </c>
      <c r="X597" s="10">
        <f t="shared" si="195"/>
        <v>97.828606999725253</v>
      </c>
      <c r="Y597" s="10">
        <f t="shared" si="195"/>
        <v>100.02598308789607</v>
      </c>
      <c r="Z597" s="10">
        <f t="shared" si="195"/>
        <v>99.946226518877467</v>
      </c>
    </row>
    <row r="598" spans="1:26" x14ac:dyDescent="0.2">
      <c r="A598" s="3" t="s">
        <v>51</v>
      </c>
      <c r="B598" s="10">
        <f t="shared" si="174"/>
        <v>97.959183673469383</v>
      </c>
      <c r="C598" s="10">
        <f t="shared" si="174"/>
        <v>100.05991644138609</v>
      </c>
      <c r="D598" s="10">
        <f t="shared" si="174"/>
        <v>106.29792032861454</v>
      </c>
      <c r="E598" s="10">
        <f t="shared" si="174"/>
        <v>92.803743743227201</v>
      </c>
      <c r="F598" s="10">
        <f t="shared" ref="F598:Z598" si="196">100+F521</f>
        <v>80.869402285928416</v>
      </c>
      <c r="G598" s="10">
        <f t="shared" si="196"/>
        <v>77.550327281709286</v>
      </c>
      <c r="H598" s="10">
        <f t="shared" si="196"/>
        <v>109.50857723607501</v>
      </c>
      <c r="I598" s="10">
        <f t="shared" si="196"/>
        <v>140.69999999999999</v>
      </c>
      <c r="J598" s="10">
        <f t="shared" si="196"/>
        <v>115.4</v>
      </c>
      <c r="K598" s="10">
        <f t="shared" si="196"/>
        <v>100.13869494053785</v>
      </c>
      <c r="L598" s="10">
        <f t="shared" si="196"/>
        <v>101.4020618556701</v>
      </c>
      <c r="M598" s="10">
        <f t="shared" si="196"/>
        <v>99.932926829268297</v>
      </c>
      <c r="N598" s="10">
        <f t="shared" si="196"/>
        <v>100.044387884958</v>
      </c>
      <c r="O598" s="10">
        <f t="shared" si="196"/>
        <v>99.895808823311512</v>
      </c>
      <c r="P598" s="10">
        <f t="shared" si="196"/>
        <v>99.953886815920399</v>
      </c>
      <c r="Q598" s="10">
        <f t="shared" si="196"/>
        <v>99.740307920608416</v>
      </c>
      <c r="R598" s="10">
        <f t="shared" si="196"/>
        <v>99.960922081261501</v>
      </c>
      <c r="S598" s="10">
        <f t="shared" si="196"/>
        <v>100.0911973756151</v>
      </c>
      <c r="T598" s="10">
        <f t="shared" si="196"/>
        <v>100.1202962082539</v>
      </c>
      <c r="U598" s="10">
        <f t="shared" si="196"/>
        <v>91.088343638994871</v>
      </c>
      <c r="V598" s="10">
        <f t="shared" si="196"/>
        <v>100.57590155772104</v>
      </c>
      <c r="W598" s="10">
        <f t="shared" si="196"/>
        <v>100.08205</v>
      </c>
      <c r="X598" s="10">
        <f t="shared" si="196"/>
        <v>103.11635369580181</v>
      </c>
      <c r="Y598" s="10">
        <f t="shared" si="196"/>
        <v>100.66179632549894</v>
      </c>
      <c r="Z598" s="10">
        <f t="shared" si="196"/>
        <v>100.18875478880753</v>
      </c>
    </row>
    <row r="599" spans="1:26" x14ac:dyDescent="0.2">
      <c r="A599" s="3" t="s">
        <v>52</v>
      </c>
      <c r="B599" s="10">
        <f t="shared" si="174"/>
        <v>99.137931034482762</v>
      </c>
      <c r="C599" s="10">
        <f t="shared" si="174"/>
        <v>100.10734413266059</v>
      </c>
      <c r="D599" s="10">
        <f t="shared" si="174"/>
        <v>89.580882331151258</v>
      </c>
      <c r="E599" s="10">
        <f t="shared" si="174"/>
        <v>101.53083742541294</v>
      </c>
      <c r="F599" s="10">
        <f t="shared" ref="F599:Z599" si="197">100+F522</f>
        <v>76.343836886005576</v>
      </c>
      <c r="G599" s="10">
        <f t="shared" si="197"/>
        <v>71.05147907791536</v>
      </c>
      <c r="H599" s="10">
        <f t="shared" si="197"/>
        <v>44.020553457772529</v>
      </c>
      <c r="I599" s="10">
        <f t="shared" si="197"/>
        <v>139.9</v>
      </c>
      <c r="J599" s="10">
        <f t="shared" si="197"/>
        <v>114.8</v>
      </c>
      <c r="K599" s="10">
        <f t="shared" si="197"/>
        <v>100.05991644138609</v>
      </c>
      <c r="L599" s="10">
        <f t="shared" si="197"/>
        <v>99.592274678111593</v>
      </c>
      <c r="M599" s="10">
        <f t="shared" si="197"/>
        <v>99.797385620915037</v>
      </c>
      <c r="N599" s="10">
        <f t="shared" si="197"/>
        <v>100.11386900987408</v>
      </c>
      <c r="O599" s="10">
        <f t="shared" si="197"/>
        <v>100.39186471179802</v>
      </c>
      <c r="P599" s="10">
        <f t="shared" si="197"/>
        <v>100.08196127766358</v>
      </c>
      <c r="Q599" s="10">
        <f t="shared" si="197"/>
        <v>100.35874467551992</v>
      </c>
      <c r="R599" s="10">
        <f t="shared" si="197"/>
        <v>100.09552705288245</v>
      </c>
      <c r="S599" s="10">
        <f t="shared" si="197"/>
        <v>100.12722829212191</v>
      </c>
      <c r="T599" s="10">
        <f t="shared" si="197"/>
        <v>100.22310756972112</v>
      </c>
      <c r="U599" s="10">
        <f t="shared" si="197"/>
        <v>81.243568217516113</v>
      </c>
      <c r="V599" s="10">
        <f t="shared" si="197"/>
        <v>100.52456454625148</v>
      </c>
      <c r="W599" s="10">
        <f t="shared" si="197"/>
        <v>99.928571428571431</v>
      </c>
      <c r="X599" s="10">
        <f t="shared" si="197"/>
        <v>76.202922152645897</v>
      </c>
      <c r="Y599" s="10">
        <f t="shared" si="197"/>
        <v>100.60585635836806</v>
      </c>
      <c r="Z599" s="10">
        <f t="shared" si="197"/>
        <v>99.980272894423507</v>
      </c>
    </row>
    <row r="600" spans="1:26" x14ac:dyDescent="0.2">
      <c r="A600" s="3" t="s">
        <v>53</v>
      </c>
      <c r="B600" s="10">
        <f t="shared" si="174"/>
        <v>104.42028985507245</v>
      </c>
      <c r="C600" s="10">
        <f t="shared" si="174"/>
        <v>100.09176882661997</v>
      </c>
      <c r="D600" s="10">
        <f t="shared" si="174"/>
        <v>139.18647117980203</v>
      </c>
      <c r="E600" s="10">
        <f t="shared" si="174"/>
        <v>152.48976574159011</v>
      </c>
      <c r="F600" s="10">
        <f t="shared" ref="F600:Z600" si="198">100+F523</f>
        <v>155.90288315629741</v>
      </c>
      <c r="G600" s="10">
        <f t="shared" si="198"/>
        <v>180.94811162165189</v>
      </c>
      <c r="H600" s="10">
        <f t="shared" si="198"/>
        <v>186.25094842681813</v>
      </c>
      <c r="I600" s="10">
        <f t="shared" si="198"/>
        <v>144.19999999999999</v>
      </c>
      <c r="J600" s="10">
        <f t="shared" si="198"/>
        <v>117.5</v>
      </c>
      <c r="K600" s="10">
        <f t="shared" si="198"/>
        <v>100.10734413266059</v>
      </c>
      <c r="L600" s="10">
        <f t="shared" si="198"/>
        <v>100.10144927536231</v>
      </c>
      <c r="M600" s="10">
        <f t="shared" si="198"/>
        <v>99.885245901639351</v>
      </c>
      <c r="N600" s="10">
        <f t="shared" si="198"/>
        <v>100.09164180763743</v>
      </c>
      <c r="O600" s="10">
        <f t="shared" si="198"/>
        <v>99.807997261993037</v>
      </c>
      <c r="P600" s="10">
        <f t="shared" si="198"/>
        <v>100.06623832754281</v>
      </c>
      <c r="Q600" s="10">
        <f t="shared" si="198"/>
        <v>99.923977686598121</v>
      </c>
      <c r="R600" s="10">
        <f t="shared" si="198"/>
        <v>100.07628542016579</v>
      </c>
      <c r="S600" s="10">
        <f t="shared" si="198"/>
        <v>100.11937208901156</v>
      </c>
      <c r="T600" s="10">
        <f t="shared" si="198"/>
        <v>100.2098510591</v>
      </c>
      <c r="U600" s="10">
        <f t="shared" si="198"/>
        <v>122.22222222222223</v>
      </c>
      <c r="V600" s="10">
        <f t="shared" si="198"/>
        <v>100.4352117631808</v>
      </c>
      <c r="W600" s="10">
        <f t="shared" si="198"/>
        <v>99.909090909090907</v>
      </c>
      <c r="X600" s="10">
        <f t="shared" si="198"/>
        <v>125.33779604385934</v>
      </c>
      <c r="Y600" s="10">
        <f t="shared" si="198"/>
        <v>100.52007249657116</v>
      </c>
      <c r="Z600" s="10">
        <f t="shared" si="198"/>
        <v>100.00853348727165</v>
      </c>
    </row>
    <row r="601" spans="1:26" x14ac:dyDescent="0.2">
      <c r="A601" s="3" t="s">
        <v>54</v>
      </c>
      <c r="B601" s="10">
        <f t="shared" si="174"/>
        <v>100.06939625260236</v>
      </c>
      <c r="C601" s="10">
        <f t="shared" si="174"/>
        <v>100.09068013542154</v>
      </c>
      <c r="D601" s="10">
        <f t="shared" si="174"/>
        <v>80.799726199304089</v>
      </c>
      <c r="E601" s="10">
        <f t="shared" si="174"/>
        <v>78.955260062670021</v>
      </c>
      <c r="F601" s="10">
        <f t="shared" ref="F601:Z601" si="199">100+F524</f>
        <v>97.62507299980534</v>
      </c>
      <c r="G601" s="10">
        <f t="shared" si="199"/>
        <v>95.813204508856671</v>
      </c>
      <c r="H601" s="10">
        <f t="shared" si="199"/>
        <v>111.11887394255896</v>
      </c>
      <c r="I601" s="10">
        <f t="shared" si="199"/>
        <v>152.6</v>
      </c>
      <c r="J601" s="10">
        <f t="shared" si="199"/>
        <v>125.5</v>
      </c>
      <c r="K601" s="10">
        <f t="shared" si="199"/>
        <v>100.09176882661997</v>
      </c>
      <c r="L601" s="10">
        <f t="shared" si="199"/>
        <v>100.00657894736842</v>
      </c>
      <c r="M601" s="10">
        <f t="shared" si="199"/>
        <v>99.842592592592595</v>
      </c>
      <c r="N601" s="10">
        <f t="shared" si="199"/>
        <v>100.08997464537792</v>
      </c>
      <c r="O601" s="10">
        <f t="shared" si="199"/>
        <v>99.763728085657135</v>
      </c>
      <c r="P601" s="10">
        <f t="shared" si="199"/>
        <v>100.0304362260045</v>
      </c>
      <c r="Q601" s="10">
        <f t="shared" si="199"/>
        <v>99.953597445364736</v>
      </c>
      <c r="R601" s="10">
        <f t="shared" si="199"/>
        <v>100.0370520986628</v>
      </c>
      <c r="S601" s="10">
        <f t="shared" si="199"/>
        <v>100.09194076951086</v>
      </c>
      <c r="T601" s="10">
        <f t="shared" si="199"/>
        <v>100.21059470942518</v>
      </c>
      <c r="U601" s="10">
        <f t="shared" si="199"/>
        <v>118.18181818181819</v>
      </c>
      <c r="V601" s="10">
        <f t="shared" si="199"/>
        <v>100.40584961243282</v>
      </c>
      <c r="W601" s="10">
        <f t="shared" si="199"/>
        <v>99.9</v>
      </c>
      <c r="X601" s="10">
        <f t="shared" si="199"/>
        <v>114.63196894588364</v>
      </c>
      <c r="Y601" s="10">
        <f t="shared" si="199"/>
        <v>100.45914060325426</v>
      </c>
      <c r="Z601" s="10">
        <f t="shared" si="199"/>
        <v>100.02787785119709</v>
      </c>
    </row>
    <row r="602" spans="1:26" x14ac:dyDescent="0.2">
      <c r="A602" s="3" t="s">
        <v>55</v>
      </c>
      <c r="B602" s="10">
        <f t="shared" si="174"/>
        <v>100.55478502080445</v>
      </c>
      <c r="C602" s="10">
        <f t="shared" si="174"/>
        <v>100.08971987461371</v>
      </c>
      <c r="D602" s="10">
        <f t="shared" si="174"/>
        <v>76.372808565713612</v>
      </c>
      <c r="E602" s="10">
        <f t="shared" si="174"/>
        <v>81.231378926061538</v>
      </c>
      <c r="F602" s="10">
        <f t="shared" ref="F602:Z602" si="200">100+F525</f>
        <v>97.128614157527423</v>
      </c>
      <c r="G602" s="10">
        <f t="shared" si="200"/>
        <v>103.7491919844861</v>
      </c>
      <c r="H602" s="10">
        <f t="shared" si="200"/>
        <v>101.56281483913818</v>
      </c>
      <c r="I602" s="10">
        <f t="shared" si="200"/>
        <v>146.4</v>
      </c>
      <c r="J602" s="10">
        <f t="shared" si="200"/>
        <v>125.6</v>
      </c>
      <c r="K602" s="10">
        <f t="shared" si="200"/>
        <v>100.09068013542154</v>
      </c>
      <c r="L602" s="10">
        <f t="shared" si="200"/>
        <v>100.10457516339869</v>
      </c>
      <c r="M602" s="10">
        <f t="shared" si="200"/>
        <v>99.593406593406598</v>
      </c>
      <c r="N602" s="10">
        <f t="shared" si="200"/>
        <v>100.09372934385053</v>
      </c>
      <c r="O602" s="10">
        <f t="shared" si="200"/>
        <v>99.747054541532989</v>
      </c>
      <c r="P602" s="10">
        <f t="shared" si="200"/>
        <v>99.994619259570072</v>
      </c>
      <c r="Q602" s="10">
        <f t="shared" si="200"/>
        <v>99.96578066136459</v>
      </c>
      <c r="R602" s="10">
        <f t="shared" si="200"/>
        <v>99.999925176001014</v>
      </c>
      <c r="S602" s="10">
        <f t="shared" si="200"/>
        <v>100.12103453286191</v>
      </c>
      <c r="T602" s="10">
        <f t="shared" si="200"/>
        <v>100.22868526599571</v>
      </c>
      <c r="U602" s="10">
        <f t="shared" si="200"/>
        <v>100</v>
      </c>
      <c r="V602" s="10">
        <f t="shared" si="200"/>
        <v>100.34777581522702</v>
      </c>
      <c r="W602" s="10">
        <f t="shared" si="200"/>
        <v>99.94736842105263</v>
      </c>
      <c r="X602" s="10">
        <f t="shared" si="200"/>
        <v>104.85983683047445</v>
      </c>
      <c r="Y602" s="10">
        <f t="shared" si="200"/>
        <v>100.41339250879889</v>
      </c>
      <c r="Z602" s="10">
        <f t="shared" si="200"/>
        <v>100.02407641102955</v>
      </c>
    </row>
    <row r="603" spans="1:26" x14ac:dyDescent="0.2">
      <c r="A603" s="3" t="s">
        <v>56</v>
      </c>
      <c r="B603" s="10">
        <f t="shared" si="174"/>
        <v>99.793103448275872</v>
      </c>
      <c r="C603" s="10">
        <f t="shared" si="174"/>
        <v>100.08359147483816</v>
      </c>
      <c r="D603" s="10">
        <f t="shared" si="174"/>
        <v>74.705454153298646</v>
      </c>
      <c r="E603" s="10">
        <f t="shared" si="174"/>
        <v>78.002190856498899</v>
      </c>
      <c r="F603" s="10">
        <f t="shared" ref="F603:Z603" si="201">100+F526</f>
        <v>103.53110244303018</v>
      </c>
      <c r="G603" s="10">
        <f t="shared" si="201"/>
        <v>97.482866043613711</v>
      </c>
      <c r="H603" s="10">
        <f t="shared" si="201"/>
        <v>86.082487010082403</v>
      </c>
      <c r="I603" s="10">
        <f t="shared" si="201"/>
        <v>148.30000000000001</v>
      </c>
      <c r="J603" s="10">
        <f t="shared" si="201"/>
        <v>122.8</v>
      </c>
      <c r="K603" s="10">
        <f t="shared" si="201"/>
        <v>100.08971987461371</v>
      </c>
      <c r="L603" s="10">
        <f t="shared" si="201"/>
        <v>99.958579881656803</v>
      </c>
      <c r="M603" s="10">
        <f t="shared" si="201"/>
        <v>99.333333333333329</v>
      </c>
      <c r="N603" s="10">
        <f t="shared" si="201"/>
        <v>100.09595691844081</v>
      </c>
      <c r="O603" s="10">
        <f t="shared" si="201"/>
        <v>100.15126596309605</v>
      </c>
      <c r="P603" s="10">
        <f t="shared" si="201"/>
        <v>99.959537694464373</v>
      </c>
      <c r="Q603" s="10">
        <f t="shared" si="201"/>
        <v>99.876638855780698</v>
      </c>
      <c r="R603" s="10">
        <f t="shared" si="201"/>
        <v>99.966126828788717</v>
      </c>
      <c r="S603" s="10">
        <f t="shared" si="201"/>
        <v>100.13596067053514</v>
      </c>
      <c r="T603" s="10">
        <f t="shared" si="201"/>
        <v>100.23442544627991</v>
      </c>
      <c r="U603" s="10">
        <f t="shared" si="201"/>
        <v>92.307692307692307</v>
      </c>
      <c r="V603" s="10">
        <f t="shared" si="201"/>
        <v>100.30125580614683</v>
      </c>
      <c r="W603" s="10">
        <f t="shared" si="201"/>
        <v>99.914893617021278</v>
      </c>
      <c r="X603" s="10">
        <f t="shared" si="201"/>
        <v>94.65488917722557</v>
      </c>
      <c r="Y603" s="10">
        <f t="shared" si="201"/>
        <v>100.37633097785056</v>
      </c>
      <c r="Z603" s="10">
        <f t="shared" si="201"/>
        <v>100.00291492103629</v>
      </c>
    </row>
    <row r="604" spans="1:26" x14ac:dyDescent="0.2">
      <c r="A604" s="3" t="s">
        <v>57</v>
      </c>
      <c r="B604" s="10">
        <f t="shared" si="174"/>
        <v>100.76019350380096</v>
      </c>
      <c r="C604" s="10">
        <f t="shared" si="174"/>
        <v>100.08156212902281</v>
      </c>
      <c r="D604" s="10">
        <f t="shared" si="174"/>
        <v>115.12659630960545</v>
      </c>
      <c r="E604" s="10">
        <f t="shared" si="174"/>
        <v>97.362234047326339</v>
      </c>
      <c r="F604" s="10">
        <f t="shared" ref="F604:Z604" si="202">100+F527</f>
        <v>103.86674598453303</v>
      </c>
      <c r="G604" s="10">
        <f t="shared" si="202"/>
        <v>99.344880480634018</v>
      </c>
      <c r="H604" s="10">
        <f t="shared" si="202"/>
        <v>134.87828169930805</v>
      </c>
      <c r="I604" s="10">
        <f t="shared" si="202"/>
        <v>148.6</v>
      </c>
      <c r="J604" s="10">
        <f t="shared" si="202"/>
        <v>120.30625000000001</v>
      </c>
      <c r="K604" s="10">
        <f t="shared" si="202"/>
        <v>100.08359147483816</v>
      </c>
      <c r="L604" s="10">
        <f t="shared" si="202"/>
        <v>99.962962962962962</v>
      </c>
      <c r="M604" s="10">
        <f t="shared" si="202"/>
        <v>98.222222222222229</v>
      </c>
      <c r="N604" s="10">
        <f t="shared" si="202"/>
        <v>100.09481151195784</v>
      </c>
      <c r="O604" s="10">
        <f t="shared" si="202"/>
        <v>99.864417405946185</v>
      </c>
      <c r="P604" s="10">
        <f t="shared" si="202"/>
        <v>99.98098263729068</v>
      </c>
      <c r="Q604" s="10">
        <f t="shared" si="202"/>
        <v>100.06025585563314</v>
      </c>
      <c r="R604" s="10">
        <f t="shared" si="202"/>
        <v>99.9888135745813</v>
      </c>
      <c r="S604" s="10">
        <f t="shared" si="202"/>
        <v>100.14397020127807</v>
      </c>
      <c r="T604" s="10">
        <f t="shared" si="202"/>
        <v>100.21154377741722</v>
      </c>
      <c r="U604" s="10">
        <f t="shared" si="202"/>
        <v>108.33333333333333</v>
      </c>
      <c r="V604" s="10">
        <f t="shared" si="202"/>
        <v>100.30109134915335</v>
      </c>
      <c r="W604" s="10">
        <f t="shared" si="202"/>
        <v>99.945454545454552</v>
      </c>
      <c r="X604" s="10">
        <f t="shared" si="202"/>
        <v>102.93752338667329</v>
      </c>
      <c r="Y604" s="10">
        <f t="shared" si="202"/>
        <v>100.37376606807926</v>
      </c>
      <c r="Z604" s="10">
        <f t="shared" si="202"/>
        <v>100.022771369148</v>
      </c>
    </row>
    <row r="605" spans="1:26" x14ac:dyDescent="0.2">
      <c r="A605" s="3" t="s">
        <v>58</v>
      </c>
      <c r="B605" s="10">
        <f t="shared" si="174"/>
        <v>101.64609053497942</v>
      </c>
      <c r="C605" s="10">
        <f t="shared" si="174"/>
        <v>100.07669419828501</v>
      </c>
      <c r="D605" s="10">
        <f t="shared" si="174"/>
        <v>86.441740594618068</v>
      </c>
      <c r="E605" s="10">
        <f t="shared" si="174"/>
        <v>92.043742137060534</v>
      </c>
      <c r="F605" s="10">
        <f t="shared" ref="F605:Z605" si="203">100+F528</f>
        <v>93.508972890416175</v>
      </c>
      <c r="G605" s="10">
        <f t="shared" si="203"/>
        <v>93.862386206452868</v>
      </c>
      <c r="H605" s="10">
        <f t="shared" si="203"/>
        <v>83.085169838128095</v>
      </c>
      <c r="I605" s="10">
        <f t="shared" si="203"/>
        <v>148.4</v>
      </c>
      <c r="J605" s="10">
        <f t="shared" si="203"/>
        <v>118.08525390624999</v>
      </c>
      <c r="K605" s="10">
        <f t="shared" si="203"/>
        <v>100.08156212902281</v>
      </c>
      <c r="L605" s="10">
        <f t="shared" si="203"/>
        <v>99.910256410256409</v>
      </c>
      <c r="M605" s="10">
        <f t="shared" si="203"/>
        <v>103.5</v>
      </c>
      <c r="N605" s="10">
        <f t="shared" si="203"/>
        <v>100.08611781162131</v>
      </c>
      <c r="O605" s="10">
        <f t="shared" si="203"/>
        <v>100.13384137970336</v>
      </c>
      <c r="P605" s="10">
        <f t="shared" si="203"/>
        <v>99.963842932512691</v>
      </c>
      <c r="Q605" s="10">
        <f t="shared" si="203"/>
        <v>100.15621356959664</v>
      </c>
      <c r="R605" s="10">
        <f t="shared" si="203"/>
        <v>99.969468504162151</v>
      </c>
      <c r="S605" s="10">
        <f t="shared" si="203"/>
        <v>100.13761440449842</v>
      </c>
      <c r="T605" s="10">
        <f t="shared" si="203"/>
        <v>100.26661105409603</v>
      </c>
      <c r="U605" s="10">
        <f t="shared" si="203"/>
        <v>92.307692307692307</v>
      </c>
      <c r="V605" s="10">
        <f t="shared" si="203"/>
        <v>100.284747344292</v>
      </c>
      <c r="W605" s="10">
        <f t="shared" si="203"/>
        <v>99.935483870967744</v>
      </c>
      <c r="X605" s="10">
        <f t="shared" si="203"/>
        <v>96.447318652232937</v>
      </c>
      <c r="Y605" s="10">
        <f t="shared" si="203"/>
        <v>100.35789332128884</v>
      </c>
      <c r="Z605" s="10">
        <f t="shared" si="203"/>
        <v>100.02203700617191</v>
      </c>
    </row>
    <row r="606" spans="1:26" x14ac:dyDescent="0.2">
      <c r="A606" s="3" t="s">
        <v>59</v>
      </c>
      <c r="B606" s="10">
        <f t="shared" si="174"/>
        <v>98.582995951417004</v>
      </c>
      <c r="C606" s="10">
        <f t="shared" si="174"/>
        <v>100.07037668968904</v>
      </c>
      <c r="D606" s="10">
        <f t="shared" si="174"/>
        <v>113.38413797033576</v>
      </c>
      <c r="E606" s="10">
        <f t="shared" si="174"/>
        <v>111.81621556670372</v>
      </c>
      <c r="F606" s="10">
        <f t="shared" ref="F606:Z606" si="204">100+F529</f>
        <v>110.37158023683136</v>
      </c>
      <c r="G606" s="10">
        <f t="shared" si="204"/>
        <v>110.4390143596422</v>
      </c>
      <c r="H606" s="10">
        <f t="shared" si="204"/>
        <v>93.765115189646835</v>
      </c>
      <c r="I606" s="10">
        <f t="shared" si="204"/>
        <v>143.6</v>
      </c>
      <c r="J606" s="10">
        <f t="shared" si="204"/>
        <v>107.3</v>
      </c>
      <c r="K606" s="10">
        <f t="shared" si="204"/>
        <v>100.07669419828501</v>
      </c>
      <c r="L606" s="10">
        <f t="shared" si="204"/>
        <v>100.04225352112677</v>
      </c>
      <c r="M606" s="10">
        <f t="shared" si="204"/>
        <v>100.15873015873017</v>
      </c>
      <c r="N606" s="10">
        <f t="shared" si="204"/>
        <v>100.08077975204537</v>
      </c>
      <c r="O606" s="10">
        <f t="shared" si="204"/>
        <v>99.933213623196352</v>
      </c>
      <c r="P606" s="10">
        <f t="shared" si="204"/>
        <v>99.936012519519309</v>
      </c>
      <c r="Q606" s="10">
        <f t="shared" si="204"/>
        <v>100.00181488203266</v>
      </c>
      <c r="R606" s="10">
        <f t="shared" si="204"/>
        <v>99.944244923428542</v>
      </c>
      <c r="S606" s="10">
        <f t="shared" si="204"/>
        <v>100.13579981308038</v>
      </c>
      <c r="T606" s="10">
        <f t="shared" si="204"/>
        <v>100.31827548111815</v>
      </c>
      <c r="U606" s="10">
        <f t="shared" si="204"/>
        <v>91.666666666666671</v>
      </c>
      <c r="V606" s="10">
        <f t="shared" si="204"/>
        <v>100.25595839697053</v>
      </c>
      <c r="W606" s="10">
        <f t="shared" si="204"/>
        <v>99.957142857142856</v>
      </c>
      <c r="X606" s="10">
        <f t="shared" si="204"/>
        <v>82.658266217866043</v>
      </c>
      <c r="Y606" s="10">
        <f t="shared" si="204"/>
        <v>100.32572172013629</v>
      </c>
      <c r="Z606" s="10">
        <f t="shared" si="204"/>
        <v>100.02245971772582</v>
      </c>
    </row>
    <row r="607" spans="1:26" x14ac:dyDescent="0.2">
      <c r="A607" s="3" t="s">
        <v>60</v>
      </c>
      <c r="B607" s="10">
        <f t="shared" si="174"/>
        <v>97.878165639972636</v>
      </c>
      <c r="C607" s="10">
        <f t="shared" si="174"/>
        <v>100.06580114280582</v>
      </c>
      <c r="D607" s="10">
        <f t="shared" si="174"/>
        <v>93.321362319635199</v>
      </c>
      <c r="E607" s="10">
        <f t="shared" si="174"/>
        <v>90.957082409832765</v>
      </c>
      <c r="F607" s="10">
        <f t="shared" ref="F607:Z607" si="205">100+F530</f>
        <v>98.557158712541622</v>
      </c>
      <c r="G607" s="10">
        <f t="shared" si="205"/>
        <v>97.626066718386355</v>
      </c>
      <c r="H607" s="10">
        <f t="shared" si="205"/>
        <v>94.155475560655361</v>
      </c>
      <c r="I607" s="10">
        <f t="shared" si="205"/>
        <v>146</v>
      </c>
      <c r="J607" s="10">
        <f t="shared" si="205"/>
        <v>107.9</v>
      </c>
      <c r="K607" s="10">
        <f t="shared" si="205"/>
        <v>100.07037668968904</v>
      </c>
      <c r="L607" s="10">
        <f t="shared" si="205"/>
        <v>100.23648648648648</v>
      </c>
      <c r="M607" s="10">
        <f t="shared" si="205"/>
        <v>100.01369863013699</v>
      </c>
      <c r="N607" s="10">
        <f t="shared" si="205"/>
        <v>100.07929137915583</v>
      </c>
      <c r="O607" s="10">
        <f t="shared" si="205"/>
        <v>100.19511860755465</v>
      </c>
      <c r="P607" s="10">
        <f t="shared" si="205"/>
        <v>99.909045453576027</v>
      </c>
      <c r="Q607" s="10">
        <f t="shared" si="205"/>
        <v>100.05218397745571</v>
      </c>
      <c r="R607" s="10">
        <f t="shared" si="205"/>
        <v>99.914268553240177</v>
      </c>
      <c r="S607" s="10">
        <f t="shared" si="205"/>
        <v>100.12543961167029</v>
      </c>
      <c r="T607" s="10">
        <f t="shared" si="205"/>
        <v>100.34794949551068</v>
      </c>
      <c r="U607" s="10">
        <f t="shared" si="205"/>
        <v>109.09090909090909</v>
      </c>
      <c r="V607" s="10">
        <f t="shared" si="205"/>
        <v>100.24028530766434</v>
      </c>
      <c r="W607" s="10">
        <f t="shared" si="205"/>
        <v>99.973684210526315</v>
      </c>
      <c r="X607" s="10">
        <f t="shared" si="205"/>
        <v>113.16274011506364</v>
      </c>
      <c r="Y607" s="10">
        <f t="shared" si="205"/>
        <v>100.2954743942322</v>
      </c>
      <c r="Z607" s="10">
        <f t="shared" si="205"/>
        <v>100.02410315851728</v>
      </c>
    </row>
    <row r="608" spans="1:26" x14ac:dyDescent="0.2">
      <c r="A608" s="3" t="s">
        <v>61</v>
      </c>
      <c r="B608" s="10">
        <f t="shared" si="174"/>
        <v>99.300699300699293</v>
      </c>
      <c r="C608" s="10">
        <f t="shared" si="174"/>
        <v>100.06137934854306</v>
      </c>
      <c r="D608" s="10">
        <f t="shared" si="174"/>
        <v>119.51186075546525</v>
      </c>
      <c r="E608" s="10">
        <f t="shared" si="174"/>
        <v>123.03693530045929</v>
      </c>
      <c r="F608" s="10">
        <f t="shared" ref="F608:Z608" si="206">100+F531</f>
        <v>101.18243243243242</v>
      </c>
      <c r="G608" s="10">
        <f t="shared" si="206"/>
        <v>105.36554354736172</v>
      </c>
      <c r="H608" s="10">
        <f t="shared" si="206"/>
        <v>108.4874394567038</v>
      </c>
      <c r="I608" s="10">
        <f t="shared" si="206"/>
        <v>143.30000000000001</v>
      </c>
      <c r="J608" s="10">
        <f t="shared" si="206"/>
        <v>112.2</v>
      </c>
      <c r="K608" s="10">
        <f t="shared" si="206"/>
        <v>100.06580114280582</v>
      </c>
      <c r="L608" s="10">
        <f t="shared" si="206"/>
        <v>99.836065573770497</v>
      </c>
      <c r="M608" s="10">
        <f t="shared" si="206"/>
        <v>100.52702702702703</v>
      </c>
      <c r="N608" s="10">
        <f t="shared" si="206"/>
        <v>100.07209857273641</v>
      </c>
      <c r="O608" s="10">
        <f t="shared" si="206"/>
        <v>100.09991519764684</v>
      </c>
      <c r="P608" s="10">
        <f t="shared" si="206"/>
        <v>99.902550678663047</v>
      </c>
      <c r="Q608" s="10">
        <f t="shared" si="206"/>
        <v>100.15266153331102</v>
      </c>
      <c r="R608" s="10">
        <f t="shared" si="206"/>
        <v>99.907445315625907</v>
      </c>
      <c r="S608" s="10">
        <f t="shared" si="206"/>
        <v>100.16735908857289</v>
      </c>
      <c r="T608" s="10">
        <f t="shared" si="206"/>
        <v>100.26369180092648</v>
      </c>
      <c r="U608" s="10">
        <f t="shared" si="206"/>
        <v>91.666666666666671</v>
      </c>
      <c r="V608" s="10">
        <f t="shared" si="206"/>
        <v>100.20489354905598</v>
      </c>
      <c r="W608" s="10">
        <f t="shared" si="206"/>
        <v>99.976470588235287</v>
      </c>
      <c r="X608" s="10">
        <f t="shared" si="206"/>
        <v>90.959998709333803</v>
      </c>
      <c r="Y608" s="10">
        <f t="shared" si="206"/>
        <v>100.25388243497308</v>
      </c>
      <c r="Z608" s="10">
        <f t="shared" si="206"/>
        <v>100.00622682746668</v>
      </c>
    </row>
    <row r="609" spans="1:26" x14ac:dyDescent="0.2">
      <c r="A609" s="3" t="s">
        <v>62</v>
      </c>
      <c r="B609" s="10">
        <f t="shared" si="174"/>
        <v>99.577464788732399</v>
      </c>
      <c r="C609" s="10">
        <f t="shared" si="174"/>
        <v>100.06858593256035</v>
      </c>
      <c r="D609" s="10">
        <f t="shared" si="174"/>
        <v>109.99151976468372</v>
      </c>
      <c r="E609" s="10">
        <f t="shared" si="174"/>
        <v>106.30081300813008</v>
      </c>
      <c r="F609" s="10">
        <f t="shared" ref="F609:Z609" si="207">100+F532</f>
        <v>111.63049526989428</v>
      </c>
      <c r="G609" s="10">
        <f t="shared" si="207"/>
        <v>120.48690720405453</v>
      </c>
      <c r="H609" s="10">
        <f t="shared" si="207"/>
        <v>153.8870116817622</v>
      </c>
      <c r="I609" s="10">
        <f t="shared" si="207"/>
        <v>144.1</v>
      </c>
      <c r="J609" s="10">
        <f t="shared" si="207"/>
        <v>111.2</v>
      </c>
      <c r="K609" s="10">
        <f t="shared" si="207"/>
        <v>100.06137934854306</v>
      </c>
      <c r="L609" s="10">
        <f t="shared" si="207"/>
        <v>99.784313725490193</v>
      </c>
      <c r="M609" s="10">
        <f t="shared" si="207"/>
        <v>98.221238938053091</v>
      </c>
      <c r="N609" s="10">
        <f t="shared" si="207"/>
        <v>100.07261900455762</v>
      </c>
      <c r="O609" s="10">
        <f t="shared" si="207"/>
        <v>100.05156320999977</v>
      </c>
      <c r="P609" s="10">
        <f t="shared" si="207"/>
        <v>99.897489826274878</v>
      </c>
      <c r="Q609" s="10">
        <f t="shared" si="207"/>
        <v>99.962449690884199</v>
      </c>
      <c r="R609" s="10">
        <f t="shared" si="207"/>
        <v>99.903065039320211</v>
      </c>
      <c r="S609" s="10">
        <f t="shared" si="207"/>
        <v>100.16328099475334</v>
      </c>
      <c r="T609" s="10">
        <f t="shared" si="207"/>
        <v>100.26029919526555</v>
      </c>
      <c r="U609" s="10">
        <f t="shared" si="207"/>
        <v>118.18181818181819</v>
      </c>
      <c r="V609" s="10">
        <f t="shared" si="207"/>
        <v>100.19102637116912</v>
      </c>
      <c r="W609" s="10">
        <f t="shared" si="207"/>
        <v>99.978260869565219</v>
      </c>
      <c r="X609" s="10">
        <f t="shared" si="207"/>
        <v>121.88777906606275</v>
      </c>
      <c r="Y609" s="10">
        <f t="shared" si="207"/>
        <v>100.24423713346738</v>
      </c>
      <c r="Z609" s="10">
        <f t="shared" si="207"/>
        <v>100.04511312935732</v>
      </c>
    </row>
    <row r="610" spans="1:26" x14ac:dyDescent="0.2">
      <c r="A610" s="3" t="s">
        <v>63</v>
      </c>
      <c r="B610" s="10">
        <f t="shared" si="174"/>
        <v>98.727015558698724</v>
      </c>
      <c r="C610" s="10">
        <f t="shared" si="174"/>
        <v>100.0756816917084</v>
      </c>
      <c r="D610" s="10">
        <f t="shared" si="174"/>
        <v>105.15632099997765</v>
      </c>
      <c r="E610" s="10">
        <f t="shared" si="174"/>
        <v>95.047123650652651</v>
      </c>
      <c r="F610" s="10">
        <f t="shared" ref="F610:Z610" si="208">100+F533</f>
        <v>81.488866733133932</v>
      </c>
      <c r="G610" s="10">
        <f t="shared" si="208"/>
        <v>73.036380480232353</v>
      </c>
      <c r="H610" s="10">
        <f t="shared" si="208"/>
        <v>64.690040187572151</v>
      </c>
      <c r="I610" s="10">
        <f t="shared" si="208"/>
        <v>143</v>
      </c>
      <c r="J610" s="10">
        <f t="shared" si="208"/>
        <v>110.5</v>
      </c>
      <c r="K610" s="10">
        <f t="shared" si="208"/>
        <v>100.06858593256035</v>
      </c>
      <c r="L610" s="10">
        <f t="shared" si="208"/>
        <v>100.575</v>
      </c>
      <c r="M610" s="10">
        <f t="shared" si="208"/>
        <v>100.42045454545455</v>
      </c>
      <c r="N610" s="10">
        <f t="shared" si="208"/>
        <v>100.11468538285324</v>
      </c>
      <c r="O610" s="10">
        <f t="shared" si="208"/>
        <v>99.705929231750076</v>
      </c>
      <c r="P610" s="10">
        <f t="shared" si="208"/>
        <v>99.836664720682066</v>
      </c>
      <c r="Q610" s="10">
        <f t="shared" si="208"/>
        <v>99.686885669943095</v>
      </c>
      <c r="R610" s="10">
        <f t="shared" si="208"/>
        <v>99.877581659142805</v>
      </c>
      <c r="S610" s="10">
        <f t="shared" si="208"/>
        <v>99.163810669071722</v>
      </c>
      <c r="T610" s="10">
        <f t="shared" si="208"/>
        <v>99.17386380569215</v>
      </c>
      <c r="U610" s="10">
        <f t="shared" si="208"/>
        <v>76.92307692307692</v>
      </c>
      <c r="V610" s="10">
        <f t="shared" si="208"/>
        <v>99.902706313527958</v>
      </c>
      <c r="W610" s="10">
        <f t="shared" si="208"/>
        <v>99.808650247215937</v>
      </c>
      <c r="X610" s="10">
        <f t="shared" si="208"/>
        <v>73.05110246992426</v>
      </c>
      <c r="Y610" s="10">
        <f t="shared" si="208"/>
        <v>99.817339831651296</v>
      </c>
      <c r="Z610" s="10">
        <f t="shared" si="208"/>
        <v>99.851064770078167</v>
      </c>
    </row>
    <row r="611" spans="1:26" x14ac:dyDescent="0.2">
      <c r="A611" s="3" t="s">
        <v>64</v>
      </c>
      <c r="B611" s="10">
        <f t="shared" si="174"/>
        <v>99.713467048710598</v>
      </c>
      <c r="C611" s="10">
        <f t="shared" si="174"/>
        <v>100.04263369660795</v>
      </c>
      <c r="D611" s="10">
        <f t="shared" si="174"/>
        <v>70.592923175007968</v>
      </c>
      <c r="E611" s="10">
        <f t="shared" si="174"/>
        <v>73.951093951093952</v>
      </c>
      <c r="F611" s="10">
        <f t="shared" ref="F611:Z611" si="209">100+F534</f>
        <v>74.592169657422517</v>
      </c>
      <c r="G611" s="10">
        <f t="shared" si="209"/>
        <v>70.359958861844376</v>
      </c>
      <c r="H611" s="10">
        <f t="shared" si="209"/>
        <v>93.3351041945444</v>
      </c>
      <c r="I611" s="10">
        <f t="shared" si="209"/>
        <v>145.1</v>
      </c>
      <c r="J611" s="10">
        <f t="shared" si="209"/>
        <v>103.1</v>
      </c>
      <c r="K611" s="10">
        <f t="shared" si="209"/>
        <v>100.0756816917084</v>
      </c>
      <c r="L611" s="10">
        <f t="shared" si="209"/>
        <v>99.936507936507937</v>
      </c>
      <c r="M611" s="10">
        <f t="shared" si="209"/>
        <v>99.736000000000004</v>
      </c>
      <c r="N611" s="10">
        <f t="shared" si="209"/>
        <v>100.06243222728259</v>
      </c>
      <c r="O611" s="10">
        <f t="shared" si="209"/>
        <v>100.45184516193774</v>
      </c>
      <c r="P611" s="10">
        <f t="shared" si="209"/>
        <v>99.744017814322092</v>
      </c>
      <c r="Q611" s="10">
        <f t="shared" si="209"/>
        <v>100.40626372936673</v>
      </c>
      <c r="R611" s="10">
        <f t="shared" si="209"/>
        <v>99.749172726529949</v>
      </c>
      <c r="S611" s="10">
        <f t="shared" si="209"/>
        <v>100.09195255707181</v>
      </c>
      <c r="T611" s="10">
        <f t="shared" si="209"/>
        <v>100.13195599189085</v>
      </c>
      <c r="U611" s="10">
        <f t="shared" si="209"/>
        <v>60</v>
      </c>
      <c r="V611" s="10">
        <f t="shared" si="209"/>
        <v>99.8</v>
      </c>
      <c r="W611" s="10">
        <f t="shared" si="209"/>
        <v>100</v>
      </c>
      <c r="X611" s="10">
        <f t="shared" si="209"/>
        <v>59.524367537886491</v>
      </c>
      <c r="Y611" s="10">
        <f t="shared" si="209"/>
        <v>99.739952817915281</v>
      </c>
      <c r="Z611" s="10">
        <f t="shared" si="209"/>
        <v>100.14265934108739</v>
      </c>
    </row>
    <row r="612" spans="1:26" x14ac:dyDescent="0.2">
      <c r="A612" s="3" t="s">
        <v>65</v>
      </c>
      <c r="B612" s="10">
        <f t="shared" si="174"/>
        <v>100.14367816091954</v>
      </c>
      <c r="C612" s="10">
        <f t="shared" si="174"/>
        <v>100.03895446026037</v>
      </c>
      <c r="D612" s="10">
        <f t="shared" si="174"/>
        <v>145.18451619377336</v>
      </c>
      <c r="E612" s="10">
        <f t="shared" si="174"/>
        <v>159.67388685105357</v>
      </c>
      <c r="F612" s="10">
        <f t="shared" ref="F612:Z612" si="210">100+F535</f>
        <v>144.12247129579006</v>
      </c>
      <c r="G612" s="10">
        <f t="shared" si="210"/>
        <v>142.30169557591114</v>
      </c>
      <c r="H612" s="10">
        <f t="shared" si="210"/>
        <v>83.654379053639104</v>
      </c>
      <c r="I612" s="10">
        <f t="shared" si="210"/>
        <v>143</v>
      </c>
      <c r="J612" s="10">
        <f t="shared" si="210"/>
        <v>104.5</v>
      </c>
      <c r="K612" s="10">
        <f t="shared" si="210"/>
        <v>100.04263369660795</v>
      </c>
      <c r="L612" s="10">
        <f t="shared" si="210"/>
        <v>99.943502824858754</v>
      </c>
      <c r="M612" s="10">
        <f t="shared" si="210"/>
        <v>99.891304347826093</v>
      </c>
      <c r="N612" s="10">
        <f t="shared" si="210"/>
        <v>100.05259941952238</v>
      </c>
      <c r="O612" s="10">
        <f t="shared" si="210"/>
        <v>99.836874481614601</v>
      </c>
      <c r="P612" s="10">
        <f t="shared" si="210"/>
        <v>99.721868742465233</v>
      </c>
      <c r="Q612" s="10">
        <f t="shared" si="210"/>
        <v>99.89016334910292</v>
      </c>
      <c r="R612" s="10">
        <f t="shared" si="210"/>
        <v>99.714729229994774</v>
      </c>
      <c r="S612" s="10">
        <f t="shared" si="210"/>
        <v>100.06595777469563</v>
      </c>
      <c r="T612" s="10">
        <f t="shared" si="210"/>
        <v>100.0355146074494</v>
      </c>
      <c r="U612" s="10">
        <f t="shared" si="210"/>
        <v>166.66666666666666</v>
      </c>
      <c r="V612" s="10">
        <f t="shared" si="210"/>
        <v>99.838709677419359</v>
      </c>
      <c r="W612" s="10">
        <f t="shared" si="210"/>
        <v>99.95</v>
      </c>
      <c r="X612" s="10">
        <f t="shared" si="210"/>
        <v>168.98357897798493</v>
      </c>
      <c r="Y612" s="10">
        <f t="shared" si="210"/>
        <v>99.782388519396875</v>
      </c>
      <c r="Z612" s="10">
        <f t="shared" si="210"/>
        <v>100.02213682841221</v>
      </c>
    </row>
    <row r="613" spans="1:26" x14ac:dyDescent="0.2">
      <c r="A613" s="3" t="s">
        <v>66</v>
      </c>
      <c r="B613" s="10">
        <f t="shared" si="174"/>
        <v>100.78909612625539</v>
      </c>
      <c r="C613" s="10">
        <f t="shared" si="174"/>
        <v>100.02772204767132</v>
      </c>
      <c r="D613" s="10">
        <f t="shared" si="174"/>
        <v>83.68744816145977</v>
      </c>
      <c r="E613" s="10">
        <f t="shared" si="174"/>
        <v>86.642430990364971</v>
      </c>
      <c r="F613" s="10">
        <f t="shared" ref="F613:Z613" si="211">100+F536</f>
        <v>104.11608497723824</v>
      </c>
      <c r="G613" s="10">
        <f t="shared" si="211"/>
        <v>104.625761829761</v>
      </c>
      <c r="H613" s="10">
        <f t="shared" si="211"/>
        <v>125.28869556542638</v>
      </c>
      <c r="I613" s="10">
        <f t="shared" si="211"/>
        <v>148.19999999999999</v>
      </c>
      <c r="J613" s="10">
        <f t="shared" si="211"/>
        <v>106.8</v>
      </c>
      <c r="K613" s="10">
        <f t="shared" si="211"/>
        <v>100.03895446026037</v>
      </c>
      <c r="L613" s="10">
        <f t="shared" si="211"/>
        <v>100.01796407185628</v>
      </c>
      <c r="M613" s="10">
        <f t="shared" si="211"/>
        <v>99.768292682926827</v>
      </c>
      <c r="N613" s="10">
        <f t="shared" si="211"/>
        <v>100.04121715076072</v>
      </c>
      <c r="O613" s="10">
        <f t="shared" si="211"/>
        <v>99.852129601334667</v>
      </c>
      <c r="P613" s="10">
        <f t="shared" si="211"/>
        <v>99.724748806213015</v>
      </c>
      <c r="Q613" s="10">
        <f t="shared" si="211"/>
        <v>99.95452494359489</v>
      </c>
      <c r="R613" s="10">
        <f t="shared" si="211"/>
        <v>99.720736692883591</v>
      </c>
      <c r="S613" s="10">
        <f t="shared" si="211"/>
        <v>100.07391763463569</v>
      </c>
      <c r="T613" s="10">
        <f t="shared" si="211"/>
        <v>100.02115108182277</v>
      </c>
      <c r="U613" s="10">
        <f t="shared" si="211"/>
        <v>100</v>
      </c>
      <c r="V613" s="10">
        <f t="shared" si="211"/>
        <v>99.795454545454547</v>
      </c>
      <c r="W613" s="10">
        <f t="shared" si="211"/>
        <v>99.925925925925924</v>
      </c>
      <c r="X613" s="10">
        <f t="shared" si="211"/>
        <v>101.1642644645557</v>
      </c>
      <c r="Y613" s="10">
        <f t="shared" si="211"/>
        <v>99.775838250796113</v>
      </c>
      <c r="Z613" s="10">
        <f t="shared" si="211"/>
        <v>99.991019898810706</v>
      </c>
    </row>
    <row r="614" spans="1:26" x14ac:dyDescent="0.2">
      <c r="A614" s="3" t="s">
        <v>67</v>
      </c>
      <c r="B614" s="10">
        <f t="shared" si="174"/>
        <v>101.56583629893238</v>
      </c>
      <c r="C614" s="10">
        <f t="shared" si="174"/>
        <v>100.02115245829988</v>
      </c>
      <c r="D614" s="10">
        <f t="shared" si="174"/>
        <v>85.212960133466581</v>
      </c>
      <c r="E614" s="10">
        <f t="shared" si="174"/>
        <v>85.17841867522344</v>
      </c>
      <c r="F614" s="10">
        <f t="shared" ref="F614:Z614" si="212">100+F537</f>
        <v>119.2293678265622</v>
      </c>
      <c r="G614" s="10">
        <f t="shared" si="212"/>
        <v>123.24508295971464</v>
      </c>
      <c r="H614" s="10">
        <f t="shared" si="212"/>
        <v>104.83970085932508</v>
      </c>
      <c r="I614" s="10">
        <f t="shared" si="212"/>
        <v>142.4</v>
      </c>
      <c r="J614" s="10">
        <f t="shared" si="212"/>
        <v>102.6</v>
      </c>
      <c r="K614" s="10">
        <f t="shared" si="212"/>
        <v>100.02772204767132</v>
      </c>
      <c r="L614" s="10">
        <f t="shared" si="212"/>
        <v>99.988235294117644</v>
      </c>
      <c r="M614" s="10">
        <f t="shared" si="212"/>
        <v>99.777777777777771</v>
      </c>
      <c r="N614" s="10">
        <f t="shared" si="212"/>
        <v>100.03186946011282</v>
      </c>
      <c r="O614" s="10">
        <f t="shared" si="212"/>
        <v>99.848640659074391</v>
      </c>
      <c r="P614" s="10">
        <f t="shared" si="212"/>
        <v>99.735613084309279</v>
      </c>
      <c r="Q614" s="10">
        <f t="shared" si="212"/>
        <v>99.947105788423158</v>
      </c>
      <c r="R614" s="10">
        <f t="shared" si="212"/>
        <v>99.729191684695607</v>
      </c>
      <c r="S614" s="10">
        <f t="shared" si="212"/>
        <v>100.41305193121921</v>
      </c>
      <c r="T614" s="10">
        <f t="shared" si="212"/>
        <v>100.36176508611402</v>
      </c>
      <c r="U614" s="10">
        <f t="shared" si="212"/>
        <v>80</v>
      </c>
      <c r="V614" s="10">
        <f t="shared" si="212"/>
        <v>99.754385964912274</v>
      </c>
      <c r="W614" s="10">
        <f t="shared" si="212"/>
        <v>99.888888888888886</v>
      </c>
      <c r="X614" s="10">
        <f t="shared" si="212"/>
        <v>87.866200906965048</v>
      </c>
      <c r="Y614" s="10">
        <f t="shared" si="212"/>
        <v>99.743593916297726</v>
      </c>
      <c r="Z614" s="10">
        <f t="shared" si="212"/>
        <v>99.980606941772265</v>
      </c>
    </row>
    <row r="615" spans="1:26" x14ac:dyDescent="0.2">
      <c r="A615" s="3" t="s">
        <v>68</v>
      </c>
      <c r="B615" s="10">
        <f t="shared" si="174"/>
        <v>99.789768745620194</v>
      </c>
      <c r="C615" s="10">
        <f t="shared" si="174"/>
        <v>100.01427654384388</v>
      </c>
      <c r="D615" s="10">
        <f t="shared" si="174"/>
        <v>84.864065907438814</v>
      </c>
      <c r="E615" s="10">
        <f t="shared" si="174"/>
        <v>88.469106293255052</v>
      </c>
      <c r="F615" s="10">
        <f t="shared" ref="F615:Z615" si="213">100+F538</f>
        <v>116.12804645121859</v>
      </c>
      <c r="G615" s="10">
        <f t="shared" si="213"/>
        <v>118.86086032926181</v>
      </c>
      <c r="H615" s="10">
        <f t="shared" si="213"/>
        <v>93.238274768844875</v>
      </c>
      <c r="I615" s="10">
        <f t="shared" si="213"/>
        <v>137.4</v>
      </c>
      <c r="J615" s="10">
        <f t="shared" si="213"/>
        <v>103.7</v>
      </c>
      <c r="K615" s="10">
        <f t="shared" si="213"/>
        <v>100.02115245829988</v>
      </c>
      <c r="L615" s="10">
        <f t="shared" si="213"/>
        <v>99.982142857142861</v>
      </c>
      <c r="M615" s="10">
        <f t="shared" si="213"/>
        <v>98.877551020408163</v>
      </c>
      <c r="N615" s="10">
        <f t="shared" si="213"/>
        <v>100.02644398051496</v>
      </c>
      <c r="O615" s="10">
        <f t="shared" si="213"/>
        <v>99.865541323800656</v>
      </c>
      <c r="P615" s="10">
        <f t="shared" si="213"/>
        <v>99.753292049370927</v>
      </c>
      <c r="Q615" s="10">
        <f t="shared" si="213"/>
        <v>99.833564416837675</v>
      </c>
      <c r="R615" s="10">
        <f t="shared" si="213"/>
        <v>99.748276958627926</v>
      </c>
      <c r="S615" s="10">
        <f t="shared" si="213"/>
        <v>100.63497694217807</v>
      </c>
      <c r="T615" s="10">
        <f t="shared" si="213"/>
        <v>100.58221033742655</v>
      </c>
      <c r="U615" s="10">
        <f t="shared" si="213"/>
        <v>112.5</v>
      </c>
      <c r="V615" s="10">
        <f t="shared" si="213"/>
        <v>99.768115942028984</v>
      </c>
      <c r="W615" s="10">
        <f t="shared" si="213"/>
        <v>99.883720930232556</v>
      </c>
      <c r="X615" s="10">
        <f t="shared" si="213"/>
        <v>115.72301701273129</v>
      </c>
      <c r="Y615" s="10">
        <f t="shared" si="213"/>
        <v>99.749806089354351</v>
      </c>
      <c r="Z615" s="10">
        <f t="shared" si="213"/>
        <v>99.987321704410192</v>
      </c>
    </row>
    <row r="616" spans="1:26" x14ac:dyDescent="0.2">
      <c r="A616" s="3" t="s">
        <v>69</v>
      </c>
      <c r="B616" s="10">
        <f t="shared" si="174"/>
        <v>100.42134831460675</v>
      </c>
      <c r="C616" s="10">
        <f t="shared" si="174"/>
        <v>100.00387920341009</v>
      </c>
      <c r="D616" s="10">
        <f t="shared" si="174"/>
        <v>86.554132380065894</v>
      </c>
      <c r="E616" s="10">
        <f t="shared" si="174"/>
        <v>79.915864520304495</v>
      </c>
      <c r="F616" s="10">
        <f t="shared" ref="F616:Z616" si="214">100+F539</f>
        <v>99.203947368421069</v>
      </c>
      <c r="G616" s="10">
        <f t="shared" si="214"/>
        <v>97.639791792328481</v>
      </c>
      <c r="H616" s="10">
        <f t="shared" si="214"/>
        <v>106.72450739996574</v>
      </c>
      <c r="I616" s="10">
        <f t="shared" si="214"/>
        <v>141</v>
      </c>
      <c r="J616" s="10">
        <f t="shared" si="214"/>
        <v>100.8</v>
      </c>
      <c r="K616" s="10">
        <f t="shared" si="214"/>
        <v>100.01427654384388</v>
      </c>
      <c r="L616" s="10">
        <f t="shared" si="214"/>
        <v>99.921212121212122</v>
      </c>
      <c r="M616" s="10">
        <f t="shared" si="214"/>
        <v>108.83333333333333</v>
      </c>
      <c r="N616" s="10">
        <f t="shared" si="214"/>
        <v>100.00801214410012</v>
      </c>
      <c r="O616" s="10">
        <f t="shared" si="214"/>
        <v>100.10024345026423</v>
      </c>
      <c r="P616" s="10">
        <f t="shared" si="214"/>
        <v>99.751349698860309</v>
      </c>
      <c r="Q616" s="10">
        <f t="shared" si="214"/>
        <v>100.10745176314039</v>
      </c>
      <c r="R616" s="10">
        <f t="shared" si="214"/>
        <v>99.751108751312415</v>
      </c>
      <c r="S616" s="10">
        <f t="shared" si="214"/>
        <v>100.59962361094516</v>
      </c>
      <c r="T616" s="10">
        <f t="shared" si="214"/>
        <v>100.54198637984653</v>
      </c>
      <c r="U616" s="10">
        <f t="shared" si="214"/>
        <v>111.11111111111111</v>
      </c>
      <c r="V616" s="10">
        <f t="shared" si="214"/>
        <v>99.759036144578317</v>
      </c>
      <c r="W616" s="10">
        <f t="shared" si="214"/>
        <v>99.865384615384613</v>
      </c>
      <c r="X616" s="10">
        <f t="shared" si="214"/>
        <v>96.828367831467418</v>
      </c>
      <c r="Y616" s="10">
        <f t="shared" si="214"/>
        <v>99.747027846724748</v>
      </c>
      <c r="Z616" s="10">
        <f t="shared" si="214"/>
        <v>99.955236480230113</v>
      </c>
    </row>
    <row r="617" spans="1:26" x14ac:dyDescent="0.2">
      <c r="A617" s="3" t="s">
        <v>70</v>
      </c>
      <c r="B617" s="10">
        <f t="shared" si="174"/>
        <v>100.27972027972028</v>
      </c>
      <c r="C617" s="10">
        <f t="shared" si="174"/>
        <v>99.999993341013365</v>
      </c>
      <c r="D617" s="10">
        <f t="shared" si="174"/>
        <v>110.02434502642326</v>
      </c>
      <c r="E617" s="10">
        <f t="shared" si="174"/>
        <v>106.6439566796285</v>
      </c>
      <c r="F617" s="10">
        <f t="shared" ref="F617:Z617" si="215">100+F540</f>
        <v>99.197559519862054</v>
      </c>
      <c r="G617" s="10">
        <f t="shared" si="215"/>
        <v>97.582739409469994</v>
      </c>
      <c r="H617" s="10">
        <f t="shared" si="215"/>
        <v>87.439283575546696</v>
      </c>
      <c r="I617" s="10">
        <f t="shared" si="215"/>
        <v>144.69999999999999</v>
      </c>
      <c r="J617" s="10">
        <f t="shared" si="215"/>
        <v>97.9</v>
      </c>
      <c r="K617" s="10">
        <f t="shared" si="215"/>
        <v>100.00387920341009</v>
      </c>
      <c r="L617" s="10">
        <f t="shared" si="215"/>
        <v>100.02631578947368</v>
      </c>
      <c r="M617" s="10">
        <f t="shared" si="215"/>
        <v>100.38983050847457</v>
      </c>
      <c r="N617" s="10">
        <f t="shared" si="215"/>
        <v>99.997601666349084</v>
      </c>
      <c r="O617" s="10">
        <f t="shared" si="215"/>
        <v>100.20765748208557</v>
      </c>
      <c r="P617" s="10">
        <f t="shared" si="215"/>
        <v>99.760334608034825</v>
      </c>
      <c r="Q617" s="10">
        <f t="shared" si="215"/>
        <v>100.21646139981976</v>
      </c>
      <c r="R617" s="10">
        <f t="shared" si="215"/>
        <v>99.757402117100312</v>
      </c>
      <c r="S617" s="10">
        <f t="shared" si="215"/>
        <v>100.6039963191797</v>
      </c>
      <c r="T617" s="10">
        <f t="shared" si="215"/>
        <v>100.5250072575858</v>
      </c>
      <c r="U617" s="10">
        <f t="shared" si="215"/>
        <v>80</v>
      </c>
      <c r="V617" s="10">
        <f t="shared" si="215"/>
        <v>99.747368421052627</v>
      </c>
      <c r="W617" s="10">
        <f t="shared" si="215"/>
        <v>99.862068965517238</v>
      </c>
      <c r="X617" s="10">
        <f t="shared" si="215"/>
        <v>76.535265574311325</v>
      </c>
      <c r="Y617" s="10">
        <f t="shared" si="215"/>
        <v>99.725308085962354</v>
      </c>
      <c r="Z617" s="10">
        <f t="shared" si="215"/>
        <v>99.941697668196696</v>
      </c>
    </row>
    <row r="618" spans="1:26" x14ac:dyDescent="0.2">
      <c r="A618" s="3" t="s">
        <v>71</v>
      </c>
      <c r="B618" s="10">
        <f t="shared" si="174"/>
        <v>98.326359832635987</v>
      </c>
      <c r="C618" s="10">
        <f t="shared" si="174"/>
        <v>100.00327041509567</v>
      </c>
      <c r="D618" s="10">
        <f t="shared" si="174"/>
        <v>120.76574820855694</v>
      </c>
      <c r="E618" s="10">
        <f t="shared" si="174"/>
        <v>118.63948120201059</v>
      </c>
      <c r="F618" s="10">
        <f t="shared" ref="F618:Z618" si="216">100+F541</f>
        <v>104.77336542318491</v>
      </c>
      <c r="G618" s="10">
        <f t="shared" si="216"/>
        <v>101.86869871043378</v>
      </c>
      <c r="H618" s="10">
        <f t="shared" si="216"/>
        <v>115.38801564014243</v>
      </c>
      <c r="I618" s="10">
        <f t="shared" si="216"/>
        <v>143.69999999999999</v>
      </c>
      <c r="J618" s="10">
        <f t="shared" si="216"/>
        <v>103.5</v>
      </c>
      <c r="K618" s="10">
        <f t="shared" si="216"/>
        <v>99.999993341013365</v>
      </c>
      <c r="L618" s="10">
        <f t="shared" si="216"/>
        <v>99.82692307692308</v>
      </c>
      <c r="M618" s="10">
        <f t="shared" si="216"/>
        <v>100.59756097560975</v>
      </c>
      <c r="N618" s="10">
        <f t="shared" si="216"/>
        <v>99.992203600392429</v>
      </c>
      <c r="O618" s="10">
        <f t="shared" si="216"/>
        <v>99.853541547704765</v>
      </c>
      <c r="P618" s="10">
        <f t="shared" si="216"/>
        <v>99.77447150860327</v>
      </c>
      <c r="Q618" s="10">
        <f t="shared" si="216"/>
        <v>100.09719478467009</v>
      </c>
      <c r="R618" s="10">
        <f t="shared" si="216"/>
        <v>99.768427313264624</v>
      </c>
      <c r="S618" s="10">
        <f t="shared" si="216"/>
        <v>100.58674257266001</v>
      </c>
      <c r="T618" s="10">
        <f t="shared" si="216"/>
        <v>100.50334958063706</v>
      </c>
      <c r="U618" s="10">
        <f t="shared" si="216"/>
        <v>137.5</v>
      </c>
      <c r="V618" s="10">
        <f t="shared" si="216"/>
        <v>99.773584905660371</v>
      </c>
      <c r="W618" s="10">
        <f t="shared" si="216"/>
        <v>99.850746268656721</v>
      </c>
      <c r="X618" s="10">
        <f t="shared" si="216"/>
        <v>133.79137840402751</v>
      </c>
      <c r="Y618" s="10">
        <f t="shared" si="216"/>
        <v>99.746366601352719</v>
      </c>
      <c r="Z618" s="10">
        <f t="shared" si="216"/>
        <v>99.953627372411134</v>
      </c>
    </row>
    <row r="619" spans="1:26" x14ac:dyDescent="0.2">
      <c r="A619" s="3" t="s">
        <v>72</v>
      </c>
      <c r="B619" s="10">
        <f t="shared" si="174"/>
        <v>99.432624113475171</v>
      </c>
      <c r="C619" s="10">
        <f t="shared" si="174"/>
        <v>100.01527272344258</v>
      </c>
      <c r="D619" s="10">
        <f t="shared" si="174"/>
        <v>85.35415477047593</v>
      </c>
      <c r="E619" s="10">
        <f t="shared" si="174"/>
        <v>92.904205761776794</v>
      </c>
      <c r="F619" s="10">
        <f t="shared" ref="F619:Z619" si="217">100+F542</f>
        <v>91.90913731495661</v>
      </c>
      <c r="G619" s="10">
        <f t="shared" si="217"/>
        <v>92.791216884940255</v>
      </c>
      <c r="H619" s="10">
        <f t="shared" si="217"/>
        <v>71.963767026636475</v>
      </c>
      <c r="I619" s="10">
        <f t="shared" si="217"/>
        <v>142.19999999999999</v>
      </c>
      <c r="J619" s="10">
        <f t="shared" si="217"/>
        <v>99.7</v>
      </c>
      <c r="K619" s="10">
        <f t="shared" si="217"/>
        <v>100.00327041509567</v>
      </c>
      <c r="L619" s="10">
        <f t="shared" si="217"/>
        <v>100.08527131782945</v>
      </c>
      <c r="M619" s="10">
        <f t="shared" si="217"/>
        <v>100.05343511450381</v>
      </c>
      <c r="N619" s="10">
        <f t="shared" si="217"/>
        <v>100.00052931743997</v>
      </c>
      <c r="O619" s="10">
        <f t="shared" si="217"/>
        <v>100.17982652604145</v>
      </c>
      <c r="P619" s="10">
        <f t="shared" si="217"/>
        <v>99.779588814950344</v>
      </c>
      <c r="Q619" s="10">
        <f t="shared" si="217"/>
        <v>100.12927619733526</v>
      </c>
      <c r="R619" s="10">
        <f t="shared" si="217"/>
        <v>99.778157893961577</v>
      </c>
      <c r="S619" s="10">
        <f t="shared" si="217"/>
        <v>100.53787739978419</v>
      </c>
      <c r="T619" s="10">
        <f t="shared" si="217"/>
        <v>100.50137531496411</v>
      </c>
      <c r="U619" s="10">
        <f t="shared" si="217"/>
        <v>81.818181818181813</v>
      </c>
      <c r="V619" s="10">
        <f t="shared" si="217"/>
        <v>99.762711864406782</v>
      </c>
      <c r="W619" s="10">
        <f t="shared" si="217"/>
        <v>99.837837837837839</v>
      </c>
      <c r="X619" s="10">
        <f t="shared" si="217"/>
        <v>80.643106672487022</v>
      </c>
      <c r="Y619" s="10">
        <f t="shared" si="217"/>
        <v>99.738785190511734</v>
      </c>
      <c r="Z619" s="10">
        <f t="shared" si="217"/>
        <v>99.93936987655627</v>
      </c>
    </row>
    <row r="620" spans="1:26" x14ac:dyDescent="0.2">
      <c r="A620" s="3" t="s">
        <v>73</v>
      </c>
      <c r="B620" s="10">
        <f t="shared" si="174"/>
        <v>99.072753209700437</v>
      </c>
      <c r="C620" s="10">
        <f t="shared" si="174"/>
        <v>100.03356405159613</v>
      </c>
      <c r="D620" s="10">
        <f t="shared" si="174"/>
        <v>117.98265260414546</v>
      </c>
      <c r="E620" s="10">
        <f t="shared" si="174"/>
        <v>109.58054691301994</v>
      </c>
      <c r="F620" s="10">
        <f t="shared" ref="F620:Z620" si="218">100+F543</f>
        <v>117.5229103026937</v>
      </c>
      <c r="G620" s="10">
        <f t="shared" si="218"/>
        <v>124.76497581545331</v>
      </c>
      <c r="H620" s="10">
        <f t="shared" si="218"/>
        <v>116.29736045561991</v>
      </c>
      <c r="I620" s="10">
        <f t="shared" si="218"/>
        <v>137</v>
      </c>
      <c r="J620" s="10">
        <f t="shared" si="218"/>
        <v>98.4</v>
      </c>
      <c r="K620" s="10">
        <f t="shared" si="218"/>
        <v>100.01527272344258</v>
      </c>
      <c r="L620" s="10">
        <f t="shared" si="218"/>
        <v>99.728571428571428</v>
      </c>
      <c r="M620" s="10">
        <f t="shared" si="218"/>
        <v>99.840579710144922</v>
      </c>
      <c r="N620" s="10">
        <f t="shared" si="218"/>
        <v>100.01835701453535</v>
      </c>
      <c r="O620" s="10">
        <f t="shared" si="218"/>
        <v>100.13457849919384</v>
      </c>
      <c r="P620" s="10">
        <f t="shared" si="218"/>
        <v>99.794596430619663</v>
      </c>
      <c r="Q620" s="10">
        <f t="shared" si="218"/>
        <v>100.11029177295919</v>
      </c>
      <c r="R620" s="10">
        <f t="shared" si="218"/>
        <v>99.789051957894742</v>
      </c>
      <c r="S620" s="10">
        <f t="shared" si="218"/>
        <v>100.54102841628296</v>
      </c>
      <c r="T620" s="10">
        <f t="shared" si="218"/>
        <v>100.50299732011501</v>
      </c>
      <c r="U620" s="10">
        <f t="shared" si="218"/>
        <v>88.888888888888886</v>
      </c>
      <c r="V620" s="10">
        <f t="shared" si="218"/>
        <v>99.767441860465112</v>
      </c>
      <c r="W620" s="10">
        <f t="shared" si="218"/>
        <v>99.807228915662648</v>
      </c>
      <c r="X620" s="10">
        <f t="shared" si="218"/>
        <v>97.570627078206869</v>
      </c>
      <c r="Y620" s="10">
        <f t="shared" si="218"/>
        <v>99.737090964496744</v>
      </c>
      <c r="Z620" s="10">
        <f t="shared" si="218"/>
        <v>99.931875231537518</v>
      </c>
    </row>
    <row r="621" spans="1:26" x14ac:dyDescent="0.2">
      <c r="A621" s="3" t="s">
        <v>74</v>
      </c>
      <c r="B621" s="10">
        <f t="shared" si="174"/>
        <v>99.4240460763139</v>
      </c>
      <c r="C621" s="10">
        <f t="shared" si="174"/>
        <v>100.04706728702233</v>
      </c>
      <c r="D621" s="10">
        <f t="shared" si="174"/>
        <v>113.45784991938308</v>
      </c>
      <c r="E621" s="10">
        <f t="shared" si="174"/>
        <v>114.32620432929811</v>
      </c>
      <c r="F621" s="10">
        <f t="shared" ref="F621:Z621" si="219">100+F544</f>
        <v>120.13232514177695</v>
      </c>
      <c r="G621" s="10">
        <f t="shared" si="219"/>
        <v>121.50539772162468</v>
      </c>
      <c r="H621" s="10">
        <f t="shared" si="219"/>
        <v>116.01224633583328</v>
      </c>
      <c r="I621" s="10">
        <f t="shared" si="219"/>
        <v>140.6</v>
      </c>
      <c r="J621" s="10">
        <f t="shared" si="219"/>
        <v>100.7</v>
      </c>
      <c r="K621" s="10">
        <f t="shared" si="219"/>
        <v>100.03356405159613</v>
      </c>
      <c r="L621" s="10">
        <f t="shared" si="219"/>
        <v>99.970588235294116</v>
      </c>
      <c r="M621" s="10">
        <f t="shared" si="219"/>
        <v>98.706896551724142</v>
      </c>
      <c r="N621" s="10">
        <f t="shared" si="219"/>
        <v>100.03289648398804</v>
      </c>
      <c r="O621" s="10">
        <f t="shared" si="219"/>
        <v>100.12250494339541</v>
      </c>
      <c r="P621" s="10">
        <f t="shared" si="219"/>
        <v>99.799988179543348</v>
      </c>
      <c r="Q621" s="10">
        <f t="shared" si="219"/>
        <v>99.897720337461863</v>
      </c>
      <c r="R621" s="10">
        <f t="shared" si="219"/>
        <v>99.795680789900175</v>
      </c>
      <c r="S621" s="10">
        <f t="shared" si="219"/>
        <v>100.55579969931769</v>
      </c>
      <c r="T621" s="10">
        <f t="shared" si="219"/>
        <v>100.50596493137269</v>
      </c>
      <c r="U621" s="10">
        <f t="shared" si="219"/>
        <v>137.5</v>
      </c>
      <c r="V621" s="10">
        <f t="shared" si="219"/>
        <v>99.774647887323937</v>
      </c>
      <c r="W621" s="10">
        <f t="shared" si="219"/>
        <v>99.8</v>
      </c>
      <c r="X621" s="10">
        <f t="shared" si="219"/>
        <v>124.68473826085685</v>
      </c>
      <c r="Y621" s="10">
        <f t="shared" si="219"/>
        <v>99.736753928684379</v>
      </c>
      <c r="Z621" s="10">
        <f t="shared" si="219"/>
        <v>99.896282699291248</v>
      </c>
    </row>
    <row r="622" spans="1:26" x14ac:dyDescent="0.2">
      <c r="A622" s="3" t="s">
        <v>75</v>
      </c>
      <c r="B622" s="10">
        <f t="shared" si="174"/>
        <v>90.586531498913828</v>
      </c>
      <c r="C622" s="10">
        <f t="shared" si="174"/>
        <v>100.0780306949474</v>
      </c>
      <c r="D622" s="10">
        <f t="shared" si="174"/>
        <v>112.25049433954064</v>
      </c>
      <c r="E622" s="10">
        <f t="shared" si="174"/>
        <v>101.30154684171933</v>
      </c>
      <c r="F622" s="10">
        <f t="shared" ref="F622:Z622" si="220">100+F545</f>
        <v>79.297797010228152</v>
      </c>
      <c r="G622" s="10">
        <f t="shared" si="220"/>
        <v>76.853851691864648</v>
      </c>
      <c r="H622" s="10">
        <f t="shared" si="220"/>
        <v>62.452828304016464</v>
      </c>
      <c r="I622" s="10">
        <f t="shared" si="220"/>
        <v>146.69999999999999</v>
      </c>
      <c r="J622" s="10">
        <f t="shared" si="220"/>
        <v>88.8</v>
      </c>
      <c r="K622" s="10">
        <f t="shared" si="220"/>
        <v>100.04706728702233</v>
      </c>
      <c r="L622" s="10">
        <f t="shared" si="220"/>
        <v>101.01010101010101</v>
      </c>
      <c r="M622" s="10">
        <f t="shared" si="220"/>
        <v>96.882352941176464</v>
      </c>
      <c r="N622" s="10">
        <f t="shared" si="220"/>
        <v>100.07214691735899</v>
      </c>
      <c r="O622" s="10">
        <f t="shared" si="220"/>
        <v>99.615864092855432</v>
      </c>
      <c r="P622" s="10">
        <f t="shared" si="220"/>
        <v>99.914865582828611</v>
      </c>
      <c r="Q622" s="10">
        <f t="shared" si="220"/>
        <v>99.632208270015198</v>
      </c>
      <c r="R622" s="10">
        <f t="shared" si="220"/>
        <v>99.919093159093165</v>
      </c>
      <c r="S622" s="10">
        <f t="shared" si="220"/>
        <v>100.64416802610114</v>
      </c>
      <c r="T622" s="10">
        <f t="shared" si="220"/>
        <v>100.6102159753171</v>
      </c>
      <c r="U622" s="10">
        <f t="shared" si="220"/>
        <v>54.545454545454547</v>
      </c>
      <c r="V622" s="10">
        <f t="shared" si="220"/>
        <v>99.6</v>
      </c>
      <c r="W622" s="10">
        <f t="shared" si="220"/>
        <v>99.571428571428569</v>
      </c>
      <c r="X622" s="10">
        <f t="shared" si="220"/>
        <v>62.832576518744112</v>
      </c>
      <c r="Y622" s="10">
        <f t="shared" si="220"/>
        <v>99.632389811747359</v>
      </c>
      <c r="Z622" s="10">
        <f t="shared" si="220"/>
        <v>99.624362390103414</v>
      </c>
    </row>
    <row r="623" spans="1:26" x14ac:dyDescent="0.2">
      <c r="A623" s="3" t="s">
        <v>76</v>
      </c>
      <c r="B623" s="10">
        <f t="shared" si="174"/>
        <v>103.91686650679456</v>
      </c>
      <c r="C623" s="10">
        <f t="shared" si="174"/>
        <v>100.04446829717089</v>
      </c>
      <c r="D623" s="10">
        <f t="shared" si="174"/>
        <v>61.586409285542828</v>
      </c>
      <c r="E623" s="10">
        <f t="shared" si="174"/>
        <v>69.651951364533346</v>
      </c>
      <c r="F623" s="10">
        <f t="shared" ref="F623:Z623" si="221">100+F546</f>
        <v>71.834304849311678</v>
      </c>
      <c r="G623" s="10">
        <f t="shared" si="221"/>
        <v>72.04598680008516</v>
      </c>
      <c r="H623" s="10">
        <f t="shared" si="221"/>
        <v>105.24203738120447</v>
      </c>
      <c r="I623" s="10">
        <f t="shared" si="221"/>
        <v>149</v>
      </c>
      <c r="J623" s="10">
        <f t="shared" si="221"/>
        <v>93.5</v>
      </c>
      <c r="K623" s="10">
        <f t="shared" si="221"/>
        <v>100.0780306949474</v>
      </c>
      <c r="L623" s="10">
        <f t="shared" si="221"/>
        <v>99.778894472361813</v>
      </c>
      <c r="M623" s="10">
        <f t="shared" si="221"/>
        <v>100.70833333333333</v>
      </c>
      <c r="N623" s="10">
        <f t="shared" si="221"/>
        <v>100.03827409354189</v>
      </c>
      <c r="O623" s="10">
        <f t="shared" si="221"/>
        <v>100.99158882029747</v>
      </c>
      <c r="P623" s="10">
        <f t="shared" si="221"/>
        <v>99.865063392411145</v>
      </c>
      <c r="Q623" s="10">
        <f t="shared" si="221"/>
        <v>100.54323486621544</v>
      </c>
      <c r="R623" s="10">
        <f t="shared" si="221"/>
        <v>99.894650979964467</v>
      </c>
      <c r="S623" s="10">
        <f t="shared" si="221"/>
        <v>100.61819668301798</v>
      </c>
      <c r="T623" s="10">
        <f t="shared" si="221"/>
        <v>100.62615205054936</v>
      </c>
      <c r="U623" s="10">
        <f t="shared" si="221"/>
        <v>83.333333333333343</v>
      </c>
      <c r="V623" s="10">
        <f t="shared" si="221"/>
        <v>99.75</v>
      </c>
      <c r="W623" s="10">
        <f t="shared" si="221"/>
        <v>99.692307692307693</v>
      </c>
      <c r="X623" s="10">
        <f t="shared" si="221"/>
        <v>88.872093552314794</v>
      </c>
      <c r="Y623" s="10">
        <f t="shared" si="221"/>
        <v>99.748774158598835</v>
      </c>
      <c r="Z623" s="10">
        <f t="shared" si="221"/>
        <v>99.662433821440558</v>
      </c>
    </row>
    <row r="624" spans="1:26" x14ac:dyDescent="0.2">
      <c r="A624" s="3" t="s">
        <v>77</v>
      </c>
      <c r="B624" s="10">
        <f t="shared" si="174"/>
        <v>99.846153846153854</v>
      </c>
      <c r="C624" s="10">
        <f t="shared" si="174"/>
        <v>100.06073460100764</v>
      </c>
      <c r="D624" s="10">
        <f t="shared" si="174"/>
        <v>199.15888202974716</v>
      </c>
      <c r="E624" s="10">
        <f t="shared" si="174"/>
        <v>189.06951712875329</v>
      </c>
      <c r="F624" s="10">
        <f t="shared" ref="F624:Z624" si="222">100+F547</f>
        <v>152.62430939226522</v>
      </c>
      <c r="G624" s="10">
        <f t="shared" si="222"/>
        <v>146.98581560283688</v>
      </c>
      <c r="H624" s="10">
        <f t="shared" si="222"/>
        <v>120.32373417384871</v>
      </c>
      <c r="I624" s="10">
        <f t="shared" si="222"/>
        <v>149.69999999999999</v>
      </c>
      <c r="J624" s="10">
        <f t="shared" si="222"/>
        <v>95.3</v>
      </c>
      <c r="K624" s="10">
        <f t="shared" si="222"/>
        <v>100.04446829717089</v>
      </c>
      <c r="L624" s="10">
        <f t="shared" si="222"/>
        <v>99.99354838709678</v>
      </c>
      <c r="M624" s="10">
        <f t="shared" si="222"/>
        <v>100.10569105691057</v>
      </c>
      <c r="N624" s="10">
        <f t="shared" si="222"/>
        <v>100.06270962332302</v>
      </c>
      <c r="O624" s="10">
        <f t="shared" si="222"/>
        <v>99.83198447018718</v>
      </c>
      <c r="P624" s="10">
        <f t="shared" si="222"/>
        <v>99.951217236956325</v>
      </c>
      <c r="Q624" s="10">
        <f t="shared" si="222"/>
        <v>99.869943025781865</v>
      </c>
      <c r="R624" s="10">
        <f t="shared" si="222"/>
        <v>99.947307399014761</v>
      </c>
      <c r="S624" s="10">
        <f t="shared" si="222"/>
        <v>100.64052334827237</v>
      </c>
      <c r="T624" s="10">
        <f t="shared" si="222"/>
        <v>100.65462610899873</v>
      </c>
      <c r="U624" s="10">
        <f t="shared" si="222"/>
        <v>180</v>
      </c>
      <c r="V624" s="10">
        <f t="shared" si="222"/>
        <v>99.807692307692307</v>
      </c>
      <c r="W624" s="10">
        <f t="shared" si="222"/>
        <v>99.736842105263165</v>
      </c>
      <c r="X624" s="10">
        <f t="shared" si="222"/>
        <v>171.82825755066338</v>
      </c>
      <c r="Y624" s="10">
        <f t="shared" si="222"/>
        <v>99.83051556855888</v>
      </c>
      <c r="Z624" s="10">
        <f t="shared" si="222"/>
        <v>99.763161554661735</v>
      </c>
    </row>
    <row r="625" spans="1:26" x14ac:dyDescent="0.2">
      <c r="A625" s="3" t="s">
        <v>78</v>
      </c>
      <c r="B625" s="10">
        <f t="shared" si="174"/>
        <v>100.77041602465331</v>
      </c>
      <c r="C625" s="10">
        <f t="shared" si="174"/>
        <v>100.06202730576564</v>
      </c>
      <c r="D625" s="10">
        <f t="shared" si="174"/>
        <v>83.198447018717843</v>
      </c>
      <c r="E625" s="10">
        <f t="shared" si="174"/>
        <v>85.969062248483539</v>
      </c>
      <c r="F625" s="10">
        <f t="shared" ref="F625:Z625" si="223">100+F548</f>
        <v>96.75339366515837</v>
      </c>
      <c r="G625" s="10">
        <f t="shared" si="223"/>
        <v>94.557700040209085</v>
      </c>
      <c r="H625" s="10">
        <f t="shared" si="223"/>
        <v>107.43841736123301</v>
      </c>
      <c r="I625" s="10">
        <f t="shared" si="223"/>
        <v>157.30000000000001</v>
      </c>
      <c r="J625" s="10">
        <f t="shared" si="223"/>
        <v>104.9</v>
      </c>
      <c r="K625" s="10">
        <f t="shared" si="223"/>
        <v>100.06073460100764</v>
      </c>
      <c r="L625" s="10">
        <f t="shared" si="223"/>
        <v>99.896103896103895</v>
      </c>
      <c r="M625" s="10">
        <f t="shared" si="223"/>
        <v>100.39705882352941</v>
      </c>
      <c r="N625" s="10">
        <f t="shared" si="223"/>
        <v>100.0578929572022</v>
      </c>
      <c r="O625" s="10">
        <f t="shared" si="223"/>
        <v>99.852610772400141</v>
      </c>
      <c r="P625" s="10">
        <f t="shared" si="223"/>
        <v>99.976954748627961</v>
      </c>
      <c r="Q625" s="10">
        <f t="shared" si="223"/>
        <v>99.985535243120992</v>
      </c>
      <c r="R625" s="10">
        <f t="shared" si="223"/>
        <v>99.967905613586836</v>
      </c>
      <c r="S625" s="10">
        <f t="shared" si="223"/>
        <v>100.6171401956218</v>
      </c>
      <c r="T625" s="10">
        <f t="shared" si="223"/>
        <v>100.62324497257769</v>
      </c>
      <c r="U625" s="10">
        <f t="shared" si="223"/>
        <v>88.888888888888886</v>
      </c>
      <c r="V625" s="10">
        <f t="shared" si="223"/>
        <v>99.828571428571422</v>
      </c>
      <c r="W625" s="10">
        <f t="shared" si="223"/>
        <v>99.84</v>
      </c>
      <c r="X625" s="10">
        <f t="shared" si="223"/>
        <v>92.579378691421425</v>
      </c>
      <c r="Y625" s="10">
        <f t="shared" si="223"/>
        <v>99.844046953453415</v>
      </c>
      <c r="Z625" s="10">
        <f t="shared" si="223"/>
        <v>99.790925922820747</v>
      </c>
    </row>
    <row r="626" spans="1:26" x14ac:dyDescent="0.2">
      <c r="A626" s="3" t="s">
        <v>79</v>
      </c>
      <c r="B626" s="10">
        <f t="shared" si="174"/>
        <v>102.14067278287462</v>
      </c>
      <c r="C626" s="10">
        <f t="shared" si="174"/>
        <v>100.07057394835859</v>
      </c>
      <c r="D626" s="10">
        <f t="shared" si="174"/>
        <v>85.261077240013506</v>
      </c>
      <c r="E626" s="10">
        <f t="shared" si="174"/>
        <v>87.59252704929574</v>
      </c>
      <c r="F626" s="10">
        <f t="shared" ref="F626:Z626" si="224">100+F549</f>
        <v>97.135508008885765</v>
      </c>
      <c r="G626" s="10">
        <f t="shared" si="224"/>
        <v>96.38976888567602</v>
      </c>
      <c r="H626" s="10">
        <f t="shared" si="224"/>
        <v>105.97307420112529</v>
      </c>
      <c r="I626" s="10">
        <f t="shared" si="224"/>
        <v>150.9</v>
      </c>
      <c r="J626" s="10">
        <f t="shared" si="224"/>
        <v>116.1</v>
      </c>
      <c r="K626" s="10">
        <f t="shared" si="224"/>
        <v>100.06202730576564</v>
      </c>
      <c r="L626" s="10">
        <f t="shared" si="224"/>
        <v>100.12318840579711</v>
      </c>
      <c r="M626" s="10">
        <f t="shared" si="224"/>
        <v>100.38421052631578</v>
      </c>
      <c r="N626" s="10">
        <f t="shared" si="224"/>
        <v>100.05848073093593</v>
      </c>
      <c r="O626" s="10">
        <f t="shared" si="224"/>
        <v>99.901651745189824</v>
      </c>
      <c r="P626" s="10">
        <f t="shared" si="224"/>
        <v>99.995840654547052</v>
      </c>
      <c r="Q626" s="10">
        <f t="shared" si="224"/>
        <v>99.989960319357465</v>
      </c>
      <c r="R626" s="10">
        <f t="shared" si="224"/>
        <v>99.981993076028232</v>
      </c>
      <c r="S626" s="10">
        <f t="shared" si="224"/>
        <v>100.20942320333879</v>
      </c>
      <c r="T626" s="10">
        <f t="shared" si="224"/>
        <v>100.17570304423957</v>
      </c>
      <c r="U626" s="10">
        <f t="shared" si="224"/>
        <v>112.5</v>
      </c>
      <c r="V626" s="10">
        <f t="shared" si="224"/>
        <v>99.883720930232556</v>
      </c>
      <c r="W626" s="10">
        <f t="shared" si="224"/>
        <v>99.875</v>
      </c>
      <c r="X626" s="10">
        <f t="shared" si="224"/>
        <v>106.98951572641039</v>
      </c>
      <c r="Y626" s="10">
        <f t="shared" si="224"/>
        <v>99.888808939329522</v>
      </c>
      <c r="Z626" s="10">
        <f t="shared" si="224"/>
        <v>99.808897083192065</v>
      </c>
    </row>
    <row r="627" spans="1:26" x14ac:dyDescent="0.2">
      <c r="A627" s="3" t="s">
        <v>80</v>
      </c>
      <c r="B627" s="10">
        <f t="shared" si="174"/>
        <v>100.89820359281438</v>
      </c>
      <c r="C627" s="10">
        <f t="shared" si="174"/>
        <v>100.08265613528772</v>
      </c>
      <c r="D627" s="10">
        <f t="shared" si="174"/>
        <v>90.16517451898261</v>
      </c>
      <c r="E627" s="10">
        <f t="shared" si="174"/>
        <v>97.397016844876802</v>
      </c>
      <c r="F627" s="10">
        <f t="shared" ref="F627:Z627" si="225">100+F550</f>
        <v>98.54357246027925</v>
      </c>
      <c r="G627" s="10">
        <f t="shared" si="225"/>
        <v>102.02051395169295</v>
      </c>
      <c r="H627" s="10">
        <f t="shared" si="225"/>
        <v>100.0206335841534</v>
      </c>
      <c r="I627" s="10">
        <f t="shared" si="225"/>
        <v>145.1</v>
      </c>
      <c r="J627" s="10">
        <f t="shared" si="225"/>
        <v>116.4</v>
      </c>
      <c r="K627" s="10">
        <f t="shared" si="225"/>
        <v>100.07057394835859</v>
      </c>
      <c r="L627" s="10">
        <f t="shared" si="225"/>
        <v>99.896774193548382</v>
      </c>
      <c r="M627" s="10">
        <f t="shared" si="225"/>
        <v>100.13307984790875</v>
      </c>
      <c r="N627" s="10">
        <f t="shared" si="225"/>
        <v>100.0659115336916</v>
      </c>
      <c r="O627" s="10">
        <f t="shared" si="225"/>
        <v>99.960129299708825</v>
      </c>
      <c r="P627" s="10">
        <f t="shared" si="225"/>
        <v>100.01670609486739</v>
      </c>
      <c r="Q627" s="10">
        <f t="shared" si="225"/>
        <v>99.894335248949631</v>
      </c>
      <c r="R627" s="10">
        <f t="shared" si="225"/>
        <v>100.00601274654102</v>
      </c>
      <c r="S627" s="10">
        <f t="shared" si="225"/>
        <v>100.03586461271425</v>
      </c>
      <c r="T627" s="10">
        <f t="shared" si="225"/>
        <v>99.997724307655815</v>
      </c>
      <c r="U627" s="10">
        <f t="shared" si="225"/>
        <v>100</v>
      </c>
      <c r="V627" s="10">
        <f t="shared" si="225"/>
        <v>99.886792452830193</v>
      </c>
      <c r="W627" s="10">
        <f t="shared" si="225"/>
        <v>99.89473684210526</v>
      </c>
      <c r="X627" s="10">
        <f t="shared" si="225"/>
        <v>100.67164668360952</v>
      </c>
      <c r="Y627" s="10">
        <f t="shared" si="225"/>
        <v>99.896672030093825</v>
      </c>
      <c r="Z627" s="10">
        <f t="shared" si="225"/>
        <v>99.830273980629784</v>
      </c>
    </row>
    <row r="628" spans="1:26" x14ac:dyDescent="0.2">
      <c r="A628" s="3" t="s">
        <v>81</v>
      </c>
      <c r="B628" s="10">
        <f t="shared" si="174"/>
        <v>100.22255192878337</v>
      </c>
      <c r="C628" s="10">
        <f t="shared" si="174"/>
        <v>100.09964578044378</v>
      </c>
      <c r="D628" s="10">
        <f t="shared" si="174"/>
        <v>96.012929970882894</v>
      </c>
      <c r="E628" s="10">
        <f t="shared" si="174"/>
        <v>83.540915741765104</v>
      </c>
      <c r="F628" s="10">
        <f t="shared" ref="F628:Z628" si="226">100+F551</f>
        <v>99.828997190668133</v>
      </c>
      <c r="G628" s="10">
        <f t="shared" si="226"/>
        <v>103.83991697476812</v>
      </c>
      <c r="H628" s="10">
        <f t="shared" si="226"/>
        <v>104.31718589353271</v>
      </c>
      <c r="I628" s="10">
        <f t="shared" si="226"/>
        <v>150.19999999999999</v>
      </c>
      <c r="J628" s="10">
        <f t="shared" si="226"/>
        <v>116.7055900621118</v>
      </c>
      <c r="K628" s="10">
        <f t="shared" si="226"/>
        <v>100.08265613528772</v>
      </c>
      <c r="L628" s="10">
        <f t="shared" si="226"/>
        <v>99.863309352517987</v>
      </c>
      <c r="M628" s="10">
        <f t="shared" si="226"/>
        <v>100.12751677852349</v>
      </c>
      <c r="N628" s="10">
        <f t="shared" si="226"/>
        <v>100.09120894458852</v>
      </c>
      <c r="O628" s="10">
        <f t="shared" si="226"/>
        <v>100.08361303719848</v>
      </c>
      <c r="P628" s="10">
        <f t="shared" si="226"/>
        <v>100.04292607555004</v>
      </c>
      <c r="Q628" s="10">
        <f t="shared" si="226"/>
        <v>100.11831092391598</v>
      </c>
      <c r="R628" s="10">
        <f t="shared" si="226"/>
        <v>100.02563449849721</v>
      </c>
      <c r="S628" s="10">
        <f t="shared" si="226"/>
        <v>100.04394106332518</v>
      </c>
      <c r="T628" s="10">
        <f t="shared" si="226"/>
        <v>100.02038216765391</v>
      </c>
      <c r="U628" s="10">
        <f t="shared" si="226"/>
        <v>111.11111111111111</v>
      </c>
      <c r="V628" s="10">
        <f t="shared" si="226"/>
        <v>99.904761904761898</v>
      </c>
      <c r="W628" s="10">
        <f t="shared" si="226"/>
        <v>99.911111111111111</v>
      </c>
      <c r="X628" s="10">
        <f t="shared" si="226"/>
        <v>100.53594928478377</v>
      </c>
      <c r="Y628" s="10">
        <f t="shared" si="226"/>
        <v>99.907356903518135</v>
      </c>
      <c r="Z628" s="10">
        <f t="shared" si="226"/>
        <v>99.843873226603179</v>
      </c>
    </row>
    <row r="629" spans="1:26" x14ac:dyDescent="0.2">
      <c r="A629" s="3" t="s">
        <v>82</v>
      </c>
      <c r="B629" s="10">
        <f t="shared" si="174"/>
        <v>101.11028867505551</v>
      </c>
      <c r="C629" s="10">
        <f t="shared" si="174"/>
        <v>100.11572064033241</v>
      </c>
      <c r="D629" s="10">
        <f t="shared" si="174"/>
        <v>108.36130371984724</v>
      </c>
      <c r="E629" s="10">
        <f t="shared" si="174"/>
        <v>111.92490067922594</v>
      </c>
      <c r="F629" s="10">
        <f t="shared" ref="F629:Z629" si="227">100+F552</f>
        <v>105.59158203841918</v>
      </c>
      <c r="G629" s="10">
        <f t="shared" si="227"/>
        <v>103.89364315905637</v>
      </c>
      <c r="H629" s="10">
        <f t="shared" si="227"/>
        <v>107.97349221841596</v>
      </c>
      <c r="I629" s="10">
        <f t="shared" si="227"/>
        <v>150.1</v>
      </c>
      <c r="J629" s="10">
        <f t="shared" si="227"/>
        <v>117.01687434898345</v>
      </c>
      <c r="K629" s="10">
        <f t="shared" si="227"/>
        <v>100.09964578044378</v>
      </c>
      <c r="L629" s="10">
        <f t="shared" si="227"/>
        <v>99.941666666666663</v>
      </c>
      <c r="M629" s="10">
        <f t="shared" si="227"/>
        <v>100.12202380952381</v>
      </c>
      <c r="N629" s="10">
        <f t="shared" si="227"/>
        <v>100.10956765728739</v>
      </c>
      <c r="O629" s="10">
        <f t="shared" si="227"/>
        <v>100.17775996357047</v>
      </c>
      <c r="P629" s="10">
        <f t="shared" si="227"/>
        <v>100.06436902161622</v>
      </c>
      <c r="Q629" s="10">
        <f t="shared" si="227"/>
        <v>100.23809753742154</v>
      </c>
      <c r="R629" s="10">
        <f t="shared" si="227"/>
        <v>100.04835086350924</v>
      </c>
      <c r="S629" s="10">
        <f t="shared" si="227"/>
        <v>100.06527012850773</v>
      </c>
      <c r="T629" s="10">
        <f t="shared" si="227"/>
        <v>100.04306443043406</v>
      </c>
      <c r="U629" s="10">
        <f t="shared" si="227"/>
        <v>100</v>
      </c>
      <c r="V629" s="10">
        <f t="shared" si="227"/>
        <v>99.943661971830991</v>
      </c>
      <c r="W629" s="10">
        <f t="shared" si="227"/>
        <v>99.98</v>
      </c>
      <c r="X629" s="10">
        <f t="shared" si="227"/>
        <v>104.47969151475047</v>
      </c>
      <c r="Y629" s="10">
        <f t="shared" si="227"/>
        <v>99.950577261984805</v>
      </c>
      <c r="Z629" s="10">
        <f t="shared" si="227"/>
        <v>99.878219467457228</v>
      </c>
    </row>
    <row r="630" spans="1:26" x14ac:dyDescent="0.2">
      <c r="A630" s="3" t="s">
        <v>83</v>
      </c>
      <c r="B630" s="10">
        <f t="shared" si="174"/>
        <v>97.73060029282577</v>
      </c>
      <c r="C630" s="10">
        <f t="shared" si="174"/>
        <v>100.1350746049893</v>
      </c>
      <c r="D630" s="10">
        <f t="shared" si="174"/>
        <v>117.77599635704732</v>
      </c>
      <c r="E630" s="10">
        <f t="shared" si="174"/>
        <v>109.34762695368408</v>
      </c>
      <c r="F630" s="10">
        <f t="shared" ref="F630:Z630" si="228">100+F553</f>
        <v>103.47624565469293</v>
      </c>
      <c r="G630" s="10">
        <f t="shared" si="228"/>
        <v>102.8979698178247</v>
      </c>
      <c r="H630" s="10">
        <f t="shared" si="228"/>
        <v>93.837717333186291</v>
      </c>
      <c r="I630" s="10">
        <f t="shared" si="228"/>
        <v>149.5</v>
      </c>
      <c r="J630" s="10">
        <f t="shared" si="228"/>
        <v>108.9</v>
      </c>
      <c r="K630" s="10">
        <f t="shared" si="228"/>
        <v>100.11572064033241</v>
      </c>
      <c r="L630" s="10">
        <f t="shared" si="228"/>
        <v>100.16814159292035</v>
      </c>
      <c r="M630" s="10">
        <f t="shared" si="228"/>
        <v>100.04244031830238</v>
      </c>
      <c r="N630" s="10">
        <f t="shared" si="228"/>
        <v>100.13634767956189</v>
      </c>
      <c r="O630" s="10">
        <f t="shared" si="228"/>
        <v>99.959535709826696</v>
      </c>
      <c r="P630" s="10">
        <f t="shared" si="228"/>
        <v>100.08225107549211</v>
      </c>
      <c r="Q630" s="10">
        <f t="shared" si="228"/>
        <v>100.03346203346203</v>
      </c>
      <c r="R630" s="10">
        <f t="shared" si="228"/>
        <v>100.06042095261679</v>
      </c>
      <c r="S630" s="10">
        <f t="shared" si="228"/>
        <v>100.07373191563535</v>
      </c>
      <c r="T630" s="10">
        <f t="shared" si="228"/>
        <v>100.07258325577631</v>
      </c>
      <c r="U630" s="10">
        <f t="shared" si="228"/>
        <v>90</v>
      </c>
      <c r="V630" s="10">
        <f t="shared" si="228"/>
        <v>99.926829268292678</v>
      </c>
      <c r="W630" s="10">
        <f t="shared" si="228"/>
        <v>100</v>
      </c>
      <c r="X630" s="10">
        <f t="shared" si="228"/>
        <v>86.459000171407524</v>
      </c>
      <c r="Y630" s="10">
        <f t="shared" si="228"/>
        <v>99.93841222951923</v>
      </c>
      <c r="Z630" s="10">
        <f t="shared" si="228"/>
        <v>99.881819922969896</v>
      </c>
    </row>
    <row r="631" spans="1:26" x14ac:dyDescent="0.2">
      <c r="A631" s="3" t="s">
        <v>84</v>
      </c>
      <c r="B631" s="10">
        <f t="shared" si="174"/>
        <v>99.176029962546821</v>
      </c>
      <c r="C631" s="10">
        <f t="shared" si="174"/>
        <v>100.14208350407976</v>
      </c>
      <c r="D631" s="10">
        <f t="shared" si="174"/>
        <v>95.953570982669675</v>
      </c>
      <c r="E631" s="10">
        <f t="shared" si="174"/>
        <v>102.32638298058002</v>
      </c>
      <c r="F631" s="10">
        <f t="shared" ref="F631:Z631" si="229">100+F554</f>
        <v>99.115341545352749</v>
      </c>
      <c r="G631" s="10">
        <f t="shared" si="229"/>
        <v>99.244298151646774</v>
      </c>
      <c r="H631" s="10">
        <f t="shared" si="229"/>
        <v>97.009133570067419</v>
      </c>
      <c r="I631" s="10">
        <f t="shared" si="229"/>
        <v>150.69999999999999</v>
      </c>
      <c r="J631" s="10">
        <f t="shared" si="229"/>
        <v>104.3</v>
      </c>
      <c r="K631" s="10">
        <f t="shared" si="229"/>
        <v>100.1350746049893</v>
      </c>
      <c r="L631" s="10">
        <f t="shared" si="229"/>
        <v>99.984848484848484</v>
      </c>
      <c r="M631" s="10">
        <f t="shared" si="229"/>
        <v>99.687022900763353</v>
      </c>
      <c r="N631" s="10">
        <f t="shared" si="229"/>
        <v>100.1418909456803</v>
      </c>
      <c r="O631" s="10">
        <f t="shared" si="229"/>
        <v>100.28573407318486</v>
      </c>
      <c r="P631" s="10">
        <f t="shared" si="229"/>
        <v>100.10647888292783</v>
      </c>
      <c r="Q631" s="10">
        <f t="shared" si="229"/>
        <v>100.10898524472621</v>
      </c>
      <c r="R631" s="10">
        <f t="shared" si="229"/>
        <v>100.07914119487658</v>
      </c>
      <c r="S631" s="10">
        <f t="shared" si="229"/>
        <v>100.09572538688624</v>
      </c>
      <c r="T631" s="10">
        <f t="shared" si="229"/>
        <v>100.0745065841555</v>
      </c>
      <c r="U631" s="10">
        <f t="shared" si="229"/>
        <v>100</v>
      </c>
      <c r="V631" s="10">
        <f t="shared" si="229"/>
        <v>99.944444444444443</v>
      </c>
      <c r="W631" s="10">
        <f t="shared" si="229"/>
        <v>100.03225806451613</v>
      </c>
      <c r="X631" s="10">
        <f t="shared" si="229"/>
        <v>101.1245020124784</v>
      </c>
      <c r="Y631" s="10">
        <f t="shared" si="229"/>
        <v>99.9501787001672</v>
      </c>
      <c r="Z631" s="10">
        <f t="shared" si="229"/>
        <v>99.909777815760364</v>
      </c>
    </row>
    <row r="632" spans="1:26" x14ac:dyDescent="0.2">
      <c r="A632" s="3" t="s">
        <v>85</v>
      </c>
      <c r="B632" s="10">
        <f t="shared" si="174"/>
        <v>99.093655589123856</v>
      </c>
      <c r="C632" s="10">
        <f t="shared" si="174"/>
        <v>100.14510754316873</v>
      </c>
      <c r="D632" s="10">
        <f t="shared" si="174"/>
        <v>128.57340731848592</v>
      </c>
      <c r="E632" s="10">
        <f t="shared" si="174"/>
        <v>126.90242997667666</v>
      </c>
      <c r="F632" s="10">
        <f t="shared" ref="F632:Z632" si="230">100+F555</f>
        <v>112.24720370579594</v>
      </c>
      <c r="G632" s="10">
        <f t="shared" si="230"/>
        <v>121.21087233833775</v>
      </c>
      <c r="H632" s="10">
        <f t="shared" si="230"/>
        <v>123.51411517567979</v>
      </c>
      <c r="I632" s="10">
        <f t="shared" si="230"/>
        <v>151</v>
      </c>
      <c r="J632" s="10">
        <f t="shared" si="230"/>
        <v>104.1</v>
      </c>
      <c r="K632" s="10">
        <f t="shared" si="230"/>
        <v>100.14208350407976</v>
      </c>
      <c r="L632" s="10">
        <f t="shared" si="230"/>
        <v>99.630769230769232</v>
      </c>
      <c r="M632" s="10">
        <f t="shared" si="230"/>
        <v>99.885185185185179</v>
      </c>
      <c r="N632" s="10">
        <f t="shared" si="230"/>
        <v>100.14677028395475</v>
      </c>
      <c r="O632" s="10">
        <f t="shared" si="230"/>
        <v>100.11539528794957</v>
      </c>
      <c r="P632" s="10">
        <f t="shared" si="230"/>
        <v>100.12672217021479</v>
      </c>
      <c r="Q632" s="10">
        <f t="shared" si="230"/>
        <v>100.04035798142036</v>
      </c>
      <c r="R632" s="10">
        <f t="shared" si="230"/>
        <v>100.10069976580556</v>
      </c>
      <c r="S632" s="10">
        <f t="shared" si="230"/>
        <v>100.10360344273418</v>
      </c>
      <c r="T632" s="10">
        <f t="shared" si="230"/>
        <v>100.09017690147252</v>
      </c>
      <c r="U632" s="10">
        <f t="shared" si="230"/>
        <v>122.22222222222223</v>
      </c>
      <c r="V632" s="10">
        <f t="shared" si="230"/>
        <v>99.959595959595958</v>
      </c>
      <c r="W632" s="10">
        <f t="shared" si="230"/>
        <v>100.05970149253731</v>
      </c>
      <c r="X632" s="10">
        <f t="shared" si="230"/>
        <v>119.95711406762587</v>
      </c>
      <c r="Y632" s="10">
        <f t="shared" si="230"/>
        <v>99.979653477368558</v>
      </c>
      <c r="Z632" s="10">
        <f t="shared" si="230"/>
        <v>99.944429729693553</v>
      </c>
    </row>
    <row r="633" spans="1:26" x14ac:dyDescent="0.2">
      <c r="A633" s="3" t="s">
        <v>86</v>
      </c>
      <c r="B633" s="10">
        <f t="shared" si="174"/>
        <v>100.91463414634147</v>
      </c>
      <c r="C633" s="10">
        <f t="shared" si="174"/>
        <v>100.13946889127395</v>
      </c>
      <c r="D633" s="10">
        <f t="shared" si="174"/>
        <v>111.53952879495692</v>
      </c>
      <c r="E633" s="10">
        <f t="shared" si="174"/>
        <v>101.63394630119312</v>
      </c>
      <c r="F633" s="10">
        <f t="shared" ref="F633:Z633" si="231">100+F556</f>
        <v>108.82737795671868</v>
      </c>
      <c r="G633" s="10">
        <f t="shared" si="231"/>
        <v>108.89367420623998</v>
      </c>
      <c r="H633" s="10">
        <f t="shared" si="231"/>
        <v>92.252633017061839</v>
      </c>
      <c r="I633" s="10">
        <f t="shared" si="231"/>
        <v>147.6</v>
      </c>
      <c r="J633" s="10">
        <f t="shared" si="231"/>
        <v>108.1</v>
      </c>
      <c r="K633" s="10">
        <f t="shared" si="231"/>
        <v>100.14510754316873</v>
      </c>
      <c r="L633" s="10">
        <f t="shared" si="231"/>
        <v>100.95121951219512</v>
      </c>
      <c r="M633" s="10">
        <f t="shared" si="231"/>
        <v>98.062761506276146</v>
      </c>
      <c r="N633" s="10">
        <f t="shared" si="231"/>
        <v>100.14755155428044</v>
      </c>
      <c r="O633" s="10">
        <f t="shared" si="231"/>
        <v>99.808393503654116</v>
      </c>
      <c r="P633" s="10">
        <f t="shared" si="231"/>
        <v>100.16071055128157</v>
      </c>
      <c r="Q633" s="10">
        <f t="shared" si="231"/>
        <v>99.824093154090207</v>
      </c>
      <c r="R633" s="10">
        <f t="shared" si="231"/>
        <v>100.12049998892591</v>
      </c>
      <c r="S633" s="10">
        <f t="shared" si="231"/>
        <v>100.10338639283856</v>
      </c>
      <c r="T633" s="10">
        <f t="shared" si="231"/>
        <v>100.09130686129276</v>
      </c>
      <c r="U633" s="10">
        <f t="shared" si="231"/>
        <v>109.09090909090909</v>
      </c>
      <c r="V633" s="10">
        <f t="shared" si="231"/>
        <v>99.972727272727269</v>
      </c>
      <c r="W633" s="10">
        <f t="shared" si="231"/>
        <v>100.09722222222223</v>
      </c>
      <c r="X633" s="10">
        <f t="shared" si="231"/>
        <v>109.38605412174506</v>
      </c>
      <c r="Y633" s="10">
        <f t="shared" si="231"/>
        <v>99.99583646879897</v>
      </c>
      <c r="Z633" s="10">
        <f t="shared" si="231"/>
        <v>99.955061580968774</v>
      </c>
    </row>
    <row r="634" spans="1:26" x14ac:dyDescent="0.2">
      <c r="A634" s="3" t="s">
        <v>87</v>
      </c>
      <c r="B634" s="10">
        <f t="shared" si="174"/>
        <v>98.111782477341393</v>
      </c>
      <c r="C634" s="10">
        <f t="shared" si="174"/>
        <v>100.00755818603535</v>
      </c>
      <c r="D634" s="10">
        <f t="shared" si="174"/>
        <v>80.839350365412145</v>
      </c>
      <c r="E634" s="10">
        <f t="shared" si="174"/>
        <v>88.283755281236154</v>
      </c>
      <c r="F634" s="10">
        <f t="shared" ref="F634:Z634" si="232">100+F557</f>
        <v>81.992230854605992</v>
      </c>
      <c r="G634" s="10">
        <f t="shared" si="232"/>
        <v>84.437076245985494</v>
      </c>
      <c r="H634" s="10">
        <f t="shared" si="232"/>
        <v>91.462649387734558</v>
      </c>
      <c r="I634" s="10">
        <f t="shared" si="232"/>
        <v>149.69999999999999</v>
      </c>
      <c r="J634" s="10">
        <f t="shared" si="232"/>
        <v>125.4</v>
      </c>
      <c r="K634" s="10">
        <f t="shared" si="232"/>
        <v>100.13946889127395</v>
      </c>
      <c r="L634" s="10">
        <f t="shared" si="232"/>
        <v>100.40625</v>
      </c>
      <c r="M634" s="10">
        <f t="shared" si="232"/>
        <v>99.584821428571431</v>
      </c>
      <c r="N634" s="10">
        <f t="shared" si="232"/>
        <v>99.96615008156607</v>
      </c>
      <c r="O634" s="10">
        <f t="shared" si="232"/>
        <v>100.11204802265</v>
      </c>
      <c r="P634" s="10">
        <f t="shared" si="232"/>
        <v>100.06933571821259</v>
      </c>
      <c r="Q634" s="10">
        <f t="shared" si="232"/>
        <v>99.769676523119671</v>
      </c>
      <c r="R634" s="10">
        <f t="shared" si="232"/>
        <v>100.15059415581618</v>
      </c>
      <c r="S634" s="10">
        <f t="shared" si="232"/>
        <v>100.09946669973955</v>
      </c>
      <c r="T634" s="10">
        <f t="shared" si="232"/>
        <v>100.20904832872046</v>
      </c>
      <c r="U634" s="10">
        <f t="shared" si="232"/>
        <v>66.666666666666671</v>
      </c>
      <c r="V634" s="10">
        <f t="shared" si="232"/>
        <v>100.33333333333333</v>
      </c>
      <c r="W634" s="10">
        <f t="shared" si="232"/>
        <v>100.75</v>
      </c>
      <c r="X634" s="10">
        <f t="shared" si="232"/>
        <v>69.95015690011904</v>
      </c>
      <c r="Y634" s="10">
        <f t="shared" si="232"/>
        <v>100.28356888501217</v>
      </c>
      <c r="Z634" s="10">
        <f t="shared" si="232"/>
        <v>100.54094626971661</v>
      </c>
    </row>
    <row r="635" spans="1:26" x14ac:dyDescent="0.2">
      <c r="A635" s="3" t="s">
        <v>88</v>
      </c>
      <c r="B635" s="10">
        <f t="shared" si="174"/>
        <v>106.23556581986143</v>
      </c>
      <c r="C635" s="10">
        <f t="shared" si="174"/>
        <v>100.09107147226504</v>
      </c>
      <c r="D635" s="10">
        <f t="shared" si="174"/>
        <v>111.20480226500074</v>
      </c>
      <c r="E635" s="10">
        <f t="shared" si="174"/>
        <v>117.64340226028474</v>
      </c>
      <c r="F635" s="10">
        <f t="shared" ref="F635:Z635" si="233">100+F558</f>
        <v>93.062605752961076</v>
      </c>
      <c r="G635" s="10">
        <f t="shared" si="233"/>
        <v>95.048336825793726</v>
      </c>
      <c r="H635" s="10">
        <f t="shared" si="233"/>
        <v>63.04164608096719</v>
      </c>
      <c r="I635" s="10">
        <f t="shared" si="233"/>
        <v>151.4</v>
      </c>
      <c r="J635" s="10">
        <f t="shared" si="233"/>
        <v>124.7</v>
      </c>
      <c r="K635" s="10">
        <f t="shared" si="233"/>
        <v>100.00755818603535</v>
      </c>
      <c r="L635" s="10">
        <f t="shared" si="233"/>
        <v>99.737777777777779</v>
      </c>
      <c r="M635" s="10">
        <f t="shared" si="233"/>
        <v>99.145038167938935</v>
      </c>
      <c r="N635" s="10">
        <f t="shared" si="233"/>
        <v>100.11302253569585</v>
      </c>
      <c r="O635" s="10">
        <f t="shared" si="233"/>
        <v>100.1756562732988</v>
      </c>
      <c r="P635" s="10">
        <f t="shared" si="233"/>
        <v>100.4401870771118</v>
      </c>
      <c r="Q635" s="10">
        <f t="shared" si="233"/>
        <v>100.31131394389439</v>
      </c>
      <c r="R635" s="10">
        <f t="shared" si="233"/>
        <v>100.52863477518844</v>
      </c>
      <c r="S635" s="10">
        <f t="shared" si="233"/>
        <v>100.23529411764706</v>
      </c>
      <c r="T635" s="10">
        <f t="shared" si="233"/>
        <v>100.37069669595347</v>
      </c>
      <c r="U635" s="10">
        <f t="shared" si="233"/>
        <v>100</v>
      </c>
      <c r="V635" s="10">
        <f t="shared" si="233"/>
        <v>100.33333333333333</v>
      </c>
      <c r="W635" s="10">
        <f t="shared" si="233"/>
        <v>100.33333333333333</v>
      </c>
      <c r="X635" s="10">
        <f t="shared" si="233"/>
        <v>101.8880694937063</v>
      </c>
      <c r="Y635" s="10">
        <f t="shared" si="233"/>
        <v>100.37180821988316</v>
      </c>
      <c r="Z635" s="10">
        <f t="shared" si="233"/>
        <v>100.22481471807127</v>
      </c>
    </row>
    <row r="636" spans="1:26" x14ac:dyDescent="0.2">
      <c r="A636" s="3" t="s">
        <v>89</v>
      </c>
      <c r="B636" s="10">
        <f t="shared" si="174"/>
        <v>98.623188405797094</v>
      </c>
      <c r="C636" s="10">
        <f t="shared" si="174"/>
        <v>100.07282393859072</v>
      </c>
      <c r="D636" s="10">
        <f t="shared" si="174"/>
        <v>117.56562732988009</v>
      </c>
      <c r="E636" s="10">
        <f t="shared" si="174"/>
        <v>118.69799657501544</v>
      </c>
      <c r="F636" s="10">
        <f t="shared" ref="F636:Z636" si="234">100+F559</f>
        <v>130.88484848484848</v>
      </c>
      <c r="G636" s="10">
        <f t="shared" si="234"/>
        <v>132.88808196083517</v>
      </c>
      <c r="H636" s="10">
        <f t="shared" si="234"/>
        <v>151.7565725349701</v>
      </c>
      <c r="I636" s="10">
        <f t="shared" si="234"/>
        <v>150.6</v>
      </c>
      <c r="J636" s="10">
        <f t="shared" si="234"/>
        <v>131.5</v>
      </c>
      <c r="K636" s="10">
        <f t="shared" si="234"/>
        <v>100.09107147226504</v>
      </c>
      <c r="L636" s="10">
        <f t="shared" si="234"/>
        <v>100.1566265060241</v>
      </c>
      <c r="M636" s="10">
        <f t="shared" si="234"/>
        <v>97.421052631578945</v>
      </c>
      <c r="N636" s="10">
        <f t="shared" si="234"/>
        <v>100.08233062741826</v>
      </c>
      <c r="O636" s="10">
        <f t="shared" si="234"/>
        <v>99.87143039124463</v>
      </c>
      <c r="P636" s="10">
        <f t="shared" si="234"/>
        <v>100.31057046111434</v>
      </c>
      <c r="Q636" s="10">
        <f t="shared" si="234"/>
        <v>99.819536749380632</v>
      </c>
      <c r="R636" s="10">
        <f t="shared" si="234"/>
        <v>100.39378007943975</v>
      </c>
      <c r="S636" s="10">
        <f t="shared" si="234"/>
        <v>100.22987442167879</v>
      </c>
      <c r="T636" s="10">
        <f t="shared" si="234"/>
        <v>100.39789352738414</v>
      </c>
      <c r="U636" s="10">
        <f t="shared" si="234"/>
        <v>125</v>
      </c>
      <c r="V636" s="10">
        <f t="shared" si="234"/>
        <v>100.23809523809524</v>
      </c>
      <c r="W636" s="10">
        <f t="shared" si="234"/>
        <v>100.35714285714286</v>
      </c>
      <c r="X636" s="10">
        <f t="shared" si="234"/>
        <v>125.18257551608805</v>
      </c>
      <c r="Y636" s="10">
        <f t="shared" si="234"/>
        <v>100.23779077193345</v>
      </c>
      <c r="Z636" s="10">
        <f t="shared" si="234"/>
        <v>100.20154526376079</v>
      </c>
    </row>
    <row r="637" spans="1:26" x14ac:dyDescent="0.2">
      <c r="A637" s="3" t="s">
        <v>90</v>
      </c>
      <c r="B637" s="10">
        <f t="shared" si="174"/>
        <v>99.4121969140338</v>
      </c>
      <c r="C637" s="10">
        <f t="shared" si="174"/>
        <v>100.05040462427746</v>
      </c>
      <c r="D637" s="10">
        <f t="shared" si="174"/>
        <v>87.14303912446276</v>
      </c>
      <c r="E637" s="10">
        <f t="shared" si="174"/>
        <v>85.157574067320269</v>
      </c>
      <c r="F637" s="10">
        <f t="shared" ref="F637:Z637" si="235">100+F560</f>
        <v>94.341544730505646</v>
      </c>
      <c r="G637" s="10">
        <f t="shared" si="235"/>
        <v>95.573617365361287</v>
      </c>
      <c r="H637" s="10">
        <f t="shared" si="235"/>
        <v>104.27520767944729</v>
      </c>
      <c r="I637" s="10">
        <f t="shared" si="235"/>
        <v>149.1</v>
      </c>
      <c r="J637" s="10">
        <f t="shared" si="235"/>
        <v>118</v>
      </c>
      <c r="K637" s="10">
        <f t="shared" si="235"/>
        <v>100.07282393859072</v>
      </c>
      <c r="L637" s="10">
        <f t="shared" si="235"/>
        <v>99.822916666666671</v>
      </c>
      <c r="M637" s="10">
        <f t="shared" si="235"/>
        <v>105.33333333333333</v>
      </c>
      <c r="N637" s="10">
        <f t="shared" si="235"/>
        <v>100.05836624734594</v>
      </c>
      <c r="O637" s="10">
        <f t="shared" si="235"/>
        <v>99.847316454650326</v>
      </c>
      <c r="P637" s="10">
        <f t="shared" si="235"/>
        <v>100.27096823982545</v>
      </c>
      <c r="Q637" s="10">
        <f t="shared" si="235"/>
        <v>100.00575815738964</v>
      </c>
      <c r="R637" s="10">
        <f t="shared" si="235"/>
        <v>100.32956208837736</v>
      </c>
      <c r="S637" s="10">
        <f t="shared" si="235"/>
        <v>100.21924603174604</v>
      </c>
      <c r="T637" s="10">
        <f t="shared" si="235"/>
        <v>100.41369950952512</v>
      </c>
      <c r="U637" s="10">
        <f t="shared" si="235"/>
        <v>90</v>
      </c>
      <c r="V637" s="10">
        <f t="shared" si="235"/>
        <v>100.24137931034483</v>
      </c>
      <c r="W637" s="10">
        <f t="shared" si="235"/>
        <v>100.23809523809524</v>
      </c>
      <c r="X637" s="10">
        <f t="shared" si="235"/>
        <v>88.326460611703894</v>
      </c>
      <c r="Y637" s="10">
        <f t="shared" si="235"/>
        <v>100.17424013686386</v>
      </c>
      <c r="Z637" s="10">
        <f t="shared" si="235"/>
        <v>100.18089422137238</v>
      </c>
    </row>
    <row r="638" spans="1:26" x14ac:dyDescent="0.2">
      <c r="A638" s="3" t="s">
        <v>91</v>
      </c>
      <c r="B638" s="10">
        <f t="shared" si="174"/>
        <v>104.8780487804878</v>
      </c>
      <c r="C638" s="10">
        <f t="shared" si="174"/>
        <v>100.03968313002083</v>
      </c>
      <c r="D638" s="10">
        <f t="shared" si="174"/>
        <v>84.7316454650324</v>
      </c>
      <c r="E638" s="10">
        <f t="shared" si="174"/>
        <v>89.941301691670134</v>
      </c>
      <c r="F638" s="10">
        <f t="shared" ref="F638:Z638" si="236">100+F561</f>
        <v>97.585157553744963</v>
      </c>
      <c r="G638" s="10">
        <f t="shared" si="236"/>
        <v>98.866586924176559</v>
      </c>
      <c r="H638" s="10">
        <f t="shared" si="236"/>
        <v>128.49442172256042</v>
      </c>
      <c r="I638" s="10">
        <f t="shared" si="236"/>
        <v>154.80000000000001</v>
      </c>
      <c r="J638" s="10">
        <f t="shared" si="236"/>
        <v>117.8</v>
      </c>
      <c r="K638" s="10">
        <f t="shared" si="236"/>
        <v>100.05040462427746</v>
      </c>
      <c r="L638" s="10">
        <f t="shared" si="236"/>
        <v>100.10759493670886</v>
      </c>
      <c r="M638" s="10">
        <f t="shared" si="236"/>
        <v>100.05263157894737</v>
      </c>
      <c r="N638" s="10">
        <f t="shared" si="236"/>
        <v>100.04748466823443</v>
      </c>
      <c r="O638" s="10">
        <f t="shared" si="236"/>
        <v>99.972846368201743</v>
      </c>
      <c r="P638" s="10">
        <f t="shared" si="236"/>
        <v>100.25542928332396</v>
      </c>
      <c r="Q638" s="10">
        <f t="shared" si="236"/>
        <v>100.03625954198473</v>
      </c>
      <c r="R638" s="10">
        <f t="shared" si="236"/>
        <v>100.3052661323426</v>
      </c>
      <c r="S638" s="10">
        <f t="shared" si="236"/>
        <v>100.21448073617151</v>
      </c>
      <c r="T638" s="10">
        <f t="shared" si="236"/>
        <v>100.43023892193543</v>
      </c>
      <c r="U638" s="10">
        <f t="shared" si="236"/>
        <v>122.22222222222223</v>
      </c>
      <c r="V638" s="10">
        <f t="shared" si="236"/>
        <v>100.23684210526316</v>
      </c>
      <c r="W638" s="10">
        <f t="shared" si="236"/>
        <v>100.25</v>
      </c>
      <c r="X638" s="10">
        <f t="shared" si="236"/>
        <v>122.60005410874136</v>
      </c>
      <c r="Y638" s="10">
        <f t="shared" si="236"/>
        <v>100.17367620900289</v>
      </c>
      <c r="Z638" s="10">
        <f t="shared" si="236"/>
        <v>100.2266081458249</v>
      </c>
    </row>
    <row r="639" spans="1:26" x14ac:dyDescent="0.2">
      <c r="A639" s="3" t="s">
        <v>92</v>
      </c>
      <c r="B639" s="10">
        <f t="shared" si="174"/>
        <v>99.436222692036651</v>
      </c>
      <c r="C639" s="10">
        <f t="shared" si="174"/>
        <v>100.04085800246301</v>
      </c>
      <c r="D639" s="10">
        <f t="shared" si="174"/>
        <v>97.284636820174697</v>
      </c>
      <c r="E639" s="10">
        <f t="shared" si="174"/>
        <v>97.130392767861522</v>
      </c>
      <c r="F639" s="10">
        <f t="shared" ref="F639:Z639" si="237">100+F562</f>
        <v>103.92314656473192</v>
      </c>
      <c r="G639" s="10">
        <f t="shared" si="237"/>
        <v>104.41005060713812</v>
      </c>
      <c r="H639" s="10">
        <f t="shared" si="237"/>
        <v>94.167496619460579</v>
      </c>
      <c r="I639" s="10">
        <f t="shared" si="237"/>
        <v>154.1</v>
      </c>
      <c r="J639" s="10">
        <f t="shared" si="237"/>
        <v>112.7</v>
      </c>
      <c r="K639" s="10">
        <f t="shared" si="237"/>
        <v>100.03968313002083</v>
      </c>
      <c r="L639" s="10">
        <f t="shared" si="237"/>
        <v>99.88</v>
      </c>
      <c r="M639" s="10">
        <f t="shared" si="237"/>
        <v>100.51</v>
      </c>
      <c r="N639" s="10">
        <f t="shared" si="237"/>
        <v>100.04916150850902</v>
      </c>
      <c r="O639" s="10">
        <f t="shared" si="237"/>
        <v>99.964408942484511</v>
      </c>
      <c r="P639" s="10">
        <f t="shared" si="237"/>
        <v>100.25894011806717</v>
      </c>
      <c r="Q639" s="10">
        <f t="shared" si="237"/>
        <v>99.907458563535911</v>
      </c>
      <c r="R639" s="10">
        <f t="shared" si="237"/>
        <v>100.29457595208977</v>
      </c>
      <c r="S639" s="10">
        <f t="shared" si="237"/>
        <v>100.2226085499445</v>
      </c>
      <c r="T639" s="10">
        <f t="shared" si="237"/>
        <v>100.44725365349896</v>
      </c>
      <c r="U639" s="10">
        <f t="shared" si="237"/>
        <v>100</v>
      </c>
      <c r="V639" s="10">
        <f t="shared" si="237"/>
        <v>100.25531914893617</v>
      </c>
      <c r="W639" s="10">
        <f t="shared" si="237"/>
        <v>100.29411764705883</v>
      </c>
      <c r="X639" s="10">
        <f t="shared" si="237"/>
        <v>97.163907136231032</v>
      </c>
      <c r="Y639" s="10">
        <f t="shared" si="237"/>
        <v>100.16542072519069</v>
      </c>
      <c r="Z639" s="10">
        <f t="shared" si="237"/>
        <v>100.2400411587175</v>
      </c>
    </row>
    <row r="640" spans="1:26" x14ac:dyDescent="0.2">
      <c r="A640" s="3" t="s">
        <v>93</v>
      </c>
      <c r="B640" s="10">
        <f t="shared" si="174"/>
        <v>98.369950389794482</v>
      </c>
      <c r="C640" s="10">
        <f t="shared" si="174"/>
        <v>100.04366006306226</v>
      </c>
      <c r="D640" s="10">
        <f t="shared" si="174"/>
        <v>96.440894248451173</v>
      </c>
      <c r="E640" s="10">
        <f t="shared" ref="E640:Z640" si="238">100+E563</f>
        <v>86.664527896531581</v>
      </c>
      <c r="F640" s="10">
        <f t="shared" si="238"/>
        <v>96.979963217500725</v>
      </c>
      <c r="G640" s="10">
        <f t="shared" si="238"/>
        <v>96.166238023909784</v>
      </c>
      <c r="H640" s="10">
        <f t="shared" si="238"/>
        <v>87.855918168701379</v>
      </c>
      <c r="I640" s="10">
        <f t="shared" si="238"/>
        <v>154.9</v>
      </c>
      <c r="J640" s="10">
        <f t="shared" si="238"/>
        <v>109.06123595505618</v>
      </c>
      <c r="K640" s="10">
        <f t="shared" si="238"/>
        <v>100.04085800246301</v>
      </c>
      <c r="L640" s="10">
        <f t="shared" si="238"/>
        <v>99.889610389610397</v>
      </c>
      <c r="M640" s="10">
        <f t="shared" si="238"/>
        <v>100.20529801324503</v>
      </c>
      <c r="N640" s="10">
        <f t="shared" si="238"/>
        <v>100.04919114330531</v>
      </c>
      <c r="O640" s="10">
        <f t="shared" si="238"/>
        <v>100.03094032195524</v>
      </c>
      <c r="P640" s="10">
        <f t="shared" si="238"/>
        <v>100.26195236769507</v>
      </c>
      <c r="Q640" s="10">
        <f t="shared" si="238"/>
        <v>100.10908168442415</v>
      </c>
      <c r="R640" s="10">
        <f t="shared" si="238"/>
        <v>100.29331941609817</v>
      </c>
      <c r="S640" s="10">
        <f t="shared" si="238"/>
        <v>100.22339093413474</v>
      </c>
      <c r="T640" s="10">
        <f t="shared" si="238"/>
        <v>100.44266930625652</v>
      </c>
      <c r="U640" s="10">
        <f t="shared" si="238"/>
        <v>100</v>
      </c>
      <c r="V640" s="10">
        <f t="shared" si="238"/>
        <v>100.21052631578948</v>
      </c>
      <c r="W640" s="10">
        <f t="shared" si="238"/>
        <v>100.29268292682927</v>
      </c>
      <c r="X640" s="10">
        <f t="shared" si="238"/>
        <v>96.695326689265087</v>
      </c>
      <c r="Y640" s="10">
        <f t="shared" si="238"/>
        <v>100.1528011716259</v>
      </c>
      <c r="Z640" s="10">
        <f t="shared" si="238"/>
        <v>100.21455103243586</v>
      </c>
    </row>
    <row r="641" spans="1:26" x14ac:dyDescent="0.2">
      <c r="A641" s="3" t="s">
        <v>94</v>
      </c>
      <c r="B641" s="10">
        <f t="shared" ref="B641:Q649" si="239">100+B564</f>
        <v>100.5043227665706</v>
      </c>
      <c r="C641" s="10">
        <f t="shared" si="239"/>
        <v>100.04512085944494</v>
      </c>
      <c r="D641" s="10">
        <f t="shared" si="239"/>
        <v>103.09403219552365</v>
      </c>
      <c r="E641" s="10">
        <f t="shared" si="239"/>
        <v>110.24444416715539</v>
      </c>
      <c r="F641" s="10">
        <f t="shared" si="239"/>
        <v>105.05040423195928</v>
      </c>
      <c r="G641" s="10">
        <f t="shared" si="239"/>
        <v>105.13423361203769</v>
      </c>
      <c r="H641" s="10">
        <f t="shared" si="239"/>
        <v>119.7800821144219</v>
      </c>
      <c r="I641" s="10">
        <f t="shared" si="239"/>
        <v>157.19999999999999</v>
      </c>
      <c r="J641" s="10">
        <f t="shared" si="239"/>
        <v>106.46503913647267</v>
      </c>
      <c r="K641" s="10">
        <f t="shared" si="239"/>
        <v>100.04366006306226</v>
      </c>
      <c r="L641" s="10">
        <f t="shared" si="239"/>
        <v>99.883211678832112</v>
      </c>
      <c r="M641" s="10">
        <f t="shared" si="239"/>
        <v>100.04120879120879</v>
      </c>
      <c r="N641" s="10">
        <f t="shared" si="239"/>
        <v>100.04939480823226</v>
      </c>
      <c r="O641" s="10">
        <f t="shared" si="239"/>
        <v>100.21594112423855</v>
      </c>
      <c r="P641" s="10">
        <f t="shared" si="239"/>
        <v>100.25751255346798</v>
      </c>
      <c r="Q641" s="10">
        <f t="shared" si="239"/>
        <v>100.23924977127173</v>
      </c>
      <c r="R641" s="10">
        <f t="shared" ref="R641:Z641" si="240">100+R564</f>
        <v>100.29000007153851</v>
      </c>
      <c r="S641" s="10">
        <f t="shared" si="240"/>
        <v>100.21426373288199</v>
      </c>
      <c r="T641" s="10">
        <f t="shared" si="240"/>
        <v>100.44147658246122</v>
      </c>
      <c r="U641" s="10">
        <f t="shared" si="240"/>
        <v>100</v>
      </c>
      <c r="V641" s="10">
        <f t="shared" si="240"/>
        <v>100.19402985074628</v>
      </c>
      <c r="W641" s="10">
        <f t="shared" si="240"/>
        <v>100.28571428571429</v>
      </c>
      <c r="X641" s="10">
        <f t="shared" si="240"/>
        <v>100.88757437894775</v>
      </c>
      <c r="Y641" s="10">
        <f t="shared" si="240"/>
        <v>100.1378797781698</v>
      </c>
      <c r="Z641" s="10">
        <f t="shared" si="240"/>
        <v>100.21308489439278</v>
      </c>
    </row>
    <row r="642" spans="1:26" x14ac:dyDescent="0.2">
      <c r="A642" s="3" t="s">
        <v>95</v>
      </c>
      <c r="B642" s="10">
        <f t="shared" si="239"/>
        <v>99.354838709677423</v>
      </c>
      <c r="C642" s="10">
        <f t="shared" si="239"/>
        <v>100.04465816821967</v>
      </c>
      <c r="D642" s="10">
        <f t="shared" si="239"/>
        <v>121.59411242385585</v>
      </c>
      <c r="E642" s="10">
        <f t="shared" si="239"/>
        <v>111.04231983791921</v>
      </c>
      <c r="F642" s="10">
        <f t="shared" si="239"/>
        <v>104.06650831353919</v>
      </c>
      <c r="G642" s="10">
        <f t="shared" si="239"/>
        <v>104.50612883838596</v>
      </c>
      <c r="H642" s="10">
        <f t="shared" si="239"/>
        <v>100.6066117741842</v>
      </c>
      <c r="I642" s="10">
        <f t="shared" si="239"/>
        <v>153.69999999999999</v>
      </c>
      <c r="J642" s="10">
        <f t="shared" si="239"/>
        <v>104.8</v>
      </c>
      <c r="K642" s="10">
        <f t="shared" si="239"/>
        <v>100.04512085944494</v>
      </c>
      <c r="L642" s="10">
        <f t="shared" si="239"/>
        <v>100.09917355371901</v>
      </c>
      <c r="M642" s="10">
        <f t="shared" si="239"/>
        <v>99.812664907651708</v>
      </c>
      <c r="N642" s="10">
        <f t="shared" si="239"/>
        <v>100.04772937905469</v>
      </c>
      <c r="O642" s="10">
        <f t="shared" si="239"/>
        <v>99.950553270193566</v>
      </c>
      <c r="P642" s="10">
        <f t="shared" si="239"/>
        <v>100.25790880154577</v>
      </c>
      <c r="Q642" s="10">
        <f t="shared" si="239"/>
        <v>99.998154300479882</v>
      </c>
      <c r="R642" s="10">
        <f t="shared" ref="R642:Z642" si="241">100+R565</f>
        <v>100.28904892743449</v>
      </c>
      <c r="S642" s="10">
        <f t="shared" si="241"/>
        <v>100.21574675324675</v>
      </c>
      <c r="T642" s="10">
        <f t="shared" si="241"/>
        <v>100.42407830081017</v>
      </c>
      <c r="U642" s="10">
        <f t="shared" si="241"/>
        <v>100</v>
      </c>
      <c r="V642" s="10">
        <f t="shared" si="241"/>
        <v>100.19736842105263</v>
      </c>
      <c r="W642" s="10">
        <f t="shared" si="241"/>
        <v>100.26315789473684</v>
      </c>
      <c r="X642" s="10">
        <f t="shared" si="241"/>
        <v>103.18871133841687</v>
      </c>
      <c r="Y642" s="10">
        <f t="shared" si="241"/>
        <v>100.15082522150524</v>
      </c>
      <c r="Z642" s="10">
        <f t="shared" si="241"/>
        <v>100.2254919402734</v>
      </c>
    </row>
    <row r="643" spans="1:26" x14ac:dyDescent="0.2">
      <c r="A643" s="3" t="s">
        <v>96</v>
      </c>
      <c r="B643" s="10">
        <f t="shared" si="239"/>
        <v>97.113997113997129</v>
      </c>
      <c r="C643" s="10">
        <f t="shared" si="239"/>
        <v>100.0413222389768</v>
      </c>
      <c r="D643" s="10">
        <f t="shared" si="239"/>
        <v>95.055327019356483</v>
      </c>
      <c r="E643" s="10">
        <f t="shared" si="239"/>
        <v>98.624291165088465</v>
      </c>
      <c r="F643" s="10">
        <f t="shared" si="239"/>
        <v>94.695517209896835</v>
      </c>
      <c r="G643" s="10">
        <f t="shared" si="239"/>
        <v>83.049578044963965</v>
      </c>
      <c r="H643" s="10">
        <f t="shared" si="239"/>
        <v>98.083443855982964</v>
      </c>
      <c r="I643" s="10">
        <f t="shared" si="239"/>
        <v>152.30000000000001</v>
      </c>
      <c r="J643" s="10">
        <f t="shared" si="239"/>
        <v>100.3</v>
      </c>
      <c r="K643" s="10">
        <f t="shared" si="239"/>
        <v>100.04465816821967</v>
      </c>
      <c r="L643" s="10">
        <f t="shared" si="239"/>
        <v>99.962406015037601</v>
      </c>
      <c r="M643" s="10">
        <f t="shared" si="239"/>
        <v>99.84415584415585</v>
      </c>
      <c r="N643" s="10">
        <f t="shared" si="239"/>
        <v>100.04274164244185</v>
      </c>
      <c r="O643" s="10">
        <f t="shared" si="239"/>
        <v>100.06756149273359</v>
      </c>
      <c r="P643" s="10">
        <f t="shared" si="239"/>
        <v>100.2579376454904</v>
      </c>
      <c r="Q643" s="10">
        <f t="shared" si="239"/>
        <v>100.09378698224852</v>
      </c>
      <c r="R643" s="10">
        <f t="shared" ref="R643:Z643" si="242">100+R566</f>
        <v>100.28435372180759</v>
      </c>
      <c r="S643" s="10">
        <f t="shared" si="242"/>
        <v>100.21106681164673</v>
      </c>
      <c r="T643" s="10">
        <f t="shared" si="242"/>
        <v>100.40204562342258</v>
      </c>
      <c r="U643" s="10">
        <f t="shared" si="242"/>
        <v>90.909090909090907</v>
      </c>
      <c r="V643" s="10">
        <f t="shared" si="242"/>
        <v>100.18823529411765</v>
      </c>
      <c r="W643" s="10">
        <f t="shared" si="242"/>
        <v>100.28125</v>
      </c>
      <c r="X643" s="10">
        <f t="shared" si="242"/>
        <v>94.258342623660013</v>
      </c>
      <c r="Y643" s="10">
        <f t="shared" si="242"/>
        <v>100.15265614601719</v>
      </c>
      <c r="Z643" s="10">
        <f t="shared" si="242"/>
        <v>100.23535555506041</v>
      </c>
    </row>
    <row r="644" spans="1:26" x14ac:dyDescent="0.2">
      <c r="A644" s="3" t="s">
        <v>97</v>
      </c>
      <c r="B644" s="10">
        <f t="shared" si="239"/>
        <v>99.405646359583955</v>
      </c>
      <c r="C644" s="10">
        <f t="shared" si="239"/>
        <v>100.03595077761744</v>
      </c>
      <c r="D644" s="10">
        <f t="shared" si="239"/>
        <v>106.75614927335918</v>
      </c>
      <c r="E644" s="10">
        <f t="shared" si="239"/>
        <v>101.93508157865726</v>
      </c>
      <c r="F644" s="10">
        <f t="shared" si="239"/>
        <v>110.48978017740069</v>
      </c>
      <c r="G644" s="10">
        <f t="shared" si="239"/>
        <v>110.35798830861393</v>
      </c>
      <c r="H644" s="10">
        <f t="shared" si="239"/>
        <v>114.54433443490083</v>
      </c>
      <c r="I644" s="10">
        <f t="shared" si="239"/>
        <v>153.1</v>
      </c>
      <c r="J644" s="10">
        <f t="shared" si="239"/>
        <v>104.1</v>
      </c>
      <c r="K644" s="10">
        <f t="shared" si="239"/>
        <v>100.0413222389768</v>
      </c>
      <c r="L644" s="10">
        <f t="shared" si="239"/>
        <v>99.703125</v>
      </c>
      <c r="M644" s="10">
        <f t="shared" si="239"/>
        <v>99.838461538461544</v>
      </c>
      <c r="N644" s="10">
        <f t="shared" si="239"/>
        <v>100.03883006353139</v>
      </c>
      <c r="O644" s="10">
        <f t="shared" si="239"/>
        <v>100.06449565241985</v>
      </c>
      <c r="P644" s="10">
        <f t="shared" si="239"/>
        <v>100.23234888708832</v>
      </c>
      <c r="Q644" s="10">
        <f t="shared" si="239"/>
        <v>100.03472410062213</v>
      </c>
      <c r="R644" s="10">
        <f t="shared" ref="R644:Z644" si="243">100+R567</f>
        <v>100.25075560806039</v>
      </c>
      <c r="S644" s="10">
        <f t="shared" si="243"/>
        <v>100.20488425776109</v>
      </c>
      <c r="T644" s="10">
        <f t="shared" si="243"/>
        <v>100.36839311061685</v>
      </c>
      <c r="U644" s="10">
        <f t="shared" si="243"/>
        <v>120</v>
      </c>
      <c r="V644" s="10">
        <f t="shared" si="243"/>
        <v>100.18947368421053</v>
      </c>
      <c r="W644" s="10">
        <f t="shared" si="243"/>
        <v>100.30985915492958</v>
      </c>
      <c r="X644" s="10">
        <f t="shared" si="243"/>
        <v>118.40362490667206</v>
      </c>
      <c r="Y644" s="10">
        <f t="shared" si="243"/>
        <v>100.15274871634708</v>
      </c>
      <c r="Z644" s="10">
        <f t="shared" si="243"/>
        <v>100.23283212298016</v>
      </c>
    </row>
    <row r="645" spans="1:26" x14ac:dyDescent="0.2">
      <c r="A645" s="3" t="s">
        <v>98</v>
      </c>
      <c r="B645" s="10">
        <f t="shared" si="239"/>
        <v>99.626307922272048</v>
      </c>
      <c r="C645" s="10">
        <f t="shared" si="239"/>
        <v>100.03035157448569</v>
      </c>
      <c r="D645" s="10">
        <f t="shared" si="239"/>
        <v>106.4495652419844</v>
      </c>
      <c r="E645" s="10">
        <f t="shared" si="239"/>
        <v>118.35891161888411</v>
      </c>
      <c r="F645" s="10">
        <f t="shared" si="239"/>
        <v>107.40837696335079</v>
      </c>
      <c r="G645" s="10">
        <f t="shared" si="239"/>
        <v>108.9801397948314</v>
      </c>
      <c r="H645" s="10">
        <f t="shared" si="239"/>
        <v>98.394660386128734</v>
      </c>
      <c r="I645" s="10">
        <f t="shared" si="239"/>
        <v>150.19999999999999</v>
      </c>
      <c r="J645" s="10">
        <f t="shared" si="239"/>
        <v>106.2</v>
      </c>
      <c r="K645" s="10">
        <f t="shared" si="239"/>
        <v>100.03595077761744</v>
      </c>
      <c r="L645" s="10">
        <f t="shared" si="239"/>
        <v>100.76666666666667</v>
      </c>
      <c r="M645" s="10">
        <f t="shared" si="239"/>
        <v>99.940366972477065</v>
      </c>
      <c r="N645" s="10">
        <f t="shared" si="239"/>
        <v>100.03188614023358</v>
      </c>
      <c r="O645" s="10">
        <f t="shared" si="239"/>
        <v>99.924917416242806</v>
      </c>
      <c r="P645" s="10">
        <f t="shared" si="239"/>
        <v>100.20253656072406</v>
      </c>
      <c r="Q645" s="10">
        <f t="shared" si="239"/>
        <v>99.917883867594682</v>
      </c>
      <c r="R645" s="10">
        <f t="shared" ref="R645:Z645" si="244">100+R568</f>
        <v>100.23979945160598</v>
      </c>
      <c r="S645" s="10">
        <f t="shared" si="244"/>
        <v>100.19346146072931</v>
      </c>
      <c r="T645" s="10">
        <f t="shared" si="244"/>
        <v>100.33967242857757</v>
      </c>
      <c r="U645" s="10">
        <f t="shared" si="244"/>
        <v>91.666666666666671</v>
      </c>
      <c r="V645" s="10">
        <f t="shared" si="244"/>
        <v>100.1588785046729</v>
      </c>
      <c r="W645" s="10">
        <f t="shared" si="244"/>
        <v>100.31645569620254</v>
      </c>
      <c r="X645" s="10">
        <f t="shared" si="244"/>
        <v>94.677550813718796</v>
      </c>
      <c r="Y645" s="10">
        <f t="shared" si="244"/>
        <v>100.13603792426343</v>
      </c>
      <c r="Z645" s="10">
        <f t="shared" si="244"/>
        <v>100.2374318183153</v>
      </c>
    </row>
    <row r="646" spans="1:26" x14ac:dyDescent="0.2">
      <c r="A646" s="3" t="s">
        <v>99</v>
      </c>
      <c r="B646" s="10">
        <f t="shared" si="239"/>
        <v>98.72468117029257</v>
      </c>
      <c r="C646" s="10">
        <f t="shared" si="239"/>
        <v>100.11490375074419</v>
      </c>
      <c r="D646" s="10">
        <f t="shared" si="239"/>
        <v>92.491741624280067</v>
      </c>
      <c r="E646" s="10">
        <f t="shared" si="239"/>
        <v>82.741547238664694</v>
      </c>
      <c r="F646" s="10">
        <f t="shared" si="239"/>
        <v>96.547241855552841</v>
      </c>
      <c r="G646" s="10">
        <f t="shared" si="239"/>
        <v>97.619270784515876</v>
      </c>
      <c r="H646" s="10">
        <f t="shared" si="239"/>
        <v>64.775984965256413</v>
      </c>
      <c r="I646" s="10">
        <f t="shared" si="239"/>
        <v>150.9</v>
      </c>
      <c r="J646" s="10">
        <f t="shared" si="239"/>
        <v>104.3</v>
      </c>
      <c r="K646" s="10">
        <f t="shared" si="239"/>
        <v>100.03035157448569</v>
      </c>
      <c r="L646" s="10">
        <f t="shared" si="239"/>
        <v>100.0251572327044</v>
      </c>
      <c r="M646" s="10">
        <f t="shared" si="239"/>
        <v>98.702439024390245</v>
      </c>
      <c r="N646" s="10">
        <f t="shared" si="239"/>
        <v>100.13465597298438</v>
      </c>
      <c r="O646" s="10">
        <f t="shared" si="239"/>
        <v>99.601644362027756</v>
      </c>
      <c r="P646" s="10">
        <f t="shared" si="239"/>
        <v>100.13435770067667</v>
      </c>
      <c r="Q646" s="10">
        <f t="shared" si="239"/>
        <v>99.611605553577789</v>
      </c>
      <c r="R646" s="10">
        <f t="shared" ref="R646:Z646" si="245">100+R569</f>
        <v>100.08509395385065</v>
      </c>
      <c r="S646" s="10">
        <f t="shared" si="245"/>
        <v>100.34055273547659</v>
      </c>
      <c r="T646" s="10">
        <f t="shared" si="245"/>
        <v>100.30139639718959</v>
      </c>
      <c r="U646" s="10">
        <f t="shared" si="245"/>
        <v>81.818181818181813</v>
      </c>
      <c r="V646" s="10">
        <f t="shared" si="245"/>
        <v>100.125</v>
      </c>
      <c r="W646" s="10">
        <f t="shared" si="245"/>
        <v>100.14285714285714</v>
      </c>
      <c r="X646" s="10">
        <f t="shared" si="245"/>
        <v>90.657374597929135</v>
      </c>
      <c r="Y646" s="10">
        <f t="shared" si="245"/>
        <v>100.29408850861627</v>
      </c>
      <c r="Z646" s="10">
        <f t="shared" si="245"/>
        <v>99.915120836326039</v>
      </c>
    </row>
    <row r="647" spans="1:26" x14ac:dyDescent="0.2">
      <c r="A647" s="3" t="s">
        <v>100</v>
      </c>
      <c r="B647" s="10">
        <f t="shared" si="239"/>
        <v>108.1306990881459</v>
      </c>
      <c r="C647" s="10">
        <f t="shared" si="239"/>
        <v>100.01522728801775</v>
      </c>
      <c r="D647" s="10">
        <f t="shared" si="239"/>
        <v>60.164436202774866</v>
      </c>
      <c r="E647" s="10">
        <f t="shared" si="239"/>
        <v>63.798874969803634</v>
      </c>
      <c r="F647" s="10">
        <f t="shared" si="239"/>
        <v>66.812521036687997</v>
      </c>
      <c r="G647" s="10">
        <f t="shared" si="239"/>
        <v>67.400041149441051</v>
      </c>
      <c r="H647" s="10">
        <f t="shared" si="239"/>
        <v>118.61468228088582</v>
      </c>
      <c r="I647" s="10">
        <f t="shared" si="239"/>
        <v>149.5</v>
      </c>
      <c r="J647" s="10">
        <f t="shared" si="239"/>
        <v>104.7</v>
      </c>
      <c r="K647" s="10">
        <f t="shared" si="239"/>
        <v>100.11490375074419</v>
      </c>
      <c r="L647" s="10">
        <f t="shared" si="239"/>
        <v>99.950920245398777</v>
      </c>
      <c r="M647" s="10">
        <f t="shared" si="239"/>
        <v>98.213114754098356</v>
      </c>
      <c r="N647" s="10">
        <f t="shared" si="239"/>
        <v>99.9701920953853</v>
      </c>
      <c r="O647" s="10">
        <f t="shared" si="239"/>
        <v>99.601644362027756</v>
      </c>
      <c r="P647" s="10">
        <f t="shared" si="239"/>
        <v>99.834846145655874</v>
      </c>
      <c r="Q647" s="10">
        <f t="shared" si="239"/>
        <v>100.54615832363213</v>
      </c>
      <c r="R647" s="10">
        <f t="shared" ref="R647:Z647" si="246">100+R570</f>
        <v>99.788565599440446</v>
      </c>
      <c r="S647" s="10">
        <f t="shared" si="246"/>
        <v>100.15828220858896</v>
      </c>
      <c r="T647" s="10">
        <f t="shared" si="246"/>
        <v>100.10180921943557</v>
      </c>
      <c r="U647" s="10">
        <f t="shared" si="246"/>
        <v>88.888888888888886</v>
      </c>
      <c r="V647" s="10">
        <f t="shared" si="246"/>
        <v>100.125</v>
      </c>
      <c r="W647" s="10">
        <f t="shared" si="246"/>
        <v>100.33333333333333</v>
      </c>
      <c r="X647" s="10">
        <f t="shared" si="246"/>
        <v>88.72498076141035</v>
      </c>
      <c r="Y647" s="10">
        <f t="shared" si="246"/>
        <v>100.20982737019297</v>
      </c>
      <c r="Z647" s="10">
        <f t="shared" si="246"/>
        <v>100.2266411854617</v>
      </c>
    </row>
    <row r="648" spans="1:26" x14ac:dyDescent="0.2">
      <c r="A648" s="3" t="s">
        <v>101</v>
      </c>
      <c r="B648" s="10">
        <f t="shared" si="239"/>
        <v>99.156711173576937</v>
      </c>
      <c r="C648" s="10">
        <f t="shared" si="239"/>
        <v>100.02580691231077</v>
      </c>
      <c r="D648" s="10">
        <f t="shared" si="239"/>
        <v>60.164436202774866</v>
      </c>
      <c r="E648" s="10">
        <f t="shared" si="239"/>
        <v>63.798874969803634</v>
      </c>
      <c r="F648" s="10">
        <f t="shared" si="239"/>
        <v>152.29219143576825</v>
      </c>
      <c r="G648" s="10">
        <f t="shared" si="239"/>
        <v>151.03585819528675</v>
      </c>
      <c r="H648" s="10">
        <f t="shared" si="239"/>
        <v>97.745831883082346</v>
      </c>
      <c r="I648" s="10">
        <f t="shared" si="239"/>
        <v>150.6</v>
      </c>
      <c r="J648" s="10">
        <f t="shared" si="239"/>
        <v>103.1</v>
      </c>
      <c r="K648" s="10">
        <f t="shared" si="239"/>
        <v>100.01522728801775</v>
      </c>
      <c r="L648" s="10">
        <f t="shared" si="239"/>
        <v>100.07096774193549</v>
      </c>
      <c r="M648" s="10">
        <f t="shared" si="239"/>
        <v>100</v>
      </c>
      <c r="N648" s="10">
        <f t="shared" si="239"/>
        <v>99.984452762473538</v>
      </c>
      <c r="O648" s="10">
        <f t="shared" si="239"/>
        <v>99.601644362027756</v>
      </c>
      <c r="P648" s="10">
        <f t="shared" si="239"/>
        <v>99.83531225283032</v>
      </c>
      <c r="Q648" s="10">
        <f t="shared" si="239"/>
        <v>99.873018860821446</v>
      </c>
      <c r="R648" s="10">
        <f t="shared" ref="R648:Z648" si="247">100+R571</f>
        <v>99.797547596761902</v>
      </c>
      <c r="S648" s="10">
        <f t="shared" si="247"/>
        <v>100.14341501862998</v>
      </c>
      <c r="T648" s="10">
        <f t="shared" si="247"/>
        <v>100.07542124441765</v>
      </c>
      <c r="U648" s="10">
        <f t="shared" si="247"/>
        <v>125</v>
      </c>
      <c r="V648" s="10">
        <f t="shared" si="247"/>
        <v>100.07692307692308</v>
      </c>
      <c r="W648" s="10">
        <f t="shared" si="247"/>
        <v>100.21052631578948</v>
      </c>
      <c r="X648" s="10">
        <f t="shared" si="247"/>
        <v>119.03827307543527</v>
      </c>
      <c r="Y648" s="10">
        <f t="shared" si="247"/>
        <v>100.15627463022814</v>
      </c>
      <c r="Z648" s="10">
        <f t="shared" si="247"/>
        <v>100.18380054055442</v>
      </c>
    </row>
    <row r="649" spans="1:26" x14ac:dyDescent="0.2">
      <c r="A649" s="3" t="s">
        <v>102</v>
      </c>
      <c r="B649" s="10">
        <f t="shared" si="239"/>
        <v>99.787384833451455</v>
      </c>
      <c r="C649" s="10">
        <f t="shared" si="239"/>
        <v>100.04567466431874</v>
      </c>
      <c r="D649" s="10">
        <f t="shared" si="239"/>
        <v>60.164436202774858</v>
      </c>
      <c r="E649" s="10">
        <f t="shared" si="239"/>
        <v>63.798874969803634</v>
      </c>
      <c r="F649" s="10">
        <f t="shared" si="239"/>
        <v>152.29219143576825</v>
      </c>
      <c r="G649" s="10">
        <f t="shared" si="239"/>
        <v>151.03585819528678</v>
      </c>
      <c r="H649" s="10">
        <f t="shared" si="239"/>
        <v>138.47295401585959</v>
      </c>
      <c r="I649" s="10">
        <f t="shared" si="239"/>
        <v>151.69999999999999</v>
      </c>
      <c r="J649" s="10">
        <f t="shared" si="239"/>
        <v>100.6</v>
      </c>
      <c r="K649" s="10">
        <f t="shared" si="239"/>
        <v>100.02580691231077</v>
      </c>
      <c r="L649" s="10">
        <f t="shared" si="239"/>
        <v>100</v>
      </c>
      <c r="M649" s="10">
        <f t="shared" si="239"/>
        <v>100</v>
      </c>
      <c r="N649" s="10">
        <f t="shared" si="239"/>
        <v>100.01601682575635</v>
      </c>
      <c r="O649" s="10">
        <f t="shared" si="239"/>
        <v>100</v>
      </c>
      <c r="P649" s="10">
        <f t="shared" si="239"/>
        <v>100.01511753764201</v>
      </c>
      <c r="Q649" s="10">
        <f t="shared" si="239"/>
        <v>100</v>
      </c>
      <c r="R649" s="10">
        <f t="shared" ref="R649:Z649" si="248">100+R572</f>
        <v>99.991523729837724</v>
      </c>
      <c r="S649" s="10">
        <f t="shared" si="248"/>
        <v>100.34860520579737</v>
      </c>
      <c r="T649" s="10">
        <f t="shared" si="248"/>
        <v>100.2571520062662</v>
      </c>
      <c r="U649" s="10">
        <f t="shared" si="248"/>
        <v>90</v>
      </c>
      <c r="V649" s="10">
        <f t="shared" si="248"/>
        <v>100.02777777777777</v>
      </c>
      <c r="W649" s="10">
        <f t="shared" si="248"/>
        <v>100.30769230769231</v>
      </c>
      <c r="X649" s="10">
        <f t="shared" si="248"/>
        <v>89.647199282153679</v>
      </c>
      <c r="Y649" s="10">
        <f t="shared" si="248"/>
        <v>100.13845742435967</v>
      </c>
      <c r="Z649" s="10">
        <f t="shared" si="248"/>
        <v>100.26412507944873</v>
      </c>
    </row>
    <row r="651" spans="1:26" x14ac:dyDescent="0.2">
      <c r="A651" s="3" t="s">
        <v>139</v>
      </c>
    </row>
    <row r="652" spans="1:26" x14ac:dyDescent="0.2">
      <c r="A652" s="3" t="s">
        <v>30</v>
      </c>
      <c r="B652">
        <f>(B577-B576)/(B577+B576)*200</f>
        <v>1.5458699557994182</v>
      </c>
      <c r="C652">
        <f t="shared" ref="C652:Z652" si="249">(C577-C576)/(C577+C576)*200</f>
        <v>2.053664882066749E-2</v>
      </c>
      <c r="D652">
        <f t="shared" si="249"/>
        <v>-42.246604114647248</v>
      </c>
      <c r="E652">
        <f t="shared" si="249"/>
        <v>-38.573123037649971</v>
      </c>
      <c r="F652">
        <f t="shared" si="249"/>
        <v>-44.180237776490621</v>
      </c>
      <c r="G652">
        <f t="shared" si="249"/>
        <v>-49.874612187181711</v>
      </c>
      <c r="H652">
        <f t="shared" si="249"/>
        <v>-22.657213139681559</v>
      </c>
      <c r="I652">
        <f t="shared" si="249"/>
        <v>4.196721311475395</v>
      </c>
      <c r="J652">
        <f t="shared" si="249"/>
        <v>-1.1776251226692864</v>
      </c>
      <c r="K652">
        <f t="shared" si="249"/>
        <v>2.54159857036521E-2</v>
      </c>
      <c r="L652">
        <f t="shared" si="249"/>
        <v>-3.1125946968981005E-2</v>
      </c>
      <c r="M652">
        <f t="shared" si="249"/>
        <v>0.26265520534862663</v>
      </c>
      <c r="N652">
        <f t="shared" si="249"/>
        <v>2.2904023274005366E-2</v>
      </c>
      <c r="O652">
        <f t="shared" si="249"/>
        <v>3.6344458813495573E-2</v>
      </c>
      <c r="P652">
        <f t="shared" si="249"/>
        <v>-1.7287091032648066E-4</v>
      </c>
      <c r="Q652">
        <f t="shared" si="249"/>
        <v>0.10595011320899692</v>
      </c>
      <c r="R652">
        <f t="shared" si="249"/>
        <v>7.9137932231311495E-3</v>
      </c>
      <c r="S652">
        <f t="shared" si="249"/>
        <v>-3.4034030179743532E-2</v>
      </c>
      <c r="T652">
        <f t="shared" si="249"/>
        <v>-6.6340987460881046E-2</v>
      </c>
      <c r="U652">
        <f t="shared" si="249"/>
        <v>-20.67484228621506</v>
      </c>
      <c r="V652">
        <f t="shared" si="249"/>
        <v>1.869149667017846E-2</v>
      </c>
      <c r="W652">
        <f t="shared" si="249"/>
        <v>7.3790265361150464E-2</v>
      </c>
      <c r="X652">
        <f t="shared" si="249"/>
        <v>-15.926261599348637</v>
      </c>
      <c r="Y652">
        <f t="shared" si="249"/>
        <v>-1.1045709540797477E-3</v>
      </c>
      <c r="Z652">
        <f t="shared" si="249"/>
        <v>-2.1120058389126034E-2</v>
      </c>
    </row>
    <row r="653" spans="1:26" x14ac:dyDescent="0.2">
      <c r="A653" s="3" t="s">
        <v>31</v>
      </c>
      <c r="B653">
        <f t="shared" ref="B653:E716" si="250">(B578-B577)/(B578+B577)*200</f>
        <v>2.9013191785411454</v>
      </c>
      <c r="C653">
        <f t="shared" si="250"/>
        <v>3.1361454786979867E-2</v>
      </c>
      <c r="D653">
        <f t="shared" si="250"/>
        <v>4.6612857098967631</v>
      </c>
      <c r="E653">
        <f t="shared" si="250"/>
        <v>9.7417976647333777</v>
      </c>
      <c r="F653">
        <f t="shared" ref="F653:Z653" si="251">(F578-F577)/(F578+F577)*200</f>
        <v>16.398922308647197</v>
      </c>
      <c r="G653">
        <f t="shared" si="251"/>
        <v>19.694363342950545</v>
      </c>
      <c r="H653">
        <f t="shared" si="251"/>
        <v>4.1289565231213636</v>
      </c>
      <c r="I653">
        <f t="shared" si="251"/>
        <v>-4.5320197044334831</v>
      </c>
      <c r="J653">
        <f t="shared" si="251"/>
        <v>-2.5999999999999943</v>
      </c>
      <c r="K653">
        <f t="shared" si="251"/>
        <v>2.053664882066749E-2</v>
      </c>
      <c r="L653">
        <f t="shared" si="251"/>
        <v>-3.9802667767613306E-2</v>
      </c>
      <c r="M653">
        <f t="shared" si="251"/>
        <v>-0.77903927480733648</v>
      </c>
      <c r="N653">
        <f t="shared" si="251"/>
        <v>2.8236311082852673E-2</v>
      </c>
      <c r="O653">
        <f t="shared" si="251"/>
        <v>0.120861670972227</v>
      </c>
      <c r="P653">
        <f t="shared" si="251"/>
        <v>-1.1862786413684866E-2</v>
      </c>
      <c r="Q653">
        <f t="shared" si="251"/>
        <v>-7.8735441494663383E-3</v>
      </c>
      <c r="R653">
        <f t="shared" si="251"/>
        <v>-2.2802320176814627E-3</v>
      </c>
      <c r="S653">
        <f t="shared" si="251"/>
        <v>-1.3643921078331423E-2</v>
      </c>
      <c r="T653">
        <f t="shared" si="251"/>
        <v>-3.4914928667896347E-2</v>
      </c>
      <c r="U653">
        <f t="shared" si="251"/>
        <v>31.251028249607664</v>
      </c>
      <c r="V653">
        <f t="shared" si="251"/>
        <v>4.7036604304087536E-2</v>
      </c>
      <c r="W653">
        <f t="shared" si="251"/>
        <v>3.5994585162398708E-2</v>
      </c>
      <c r="X653">
        <f t="shared" si="251"/>
        <v>26.443335588181665</v>
      </c>
      <c r="Y653">
        <f t="shared" si="251"/>
        <v>3.4513963922607784E-2</v>
      </c>
      <c r="Z653">
        <f t="shared" si="251"/>
        <v>3.9183510498027499E-2</v>
      </c>
    </row>
    <row r="654" spans="1:26" x14ac:dyDescent="0.2">
      <c r="A654" s="3" t="s">
        <v>32</v>
      </c>
      <c r="B654">
        <f t="shared" si="250"/>
        <v>-0.89778401957495846</v>
      </c>
      <c r="C654">
        <f t="shared" si="250"/>
        <v>1.570724576092682E-2</v>
      </c>
      <c r="D654">
        <f t="shared" si="250"/>
        <v>14.091616904683987</v>
      </c>
      <c r="E654">
        <f t="shared" si="250"/>
        <v>0.62650866075824929</v>
      </c>
      <c r="F654">
        <f t="shared" ref="F654:Z654" si="252">(F579-F578)/(F579+F578)*200</f>
        <v>0.99599086170463669</v>
      </c>
      <c r="G654">
        <f t="shared" si="252"/>
        <v>-1.7634875639265333</v>
      </c>
      <c r="H654">
        <f t="shared" si="252"/>
        <v>-16.720616202477597</v>
      </c>
      <c r="I654">
        <f t="shared" si="252"/>
        <v>0.26845637583891091</v>
      </c>
      <c r="J654">
        <f t="shared" si="252"/>
        <v>-5.4110301768990672</v>
      </c>
      <c r="K654">
        <f t="shared" si="252"/>
        <v>3.1361454786979867E-2</v>
      </c>
      <c r="L654">
        <f t="shared" si="252"/>
        <v>-0.19469151178336203</v>
      </c>
      <c r="M654">
        <f t="shared" si="252"/>
        <v>-8.272880703520558</v>
      </c>
      <c r="N654">
        <f t="shared" si="252"/>
        <v>1.2394366329005138E-2</v>
      </c>
      <c r="O654">
        <f t="shared" si="252"/>
        <v>8.6557425165546598E-2</v>
      </c>
      <c r="P654">
        <f t="shared" si="252"/>
        <v>1.0922865613906483E-2</v>
      </c>
      <c r="Q654">
        <f t="shared" si="252"/>
        <v>-0.10721035457515869</v>
      </c>
      <c r="R654">
        <f t="shared" si="252"/>
        <v>5.9962875730213572E-3</v>
      </c>
      <c r="S654">
        <f t="shared" si="252"/>
        <v>-1.4891763679029705E-2</v>
      </c>
      <c r="T654">
        <f t="shared" si="252"/>
        <v>-5.8216246954463459E-2</v>
      </c>
      <c r="U654">
        <f t="shared" si="252"/>
        <v>-32.568826651061606</v>
      </c>
      <c r="V654">
        <f t="shared" si="252"/>
        <v>-1.1180202017622407E-2</v>
      </c>
      <c r="W654">
        <f t="shared" si="252"/>
        <v>2.1990314700527227E-2</v>
      </c>
      <c r="X654">
        <f t="shared" si="252"/>
        <v>-36.05061868797354</v>
      </c>
      <c r="Y654">
        <f t="shared" si="252"/>
        <v>-1.6128673304723045E-2</v>
      </c>
      <c r="Z654">
        <f t="shared" si="252"/>
        <v>-1.4725533133077173E-2</v>
      </c>
    </row>
    <row r="655" spans="1:26" x14ac:dyDescent="0.2">
      <c r="A655" s="3" t="s">
        <v>33</v>
      </c>
      <c r="B655">
        <f t="shared" si="250"/>
        <v>-5.3261425538552842</v>
      </c>
      <c r="C655">
        <f t="shared" si="250"/>
        <v>6.3544249486546904E-3</v>
      </c>
      <c r="D655">
        <f t="shared" si="250"/>
        <v>9.0122410534312394</v>
      </c>
      <c r="E655">
        <f t="shared" si="250"/>
        <v>8.1668703886638898</v>
      </c>
      <c r="F655">
        <f t="shared" ref="F655:Z655" si="253">(F580-F579)/(F580+F579)*200</f>
        <v>-0.57813242697622225</v>
      </c>
      <c r="G655">
        <f t="shared" si="253"/>
        <v>12.192723012883492</v>
      </c>
      <c r="H655">
        <f t="shared" si="253"/>
        <v>9.6224821373364016</v>
      </c>
      <c r="I655">
        <f t="shared" si="253"/>
        <v>-3.200544773578474</v>
      </c>
      <c r="J655">
        <f t="shared" si="253"/>
        <v>-21.120038027916692</v>
      </c>
      <c r="K655">
        <f t="shared" si="253"/>
        <v>1.570724576092682E-2</v>
      </c>
      <c r="L655">
        <f t="shared" si="253"/>
        <v>0.11209812302546229</v>
      </c>
      <c r="M655">
        <f t="shared" si="253"/>
        <v>10.652399584764037</v>
      </c>
      <c r="N655">
        <f t="shared" si="253"/>
        <v>7.6266969587115178E-3</v>
      </c>
      <c r="O655">
        <f t="shared" si="253"/>
        <v>0.10298175326605437</v>
      </c>
      <c r="P655">
        <f t="shared" si="253"/>
        <v>1.2670277593789216E-2</v>
      </c>
      <c r="Q655">
        <f t="shared" si="253"/>
        <v>0.20964388504496728</v>
      </c>
      <c r="R655">
        <f t="shared" si="253"/>
        <v>1.1507860710939243E-2</v>
      </c>
      <c r="S655">
        <f t="shared" si="253"/>
        <v>-1.2178550548750512E-2</v>
      </c>
      <c r="T655">
        <f t="shared" si="253"/>
        <v>-2.760111299023035E-2</v>
      </c>
      <c r="U655">
        <f t="shared" si="253"/>
        <v>6.7999303147390195</v>
      </c>
      <c r="V655">
        <f t="shared" si="253"/>
        <v>-1.2031414470934344E-2</v>
      </c>
      <c r="W655">
        <f t="shared" si="253"/>
        <v>5.5446203321271705E-3</v>
      </c>
      <c r="X655">
        <f t="shared" si="253"/>
        <v>5.5487152347238267</v>
      </c>
      <c r="Y655">
        <f t="shared" si="253"/>
        <v>-2.7375318867119441E-2</v>
      </c>
      <c r="Z655">
        <f t="shared" si="253"/>
        <v>-1.0659200556355221E-2</v>
      </c>
    </row>
    <row r="656" spans="1:26" x14ac:dyDescent="0.2">
      <c r="A656" s="3" t="s">
        <v>34</v>
      </c>
      <c r="B656">
        <f t="shared" si="250"/>
        <v>0.75348745349789015</v>
      </c>
      <c r="C656">
        <f t="shared" si="250"/>
        <v>5.3586690858908291E-3</v>
      </c>
      <c r="D656">
        <f t="shared" si="250"/>
        <v>9.7681401056402279</v>
      </c>
      <c r="E656">
        <f t="shared" si="250"/>
        <v>14.284124497151005</v>
      </c>
      <c r="F656">
        <f t="shared" ref="F656:Z656" si="254">(F581-F580)/(F581+F580)*200</f>
        <v>-2.6774927286141894</v>
      </c>
      <c r="G656">
        <f t="shared" si="254"/>
        <v>-16.162622558778416</v>
      </c>
      <c r="H656">
        <f t="shared" si="254"/>
        <v>-8.3833259625724459</v>
      </c>
      <c r="I656">
        <f t="shared" si="254"/>
        <v>-3.2348804500703197</v>
      </c>
      <c r="J656">
        <f t="shared" si="254"/>
        <v>54.846863997075403</v>
      </c>
      <c r="K656">
        <f t="shared" si="254"/>
        <v>6.3544249486546904E-3</v>
      </c>
      <c r="L656">
        <f t="shared" si="254"/>
        <v>-6.1534345528728093E-2</v>
      </c>
      <c r="M656">
        <f t="shared" si="254"/>
        <v>-3.6729786352797458</v>
      </c>
      <c r="N656">
        <f t="shared" si="254"/>
        <v>3.4923159086408472E-3</v>
      </c>
      <c r="O656">
        <f t="shared" si="254"/>
        <v>2.2671418354840336E-2</v>
      </c>
      <c r="P656">
        <f t="shared" si="254"/>
        <v>5.6937656427484742E-3</v>
      </c>
      <c r="Q656">
        <f t="shared" si="254"/>
        <v>-2.3133451804612523E-3</v>
      </c>
      <c r="R656">
        <f t="shared" si="254"/>
        <v>4.0695143733859547E-3</v>
      </c>
      <c r="S656">
        <f t="shared" si="254"/>
        <v>-1.7031146943902932E-2</v>
      </c>
      <c r="T656">
        <f t="shared" si="254"/>
        <v>-4.0377314922144324E-2</v>
      </c>
      <c r="U656">
        <f t="shared" si="254"/>
        <v>19.898002832162192</v>
      </c>
      <c r="V656">
        <f t="shared" si="254"/>
        <v>-6.2234793978671067E-4</v>
      </c>
      <c r="W656">
        <f t="shared" si="254"/>
        <v>2.6358895185739389E-2</v>
      </c>
      <c r="X656">
        <f t="shared" si="254"/>
        <v>22.398891801246396</v>
      </c>
      <c r="Y656">
        <f t="shared" si="254"/>
        <v>-1.8734394258820248E-2</v>
      </c>
      <c r="Z656">
        <f t="shared" si="254"/>
        <v>-1.330735371688007E-2</v>
      </c>
    </row>
    <row r="657" spans="1:26" x14ac:dyDescent="0.2">
      <c r="A657" s="3" t="s">
        <v>35</v>
      </c>
      <c r="B657">
        <f t="shared" si="250"/>
        <v>0.30748267498649628</v>
      </c>
      <c r="C657">
        <f t="shared" si="250"/>
        <v>-7.3234777615814838E-3</v>
      </c>
      <c r="D657">
        <f t="shared" si="250"/>
        <v>2.0307723819026973</v>
      </c>
      <c r="E657">
        <f t="shared" si="250"/>
        <v>1.6065715451928722</v>
      </c>
      <c r="F657">
        <f t="shared" ref="F657:Z657" si="255">(F582-F581)/(F582+F581)*200</f>
        <v>4.7278605345204499</v>
      </c>
      <c r="G657">
        <f t="shared" si="255"/>
        <v>24.990617114139756</v>
      </c>
      <c r="H657">
        <f t="shared" si="255"/>
        <v>-11.097158663094625</v>
      </c>
      <c r="I657">
        <f t="shared" si="255"/>
        <v>2.5405786873676743</v>
      </c>
      <c r="J657">
        <f t="shared" si="255"/>
        <v>-23.287095418242973</v>
      </c>
      <c r="K657">
        <f t="shared" si="255"/>
        <v>5.3586690858908291E-3</v>
      </c>
      <c r="L657">
        <f t="shared" si="255"/>
        <v>0.1176135364692969</v>
      </c>
      <c r="M657">
        <f t="shared" si="255"/>
        <v>-0.14449159395358677</v>
      </c>
      <c r="N657">
        <f t="shared" si="255"/>
        <v>-2.112802444238903E-3</v>
      </c>
      <c r="O657">
        <f t="shared" si="255"/>
        <v>-0.26928319741804979</v>
      </c>
      <c r="P657">
        <f t="shared" si="255"/>
        <v>6.9937688194904252E-3</v>
      </c>
      <c r="Q657">
        <f t="shared" si="255"/>
        <v>-8.8682405282741211E-2</v>
      </c>
      <c r="R657">
        <f t="shared" si="255"/>
        <v>4.4698297678565316E-3</v>
      </c>
      <c r="S657">
        <f t="shared" si="255"/>
        <v>-1.3805847795665653E-2</v>
      </c>
      <c r="T657">
        <f t="shared" si="255"/>
        <v>2.2921900654767839E-2</v>
      </c>
      <c r="U657">
        <f t="shared" si="255"/>
        <v>-44.698397238899325</v>
      </c>
      <c r="V657">
        <f t="shared" si="255"/>
        <v>-5.3113902426419064E-2</v>
      </c>
      <c r="W657">
        <f t="shared" si="255"/>
        <v>3.0860673318115896E-3</v>
      </c>
      <c r="X657">
        <f t="shared" si="255"/>
        <v>-39.640984103823072</v>
      </c>
      <c r="Y657">
        <f t="shared" si="255"/>
        <v>-5.3508739085484321E-2</v>
      </c>
      <c r="Z657">
        <f t="shared" si="255"/>
        <v>-2.7793249664522287E-2</v>
      </c>
    </row>
    <row r="658" spans="1:26" x14ac:dyDescent="0.2">
      <c r="A658" s="3" t="s">
        <v>36</v>
      </c>
      <c r="B658">
        <f t="shared" si="250"/>
        <v>1.0493631041983729</v>
      </c>
      <c r="C658">
        <f t="shared" si="250"/>
        <v>1.9767832401050068E-3</v>
      </c>
      <c r="D658">
        <f t="shared" si="250"/>
        <v>-27.077833292384177</v>
      </c>
      <c r="E658">
        <f t="shared" si="250"/>
        <v>-13.091835286591422</v>
      </c>
      <c r="F658">
        <f t="shared" ref="F658:Z658" si="256">(F583-F582)/(F583+F582)*200</f>
        <v>-0.88488129569626839</v>
      </c>
      <c r="G658">
        <f t="shared" si="256"/>
        <v>-13.657051020738351</v>
      </c>
      <c r="H658">
        <f t="shared" si="256"/>
        <v>-9.2259242326692164</v>
      </c>
      <c r="I658">
        <f t="shared" si="256"/>
        <v>6.2120189061444897</v>
      </c>
      <c r="J658">
        <f t="shared" si="256"/>
        <v>5.1899907321594139</v>
      </c>
      <c r="K658">
        <f t="shared" si="256"/>
        <v>-7.3234777615814838E-3</v>
      </c>
      <c r="L658">
        <f t="shared" si="256"/>
        <v>-0.16311977175360626</v>
      </c>
      <c r="M658">
        <f t="shared" si="256"/>
        <v>2.5225114134136115</v>
      </c>
      <c r="N658">
        <f t="shared" si="256"/>
        <v>-4.1432933878128159E-3</v>
      </c>
      <c r="O658">
        <f t="shared" si="256"/>
        <v>0.31406839001578263</v>
      </c>
      <c r="P658">
        <f t="shared" si="256"/>
        <v>1.5861659480025788E-3</v>
      </c>
      <c r="Q658">
        <f t="shared" si="256"/>
        <v>0.1222000202701862</v>
      </c>
      <c r="R658">
        <f t="shared" si="256"/>
        <v>1.0407201610516973E-2</v>
      </c>
      <c r="S658">
        <f t="shared" si="256"/>
        <v>-1.0128047445394453E-2</v>
      </c>
      <c r="T658">
        <f t="shared" si="256"/>
        <v>8.8442623583262617E-2</v>
      </c>
      <c r="U658">
        <f t="shared" si="256"/>
        <v>18.477687224988003</v>
      </c>
      <c r="V658">
        <f t="shared" si="256"/>
        <v>-5.7199825005593882E-2</v>
      </c>
      <c r="W658">
        <f t="shared" si="256"/>
        <v>-8.8999322883553614E-3</v>
      </c>
      <c r="X658">
        <f t="shared" si="256"/>
        <v>14.998011645427129</v>
      </c>
      <c r="Y658">
        <f t="shared" si="256"/>
        <v>-5.7875002570036943E-2</v>
      </c>
      <c r="Z658">
        <f t="shared" si="256"/>
        <v>-3.6746728907309796E-2</v>
      </c>
    </row>
    <row r="659" spans="1:26" x14ac:dyDescent="0.2">
      <c r="A659" s="3" t="s">
        <v>37</v>
      </c>
      <c r="B659">
        <f t="shared" si="250"/>
        <v>-0.3715082694911927</v>
      </c>
      <c r="C659">
        <f t="shared" si="250"/>
        <v>4.6641109818757499E-3</v>
      </c>
      <c r="D659">
        <f t="shared" si="250"/>
        <v>30.891623096870411</v>
      </c>
      <c r="E659">
        <f t="shared" si="250"/>
        <v>11.310843284189758</v>
      </c>
      <c r="F659">
        <f t="shared" ref="F659:Z659" si="257">(F584-F583)/(F584+F583)*200</f>
        <v>10.335723956780592</v>
      </c>
      <c r="G659">
        <f t="shared" si="257"/>
        <v>-8.2763438020564273</v>
      </c>
      <c r="H659">
        <f t="shared" si="257"/>
        <v>30.993707780642005</v>
      </c>
      <c r="I659">
        <f t="shared" si="257"/>
        <v>-2.3186485591255384</v>
      </c>
      <c r="J659">
        <f t="shared" si="257"/>
        <v>6.8062827225130862</v>
      </c>
      <c r="K659">
        <f t="shared" si="257"/>
        <v>1.9767832401050068E-3</v>
      </c>
      <c r="L659">
        <f t="shared" si="257"/>
        <v>-0.13458696698166689</v>
      </c>
      <c r="M659">
        <f t="shared" si="257"/>
        <v>-0.52155856980035153</v>
      </c>
      <c r="N659">
        <f t="shared" si="257"/>
        <v>-5.1890120849676412E-4</v>
      </c>
      <c r="O659">
        <f t="shared" si="257"/>
        <v>-8.5804895695558409E-2</v>
      </c>
      <c r="P659">
        <f t="shared" si="257"/>
        <v>-5.0281804313592419E-3</v>
      </c>
      <c r="Q659">
        <f t="shared" si="257"/>
        <v>-0.10463464414602015</v>
      </c>
      <c r="R659">
        <f t="shared" si="257"/>
        <v>-3.4860889340771642E-3</v>
      </c>
      <c r="S659">
        <f t="shared" si="257"/>
        <v>-1.4508347564425145E-2</v>
      </c>
      <c r="T659">
        <f t="shared" si="257"/>
        <v>-3.8041089118873717E-2</v>
      </c>
      <c r="U659">
        <f t="shared" si="257"/>
        <v>33.296413691707428</v>
      </c>
      <c r="V659">
        <f t="shared" si="257"/>
        <v>-4.8256157828239499E-2</v>
      </c>
      <c r="W659">
        <f t="shared" si="257"/>
        <v>-2.3171391055842878E-2</v>
      </c>
      <c r="X659">
        <f t="shared" si="257"/>
        <v>30.847866106016081</v>
      </c>
      <c r="Y659">
        <f t="shared" si="257"/>
        <v>-5.9974086618845589E-2</v>
      </c>
      <c r="Z659">
        <f t="shared" si="257"/>
        <v>-1.5680347638779169E-2</v>
      </c>
    </row>
    <row r="660" spans="1:26" x14ac:dyDescent="0.2">
      <c r="A660" s="3" t="s">
        <v>38</v>
      </c>
      <c r="B660">
        <f t="shared" si="250"/>
        <v>1.2160177784415624</v>
      </c>
      <c r="C660">
        <f t="shared" si="250"/>
        <v>3.0058684388937422E-3</v>
      </c>
      <c r="D660">
        <f t="shared" si="250"/>
        <v>-7.5969003164534312</v>
      </c>
      <c r="E660">
        <f t="shared" si="250"/>
        <v>3.8594802516856763</v>
      </c>
      <c r="F660">
        <f t="shared" ref="F660:Z660" si="258">(F585-F584)/(F585+F584)*200</f>
        <v>-1.4227304454151337</v>
      </c>
      <c r="G660">
        <f t="shared" si="258"/>
        <v>18.506582823967538</v>
      </c>
      <c r="H660">
        <f t="shared" si="258"/>
        <v>-11.613259293592151</v>
      </c>
      <c r="I660">
        <f t="shared" si="258"/>
        <v>4.1352149655398831</v>
      </c>
      <c r="J660">
        <f t="shared" si="258"/>
        <v>-4.0464916056823101</v>
      </c>
      <c r="K660">
        <f t="shared" si="258"/>
        <v>4.6641109818757499E-3</v>
      </c>
      <c r="L660">
        <f t="shared" si="258"/>
        <v>0.40497402108331576</v>
      </c>
      <c r="M660">
        <f t="shared" si="258"/>
        <v>-1.8170589646635986</v>
      </c>
      <c r="N660">
        <f t="shared" si="258"/>
        <v>1.1991188119596474E-3</v>
      </c>
      <c r="O660">
        <f t="shared" si="258"/>
        <v>7.0065819800167323E-2</v>
      </c>
      <c r="P660">
        <f t="shared" si="258"/>
        <v>2.4509631914659056E-3</v>
      </c>
      <c r="Q660">
        <f t="shared" si="258"/>
        <v>0.11348810266590754</v>
      </c>
      <c r="R660">
        <f t="shared" si="258"/>
        <v>8.7761584922777941E-3</v>
      </c>
      <c r="S660">
        <f t="shared" si="258"/>
        <v>-1.0501904625371476E-2</v>
      </c>
      <c r="T660">
        <f t="shared" si="258"/>
        <v>-3.6840578743138161E-2</v>
      </c>
      <c r="U660">
        <f t="shared" si="258"/>
        <v>-22.01143467000627</v>
      </c>
      <c r="V660">
        <f t="shared" si="258"/>
        <v>-4.086076881973455E-2</v>
      </c>
      <c r="W660">
        <f t="shared" si="258"/>
        <v>9.9285623922047272E-3</v>
      </c>
      <c r="X660">
        <f t="shared" si="258"/>
        <v>-17.031807779039479</v>
      </c>
      <c r="Y660">
        <f t="shared" si="258"/>
        <v>-3.9446902496724577E-2</v>
      </c>
      <c r="Z660">
        <f t="shared" si="258"/>
        <v>-1.5487291550127279E-2</v>
      </c>
    </row>
    <row r="661" spans="1:26" x14ac:dyDescent="0.2">
      <c r="A661" s="3" t="s">
        <v>39</v>
      </c>
      <c r="B661">
        <f t="shared" si="250"/>
        <v>-2.3177515469686059</v>
      </c>
      <c r="C661">
        <f t="shared" si="250"/>
        <v>0.41952763997662934</v>
      </c>
      <c r="D661">
        <f t="shared" si="250"/>
        <v>6.2464599445388149</v>
      </c>
      <c r="E661">
        <f t="shared" si="250"/>
        <v>-13.375615284904482</v>
      </c>
      <c r="F661">
        <f t="shared" ref="F661:Z661" si="259">(F586-F585)/(F586+F585)*200</f>
        <v>-31.754061733530513</v>
      </c>
      <c r="G661">
        <f t="shared" si="259"/>
        <v>-39.06084283762037</v>
      </c>
      <c r="H661">
        <f t="shared" si="259"/>
        <v>-9.1896084286509723</v>
      </c>
      <c r="I661">
        <f t="shared" si="259"/>
        <v>-4.0682414698162654</v>
      </c>
      <c r="J661">
        <f t="shared" si="259"/>
        <v>-1.3268465280849182</v>
      </c>
      <c r="K661">
        <f t="shared" si="259"/>
        <v>3.0058684388937422E-3</v>
      </c>
      <c r="L661">
        <f t="shared" si="259"/>
        <v>0.68993595450545109</v>
      </c>
      <c r="M661">
        <f t="shared" si="259"/>
        <v>1.7928250731386475</v>
      </c>
      <c r="N661">
        <f t="shared" si="259"/>
        <v>0.46424431046381476</v>
      </c>
      <c r="O661">
        <f t="shared" si="259"/>
        <v>-0.47299055654524441</v>
      </c>
      <c r="P661">
        <f t="shared" si="259"/>
        <v>0.54332631321142577</v>
      </c>
      <c r="Q661">
        <f t="shared" si="259"/>
        <v>-0.45876246454053499</v>
      </c>
      <c r="R661">
        <f t="shared" si="259"/>
        <v>0.56504448208074853</v>
      </c>
      <c r="S661">
        <f t="shared" si="259"/>
        <v>9.3939593083845274</v>
      </c>
      <c r="T661">
        <f t="shared" si="259"/>
        <v>10.529139876304509</v>
      </c>
      <c r="U661">
        <f t="shared" si="259"/>
        <v>-13.627356807958027</v>
      </c>
      <c r="V661">
        <f t="shared" si="259"/>
        <v>-0.24131933117927201</v>
      </c>
      <c r="W661">
        <f t="shared" si="259"/>
        <v>0.12567652484138317</v>
      </c>
      <c r="X661">
        <f t="shared" si="259"/>
        <v>-8.837529301318094</v>
      </c>
      <c r="Y661">
        <f t="shared" si="259"/>
        <v>-0.26663508123990504</v>
      </c>
      <c r="Z661">
        <f t="shared" si="259"/>
        <v>-0.20457735601313679</v>
      </c>
    </row>
    <row r="662" spans="1:26" x14ac:dyDescent="0.2">
      <c r="A662" s="3" t="s">
        <v>40</v>
      </c>
      <c r="B662">
        <f t="shared" si="250"/>
        <v>4.5232657797935385</v>
      </c>
      <c r="C662">
        <f t="shared" si="250"/>
        <v>-0.31574066862162969</v>
      </c>
      <c r="D662">
        <f t="shared" si="250"/>
        <v>-51.2695976043955</v>
      </c>
      <c r="E662">
        <f t="shared" si="250"/>
        <v>-24.005221781866318</v>
      </c>
      <c r="F662">
        <f t="shared" ref="F662:Z662" si="260">(F587-F586)/(F587+F586)*200</f>
        <v>-6.6198121016248948</v>
      </c>
      <c r="G662">
        <f t="shared" si="260"/>
        <v>-8.6200103333360598</v>
      </c>
      <c r="H662">
        <f t="shared" si="260"/>
        <v>-20.048438322719079</v>
      </c>
      <c r="I662">
        <f t="shared" si="260"/>
        <v>6.2297209604153103</v>
      </c>
      <c r="J662">
        <f t="shared" si="260"/>
        <v>-3.7188208616779996</v>
      </c>
      <c r="K662">
        <f t="shared" si="260"/>
        <v>0.41952763997662934</v>
      </c>
      <c r="L662">
        <f t="shared" si="260"/>
        <v>-1.0130945776604747</v>
      </c>
      <c r="M662">
        <f t="shared" si="260"/>
        <v>0.80172002959580069</v>
      </c>
      <c r="N662">
        <f t="shared" si="260"/>
        <v>-0.37004889172948841</v>
      </c>
      <c r="O662">
        <f t="shared" si="260"/>
        <v>0.97638260326864768</v>
      </c>
      <c r="P662">
        <f t="shared" si="260"/>
        <v>-0.43688860730603274</v>
      </c>
      <c r="Q662">
        <f t="shared" si="260"/>
        <v>0.83584477508804733</v>
      </c>
      <c r="R662">
        <f t="shared" si="260"/>
        <v>-0.52491522167851856</v>
      </c>
      <c r="S662">
        <f t="shared" si="260"/>
        <v>-9.4594740192808899</v>
      </c>
      <c r="T662">
        <f t="shared" si="260"/>
        <v>-10.690570569215883</v>
      </c>
      <c r="U662">
        <f t="shared" si="260"/>
        <v>1.4844145527993038</v>
      </c>
      <c r="V662">
        <f t="shared" si="260"/>
        <v>-0.13746830180241751</v>
      </c>
      <c r="W662">
        <f t="shared" si="260"/>
        <v>-6.0422960725077253E-2</v>
      </c>
      <c r="X662">
        <f t="shared" si="260"/>
        <v>-10.210134186813306</v>
      </c>
      <c r="Y662">
        <f t="shared" si="260"/>
        <v>-0.14474642903798851</v>
      </c>
      <c r="Z662">
        <f t="shared" si="260"/>
        <v>4.2353012860208011E-2</v>
      </c>
    </row>
    <row r="663" spans="1:26" x14ac:dyDescent="0.2">
      <c r="A663" s="3" t="s">
        <v>41</v>
      </c>
      <c r="B663">
        <f t="shared" si="250"/>
        <v>-4.8967024633054228</v>
      </c>
      <c r="C663">
        <f t="shared" si="250"/>
        <v>-1.5331813539051138E-2</v>
      </c>
      <c r="D663">
        <f t="shared" si="250"/>
        <v>83.272094599633803</v>
      </c>
      <c r="E663">
        <f t="shared" si="250"/>
        <v>82.16766176293811</v>
      </c>
      <c r="F663">
        <f t="shared" ref="F663:Z663" si="261">(F588-F587)/(F588+F587)*200</f>
        <v>78.075663177400585</v>
      </c>
      <c r="G663">
        <f t="shared" si="261"/>
        <v>86.652494407238393</v>
      </c>
      <c r="H663">
        <f t="shared" si="261"/>
        <v>48.898582559047256</v>
      </c>
      <c r="I663">
        <f t="shared" si="261"/>
        <v>-9.4233937397034673</v>
      </c>
      <c r="J663">
        <f t="shared" si="261"/>
        <v>-1.7715617715617769</v>
      </c>
      <c r="K663">
        <f t="shared" si="261"/>
        <v>-0.31574066862162969</v>
      </c>
      <c r="L663">
        <f t="shared" si="261"/>
        <v>0.2199037146133038</v>
      </c>
      <c r="M663">
        <f t="shared" si="261"/>
        <v>-0.97962536442583392</v>
      </c>
      <c r="N663">
        <f t="shared" si="261"/>
        <v>-1.2474153408537679E-2</v>
      </c>
      <c r="O663">
        <f t="shared" si="261"/>
        <v>-0.75756903361869998</v>
      </c>
      <c r="P663">
        <f t="shared" si="261"/>
        <v>-9.5433279275033058E-3</v>
      </c>
      <c r="Q663">
        <f t="shared" si="261"/>
        <v>-0.59618029512800019</v>
      </c>
      <c r="R663">
        <f t="shared" si="261"/>
        <v>2.7237542420968458E-2</v>
      </c>
      <c r="S663">
        <f t="shared" si="261"/>
        <v>2.6133965168872515E-2</v>
      </c>
      <c r="T663">
        <f t="shared" si="261"/>
        <v>8.0421536963690934E-2</v>
      </c>
      <c r="U663">
        <f t="shared" si="261"/>
        <v>46.780837475631834</v>
      </c>
      <c r="V663">
        <f t="shared" si="261"/>
        <v>2.115397498969955E-2</v>
      </c>
      <c r="W663">
        <f t="shared" si="261"/>
        <v>2.1329920546054908E-2</v>
      </c>
      <c r="X663">
        <f t="shared" si="261"/>
        <v>51.653736557956051</v>
      </c>
      <c r="Y663">
        <f t="shared" si="261"/>
        <v>1.5363791543320501E-2</v>
      </c>
      <c r="Z663">
        <f t="shared" si="261"/>
        <v>-3.4082634673234607E-2</v>
      </c>
    </row>
    <row r="664" spans="1:26" x14ac:dyDescent="0.2">
      <c r="A664" s="3" t="s">
        <v>42</v>
      </c>
      <c r="B664">
        <f t="shared" si="250"/>
        <v>1.963144584241761</v>
      </c>
      <c r="C664">
        <f t="shared" si="250"/>
        <v>4.1364017244655086E-4</v>
      </c>
      <c r="D664">
        <f t="shared" si="250"/>
        <v>-59.179558174212964</v>
      </c>
      <c r="E664">
        <f t="shared" si="250"/>
        <v>-69.94845194976638</v>
      </c>
      <c r="F664">
        <f t="shared" ref="F664:Z664" si="262">(F589-F588)/(F589+F588)*200</f>
        <v>-56.836818753357754</v>
      </c>
      <c r="G664">
        <f t="shared" si="262"/>
        <v>-60.372182828340726</v>
      </c>
      <c r="H664">
        <f t="shared" si="262"/>
        <v>-11.697845807483764</v>
      </c>
      <c r="I664">
        <f t="shared" si="262"/>
        <v>0.34518467380048329</v>
      </c>
      <c r="J664">
        <f t="shared" si="262"/>
        <v>-2.3798191337458352</v>
      </c>
      <c r="K664">
        <f t="shared" si="262"/>
        <v>-1.5331813539051138E-2</v>
      </c>
      <c r="L664">
        <f t="shared" si="262"/>
        <v>-9.0211668715000429E-2</v>
      </c>
      <c r="M664">
        <f t="shared" si="262"/>
        <v>-0.89159226848840367</v>
      </c>
      <c r="N664">
        <f t="shared" si="262"/>
        <v>6.3179111992945434E-3</v>
      </c>
      <c r="O664">
        <f t="shared" si="262"/>
        <v>-5.2837016837319409E-2</v>
      </c>
      <c r="P664">
        <f t="shared" si="262"/>
        <v>4.1987871300951496E-2</v>
      </c>
      <c r="Q664">
        <f t="shared" si="262"/>
        <v>5.0787820352994423E-2</v>
      </c>
      <c r="R664">
        <f t="shared" si="262"/>
        <v>4.4776026473851371E-2</v>
      </c>
      <c r="S664">
        <f t="shared" si="262"/>
        <v>3.8726190261839953E-2</v>
      </c>
      <c r="T664">
        <f t="shared" si="262"/>
        <v>2.9694619227187698E-2</v>
      </c>
      <c r="U664">
        <f t="shared" si="262"/>
        <v>-19.68209600385574</v>
      </c>
      <c r="V664">
        <f t="shared" si="262"/>
        <v>6.5000567218989933E-2</v>
      </c>
      <c r="W664">
        <f t="shared" si="262"/>
        <v>-9.3885694167350903E-2</v>
      </c>
      <c r="X664">
        <f t="shared" si="262"/>
        <v>-15.345654714115012</v>
      </c>
      <c r="Y664">
        <f t="shared" si="262"/>
        <v>6.1200362968951122E-2</v>
      </c>
      <c r="Z664">
        <f t="shared" si="262"/>
        <v>-2.6643194439120849E-2</v>
      </c>
    </row>
    <row r="665" spans="1:26" x14ac:dyDescent="0.2">
      <c r="A665" s="3" t="s">
        <v>43</v>
      </c>
      <c r="B665">
        <f t="shared" si="250"/>
        <v>4.6284736469910248</v>
      </c>
      <c r="C665">
        <f t="shared" si="250"/>
        <v>-7.0328014192924219E-3</v>
      </c>
      <c r="D665">
        <f t="shared" si="250"/>
        <v>-6.0138932949728803</v>
      </c>
      <c r="E665">
        <f t="shared" si="250"/>
        <v>0.72987585721421067</v>
      </c>
      <c r="F665">
        <f t="shared" ref="F665:Z665" si="263">(F590-F589)/(F590+F589)*200</f>
        <v>-1.0860865330226293</v>
      </c>
      <c r="G665">
        <f t="shared" si="263"/>
        <v>-0.51298778543136825</v>
      </c>
      <c r="H665">
        <f t="shared" si="263"/>
        <v>-0.90437010385960059</v>
      </c>
      <c r="I665">
        <f t="shared" si="263"/>
        <v>1.1647824597465002</v>
      </c>
      <c r="J665">
        <f t="shared" si="263"/>
        <v>9.629272989890085E-2</v>
      </c>
      <c r="K665">
        <f t="shared" si="263"/>
        <v>4.1364017244655086E-4</v>
      </c>
      <c r="L665">
        <f t="shared" si="263"/>
        <v>2.7890953908315537E-2</v>
      </c>
      <c r="M665">
        <f t="shared" si="263"/>
        <v>4.1054907366004576</v>
      </c>
      <c r="N665">
        <f t="shared" si="263"/>
        <v>1.8129103273598003E-4</v>
      </c>
      <c r="O665">
        <f t="shared" si="263"/>
        <v>-8.9253437690379172E-3</v>
      </c>
      <c r="P665">
        <f t="shared" si="263"/>
        <v>3.4483366152389359E-2</v>
      </c>
      <c r="Q665">
        <f t="shared" si="263"/>
        <v>4.0852281217928207E-2</v>
      </c>
      <c r="R665">
        <f t="shared" si="263"/>
        <v>3.2585544854469628E-2</v>
      </c>
      <c r="S665">
        <f t="shared" si="263"/>
        <v>-1.7223382890254667E-2</v>
      </c>
      <c r="T665">
        <f t="shared" si="263"/>
        <v>1.1422865225727162E-2</v>
      </c>
      <c r="U665">
        <f t="shared" si="263"/>
        <v>-0.90335911754425224</v>
      </c>
      <c r="V665">
        <f t="shared" si="263"/>
        <v>3.0529482507280638E-2</v>
      </c>
      <c r="W665">
        <f t="shared" si="263"/>
        <v>-8.2222352733889392E-2</v>
      </c>
      <c r="X665">
        <f t="shared" si="263"/>
        <v>-9.5149066335997912</v>
      </c>
      <c r="Y665">
        <f t="shared" si="263"/>
        <v>1.9317869876583252E-2</v>
      </c>
      <c r="Z665">
        <f t="shared" si="263"/>
        <v>-3.6171526762351407E-2</v>
      </c>
    </row>
    <row r="666" spans="1:26" x14ac:dyDescent="0.2">
      <c r="A666" s="3" t="s">
        <v>44</v>
      </c>
      <c r="B666">
        <f t="shared" si="250"/>
        <v>1.7072162772006534</v>
      </c>
      <c r="C666">
        <f t="shared" si="250"/>
        <v>-1.8297890017067026E-3</v>
      </c>
      <c r="D666">
        <f t="shared" si="250"/>
        <v>-1.0525609010939647</v>
      </c>
      <c r="E666">
        <f t="shared" si="250"/>
        <v>-5.8965778549341872</v>
      </c>
      <c r="F666">
        <f t="shared" ref="F666:Z666" si="264">(F591-F590)/(F591+F590)*200</f>
        <v>-0.41951064246396591</v>
      </c>
      <c r="G666">
        <f t="shared" si="264"/>
        <v>-0.16146674646700027</v>
      </c>
      <c r="H666">
        <f t="shared" si="264"/>
        <v>-11.97933327555076</v>
      </c>
      <c r="I666">
        <f t="shared" si="264"/>
        <v>1.9227525721032173</v>
      </c>
      <c r="J666">
        <f t="shared" si="264"/>
        <v>1.3384321223709288</v>
      </c>
      <c r="K666">
        <f t="shared" si="264"/>
        <v>-7.0328014192924219E-3</v>
      </c>
      <c r="L666">
        <f t="shared" si="264"/>
        <v>-1.4111525329667685E-2</v>
      </c>
      <c r="M666">
        <f t="shared" si="264"/>
        <v>-1.8471687134075605</v>
      </c>
      <c r="N666">
        <f t="shared" si="264"/>
        <v>-6.3097906078729568E-3</v>
      </c>
      <c r="O666">
        <f t="shared" si="264"/>
        <v>8.2980687707730594E-2</v>
      </c>
      <c r="P666">
        <f t="shared" si="264"/>
        <v>1.0048626980472796E-2</v>
      </c>
      <c r="Q666">
        <f t="shared" si="264"/>
        <v>-0.13222278888895217</v>
      </c>
      <c r="R666">
        <f t="shared" si="264"/>
        <v>1.6635927730802486E-2</v>
      </c>
      <c r="S666">
        <f t="shared" si="264"/>
        <v>-1.5566201939663456E-2</v>
      </c>
      <c r="T666">
        <f t="shared" si="264"/>
        <v>1.367046563610002E-2</v>
      </c>
      <c r="U666">
        <f t="shared" si="264"/>
        <v>-14.908331946740875</v>
      </c>
      <c r="V666">
        <f t="shared" si="264"/>
        <v>3.5683474865450641E-2</v>
      </c>
      <c r="W666">
        <f t="shared" si="264"/>
        <v>-2.4597892780532087E-2</v>
      </c>
      <c r="X666">
        <f t="shared" si="264"/>
        <v>-9.7784059891359973</v>
      </c>
      <c r="Y666">
        <f t="shared" si="264"/>
        <v>3.4874811298293118E-2</v>
      </c>
      <c r="Z666">
        <f t="shared" si="264"/>
        <v>-2.7940419874731191E-2</v>
      </c>
    </row>
    <row r="667" spans="1:26" x14ac:dyDescent="0.2">
      <c r="A667" s="3" t="s">
        <v>45</v>
      </c>
      <c r="B667">
        <f t="shared" si="250"/>
        <v>-4.5766033297667006</v>
      </c>
      <c r="C667">
        <f t="shared" si="250"/>
        <v>-3.2181210806998652E-3</v>
      </c>
      <c r="D667">
        <f t="shared" si="250"/>
        <v>9.379741258017809</v>
      </c>
      <c r="E667">
        <f t="shared" si="250"/>
        <v>1.9173861723936578</v>
      </c>
      <c r="F667">
        <f t="shared" ref="F667:Z667" si="265">(F592-F591)/(F592+F591)*200</f>
        <v>15.711970723615195</v>
      </c>
      <c r="G667">
        <f t="shared" si="265"/>
        <v>10.19274933475544</v>
      </c>
      <c r="H667">
        <f t="shared" si="265"/>
        <v>12.406191352738615</v>
      </c>
      <c r="I667">
        <f t="shared" si="265"/>
        <v>1.8864802250537775</v>
      </c>
      <c r="J667">
        <f t="shared" si="265"/>
        <v>1.7906269607606515</v>
      </c>
      <c r="K667">
        <f t="shared" si="265"/>
        <v>-1.8297890017067026E-3</v>
      </c>
      <c r="L667">
        <f t="shared" si="265"/>
        <v>-2.9608758996573718E-2</v>
      </c>
      <c r="M667">
        <f t="shared" si="265"/>
        <v>-0.94319864103878626</v>
      </c>
      <c r="N667">
        <f t="shared" si="265"/>
        <v>-3.7220298670158003E-3</v>
      </c>
      <c r="O667">
        <f t="shared" si="265"/>
        <v>0.11983849987503478</v>
      </c>
      <c r="P667">
        <f t="shared" si="265"/>
        <v>-3.9873659396467601E-2</v>
      </c>
      <c r="Q667">
        <f t="shared" si="265"/>
        <v>0.22307147991355347</v>
      </c>
      <c r="R667">
        <f t="shared" si="265"/>
        <v>-3.9639213089525109E-2</v>
      </c>
      <c r="S667">
        <f t="shared" si="265"/>
        <v>9.9859079343184842E-3</v>
      </c>
      <c r="T667">
        <f t="shared" si="265"/>
        <v>2.2390414445571202E-2</v>
      </c>
      <c r="U667">
        <f t="shared" si="265"/>
        <v>2.6992670789069999</v>
      </c>
      <c r="V667">
        <f t="shared" si="265"/>
        <v>3.4420497742612938E-2</v>
      </c>
      <c r="W667">
        <f t="shared" si="265"/>
        <v>-7.4463208503432701E-2</v>
      </c>
      <c r="X667">
        <f t="shared" si="265"/>
        <v>-5.787858601381167</v>
      </c>
      <c r="Y667">
        <f t="shared" si="265"/>
        <v>2.8607042256011059E-2</v>
      </c>
      <c r="Z667">
        <f t="shared" si="265"/>
        <v>-2.1280325686212131E-2</v>
      </c>
    </row>
    <row r="668" spans="1:26" x14ac:dyDescent="0.2">
      <c r="A668" s="3" t="s">
        <v>46</v>
      </c>
      <c r="B668">
        <f t="shared" si="250"/>
        <v>-2.4377001249767449</v>
      </c>
      <c r="C668">
        <f t="shared" si="250"/>
        <v>-2.0753944424688653E-3</v>
      </c>
      <c r="D668">
        <f t="shared" si="250"/>
        <v>12.164484301707326</v>
      </c>
      <c r="E668">
        <f t="shared" si="250"/>
        <v>18.491842617578769</v>
      </c>
      <c r="F668">
        <f t="shared" ref="F668:Z668" si="266">(F593-F592)/(F593+F592)*200</f>
        <v>-9.5892179634723025</v>
      </c>
      <c r="G668">
        <f t="shared" si="266"/>
        <v>-11.643193715873727</v>
      </c>
      <c r="H668">
        <f t="shared" si="266"/>
        <v>-17.020667080406877</v>
      </c>
      <c r="I668">
        <f t="shared" si="266"/>
        <v>0.58842759071592399</v>
      </c>
      <c r="J668">
        <f t="shared" si="266"/>
        <v>2.3830848605090051</v>
      </c>
      <c r="K668">
        <f t="shared" si="266"/>
        <v>-3.2181210806998652E-3</v>
      </c>
      <c r="L668">
        <f t="shared" si="266"/>
        <v>-4.3217944131028099E-2</v>
      </c>
      <c r="M668">
        <f t="shared" si="266"/>
        <v>0.65463055815882676</v>
      </c>
      <c r="N668">
        <f t="shared" si="266"/>
        <v>-9.1905625923595282E-4</v>
      </c>
      <c r="O668">
        <f t="shared" si="266"/>
        <v>0.15598483876826594</v>
      </c>
      <c r="P668">
        <f t="shared" si="266"/>
        <v>-1.0101087059407274E-2</v>
      </c>
      <c r="Q668">
        <f t="shared" si="266"/>
        <v>8.6432085318698837E-2</v>
      </c>
      <c r="R668">
        <f t="shared" si="266"/>
        <v>1.7086959516268206E-3</v>
      </c>
      <c r="S668">
        <f t="shared" si="266"/>
        <v>-1.3448802168995494E-3</v>
      </c>
      <c r="T668">
        <f t="shared" si="266"/>
        <v>-5.3613321137463553E-2</v>
      </c>
      <c r="U668">
        <f t="shared" si="266"/>
        <v>-6.1912010425284567</v>
      </c>
      <c r="V668">
        <f t="shared" si="266"/>
        <v>3.4158692145679582E-3</v>
      </c>
      <c r="W668">
        <f t="shared" si="266"/>
        <v>-6.4681302117240935E-2</v>
      </c>
      <c r="X668">
        <f t="shared" si="266"/>
        <v>11.101799196738497</v>
      </c>
      <c r="Y668">
        <f t="shared" si="266"/>
        <v>1.5857020097503467E-2</v>
      </c>
      <c r="Z668">
        <f t="shared" si="266"/>
        <v>-2.2540542134353622E-2</v>
      </c>
    </row>
    <row r="669" spans="1:26" x14ac:dyDescent="0.2">
      <c r="A669" s="3" t="s">
        <v>47</v>
      </c>
      <c r="B669">
        <f t="shared" si="250"/>
        <v>0.60078278750111513</v>
      </c>
      <c r="C669">
        <f t="shared" si="250"/>
        <v>8.9949492490210611E-3</v>
      </c>
      <c r="D669">
        <f t="shared" si="250"/>
        <v>13.907078069300763</v>
      </c>
      <c r="E669">
        <f t="shared" si="250"/>
        <v>14.674510648602856</v>
      </c>
      <c r="F669">
        <f t="shared" ref="F669:Z669" si="267">(F594-F593)/(F594+F593)*200</f>
        <v>0</v>
      </c>
      <c r="G669">
        <f t="shared" si="267"/>
        <v>-1.5022508172622196E-14</v>
      </c>
      <c r="H669">
        <f t="shared" si="267"/>
        <v>0.94842028888347041</v>
      </c>
      <c r="I669">
        <f t="shared" si="267"/>
        <v>-2.7759418374091323</v>
      </c>
      <c r="J669">
        <f t="shared" si="267"/>
        <v>2.3510710668294985</v>
      </c>
      <c r="K669">
        <f t="shared" si="267"/>
        <v>-2.0753944424688653E-3</v>
      </c>
      <c r="L669">
        <f t="shared" si="267"/>
        <v>0.20258706294207135</v>
      </c>
      <c r="M669">
        <f t="shared" si="267"/>
        <v>-1.1689267781487476</v>
      </c>
      <c r="N669">
        <f t="shared" si="267"/>
        <v>4.2403737709918975E-3</v>
      </c>
      <c r="O669">
        <f t="shared" si="267"/>
        <v>-0.20134262378427742</v>
      </c>
      <c r="P669">
        <f t="shared" si="267"/>
        <v>3.6223429993530705E-3</v>
      </c>
      <c r="Q669">
        <f t="shared" si="267"/>
        <v>-0.17549662078638262</v>
      </c>
      <c r="R669">
        <f t="shared" si="267"/>
        <v>1.0686922331395616E-2</v>
      </c>
      <c r="S669">
        <f t="shared" si="267"/>
        <v>1.6906223910413652E-2</v>
      </c>
      <c r="T669">
        <f t="shared" si="267"/>
        <v>-8.2182725758376346E-2</v>
      </c>
      <c r="U669">
        <f t="shared" si="267"/>
        <v>8.8033946128728111</v>
      </c>
      <c r="V669">
        <f t="shared" si="267"/>
        <v>3.6529230068244468E-2</v>
      </c>
      <c r="W669">
        <f t="shared" si="267"/>
        <v>-2.0524398378572457E-2</v>
      </c>
      <c r="X669">
        <f t="shared" si="267"/>
        <v>-8.0788023029133242</v>
      </c>
      <c r="Y669">
        <f t="shared" si="267"/>
        <v>3.3446951826669902E-2</v>
      </c>
      <c r="Z669">
        <f t="shared" si="267"/>
        <v>-1.589922091705832E-2</v>
      </c>
    </row>
    <row r="670" spans="1:26" x14ac:dyDescent="0.2">
      <c r="A670" s="3" t="s">
        <v>48</v>
      </c>
      <c r="B670">
        <f t="shared" si="250"/>
        <v>-0.70319971556392158</v>
      </c>
      <c r="C670">
        <f t="shared" si="250"/>
        <v>7.6241051640155667E-3</v>
      </c>
      <c r="D670">
        <f t="shared" si="250"/>
        <v>-18.316948291279292</v>
      </c>
      <c r="E670">
        <f t="shared" si="250"/>
        <v>-14.542346472317316</v>
      </c>
      <c r="F670">
        <f t="shared" ref="F670:Z670" si="268">(F595-F594)/(F595+F594)*200</f>
        <v>0</v>
      </c>
      <c r="G670">
        <f t="shared" si="268"/>
        <v>0</v>
      </c>
      <c r="H670">
        <f t="shared" si="268"/>
        <v>0.67452851488474685</v>
      </c>
      <c r="I670">
        <f t="shared" si="268"/>
        <v>-1.1459386585776803</v>
      </c>
      <c r="J670">
        <f t="shared" si="268"/>
        <v>5.1148677936714275</v>
      </c>
      <c r="K670">
        <f t="shared" si="268"/>
        <v>8.9949492490210611E-3</v>
      </c>
      <c r="L670">
        <f t="shared" si="268"/>
        <v>-1.4255209253787303E-2</v>
      </c>
      <c r="M670">
        <f t="shared" si="268"/>
        <v>1.0114593196800838</v>
      </c>
      <c r="N670">
        <f t="shared" si="268"/>
        <v>7.8714268317308135E-3</v>
      </c>
      <c r="O670">
        <f t="shared" si="268"/>
        <v>-3.794967352436996E-2</v>
      </c>
      <c r="P670">
        <f t="shared" si="268"/>
        <v>1.8026417955303842E-2</v>
      </c>
      <c r="Q670">
        <f t="shared" si="268"/>
        <v>5.922730842939062E-2</v>
      </c>
      <c r="R670">
        <f t="shared" si="268"/>
        <v>1.621043607094759E-2</v>
      </c>
      <c r="S670">
        <f t="shared" si="268"/>
        <v>2.7619741444587551E-2</v>
      </c>
      <c r="T670">
        <f t="shared" si="268"/>
        <v>-6.7314760055470338E-2</v>
      </c>
      <c r="U670">
        <f t="shared" si="268"/>
        <v>-0.24597014815286344</v>
      </c>
      <c r="V670">
        <f t="shared" si="268"/>
        <v>4.3841705686394047E-2</v>
      </c>
      <c r="W670">
        <f t="shared" si="268"/>
        <v>-1.7684034532096028E-2</v>
      </c>
      <c r="X670">
        <f t="shared" si="268"/>
        <v>17.680323223941528</v>
      </c>
      <c r="Y670">
        <f t="shared" si="268"/>
        <v>5.2741192645441796E-2</v>
      </c>
      <c r="Z670">
        <f t="shared" si="268"/>
        <v>-3.0211504447547223E-4</v>
      </c>
    </row>
    <row r="671" spans="1:26" x14ac:dyDescent="0.2">
      <c r="A671" s="3" t="s">
        <v>49</v>
      </c>
      <c r="B671">
        <f t="shared" si="250"/>
        <v>1.944037824592636</v>
      </c>
      <c r="C671">
        <f t="shared" si="250"/>
        <v>5.8832314999282564E-4</v>
      </c>
      <c r="D671">
        <f t="shared" si="250"/>
        <v>-3.8693964765387201</v>
      </c>
      <c r="E671">
        <f t="shared" si="250"/>
        <v>-6.1887628992027741</v>
      </c>
      <c r="F671">
        <f t="shared" ref="F671:Z671" si="269">(F596-F595)/(F596+F595)*200</f>
        <v>6.3247168392357294</v>
      </c>
      <c r="G671">
        <f t="shared" si="269"/>
        <v>31.736852457546682</v>
      </c>
      <c r="H671">
        <f t="shared" si="269"/>
        <v>34.08808202974955</v>
      </c>
      <c r="I671">
        <f t="shared" si="269"/>
        <v>1.0118043844856661</v>
      </c>
      <c r="J671">
        <f t="shared" si="269"/>
        <v>-2.2222222222222174</v>
      </c>
      <c r="K671">
        <f t="shared" si="269"/>
        <v>7.6241051640155667E-3</v>
      </c>
      <c r="L671">
        <f t="shared" si="269"/>
        <v>-0.34548491033924011</v>
      </c>
      <c r="M671">
        <f t="shared" si="269"/>
        <v>-1.1747553761179701</v>
      </c>
      <c r="N671">
        <f t="shared" si="269"/>
        <v>7.5825890596882741E-3</v>
      </c>
      <c r="O671">
        <f t="shared" si="269"/>
        <v>0.1266212000463787</v>
      </c>
      <c r="P671">
        <f t="shared" si="269"/>
        <v>-3.8303730977291787E-3</v>
      </c>
      <c r="Q671">
        <f t="shared" si="269"/>
        <v>-1.3403746088690632E-2</v>
      </c>
      <c r="R671">
        <f t="shared" si="269"/>
        <v>4.0651026878611328E-3</v>
      </c>
      <c r="S671">
        <f t="shared" si="269"/>
        <v>-4.315706073587091E-2</v>
      </c>
      <c r="T671">
        <f t="shared" si="269"/>
        <v>7.2774392750742614E-2</v>
      </c>
      <c r="U671">
        <f t="shared" si="269"/>
        <v>7.7594728176856265</v>
      </c>
      <c r="V671">
        <f t="shared" si="269"/>
        <v>3.5057135812988548E-2</v>
      </c>
      <c r="W671">
        <f t="shared" si="269"/>
        <v>1.8417121297932149E-2</v>
      </c>
      <c r="X671">
        <f t="shared" si="269"/>
        <v>-8.1091862385102651</v>
      </c>
      <c r="Y671">
        <f t="shared" si="269"/>
        <v>4.0666493321259711E-2</v>
      </c>
      <c r="Z671">
        <f t="shared" si="269"/>
        <v>1.4408650767582621E-2</v>
      </c>
    </row>
    <row r="672" spans="1:26" x14ac:dyDescent="0.2">
      <c r="A672" s="3" t="s">
        <v>50</v>
      </c>
      <c r="B672">
        <f t="shared" si="250"/>
        <v>-1.5380561289472194</v>
      </c>
      <c r="C672">
        <f t="shared" si="250"/>
        <v>3.3870104186529623E-3</v>
      </c>
      <c r="D672">
        <f t="shared" si="250"/>
        <v>12.357218804343258</v>
      </c>
      <c r="E672">
        <f t="shared" si="250"/>
        <v>5.6443305774675121</v>
      </c>
      <c r="F672">
        <f t="shared" ref="F672:Z672" si="270">(F597-F596)/(F597+F596)*200</f>
        <v>8.2907481220125039</v>
      </c>
      <c r="G672">
        <f t="shared" si="270"/>
        <v>-10.214712993503685</v>
      </c>
      <c r="H672">
        <f t="shared" si="270"/>
        <v>-35.801073750562971</v>
      </c>
      <c r="I672">
        <f t="shared" si="270"/>
        <v>-0.87630603303000443</v>
      </c>
      <c r="J672">
        <f t="shared" si="270"/>
        <v>-1.9197207678883097</v>
      </c>
      <c r="K672">
        <f t="shared" si="270"/>
        <v>5.8832314999282564E-4</v>
      </c>
      <c r="L672">
        <f t="shared" si="270"/>
        <v>0.24573751372566408</v>
      </c>
      <c r="M672">
        <f t="shared" si="270"/>
        <v>-11.101705163865043</v>
      </c>
      <c r="N672">
        <f t="shared" si="270"/>
        <v>4.2554348189263787E-3</v>
      </c>
      <c r="O672">
        <f t="shared" si="270"/>
        <v>-2.5257459394067837E-2</v>
      </c>
      <c r="P672">
        <f t="shared" si="270"/>
        <v>-3.4078473685139662E-3</v>
      </c>
      <c r="Q672">
        <f t="shared" si="270"/>
        <v>-3.3769003530182716E-2</v>
      </c>
      <c r="R672">
        <f t="shared" si="270"/>
        <v>-4.1652232854698908E-3</v>
      </c>
      <c r="S672">
        <f t="shared" si="270"/>
        <v>3.0075138572676925E-3</v>
      </c>
      <c r="T672">
        <f t="shared" si="270"/>
        <v>-8.9463456741946321E-3</v>
      </c>
      <c r="U672">
        <f t="shared" si="270"/>
        <v>-8.4204996094618032</v>
      </c>
      <c r="V672">
        <f t="shared" si="270"/>
        <v>3.7582152498485573E-2</v>
      </c>
      <c r="W672">
        <f t="shared" si="270"/>
        <v>-4.7762679464054087E-3</v>
      </c>
      <c r="X672">
        <f t="shared" si="270"/>
        <v>-7.6159991031020251</v>
      </c>
      <c r="Y672">
        <f t="shared" si="270"/>
        <v>3.3252893792351385E-2</v>
      </c>
      <c r="Z672">
        <f t="shared" si="270"/>
        <v>4.2248033361654835E-3</v>
      </c>
    </row>
    <row r="673" spans="1:26" x14ac:dyDescent="0.2">
      <c r="A673" s="3" t="s">
        <v>51</v>
      </c>
      <c r="B673">
        <f t="shared" si="250"/>
        <v>-0.94224595072330208</v>
      </c>
      <c r="C673">
        <f t="shared" si="250"/>
        <v>-7.8700345230132376E-2</v>
      </c>
      <c r="D673">
        <f t="shared" si="250"/>
        <v>-2.3499579413686433</v>
      </c>
      <c r="E673">
        <f t="shared" si="250"/>
        <v>-10.304844338059825</v>
      </c>
      <c r="F673">
        <f t="shared" ref="F673:Z673" si="271">(F598-F597)/(F598+F597)*200</f>
        <v>-34.952147799213265</v>
      </c>
      <c r="G673">
        <f t="shared" si="271"/>
        <v>-41.061698058952672</v>
      </c>
      <c r="H673">
        <f t="shared" si="271"/>
        <v>17.791811895503461</v>
      </c>
      <c r="I673">
        <f t="shared" si="271"/>
        <v>-4.8543689320388355</v>
      </c>
      <c r="J673">
        <f t="shared" si="271"/>
        <v>1.6601135867190961</v>
      </c>
      <c r="K673">
        <f t="shared" si="271"/>
        <v>3.3870104186529623E-3</v>
      </c>
      <c r="L673">
        <f t="shared" si="271"/>
        <v>1.42230440754637</v>
      </c>
      <c r="M673">
        <f t="shared" si="271"/>
        <v>11.853671147880046</v>
      </c>
      <c r="N673">
        <f t="shared" si="271"/>
        <v>-0.10313812302706732</v>
      </c>
      <c r="O673">
        <f t="shared" si="271"/>
        <v>-0.16720483418053031</v>
      </c>
      <c r="P673">
        <f t="shared" si="271"/>
        <v>-0.11905993097622006</v>
      </c>
      <c r="Q673">
        <f t="shared" si="271"/>
        <v>-0.27043118259146265</v>
      </c>
      <c r="R673">
        <f t="shared" si="271"/>
        <v>-9.3964087808522084E-2</v>
      </c>
      <c r="S673">
        <f t="shared" si="271"/>
        <v>5.2262227707370835E-3</v>
      </c>
      <c r="T673">
        <f t="shared" si="271"/>
        <v>1.3982050419036952E-2</v>
      </c>
      <c r="U673">
        <f t="shared" si="271"/>
        <v>-11.338509286492918</v>
      </c>
      <c r="V673">
        <f t="shared" si="271"/>
        <v>0.51892395503565369</v>
      </c>
      <c r="W673">
        <f t="shared" si="271"/>
        <v>0.15274840763513092</v>
      </c>
      <c r="X673">
        <f t="shared" si="271"/>
        <v>5.2628806194235214</v>
      </c>
      <c r="Y673">
        <f t="shared" si="271"/>
        <v>0.6336342346916588</v>
      </c>
      <c r="Z673">
        <f t="shared" si="271"/>
        <v>0.24236469641177069</v>
      </c>
    </row>
    <row r="674" spans="1:26" x14ac:dyDescent="0.2">
      <c r="A674" s="3" t="s">
        <v>52</v>
      </c>
      <c r="B674">
        <f t="shared" si="250"/>
        <v>1.1961081853075151</v>
      </c>
      <c r="C674">
        <f t="shared" si="250"/>
        <v>4.7388060503478796E-2</v>
      </c>
      <c r="D674">
        <f t="shared" si="250"/>
        <v>-17.068756568315514</v>
      </c>
      <c r="E674">
        <f t="shared" si="250"/>
        <v>8.9815138712883229</v>
      </c>
      <c r="F674">
        <f t="shared" ref="F674:Z674" si="272">(F599-F598)/(F599+F598)*200</f>
        <v>-5.7572319274886521</v>
      </c>
      <c r="G674">
        <f t="shared" si="272"/>
        <v>-8.7466611113277466</v>
      </c>
      <c r="H674">
        <f t="shared" si="272"/>
        <v>-85.310225469708612</v>
      </c>
      <c r="I674">
        <f t="shared" si="272"/>
        <v>-0.57020669992871198</v>
      </c>
      <c r="J674">
        <f t="shared" si="272"/>
        <v>-0.52128583840139753</v>
      </c>
      <c r="K674">
        <f t="shared" si="272"/>
        <v>-7.8700345230132376E-2</v>
      </c>
      <c r="L674">
        <f t="shared" si="272"/>
        <v>-1.8008340023593936</v>
      </c>
      <c r="M674">
        <f t="shared" si="272"/>
        <v>-0.13572422402039402</v>
      </c>
      <c r="N674">
        <f t="shared" si="272"/>
        <v>6.9426189050584869E-2</v>
      </c>
      <c r="O674">
        <f t="shared" si="272"/>
        <v>0.49534340254798853</v>
      </c>
      <c r="P674">
        <f t="shared" si="272"/>
        <v>0.12805150973066018</v>
      </c>
      <c r="Q674">
        <f t="shared" si="272"/>
        <v>0.61813061769935185</v>
      </c>
      <c r="R674">
        <f t="shared" si="272"/>
        <v>0.13456699067040648</v>
      </c>
      <c r="S674">
        <f t="shared" si="272"/>
        <v>3.5991609050618281E-2</v>
      </c>
      <c r="T674">
        <f t="shared" si="272"/>
        <v>0.10263513500165519</v>
      </c>
      <c r="U674">
        <f t="shared" si="272"/>
        <v>-11.425365523334795</v>
      </c>
      <c r="V674">
        <f t="shared" si="272"/>
        <v>-5.1056084020227002E-2</v>
      </c>
      <c r="W674">
        <f t="shared" si="272"/>
        <v>-0.1534704210529895</v>
      </c>
      <c r="X674">
        <f t="shared" si="272"/>
        <v>-30.017332398667374</v>
      </c>
      <c r="Y674">
        <f t="shared" si="272"/>
        <v>-5.5587638038138085E-2</v>
      </c>
      <c r="Z674">
        <f t="shared" si="272"/>
        <v>-0.20830584711031921</v>
      </c>
    </row>
    <row r="675" spans="1:26" x14ac:dyDescent="0.2">
      <c r="A675" s="3" t="s">
        <v>53</v>
      </c>
      <c r="B675">
        <f t="shared" si="250"/>
        <v>5.1900225866640355</v>
      </c>
      <c r="C675">
        <f t="shared" si="250"/>
        <v>-1.5559815236329143E-2</v>
      </c>
      <c r="D675">
        <f t="shared" si="250"/>
        <v>43.367716667033676</v>
      </c>
      <c r="E675">
        <f t="shared" si="250"/>
        <v>40.121885926453594</v>
      </c>
      <c r="F675">
        <f t="shared" ref="F675:Z675" si="273">(F600-F599)/(F600+F599)*200</f>
        <v>68.512525176502308</v>
      </c>
      <c r="G675">
        <f t="shared" si="273"/>
        <v>87.2196913008123</v>
      </c>
      <c r="H675">
        <f t="shared" si="273"/>
        <v>123.53278091731019</v>
      </c>
      <c r="I675">
        <f t="shared" si="273"/>
        <v>3.0271031326997413</v>
      </c>
      <c r="J675">
        <f t="shared" si="273"/>
        <v>2.3245802841153704</v>
      </c>
      <c r="K675">
        <f t="shared" si="273"/>
        <v>4.7388060503478796E-2</v>
      </c>
      <c r="L675">
        <f t="shared" si="273"/>
        <v>0.5099555330735891</v>
      </c>
      <c r="M675">
        <f t="shared" si="273"/>
        <v>8.7999922731777633E-2</v>
      </c>
      <c r="N675">
        <f t="shared" si="273"/>
        <v>-2.2204386029023818E-2</v>
      </c>
      <c r="O675">
        <f t="shared" si="273"/>
        <v>-0.58328456777999216</v>
      </c>
      <c r="P675">
        <f t="shared" si="273"/>
        <v>-1.5711308072507073E-2</v>
      </c>
      <c r="Q675">
        <f t="shared" si="273"/>
        <v>-0.43415326473915244</v>
      </c>
      <c r="R675">
        <f t="shared" si="273"/>
        <v>-1.9225117142052817E-2</v>
      </c>
      <c r="S675">
        <f t="shared" si="273"/>
        <v>-7.8465283259713837E-3</v>
      </c>
      <c r="T675">
        <f t="shared" si="273"/>
        <v>-1.3227875007990495E-2</v>
      </c>
      <c r="U675">
        <f t="shared" si="273"/>
        <v>40.280632843625874</v>
      </c>
      <c r="V675">
        <f t="shared" si="273"/>
        <v>-8.8926037550019196E-2</v>
      </c>
      <c r="W675">
        <f t="shared" si="273"/>
        <v>-1.9496344435422978E-2</v>
      </c>
      <c r="X675">
        <f t="shared" si="273"/>
        <v>48.759252552931962</v>
      </c>
      <c r="Y675">
        <f t="shared" si="273"/>
        <v>-8.5303632689516684E-2</v>
      </c>
      <c r="Z675">
        <f t="shared" si="273"/>
        <v>2.8262174628117899E-2</v>
      </c>
    </row>
    <row r="676" spans="1:26" x14ac:dyDescent="0.2">
      <c r="A676" s="3" t="s">
        <v>54</v>
      </c>
      <c r="B676">
        <f t="shared" si="250"/>
        <v>-4.2553672855452627</v>
      </c>
      <c r="C676">
        <f t="shared" si="250"/>
        <v>-1.0876989507100582E-3</v>
      </c>
      <c r="D676">
        <f t="shared" si="250"/>
        <v>-53.082189406528116</v>
      </c>
      <c r="E676">
        <f t="shared" si="250"/>
        <v>-63.543820329161349</v>
      </c>
      <c r="F676">
        <f t="shared" ref="F676:Z676" si="274">(F601-F600)/(F601+F600)*200</f>
        <v>-45.97347845979489</v>
      </c>
      <c r="G676">
        <f t="shared" si="274"/>
        <v>-61.522259182095596</v>
      </c>
      <c r="H676">
        <f t="shared" si="274"/>
        <v>-50.531068610542519</v>
      </c>
      <c r="I676">
        <f t="shared" si="274"/>
        <v>5.660377358490571</v>
      </c>
      <c r="J676">
        <f t="shared" si="274"/>
        <v>6.5843621399176957</v>
      </c>
      <c r="K676">
        <f t="shared" si="274"/>
        <v>-1.5559815236329143E-2</v>
      </c>
      <c r="L676">
        <f t="shared" si="274"/>
        <v>-9.4819112292978694E-2</v>
      </c>
      <c r="M676">
        <f t="shared" si="274"/>
        <v>-4.2711431083742091E-2</v>
      </c>
      <c r="N676">
        <f t="shared" si="274"/>
        <v>-1.6656497125445671E-3</v>
      </c>
      <c r="O676">
        <f t="shared" si="274"/>
        <v>-4.4364176597447506E-2</v>
      </c>
      <c r="P676">
        <f t="shared" si="274"/>
        <v>-3.5784804138489432E-2</v>
      </c>
      <c r="Q676">
        <f t="shared" si="274"/>
        <v>2.9637900847114797E-2</v>
      </c>
      <c r="R676">
        <f t="shared" si="274"/>
        <v>-3.9211101058468228E-2</v>
      </c>
      <c r="S676">
        <f t="shared" si="274"/>
        <v>-2.7402367138055644E-2</v>
      </c>
      <c r="T676">
        <f t="shared" si="274"/>
        <v>7.4209028158298289E-4</v>
      </c>
      <c r="U676">
        <f t="shared" si="274"/>
        <v>-3.3613445378151265</v>
      </c>
      <c r="V676">
        <f t="shared" si="274"/>
        <v>-2.9239190977060563E-2</v>
      </c>
      <c r="W676">
        <f t="shared" si="274"/>
        <v>-9.0995950680111959E-3</v>
      </c>
      <c r="X676">
        <f t="shared" si="274"/>
        <v>-8.9226466496171284</v>
      </c>
      <c r="Y676">
        <f t="shared" si="274"/>
        <v>-6.0635020286043589E-2</v>
      </c>
      <c r="Z676">
        <f t="shared" si="274"/>
        <v>1.9340842795574645E-2</v>
      </c>
    </row>
    <row r="677" spans="1:26" x14ac:dyDescent="0.2">
      <c r="A677" s="3" t="s">
        <v>55</v>
      </c>
      <c r="B677">
        <f t="shared" si="250"/>
        <v>0.48387862831012068</v>
      </c>
      <c r="C677">
        <f t="shared" si="250"/>
        <v>-9.5939543310083128E-4</v>
      </c>
      <c r="D677">
        <f t="shared" si="250"/>
        <v>-5.6331949347371442</v>
      </c>
      <c r="E677">
        <f t="shared" si="250"/>
        <v>2.8418335983085732</v>
      </c>
      <c r="F677">
        <f t="shared" ref="F677:Z677" si="275">(F602-F601)/(F602+F601)*200</f>
        <v>-0.50983254748532736</v>
      </c>
      <c r="G677">
        <f t="shared" si="275"/>
        <v>7.9533896315924126</v>
      </c>
      <c r="H677">
        <f t="shared" si="275"/>
        <v>-8.9862546777399377</v>
      </c>
      <c r="I677">
        <f t="shared" si="275"/>
        <v>-4.1471571906354443</v>
      </c>
      <c r="J677">
        <f t="shared" si="275"/>
        <v>7.9649542015128888E-2</v>
      </c>
      <c r="K677">
        <f t="shared" si="275"/>
        <v>-1.0876989507100582E-3</v>
      </c>
      <c r="L677">
        <f t="shared" si="275"/>
        <v>9.7941782871357588E-2</v>
      </c>
      <c r="M677">
        <f t="shared" si="275"/>
        <v>-0.24989069195436422</v>
      </c>
      <c r="N677">
        <f t="shared" si="275"/>
        <v>3.7512528720189285E-3</v>
      </c>
      <c r="O677">
        <f t="shared" si="275"/>
        <v>-1.671442906953275E-2</v>
      </c>
      <c r="P677">
        <f t="shared" si="275"/>
        <v>-3.5812479939052046E-2</v>
      </c>
      <c r="Q677">
        <f t="shared" si="275"/>
        <v>1.2188129150092266E-2</v>
      </c>
      <c r="R677">
        <f t="shared" si="275"/>
        <v>-3.7120059668574568E-2</v>
      </c>
      <c r="S677">
        <f t="shared" si="275"/>
        <v>2.9062815041949807E-2</v>
      </c>
      <c r="T677">
        <f t="shared" si="275"/>
        <v>1.8050909554999158E-2</v>
      </c>
      <c r="U677">
        <f t="shared" si="275"/>
        <v>-16.666666666666671</v>
      </c>
      <c r="V677">
        <f t="shared" si="275"/>
        <v>-5.7855789236264311E-2</v>
      </c>
      <c r="W677">
        <f t="shared" si="275"/>
        <v>4.7404598246022674E-2</v>
      </c>
      <c r="X677">
        <f t="shared" si="275"/>
        <v>-8.9043252260324426</v>
      </c>
      <c r="Y677">
        <f t="shared" si="275"/>
        <v>-4.5549377753744527E-2</v>
      </c>
      <c r="Z677">
        <f t="shared" si="275"/>
        <v>-3.8004529188978326E-3</v>
      </c>
    </row>
    <row r="678" spans="1:26" x14ac:dyDescent="0.2">
      <c r="A678" s="3" t="s">
        <v>56</v>
      </c>
      <c r="B678">
        <f t="shared" si="250"/>
        <v>-0.76035897193508339</v>
      </c>
      <c r="C678">
        <f t="shared" si="250"/>
        <v>-6.1230937673299518E-3</v>
      </c>
      <c r="D678">
        <f t="shared" si="250"/>
        <v>-2.2072724194824085</v>
      </c>
      <c r="E678">
        <f t="shared" si="250"/>
        <v>-4.0559136794737691</v>
      </c>
      <c r="F678">
        <f t="shared" ref="F678:Z678" si="276">(F603-F602)/(F603+F602)*200</f>
        <v>6.3814385806672309</v>
      </c>
      <c r="G678">
        <f t="shared" si="276"/>
        <v>-6.2279599008994575</v>
      </c>
      <c r="H678">
        <f t="shared" si="276"/>
        <v>-16.499563459888545</v>
      </c>
      <c r="I678">
        <f t="shared" si="276"/>
        <v>1.2894468951476115</v>
      </c>
      <c r="J678">
        <f t="shared" si="276"/>
        <v>-2.2544283413848611</v>
      </c>
      <c r="K678">
        <f t="shared" si="276"/>
        <v>-9.5939543310083128E-4</v>
      </c>
      <c r="L678">
        <f t="shared" si="276"/>
        <v>-0.14594919460208491</v>
      </c>
      <c r="M678">
        <f t="shared" si="276"/>
        <v>-0.26147642108753077</v>
      </c>
      <c r="N678">
        <f t="shared" si="276"/>
        <v>2.2254638906424899E-3</v>
      </c>
      <c r="O678">
        <f t="shared" si="276"/>
        <v>0.40441702615875813</v>
      </c>
      <c r="P678">
        <f t="shared" si="276"/>
        <v>-3.5089608178302201E-2</v>
      </c>
      <c r="Q678">
        <f t="shared" si="276"/>
        <v>-8.921209600972109E-2</v>
      </c>
      <c r="R678">
        <f t="shared" si="276"/>
        <v>-3.380408511689531E-2</v>
      </c>
      <c r="S678">
        <f t="shared" si="276"/>
        <v>1.4906982558155521E-2</v>
      </c>
      <c r="T678">
        <f t="shared" si="276"/>
        <v>5.7269192958353341E-3</v>
      </c>
      <c r="U678">
        <f t="shared" si="276"/>
        <v>-8</v>
      </c>
      <c r="V678">
        <f t="shared" si="276"/>
        <v>-4.6369532615518169E-2</v>
      </c>
      <c r="W678">
        <f t="shared" si="276"/>
        <v>-3.2497184511166802E-2</v>
      </c>
      <c r="X678">
        <f t="shared" si="276"/>
        <v>-10.229768857116877</v>
      </c>
      <c r="Y678">
        <f t="shared" si="276"/>
        <v>-3.6915764716215424E-2</v>
      </c>
      <c r="Z678">
        <f t="shared" si="276"/>
        <v>-2.1158634494612763E-2</v>
      </c>
    </row>
    <row r="679" spans="1:26" x14ac:dyDescent="0.2">
      <c r="A679" s="3" t="s">
        <v>57</v>
      </c>
      <c r="B679">
        <f t="shared" si="250"/>
        <v>0.96442199676845186</v>
      </c>
      <c r="C679">
        <f t="shared" si="250"/>
        <v>-2.0276714291248116E-3</v>
      </c>
      <c r="D679">
        <f t="shared" si="250"/>
        <v>42.586214559385667</v>
      </c>
      <c r="E679">
        <f t="shared" si="250"/>
        <v>22.079784085563571</v>
      </c>
      <c r="F679">
        <f t="shared" ref="F679:Z679" si="277">(F604-F603)/(F604+F603)*200</f>
        <v>0.32367118950134688</v>
      </c>
      <c r="G679">
        <f t="shared" si="277"/>
        <v>1.8920243409797102</v>
      </c>
      <c r="H679">
        <f t="shared" si="277"/>
        <v>44.16693060423075</v>
      </c>
      <c r="I679">
        <f t="shared" si="277"/>
        <v>0.20208824520039273</v>
      </c>
      <c r="J679">
        <f t="shared" si="277"/>
        <v>-2.0515721006761378</v>
      </c>
      <c r="K679">
        <f t="shared" si="277"/>
        <v>-6.1230937673299518E-3</v>
      </c>
      <c r="L679">
        <f t="shared" si="277"/>
        <v>4.3848014013832416E-3</v>
      </c>
      <c r="M679">
        <f t="shared" si="277"/>
        <v>-1.1248593925759169</v>
      </c>
      <c r="N679">
        <f t="shared" si="277"/>
        <v>-1.144314987092284E-3</v>
      </c>
      <c r="O679">
        <f t="shared" si="277"/>
        <v>-0.28682606515471293</v>
      </c>
      <c r="P679">
        <f t="shared" si="277"/>
        <v>2.1451322414009603E-2</v>
      </c>
      <c r="Q679">
        <f t="shared" si="277"/>
        <v>0.18367495415738758</v>
      </c>
      <c r="R679">
        <f t="shared" si="277"/>
        <v>2.2691858222474898E-2</v>
      </c>
      <c r="S679">
        <f t="shared" si="277"/>
        <v>7.9983358373046966E-3</v>
      </c>
      <c r="T679">
        <f t="shared" si="277"/>
        <v>-2.2830759781613825E-2</v>
      </c>
      <c r="U679">
        <f t="shared" si="277"/>
        <v>15.974440894568687</v>
      </c>
      <c r="V679">
        <f t="shared" si="277"/>
        <v>-1.6396317969967443E-4</v>
      </c>
      <c r="W679">
        <f t="shared" si="277"/>
        <v>3.0582282793213407E-2</v>
      </c>
      <c r="X679">
        <f t="shared" si="277"/>
        <v>8.3835549168865207</v>
      </c>
      <c r="Y679">
        <f t="shared" si="277"/>
        <v>-2.5553260586543896E-3</v>
      </c>
      <c r="Z679">
        <f t="shared" si="277"/>
        <v>1.9853898246752003E-2</v>
      </c>
    </row>
    <row r="680" spans="1:26" x14ac:dyDescent="0.2">
      <c r="A680" s="3" t="s">
        <v>58</v>
      </c>
      <c r="B680">
        <f t="shared" si="250"/>
        <v>0.87536514529235077</v>
      </c>
      <c r="C680">
        <f t="shared" si="250"/>
        <v>-4.8640818791327598E-3</v>
      </c>
      <c r="D680">
        <f t="shared" si="250"/>
        <v>-28.461668291302288</v>
      </c>
      <c r="E680">
        <f t="shared" si="250"/>
        <v>-5.6159705384250911</v>
      </c>
      <c r="F680">
        <f t="shared" ref="F680:Z680" si="278">(F605-F604)/(F605+F604)*200</f>
        <v>-10.495488658034171</v>
      </c>
      <c r="G680">
        <f t="shared" si="278"/>
        <v>-5.6752464523608683</v>
      </c>
      <c r="H680">
        <f t="shared" si="278"/>
        <v>-47.524584049160431</v>
      </c>
      <c r="I680">
        <f t="shared" si="278"/>
        <v>-0.13468013468012704</v>
      </c>
      <c r="J680">
        <f t="shared" si="278"/>
        <v>-1.8633181613917311</v>
      </c>
      <c r="K680">
        <f t="shared" si="278"/>
        <v>-2.0276714291248116E-3</v>
      </c>
      <c r="L680">
        <f t="shared" si="278"/>
        <v>-5.2739984748166983E-2</v>
      </c>
      <c r="M680">
        <f t="shared" si="278"/>
        <v>5.2327182594326569</v>
      </c>
      <c r="N680">
        <f t="shared" si="278"/>
        <v>-8.6858427182976983E-3</v>
      </c>
      <c r="O680">
        <f t="shared" si="278"/>
        <v>0.26942631940203932</v>
      </c>
      <c r="P680">
        <f t="shared" si="278"/>
        <v>-1.7144434449998205E-2</v>
      </c>
      <c r="Q680">
        <f t="shared" si="278"/>
        <v>9.5853966698114496E-2</v>
      </c>
      <c r="R680">
        <f t="shared" si="278"/>
        <v>-1.9349106441643709E-2</v>
      </c>
      <c r="S680">
        <f t="shared" si="278"/>
        <v>-6.3468608880387686E-3</v>
      </c>
      <c r="T680">
        <f t="shared" si="278"/>
        <v>5.4935937259690357E-2</v>
      </c>
      <c r="U680">
        <f t="shared" si="278"/>
        <v>-15.974440894568687</v>
      </c>
      <c r="V680">
        <f t="shared" si="278"/>
        <v>-1.6296269933921741E-2</v>
      </c>
      <c r="W680">
        <f t="shared" si="278"/>
        <v>-9.9766136439045933E-3</v>
      </c>
      <c r="X680">
        <f t="shared" si="278"/>
        <v>-6.5102288299066498</v>
      </c>
      <c r="Y680">
        <f t="shared" si="278"/>
        <v>-1.5814891222148787E-2</v>
      </c>
      <c r="Z680">
        <f t="shared" si="278"/>
        <v>-7.3419848488329219E-4</v>
      </c>
    </row>
    <row r="681" spans="1:26" x14ac:dyDescent="0.2">
      <c r="A681" s="3" t="s">
        <v>59</v>
      </c>
      <c r="B681">
        <f t="shared" si="250"/>
        <v>-3.0595900299135854</v>
      </c>
      <c r="C681">
        <f t="shared" si="250"/>
        <v>-6.3128664016331637E-3</v>
      </c>
      <c r="D681">
        <f t="shared" si="250"/>
        <v>26.965874059159965</v>
      </c>
      <c r="E681">
        <f t="shared" si="250"/>
        <v>19.398094311758104</v>
      </c>
      <c r="F681">
        <f t="shared" ref="F681:Z681" si="279">(F606-F605)/(F606+F605)*200</f>
        <v>16.541653519932101</v>
      </c>
      <c r="G681">
        <f t="shared" si="279"/>
        <v>16.227620669518124</v>
      </c>
      <c r="H681">
        <f t="shared" si="279"/>
        <v>12.077950962693013</v>
      </c>
      <c r="I681">
        <f t="shared" si="279"/>
        <v>-3.2876712328767201</v>
      </c>
      <c r="J681">
        <f t="shared" si="279"/>
        <v>-9.5705053629960783</v>
      </c>
      <c r="K681">
        <f t="shared" si="279"/>
        <v>-4.8640818791327598E-3</v>
      </c>
      <c r="L681">
        <f t="shared" si="279"/>
        <v>0.13202846107373717</v>
      </c>
      <c r="M681">
        <f t="shared" si="279"/>
        <v>-3.2812439109933296</v>
      </c>
      <c r="N681">
        <f t="shared" si="279"/>
        <v>-5.333608744408619E-3</v>
      </c>
      <c r="O681">
        <f t="shared" si="279"/>
        <v>-0.20056051357790591</v>
      </c>
      <c r="P681">
        <f t="shared" si="279"/>
        <v>-2.7844355295254034E-2</v>
      </c>
      <c r="Q681">
        <f t="shared" si="279"/>
        <v>-0.15427678695515876</v>
      </c>
      <c r="R681">
        <f t="shared" si="279"/>
        <v>-2.5234467712236506E-2</v>
      </c>
      <c r="S681">
        <f t="shared" si="279"/>
        <v>-1.8121141292054119E-3</v>
      </c>
      <c r="T681">
        <f t="shared" si="279"/>
        <v>5.1513778445164894E-2</v>
      </c>
      <c r="U681">
        <f t="shared" si="279"/>
        <v>-0.69686411149825156</v>
      </c>
      <c r="V681">
        <f t="shared" si="279"/>
        <v>-2.8711325428979775E-2</v>
      </c>
      <c r="W681">
        <f t="shared" si="279"/>
        <v>2.1670620402194033E-2</v>
      </c>
      <c r="X681">
        <f t="shared" si="279"/>
        <v>-15.397680026971539</v>
      </c>
      <c r="Y681">
        <f t="shared" si="279"/>
        <v>-3.2062010788388856E-2</v>
      </c>
      <c r="Z681">
        <f t="shared" si="279"/>
        <v>4.2261752843210897E-4</v>
      </c>
    </row>
    <row r="682" spans="1:26" x14ac:dyDescent="0.2">
      <c r="A682" s="3" t="s">
        <v>60</v>
      </c>
      <c r="B682">
        <f t="shared" si="250"/>
        <v>-0.71752636066594366</v>
      </c>
      <c r="C682">
        <f t="shared" si="250"/>
        <v>-4.5724335627579139E-3</v>
      </c>
      <c r="D682">
        <f t="shared" si="250"/>
        <v>-19.411941745677851</v>
      </c>
      <c r="E682">
        <f t="shared" si="250"/>
        <v>-20.573846127693429</v>
      </c>
      <c r="F682">
        <f t="shared" ref="F682:Z682" si="280">(F607-F606)/(F607+F606)*200</f>
        <v>-11.309522647482765</v>
      </c>
      <c r="G682">
        <f t="shared" si="280"/>
        <v>-12.316288321778257</v>
      </c>
      <c r="H682">
        <f t="shared" si="280"/>
        <v>0.41545247324942075</v>
      </c>
      <c r="I682">
        <f t="shared" si="280"/>
        <v>1.6574585635359154</v>
      </c>
      <c r="J682">
        <f t="shared" si="280"/>
        <v>0.55762081784387407</v>
      </c>
      <c r="K682">
        <f t="shared" si="280"/>
        <v>-6.3128664016331637E-3</v>
      </c>
      <c r="L682">
        <f t="shared" si="280"/>
        <v>0.19396263962149313</v>
      </c>
      <c r="M682">
        <f t="shared" si="280"/>
        <v>-0.14490659824700641</v>
      </c>
      <c r="N682">
        <f t="shared" si="280"/>
        <v>-1.4871826145227991E-3</v>
      </c>
      <c r="O682">
        <f t="shared" si="280"/>
        <v>0.26173703786859648</v>
      </c>
      <c r="P682">
        <f t="shared" si="280"/>
        <v>-2.6987973800095093E-2</v>
      </c>
      <c r="Q682">
        <f t="shared" si="280"/>
        <v>5.0355499725280015E-2</v>
      </c>
      <c r="R682">
        <f t="shared" si="280"/>
        <v>-2.9997591462986903E-2</v>
      </c>
      <c r="S682">
        <f t="shared" si="280"/>
        <v>-1.0346686597819857E-2</v>
      </c>
      <c r="T682">
        <f t="shared" si="280"/>
        <v>2.9575494726112806E-2</v>
      </c>
      <c r="U682">
        <f t="shared" si="280"/>
        <v>17.358490566037734</v>
      </c>
      <c r="V682">
        <f t="shared" si="280"/>
        <v>-1.5634297198385043E-2</v>
      </c>
      <c r="W682">
        <f t="shared" si="280"/>
        <v>1.6547076432451201E-2</v>
      </c>
      <c r="X682">
        <f t="shared" si="280"/>
        <v>31.155466380695334</v>
      </c>
      <c r="Y682">
        <f t="shared" si="280"/>
        <v>-3.015366919340072E-2</v>
      </c>
      <c r="Z682">
        <f t="shared" si="280"/>
        <v>1.6430582638615068E-3</v>
      </c>
    </row>
    <row r="683" spans="1:26" x14ac:dyDescent="0.2">
      <c r="A683" s="3" t="s">
        <v>61</v>
      </c>
      <c r="B683">
        <f t="shared" si="250"/>
        <v>1.4428865498892849</v>
      </c>
      <c r="C683">
        <f t="shared" si="250"/>
        <v>-4.4189842198465151E-3</v>
      </c>
      <c r="D683">
        <f t="shared" si="250"/>
        <v>24.611287709145348</v>
      </c>
      <c r="E683">
        <f t="shared" si="250"/>
        <v>29.982009061633359</v>
      </c>
      <c r="F683">
        <f t="shared" ref="F683:Z683" si="281">(F608-F607)/(F608+F607)*200</f>
        <v>2.628696398988156</v>
      </c>
      <c r="G683">
        <f t="shared" si="281"/>
        <v>7.6254154729283359</v>
      </c>
      <c r="H683">
        <f t="shared" si="281"/>
        <v>14.145043161090243</v>
      </c>
      <c r="I683">
        <f t="shared" si="281"/>
        <v>-1.8665744901486265</v>
      </c>
      <c r="J683">
        <f t="shared" si="281"/>
        <v>3.9073148568832314</v>
      </c>
      <c r="K683">
        <f t="shared" si="281"/>
        <v>-4.5724335627579139E-3</v>
      </c>
      <c r="L683">
        <f t="shared" si="281"/>
        <v>-0.40027570857934547</v>
      </c>
      <c r="M683">
        <f t="shared" si="281"/>
        <v>0.51194428982730456</v>
      </c>
      <c r="N683">
        <f t="shared" si="281"/>
        <v>-7.187365944502473E-3</v>
      </c>
      <c r="O683">
        <f t="shared" si="281"/>
        <v>-9.5063175655569515E-2</v>
      </c>
      <c r="P683">
        <f t="shared" si="281"/>
        <v>-6.5008988854497133E-3</v>
      </c>
      <c r="Q683">
        <f t="shared" si="281"/>
        <v>0.10037474927139346</v>
      </c>
      <c r="R683">
        <f t="shared" si="281"/>
        <v>-6.8293254843645916E-3</v>
      </c>
      <c r="S683">
        <f t="shared" si="281"/>
        <v>4.1858196774555767E-2</v>
      </c>
      <c r="T683">
        <f t="shared" si="281"/>
        <v>-8.400080278461082E-2</v>
      </c>
      <c r="U683">
        <f t="shared" si="281"/>
        <v>-17.358490566037734</v>
      </c>
      <c r="V683">
        <f t="shared" si="281"/>
        <v>-3.5313155257930856E-2</v>
      </c>
      <c r="W683">
        <f t="shared" si="281"/>
        <v>2.7870723198753049E-3</v>
      </c>
      <c r="X683">
        <f t="shared" si="281"/>
        <v>-21.754304820327143</v>
      </c>
      <c r="Y683">
        <f t="shared" si="281"/>
        <v>-4.1478028069213337E-2</v>
      </c>
      <c r="Z683">
        <f t="shared" si="281"/>
        <v>-1.787362051730252E-2</v>
      </c>
    </row>
    <row r="684" spans="1:26" x14ac:dyDescent="0.2">
      <c r="A684" s="3" t="s">
        <v>62</v>
      </c>
      <c r="B684">
        <f t="shared" si="250"/>
        <v>0.27832667231245195</v>
      </c>
      <c r="C684">
        <f t="shared" si="250"/>
        <v>7.2019040298881704E-3</v>
      </c>
      <c r="D684">
        <f t="shared" si="250"/>
        <v>-8.2964712495341271</v>
      </c>
      <c r="E684">
        <f t="shared" si="250"/>
        <v>-14.595174510747908</v>
      </c>
      <c r="F684">
        <f t="shared" ref="F684:Z684" si="282">(F609-F608)/(F609+F608)*200</f>
        <v>9.8190114202800221</v>
      </c>
      <c r="G684">
        <f t="shared" si="282"/>
        <v>13.390480029225882</v>
      </c>
      <c r="H684">
        <f t="shared" si="282"/>
        <v>34.60670200781032</v>
      </c>
      <c r="I684">
        <f t="shared" si="282"/>
        <v>0.55671537926234027</v>
      </c>
      <c r="J684">
        <f t="shared" si="282"/>
        <v>-0.89525514771709935</v>
      </c>
      <c r="K684">
        <f t="shared" si="282"/>
        <v>-4.4189842198465151E-3</v>
      </c>
      <c r="L684">
        <f t="shared" si="282"/>
        <v>-5.1850265450823906E-2</v>
      </c>
      <c r="M684">
        <f t="shared" si="282"/>
        <v>-2.3203101448734809</v>
      </c>
      <c r="N684">
        <f t="shared" si="282"/>
        <v>5.2005551534388894E-4</v>
      </c>
      <c r="O684">
        <f t="shared" si="282"/>
        <v>-4.8315393952362992E-2</v>
      </c>
      <c r="P684">
        <f t="shared" si="282"/>
        <v>-5.0659172794753739E-3</v>
      </c>
      <c r="Q684">
        <f t="shared" si="282"/>
        <v>-0.19010242781088055</v>
      </c>
      <c r="R684">
        <f t="shared" si="282"/>
        <v>-4.3844303264275195E-3</v>
      </c>
      <c r="S684">
        <f t="shared" si="282"/>
        <v>-4.0713630404833646E-3</v>
      </c>
      <c r="T684">
        <f t="shared" si="282"/>
        <v>-3.3837404133842557E-3</v>
      </c>
      <c r="U684">
        <f t="shared" si="282"/>
        <v>25.270758122743679</v>
      </c>
      <c r="V684">
        <f t="shared" si="282"/>
        <v>-1.3839780662586215E-2</v>
      </c>
      <c r="W684">
        <f t="shared" si="282"/>
        <v>1.7906866387999041E-3</v>
      </c>
      <c r="X684">
        <f t="shared" si="282"/>
        <v>29.060937990496555</v>
      </c>
      <c r="Y684">
        <f t="shared" si="282"/>
        <v>-9.6213386204921248E-3</v>
      </c>
      <c r="Z684">
        <f t="shared" si="282"/>
        <v>3.8876322347088141E-2</v>
      </c>
    </row>
    <row r="685" spans="1:26" x14ac:dyDescent="0.2">
      <c r="A685" s="3" t="s">
        <v>63</v>
      </c>
      <c r="B685">
        <f t="shared" si="250"/>
        <v>-0.85772064105024826</v>
      </c>
      <c r="C685">
        <f t="shared" si="250"/>
        <v>7.0906443959359309E-3</v>
      </c>
      <c r="D685">
        <f t="shared" si="250"/>
        <v>-4.4947685717143937</v>
      </c>
      <c r="E685">
        <f t="shared" si="250"/>
        <v>-11.178350813247876</v>
      </c>
      <c r="F685">
        <f t="shared" ref="F685:Z685" si="283">(F610-F609)/(F610+F609)*200</f>
        <v>-31.215542785697181</v>
      </c>
      <c r="G685">
        <f t="shared" si="283"/>
        <v>-49.03857028435025</v>
      </c>
      <c r="H685">
        <f t="shared" si="283"/>
        <v>-81.616044073567352</v>
      </c>
      <c r="I685">
        <f t="shared" si="283"/>
        <v>-0.76628352490421048</v>
      </c>
      <c r="J685">
        <f t="shared" si="283"/>
        <v>-0.63148398737032285</v>
      </c>
      <c r="K685">
        <f t="shared" si="283"/>
        <v>7.2019040298881704E-3</v>
      </c>
      <c r="L685">
        <f t="shared" si="283"/>
        <v>0.78926829984366875</v>
      </c>
      <c r="M685">
        <f t="shared" si="283"/>
        <v>2.2142537841221608</v>
      </c>
      <c r="N685">
        <f t="shared" si="283"/>
        <v>4.2027019070307099E-2</v>
      </c>
      <c r="O685">
        <f t="shared" si="283"/>
        <v>-0.34605358129481167</v>
      </c>
      <c r="P685">
        <f t="shared" si="283"/>
        <v>-6.0906063593157145E-2</v>
      </c>
      <c r="Q685">
        <f t="shared" si="283"/>
        <v>-0.27604802234184828</v>
      </c>
      <c r="R685">
        <f t="shared" si="283"/>
        <v>-2.5511360182819482E-2</v>
      </c>
      <c r="S685">
        <f t="shared" si="283"/>
        <v>-1.0028444375913232</v>
      </c>
      <c r="T685">
        <f t="shared" si="283"/>
        <v>-1.0895178370901062</v>
      </c>
      <c r="U685">
        <f t="shared" si="283"/>
        <v>-42.29390681003585</v>
      </c>
      <c r="V685">
        <f t="shared" si="283"/>
        <v>-0.28818499587439461</v>
      </c>
      <c r="W685">
        <f t="shared" si="283"/>
        <v>-0.16979152578232684</v>
      </c>
      <c r="X685">
        <f t="shared" si="283"/>
        <v>-50.104603259584124</v>
      </c>
      <c r="Y685">
        <f t="shared" si="283"/>
        <v>-0.42676590706921641</v>
      </c>
      <c r="Z685">
        <f t="shared" si="283"/>
        <v>-0.19414914413898743</v>
      </c>
    </row>
    <row r="686" spans="1:26" x14ac:dyDescent="0.2">
      <c r="A686" s="3" t="s">
        <v>64</v>
      </c>
      <c r="B686">
        <f t="shared" si="250"/>
        <v>0.99420388123470704</v>
      </c>
      <c r="C686">
        <f t="shared" si="250"/>
        <v>-3.302845622732619E-2</v>
      </c>
      <c r="D686">
        <f t="shared" si="250"/>
        <v>-39.332627559474979</v>
      </c>
      <c r="E686">
        <f t="shared" si="250"/>
        <v>-24.965978930348992</v>
      </c>
      <c r="F686">
        <f t="shared" ref="F686:Z686" si="284">(F611-F610)/(F611+F610)*200</f>
        <v>-8.8373286533721327</v>
      </c>
      <c r="G686">
        <f t="shared" si="284"/>
        <v>-3.732900896449364</v>
      </c>
      <c r="H686">
        <f t="shared" si="284"/>
        <v>36.253805201666331</v>
      </c>
      <c r="I686">
        <f t="shared" si="284"/>
        <v>1.4578271433529983</v>
      </c>
      <c r="J686">
        <f t="shared" si="284"/>
        <v>-6.9288389513108672</v>
      </c>
      <c r="K686">
        <f t="shared" si="284"/>
        <v>7.0906443959359309E-3</v>
      </c>
      <c r="L686">
        <f t="shared" si="284"/>
        <v>-0.63686326043116182</v>
      </c>
      <c r="M686">
        <f t="shared" si="284"/>
        <v>-0.68391953385555826</v>
      </c>
      <c r="N686">
        <f t="shared" si="284"/>
        <v>-5.2206921744593821E-2</v>
      </c>
      <c r="O686">
        <f t="shared" si="284"/>
        <v>0.7453279618512656</v>
      </c>
      <c r="P686">
        <f t="shared" si="284"/>
        <v>-9.2841556791173688E-2</v>
      </c>
      <c r="Q686">
        <f t="shared" si="284"/>
        <v>0.71904316722810735</v>
      </c>
      <c r="R686">
        <f t="shared" si="284"/>
        <v>-0.1286490210272862</v>
      </c>
      <c r="S686">
        <f t="shared" si="284"/>
        <v>0.93160857480111925</v>
      </c>
      <c r="T686">
        <f t="shared" si="284"/>
        <v>0.96142921182306262</v>
      </c>
      <c r="U686">
        <f t="shared" si="284"/>
        <v>-24.719101123595504</v>
      </c>
      <c r="V686">
        <f t="shared" si="284"/>
        <v>-0.10285921049734223</v>
      </c>
      <c r="W686">
        <f t="shared" si="284"/>
        <v>0.19153300174673443</v>
      </c>
      <c r="X686">
        <f t="shared" si="284"/>
        <v>-20.406090102853621</v>
      </c>
      <c r="Y686">
        <f t="shared" si="284"/>
        <v>-7.7558692752873387E-2</v>
      </c>
      <c r="Z686">
        <f t="shared" si="284"/>
        <v>0.29160372137192259</v>
      </c>
    </row>
    <row r="687" spans="1:26" x14ac:dyDescent="0.2">
      <c r="A687" s="3" t="s">
        <v>65</v>
      </c>
      <c r="B687">
        <f t="shared" si="250"/>
        <v>0.43051862044530742</v>
      </c>
      <c r="C687">
        <f t="shared" si="250"/>
        <v>-3.6777360490512661E-3</v>
      </c>
      <c r="D687">
        <f t="shared" si="250"/>
        <v>69.137527293835603</v>
      </c>
      <c r="E687">
        <f t="shared" si="250"/>
        <v>73.384954473303168</v>
      </c>
      <c r="F687">
        <f t="shared" ref="F687:Z687" si="285">(F612-F611)/(F612+F611)*200</f>
        <v>63.580838790981041</v>
      </c>
      <c r="G687">
        <f t="shared" si="285"/>
        <v>67.658400292492388</v>
      </c>
      <c r="H687">
        <f t="shared" si="285"/>
        <v>-10.939322453787268</v>
      </c>
      <c r="I687">
        <f t="shared" si="285"/>
        <v>-1.4578271433529983</v>
      </c>
      <c r="J687">
        <f t="shared" si="285"/>
        <v>1.3487475915221636</v>
      </c>
      <c r="K687">
        <f t="shared" si="285"/>
        <v>-3.302845622732619E-2</v>
      </c>
      <c r="L687">
        <f t="shared" si="285"/>
        <v>6.999087426674792E-3</v>
      </c>
      <c r="M687">
        <f t="shared" si="285"/>
        <v>0.15559429441123959</v>
      </c>
      <c r="N687">
        <f t="shared" si="285"/>
        <v>-9.8271555907497241E-3</v>
      </c>
      <c r="O687">
        <f t="shared" si="285"/>
        <v>-0.61408418948164833</v>
      </c>
      <c r="P687">
        <f t="shared" si="285"/>
        <v>-2.2208380830627004E-2</v>
      </c>
      <c r="Q687">
        <f t="shared" si="285"/>
        <v>-0.51533658167713237</v>
      </c>
      <c r="R687">
        <f t="shared" si="285"/>
        <v>-3.4536070133314174E-2</v>
      </c>
      <c r="S687">
        <f t="shared" si="285"/>
        <v>-2.5974274344777469E-2</v>
      </c>
      <c r="T687">
        <f t="shared" si="285"/>
        <v>-9.6360696523449876E-2</v>
      </c>
      <c r="U687">
        <f t="shared" si="285"/>
        <v>94.117647058823522</v>
      </c>
      <c r="V687">
        <f t="shared" si="285"/>
        <v>3.877973112720496E-2</v>
      </c>
      <c r="W687">
        <f t="shared" si="285"/>
        <v>-5.001250312577861E-2</v>
      </c>
      <c r="X687">
        <f t="shared" si="285"/>
        <v>95.803417875881848</v>
      </c>
      <c r="Y687">
        <f t="shared" si="285"/>
        <v>4.2537293014071234E-2</v>
      </c>
      <c r="Z687">
        <f t="shared" si="285"/>
        <v>-0.12042328619376345</v>
      </c>
    </row>
    <row r="688" spans="1:26" x14ac:dyDescent="0.2">
      <c r="A688" s="3" t="s">
        <v>66</v>
      </c>
      <c r="B688">
        <f t="shared" si="250"/>
        <v>0.64242179268715516</v>
      </c>
      <c r="C688">
        <f t="shared" si="250"/>
        <v>-1.1228669146815239E-2</v>
      </c>
      <c r="D688">
        <f t="shared" si="250"/>
        <v>-53.739275761065898</v>
      </c>
      <c r="E688">
        <f t="shared" si="250"/>
        <v>-59.298918155886973</v>
      </c>
      <c r="F688">
        <f t="shared" ref="F688:Z688" si="286">(F613-F612)/(F613+F612)*200</f>
        <v>-32.23220995093952</v>
      </c>
      <c r="G688">
        <f t="shared" si="286"/>
        <v>-30.515791270837166</v>
      </c>
      <c r="H688">
        <f t="shared" si="286"/>
        <v>39.85230578969211</v>
      </c>
      <c r="I688">
        <f t="shared" si="286"/>
        <v>3.5714285714285636</v>
      </c>
      <c r="J688">
        <f t="shared" si="286"/>
        <v>2.1769995267392308</v>
      </c>
      <c r="K688">
        <f t="shared" si="286"/>
        <v>-3.6777360490512661E-3</v>
      </c>
      <c r="L688">
        <f t="shared" si="286"/>
        <v>7.4475595876670062E-2</v>
      </c>
      <c r="M688">
        <f t="shared" si="286"/>
        <v>-0.12322138953362625</v>
      </c>
      <c r="N688">
        <f t="shared" si="286"/>
        <v>-1.1376932037943988E-2</v>
      </c>
      <c r="O688">
        <f t="shared" si="286"/>
        <v>1.5278878063540932E-2</v>
      </c>
      <c r="P688">
        <f t="shared" si="286"/>
        <v>2.888054741844458E-3</v>
      </c>
      <c r="Q688">
        <f t="shared" si="286"/>
        <v>6.4411613880579616E-2</v>
      </c>
      <c r="R688">
        <f t="shared" si="286"/>
        <v>6.0244679761627309E-3</v>
      </c>
      <c r="S688">
        <f t="shared" si="286"/>
        <v>7.9542968873929868E-3</v>
      </c>
      <c r="T688">
        <f t="shared" si="286"/>
        <v>-1.4359457183940499E-2</v>
      </c>
      <c r="U688">
        <f t="shared" si="286"/>
        <v>-50</v>
      </c>
      <c r="V688">
        <f t="shared" si="286"/>
        <v>-4.3334398331261723E-2</v>
      </c>
      <c r="W688">
        <f t="shared" si="286"/>
        <v>-2.4089018187213682E-2</v>
      </c>
      <c r="X688">
        <f t="shared" si="286"/>
        <v>-50.209036392218422</v>
      </c>
      <c r="Y688">
        <f t="shared" si="286"/>
        <v>-6.5647692974392484E-3</v>
      </c>
      <c r="Z688">
        <f t="shared" si="286"/>
        <v>-3.1114882751384805E-2</v>
      </c>
    </row>
    <row r="689" spans="1:26" x14ac:dyDescent="0.2">
      <c r="A689" s="3" t="s">
        <v>67</v>
      </c>
      <c r="B689">
        <f t="shared" si="250"/>
        <v>0.7677007556652089</v>
      </c>
      <c r="C689">
        <f t="shared" si="250"/>
        <v>-6.5679843364893388E-3</v>
      </c>
      <c r="D689">
        <f t="shared" si="250"/>
        <v>1.8064041258479731</v>
      </c>
      <c r="E689">
        <f t="shared" si="250"/>
        <v>-1.7041148591581405</v>
      </c>
      <c r="F689">
        <f t="shared" ref="F689:Z689" si="287">(F614-F613)/(F614+F613)*200</f>
        <v>13.53354873322658</v>
      </c>
      <c r="G689">
        <f t="shared" si="287"/>
        <v>16.341995086870874</v>
      </c>
      <c r="H689">
        <f t="shared" si="287"/>
        <v>-17.771813495244007</v>
      </c>
      <c r="I689">
        <f t="shared" si="287"/>
        <v>-3.9917412250516051</v>
      </c>
      <c r="J689">
        <f t="shared" si="287"/>
        <v>-4.0114613180515786</v>
      </c>
      <c r="K689">
        <f t="shared" si="287"/>
        <v>-1.1228669146815239E-2</v>
      </c>
      <c r="L689">
        <f t="shared" si="287"/>
        <v>-2.9727856269336959E-2</v>
      </c>
      <c r="M689">
        <f t="shared" si="287"/>
        <v>9.5066716463479174E-3</v>
      </c>
      <c r="N689">
        <f t="shared" si="287"/>
        <v>-9.3442759406019253E-3</v>
      </c>
      <c r="O689">
        <f t="shared" si="287"/>
        <v>-3.4941700582590586E-3</v>
      </c>
      <c r="P689">
        <f t="shared" si="287"/>
        <v>1.0893671297184424E-2</v>
      </c>
      <c r="Q689">
        <f t="shared" si="287"/>
        <v>-7.4228060517203707E-3</v>
      </c>
      <c r="R689">
        <f t="shared" si="287"/>
        <v>8.4783102012549894E-3</v>
      </c>
      <c r="S689">
        <f t="shared" si="287"/>
        <v>0.33831056184639124</v>
      </c>
      <c r="T689">
        <f t="shared" si="287"/>
        <v>0.33996311742044161</v>
      </c>
      <c r="U689">
        <f t="shared" si="287"/>
        <v>-22.222222222222221</v>
      </c>
      <c r="V689">
        <f t="shared" si="287"/>
        <v>-4.1161226124998548E-2</v>
      </c>
      <c r="W689">
        <f t="shared" si="287"/>
        <v>-3.7071362372568251E-2</v>
      </c>
      <c r="X689">
        <f t="shared" si="287"/>
        <v>-14.069756990181048</v>
      </c>
      <c r="Y689">
        <f t="shared" si="287"/>
        <v>-3.2321999063612682E-2</v>
      </c>
      <c r="Z689">
        <f t="shared" si="287"/>
        <v>-1.0414434490490324E-2</v>
      </c>
    </row>
    <row r="690" spans="1:26" x14ac:dyDescent="0.2">
      <c r="A690" s="3" t="s">
        <v>68</v>
      </c>
      <c r="B690">
        <f t="shared" si="250"/>
        <v>-1.7641103687371502</v>
      </c>
      <c r="C690">
        <f t="shared" si="250"/>
        <v>-6.8746966377937384E-3</v>
      </c>
      <c r="D690">
        <f t="shared" si="250"/>
        <v>-0.41027790072464448</v>
      </c>
      <c r="E690">
        <f t="shared" si="250"/>
        <v>3.7900771907102699</v>
      </c>
      <c r="F690">
        <f t="shared" ref="F690:Z690" si="288">(F615-F614)/(F615+F614)*200</f>
        <v>-2.6354142144706478</v>
      </c>
      <c r="G690">
        <f t="shared" si="288"/>
        <v>-3.621738955181153</v>
      </c>
      <c r="H690">
        <f t="shared" si="288"/>
        <v>-11.713999048797113</v>
      </c>
      <c r="I690">
        <f t="shared" si="288"/>
        <v>-3.5739814152966405</v>
      </c>
      <c r="J690">
        <f t="shared" si="288"/>
        <v>1.0664081434803767</v>
      </c>
      <c r="K690">
        <f t="shared" si="288"/>
        <v>-6.5679843364893388E-3</v>
      </c>
      <c r="L690">
        <f t="shared" si="288"/>
        <v>-6.0933394546805707E-3</v>
      </c>
      <c r="M690">
        <f t="shared" si="288"/>
        <v>-0.90632027121119885</v>
      </c>
      <c r="N690">
        <f t="shared" si="288"/>
        <v>-5.4238981670420971E-3</v>
      </c>
      <c r="O690">
        <f t="shared" si="288"/>
        <v>1.6924851864264723E-2</v>
      </c>
      <c r="P690">
        <f t="shared" si="288"/>
        <v>1.7724258950442929E-2</v>
      </c>
      <c r="Q690">
        <f t="shared" si="288"/>
        <v>-0.11366602331329444</v>
      </c>
      <c r="R690">
        <f t="shared" si="288"/>
        <v>1.9135267819589758E-2</v>
      </c>
      <c r="S690">
        <f t="shared" si="288"/>
        <v>0.22076815396046978</v>
      </c>
      <c r="T690">
        <f t="shared" si="288"/>
        <v>0.21940966465690911</v>
      </c>
      <c r="U690">
        <f t="shared" si="288"/>
        <v>33.766233766233768</v>
      </c>
      <c r="V690">
        <f t="shared" si="288"/>
        <v>1.3762835755853258E-2</v>
      </c>
      <c r="W690">
        <f t="shared" si="288"/>
        <v>-5.1738410596014724E-3</v>
      </c>
      <c r="X690">
        <f t="shared" si="288"/>
        <v>27.365708646470733</v>
      </c>
      <c r="Y690">
        <f t="shared" si="288"/>
        <v>6.2279484498722155E-3</v>
      </c>
      <c r="Z690">
        <f t="shared" si="288"/>
        <v>6.7158395682615753E-3</v>
      </c>
    </row>
    <row r="691" spans="1:26" x14ac:dyDescent="0.2">
      <c r="A691" s="3" t="s">
        <v>69</v>
      </c>
      <c r="B691">
        <f t="shared" si="250"/>
        <v>0.63091358587901236</v>
      </c>
      <c r="C691">
        <f t="shared" si="250"/>
        <v>-1.0396396662032858E-2</v>
      </c>
      <c r="D691">
        <f t="shared" si="250"/>
        <v>1.9718635355068663</v>
      </c>
      <c r="E691">
        <f t="shared" si="250"/>
        <v>-10.159151059177294</v>
      </c>
      <c r="F691">
        <f t="shared" ref="F691:Z691" si="289">(F616-F615)/(F616+F615)*200</f>
        <v>-15.719075259176782</v>
      </c>
      <c r="G691">
        <f t="shared" si="289"/>
        <v>-19.603699415201053</v>
      </c>
      <c r="H691">
        <f t="shared" si="289"/>
        <v>13.488742739872118</v>
      </c>
      <c r="I691">
        <f t="shared" si="289"/>
        <v>2.5862068965517202</v>
      </c>
      <c r="J691">
        <f t="shared" si="289"/>
        <v>-2.8361858190709102</v>
      </c>
      <c r="K691">
        <f t="shared" si="289"/>
        <v>-6.8746966377937384E-3</v>
      </c>
      <c r="L691">
        <f t="shared" si="289"/>
        <v>-6.0960193426805483E-2</v>
      </c>
      <c r="M691">
        <f t="shared" si="289"/>
        <v>9.5861922151079924</v>
      </c>
      <c r="N691">
        <f t="shared" si="289"/>
        <v>-1.8428661513545927E-2</v>
      </c>
      <c r="O691">
        <f t="shared" si="289"/>
        <v>0.23474228526520863</v>
      </c>
      <c r="P691">
        <f t="shared" si="289"/>
        <v>-1.9471732523083018E-3</v>
      </c>
      <c r="Q691">
        <f t="shared" si="289"/>
        <v>0.27396814474142056</v>
      </c>
      <c r="R691">
        <f t="shared" si="289"/>
        <v>2.8388986506519246E-3</v>
      </c>
      <c r="S691">
        <f t="shared" si="289"/>
        <v>-3.5136433929093769E-2</v>
      </c>
      <c r="T691">
        <f t="shared" si="289"/>
        <v>-3.9999123165230195E-2</v>
      </c>
      <c r="U691">
        <f t="shared" si="289"/>
        <v>-1.2422360248447177</v>
      </c>
      <c r="V691">
        <f t="shared" si="289"/>
        <v>-9.1013151400325832E-3</v>
      </c>
      <c r="W691">
        <f t="shared" si="289"/>
        <v>-1.8359346138604311E-2</v>
      </c>
      <c r="X691">
        <f t="shared" si="289"/>
        <v>-17.778900095253437</v>
      </c>
      <c r="Y691">
        <f t="shared" si="289"/>
        <v>-2.7852498456120652E-3</v>
      </c>
      <c r="Z691">
        <f t="shared" si="289"/>
        <v>-3.2094441995135094E-2</v>
      </c>
    </row>
    <row r="692" spans="1:26" x14ac:dyDescent="0.2">
      <c r="A692" s="3" t="s">
        <v>70</v>
      </c>
      <c r="B692">
        <f t="shared" si="250"/>
        <v>-0.14113331421541747</v>
      </c>
      <c r="C692">
        <f t="shared" si="250"/>
        <v>-3.8857871573116775E-3</v>
      </c>
      <c r="D692">
        <f t="shared" si="250"/>
        <v>23.878720555786138</v>
      </c>
      <c r="E692">
        <f t="shared" si="250"/>
        <v>28.65364255541386</v>
      </c>
      <c r="F692">
        <f t="shared" ref="F692:Z692" si="290">(F617-F616)/(F617+F616)*200</f>
        <v>-6.4393145588476789E-3</v>
      </c>
      <c r="G692">
        <f t="shared" si="290"/>
        <v>-5.84485638079476E-2</v>
      </c>
      <c r="H692">
        <f t="shared" si="290"/>
        <v>-19.864902438839653</v>
      </c>
      <c r="I692">
        <f t="shared" si="290"/>
        <v>2.590129506475316</v>
      </c>
      <c r="J692">
        <f t="shared" si="290"/>
        <v>-2.9189733266230413</v>
      </c>
      <c r="K692">
        <f t="shared" si="290"/>
        <v>-1.0396396662032858E-2</v>
      </c>
      <c r="L692">
        <f t="shared" si="290"/>
        <v>0.10513125054340428</v>
      </c>
      <c r="M692">
        <f t="shared" si="290"/>
        <v>-8.0712887328697747</v>
      </c>
      <c r="N692">
        <f t="shared" si="290"/>
        <v>-1.0410185546995196E-2</v>
      </c>
      <c r="O692">
        <f t="shared" si="290"/>
        <v>0.1072489216065544</v>
      </c>
      <c r="P692">
        <f t="shared" si="290"/>
        <v>9.0069002281532966E-3</v>
      </c>
      <c r="Q692">
        <f t="shared" si="290"/>
        <v>0.10883337386754915</v>
      </c>
      <c r="R692">
        <f t="shared" si="290"/>
        <v>6.3088694918363875E-3</v>
      </c>
      <c r="S692">
        <f t="shared" si="290"/>
        <v>4.3465502619285451E-3</v>
      </c>
      <c r="T692">
        <f t="shared" si="290"/>
        <v>-1.6889019876979806E-2</v>
      </c>
      <c r="U692">
        <f t="shared" si="290"/>
        <v>-32.558139534883722</v>
      </c>
      <c r="V692">
        <f t="shared" si="290"/>
        <v>-1.1696590443894076E-2</v>
      </c>
      <c r="W692">
        <f t="shared" si="290"/>
        <v>-3.3201743755589598E-3</v>
      </c>
      <c r="X692">
        <f t="shared" si="290"/>
        <v>-23.411025551890241</v>
      </c>
      <c r="Y692">
        <f t="shared" si="290"/>
        <v>-2.1777216034331595E-2</v>
      </c>
      <c r="Z692">
        <f t="shared" si="290"/>
        <v>-1.3545792576652737E-2</v>
      </c>
    </row>
    <row r="693" spans="1:26" x14ac:dyDescent="0.2">
      <c r="A693" s="3" t="s">
        <v>71</v>
      </c>
      <c r="B693">
        <f t="shared" si="250"/>
        <v>-1.9670701380131261</v>
      </c>
      <c r="C693">
        <f t="shared" si="250"/>
        <v>3.2770206053252746E-3</v>
      </c>
      <c r="D693">
        <f t="shared" si="250"/>
        <v>9.3083745767174353</v>
      </c>
      <c r="E693">
        <f t="shared" si="250"/>
        <v>10.649273320024859</v>
      </c>
      <c r="F693">
        <f t="shared" ref="F693:Z693" si="291">(F618-F617)/(F618+F617)*200</f>
        <v>5.4672555952567681</v>
      </c>
      <c r="G693">
        <f t="shared" si="291"/>
        <v>4.2977472023913927</v>
      </c>
      <c r="H693">
        <f t="shared" si="291"/>
        <v>27.559142356744292</v>
      </c>
      <c r="I693">
        <f t="shared" si="291"/>
        <v>-0.69348127600554788</v>
      </c>
      <c r="J693">
        <f t="shared" si="291"/>
        <v>5.5610724925521291</v>
      </c>
      <c r="K693">
        <f t="shared" si="291"/>
        <v>-3.8857871573116775E-3</v>
      </c>
      <c r="L693">
        <f t="shared" si="291"/>
        <v>-0.19953913549922514</v>
      </c>
      <c r="M693">
        <f t="shared" si="291"/>
        <v>0.20670994891898772</v>
      </c>
      <c r="N693">
        <f t="shared" si="291"/>
        <v>-5.398341129894106E-3</v>
      </c>
      <c r="O693">
        <f t="shared" si="291"/>
        <v>-0.35400760976951906</v>
      </c>
      <c r="P693">
        <f t="shared" si="291"/>
        <v>1.4169859227649307E-2</v>
      </c>
      <c r="Q693">
        <f t="shared" si="291"/>
        <v>-0.11907986446997341</v>
      </c>
      <c r="R693">
        <f t="shared" si="291"/>
        <v>1.1051397401316753E-2</v>
      </c>
      <c r="S693">
        <f t="shared" si="291"/>
        <v>-1.71516309495349E-2</v>
      </c>
      <c r="T693">
        <f t="shared" si="291"/>
        <v>-2.1546887503202973E-2</v>
      </c>
      <c r="U693">
        <f t="shared" si="291"/>
        <v>52.873563218390807</v>
      </c>
      <c r="V693">
        <f t="shared" si="291"/>
        <v>2.6279429975271613E-2</v>
      </c>
      <c r="W693">
        <f t="shared" si="291"/>
        <v>-1.133897877033189E-2</v>
      </c>
      <c r="X693">
        <f t="shared" si="291"/>
        <v>54.444945011924304</v>
      </c>
      <c r="Y693">
        <f t="shared" si="291"/>
        <v>2.1114291463563112E-2</v>
      </c>
      <c r="Z693">
        <f t="shared" si="291"/>
        <v>1.1935951190469023E-2</v>
      </c>
    </row>
    <row r="694" spans="1:26" x14ac:dyDescent="0.2">
      <c r="A694" s="3" t="s">
        <v>72</v>
      </c>
      <c r="B694">
        <f t="shared" si="250"/>
        <v>1.1188005305899413</v>
      </c>
      <c r="C694">
        <f t="shared" si="250"/>
        <v>1.200119564774025E-2</v>
      </c>
      <c r="D694">
        <f t="shared" si="250"/>
        <v>-34.360188343076395</v>
      </c>
      <c r="E694">
        <f t="shared" si="250"/>
        <v>-24.330932120549857</v>
      </c>
      <c r="F694">
        <f t="shared" ref="F694:Z694" si="292">(F619-F618)/(F619+F618)*200</f>
        <v>-13.081212542180671</v>
      </c>
      <c r="G694">
        <f t="shared" si="292"/>
        <v>-9.3265034023360514</v>
      </c>
      <c r="H694">
        <f t="shared" si="292"/>
        <v>-46.355842464269131</v>
      </c>
      <c r="I694">
        <f t="shared" si="292"/>
        <v>-1.0493179433368311</v>
      </c>
      <c r="J694">
        <f t="shared" si="292"/>
        <v>-3.740157480314958</v>
      </c>
      <c r="K694">
        <f t="shared" si="292"/>
        <v>3.2770206053252746E-3</v>
      </c>
      <c r="L694">
        <f t="shared" si="292"/>
        <v>0.25846171284201896</v>
      </c>
      <c r="M694">
        <f t="shared" si="292"/>
        <v>-0.54236048831929995</v>
      </c>
      <c r="N694">
        <f t="shared" si="292"/>
        <v>8.3260195768825648E-3</v>
      </c>
      <c r="O694">
        <f t="shared" si="292"/>
        <v>0.3262305499114489</v>
      </c>
      <c r="P694">
        <f t="shared" si="292"/>
        <v>5.1287418945794201E-3</v>
      </c>
      <c r="Q694">
        <f t="shared" si="292"/>
        <v>3.2045126209158697E-2</v>
      </c>
      <c r="R694">
        <f t="shared" si="292"/>
        <v>9.7526907682713975E-3</v>
      </c>
      <c r="S694">
        <f t="shared" si="292"/>
        <v>-4.8591935569614816E-2</v>
      </c>
      <c r="T694">
        <f t="shared" si="292"/>
        <v>-1.9643972787024041E-3</v>
      </c>
      <c r="U694">
        <f t="shared" si="292"/>
        <v>-50.777202072538863</v>
      </c>
      <c r="V694">
        <f t="shared" si="292"/>
        <v>-1.0898309159379175E-2</v>
      </c>
      <c r="W694">
        <f t="shared" si="292"/>
        <v>-1.2928561616720322E-2</v>
      </c>
      <c r="X694">
        <f t="shared" si="292"/>
        <v>-49.570638521668862</v>
      </c>
      <c r="Y694">
        <f t="shared" si="292"/>
        <v>-7.6009775894444248E-3</v>
      </c>
      <c r="Z694">
        <f t="shared" si="292"/>
        <v>-1.42651278945063E-2</v>
      </c>
    </row>
    <row r="695" spans="1:26" x14ac:dyDescent="0.2">
      <c r="A695" s="3" t="s">
        <v>73</v>
      </c>
      <c r="B695">
        <f t="shared" si="250"/>
        <v>-0.36258050902958483</v>
      </c>
      <c r="C695">
        <f t="shared" si="250"/>
        <v>1.8286862796529156E-2</v>
      </c>
      <c r="D695">
        <f t="shared" si="250"/>
        <v>32.093056102288259</v>
      </c>
      <c r="E695">
        <f t="shared" si="250"/>
        <v>16.471700640123167</v>
      </c>
      <c r="F695">
        <f t="shared" ref="F695:Z695" si="293">(F620-F619)/(F620+F619)*200</f>
        <v>24.460223045232205</v>
      </c>
      <c r="G695">
        <f t="shared" si="293"/>
        <v>29.393563597194916</v>
      </c>
      <c r="H695">
        <f t="shared" si="293"/>
        <v>47.097979303413958</v>
      </c>
      <c r="I695">
        <f t="shared" si="293"/>
        <v>-3.7249283667621693</v>
      </c>
      <c r="J695">
        <f t="shared" si="293"/>
        <v>-1.3124684502776347</v>
      </c>
      <c r="K695">
        <f t="shared" si="293"/>
        <v>1.200119564774025E-2</v>
      </c>
      <c r="L695">
        <f t="shared" si="293"/>
        <v>-0.35703220993626522</v>
      </c>
      <c r="M695">
        <f t="shared" si="293"/>
        <v>-0.21296826175172065</v>
      </c>
      <c r="N695">
        <f t="shared" si="293"/>
        <v>1.7826013755316665E-2</v>
      </c>
      <c r="O695">
        <f t="shared" si="293"/>
        <v>-4.5177007456769031E-2</v>
      </c>
      <c r="P695">
        <f t="shared" si="293"/>
        <v>1.5039636164218771E-2</v>
      </c>
      <c r="Q695">
        <f t="shared" si="293"/>
        <v>-1.8961711282645267E-2</v>
      </c>
      <c r="R695">
        <f t="shared" si="293"/>
        <v>1.0917689274958424E-2</v>
      </c>
      <c r="S695">
        <f t="shared" si="293"/>
        <v>3.1341094541707808E-3</v>
      </c>
      <c r="T695">
        <f t="shared" si="293"/>
        <v>1.6139003640993743E-3</v>
      </c>
      <c r="U695">
        <f t="shared" si="293"/>
        <v>8.2840236686390565</v>
      </c>
      <c r="V695">
        <f t="shared" si="293"/>
        <v>4.7411340792653722E-3</v>
      </c>
      <c r="W695">
        <f t="shared" si="293"/>
        <v>-3.0663339368142653E-2</v>
      </c>
      <c r="X695">
        <f t="shared" si="293"/>
        <v>18.99687532432268</v>
      </c>
      <c r="Y695">
        <f t="shared" si="293"/>
        <v>-1.698677602171619E-3</v>
      </c>
      <c r="Z695">
        <f t="shared" si="293"/>
        <v>-7.4994729879220897E-3</v>
      </c>
    </row>
    <row r="696" spans="1:26" x14ac:dyDescent="0.2">
      <c r="A696" s="3" t="s">
        <v>74</v>
      </c>
      <c r="B696">
        <f t="shared" si="250"/>
        <v>0.35395317997776304</v>
      </c>
      <c r="C696">
        <f t="shared" si="250"/>
        <v>1.3497793700327203E-2</v>
      </c>
      <c r="D696">
        <f t="shared" si="250"/>
        <v>-3.9101217249581288</v>
      </c>
      <c r="E696">
        <f t="shared" si="250"/>
        <v>4.2389587539879781</v>
      </c>
      <c r="F696">
        <f t="shared" ref="F696:Z696" si="294">(F621-F620)/(F621+F620)*200</f>
        <v>2.1959666356207381</v>
      </c>
      <c r="G696">
        <f t="shared" si="294"/>
        <v>-2.6471540583730677</v>
      </c>
      <c r="H696">
        <f t="shared" si="294"/>
        <v>-0.24546046435572244</v>
      </c>
      <c r="I696">
        <f t="shared" si="294"/>
        <v>2.5936599423631082</v>
      </c>
      <c r="J696">
        <f t="shared" si="294"/>
        <v>2.3103967855349041</v>
      </c>
      <c r="K696">
        <f t="shared" si="294"/>
        <v>1.8286862796529156E-2</v>
      </c>
      <c r="L696">
        <f t="shared" si="294"/>
        <v>0.24238139722776189</v>
      </c>
      <c r="M696">
        <f t="shared" si="294"/>
        <v>-1.1419769012077876</v>
      </c>
      <c r="N696">
        <f t="shared" si="294"/>
        <v>1.4535744413911419E-2</v>
      </c>
      <c r="O696">
        <f t="shared" si="294"/>
        <v>-1.2058056165473513E-2</v>
      </c>
      <c r="P696">
        <f t="shared" si="294"/>
        <v>5.4027006135623137E-3</v>
      </c>
      <c r="Q696">
        <f t="shared" si="294"/>
        <v>-0.21256292010938738</v>
      </c>
      <c r="R696">
        <f t="shared" si="294"/>
        <v>6.6426243271915444E-3</v>
      </c>
      <c r="S696">
        <f t="shared" si="294"/>
        <v>1.4690717077090637E-2</v>
      </c>
      <c r="T696">
        <f t="shared" si="294"/>
        <v>2.9527153659555682E-3</v>
      </c>
      <c r="U696">
        <f t="shared" si="294"/>
        <v>42.944785276073624</v>
      </c>
      <c r="V696">
        <f t="shared" si="294"/>
        <v>7.2225632877079638E-3</v>
      </c>
      <c r="W696">
        <f t="shared" si="294"/>
        <v>-7.243140142690307E-3</v>
      </c>
      <c r="X696">
        <f t="shared" si="294"/>
        <v>24.399061090188574</v>
      </c>
      <c r="Y696">
        <f t="shared" si="294"/>
        <v>-3.3792481670481139E-4</v>
      </c>
      <c r="Z696">
        <f t="shared" si="294"/>
        <v>-3.5623140016723828E-2</v>
      </c>
    </row>
    <row r="697" spans="1:26" x14ac:dyDescent="0.2">
      <c r="A697" s="3" t="s">
        <v>75</v>
      </c>
      <c r="B697">
        <f t="shared" si="250"/>
        <v>-9.3021290605794622</v>
      </c>
      <c r="C697">
        <f t="shared" si="250"/>
        <v>3.0944052732317463E-2</v>
      </c>
      <c r="D697">
        <f t="shared" si="250"/>
        <v>-1.0698369028461008</v>
      </c>
      <c r="E697">
        <f t="shared" si="250"/>
        <v>-12.080687589464063</v>
      </c>
      <c r="F697">
        <f t="shared" ref="F697:Z697" si="295">(F622-F621)/(F622+F621)*200</f>
        <v>-40.951214080313136</v>
      </c>
      <c r="G697">
        <f t="shared" si="295"/>
        <v>-45.020886257420493</v>
      </c>
      <c r="H697">
        <f t="shared" si="295"/>
        <v>-60.022296395977804</v>
      </c>
      <c r="I697">
        <f t="shared" si="295"/>
        <v>4.2464323007309401</v>
      </c>
      <c r="J697">
        <f t="shared" si="295"/>
        <v>-12.559366754617422</v>
      </c>
      <c r="K697">
        <f t="shared" si="295"/>
        <v>1.3497793700327203E-2</v>
      </c>
      <c r="L697">
        <f t="shared" si="295"/>
        <v>1.0344404516770873</v>
      </c>
      <c r="M697">
        <f t="shared" si="295"/>
        <v>-1.8656890552810317</v>
      </c>
      <c r="N697">
        <f t="shared" si="295"/>
        <v>3.9229829197486632E-2</v>
      </c>
      <c r="O697">
        <f t="shared" si="295"/>
        <v>-0.50730448334443901</v>
      </c>
      <c r="P697">
        <f t="shared" si="295"/>
        <v>0.11504142142772034</v>
      </c>
      <c r="Q697">
        <f t="shared" si="295"/>
        <v>-0.26613758577440272</v>
      </c>
      <c r="R697">
        <f t="shared" si="295"/>
        <v>0.12358862266695415</v>
      </c>
      <c r="S697">
        <f t="shared" si="295"/>
        <v>8.7841293199460713E-2</v>
      </c>
      <c r="T697">
        <f t="shared" si="295"/>
        <v>0.10367245785438244</v>
      </c>
      <c r="U697">
        <f t="shared" si="295"/>
        <v>-86.390532544378701</v>
      </c>
      <c r="V697">
        <f t="shared" si="295"/>
        <v>-0.17519568227415186</v>
      </c>
      <c r="W697">
        <f t="shared" si="295"/>
        <v>-0.22929206076239528</v>
      </c>
      <c r="X697">
        <f t="shared" si="295"/>
        <v>-65.969547201346032</v>
      </c>
      <c r="Y697">
        <f t="shared" si="295"/>
        <v>-0.10469435237470555</v>
      </c>
      <c r="Z697">
        <f t="shared" si="295"/>
        <v>-0.27257360667213265</v>
      </c>
    </row>
    <row r="698" spans="1:26" x14ac:dyDescent="0.2">
      <c r="A698" s="3" t="s">
        <v>76</v>
      </c>
      <c r="B698">
        <f t="shared" si="250"/>
        <v>13.70704588666313</v>
      </c>
      <c r="C698">
        <f t="shared" si="250"/>
        <v>-3.3541853560232177E-2</v>
      </c>
      <c r="D698">
        <f t="shared" si="250"/>
        <v>-58.289217073568878</v>
      </c>
      <c r="E698">
        <f t="shared" si="250"/>
        <v>-37.02713990561486</v>
      </c>
      <c r="F698">
        <f t="shared" ref="F698:Z698" si="296">(F623-F622)/(F623+F622)*200</f>
        <v>-9.8767794122958001</v>
      </c>
      <c r="G698">
        <f t="shared" si="296"/>
        <v>-6.4578510500391468</v>
      </c>
      <c r="H698">
        <f t="shared" si="296"/>
        <v>51.032223201761454</v>
      </c>
      <c r="I698">
        <f t="shared" si="296"/>
        <v>1.5556307067974375</v>
      </c>
      <c r="J698">
        <f t="shared" si="296"/>
        <v>5.1563357103675287</v>
      </c>
      <c r="K698">
        <f t="shared" si="296"/>
        <v>3.0944052732317463E-2</v>
      </c>
      <c r="L698">
        <f t="shared" si="296"/>
        <v>-1.2263685415436349</v>
      </c>
      <c r="M698">
        <f t="shared" si="296"/>
        <v>3.8726323232072666</v>
      </c>
      <c r="N698">
        <f t="shared" si="296"/>
        <v>-3.385413277928246E-2</v>
      </c>
      <c r="O698">
        <f t="shared" si="296"/>
        <v>1.3715589400734911</v>
      </c>
      <c r="P698">
        <f t="shared" si="296"/>
        <v>-4.9857050878858528E-2</v>
      </c>
      <c r="Q698">
        <f t="shared" si="296"/>
        <v>0.91022812981134715</v>
      </c>
      <c r="R698">
        <f t="shared" si="296"/>
        <v>-2.4464962842283736E-2</v>
      </c>
      <c r="S698">
        <f t="shared" si="296"/>
        <v>-2.5808444734009412E-2</v>
      </c>
      <c r="T698">
        <f t="shared" si="296"/>
        <v>1.5838166220742838E-2</v>
      </c>
      <c r="U698">
        <f t="shared" si="296"/>
        <v>41.758241758241773</v>
      </c>
      <c r="V698">
        <f t="shared" si="296"/>
        <v>0.15048908954101398</v>
      </c>
      <c r="W698">
        <f t="shared" si="296"/>
        <v>0.12132575966470285</v>
      </c>
      <c r="X698">
        <f t="shared" si="296"/>
        <v>34.329222721190717</v>
      </c>
      <c r="Y698">
        <f t="shared" si="296"/>
        <v>0.11674557870349812</v>
      </c>
      <c r="Z698">
        <f t="shared" si="296"/>
        <v>3.8207680650082981E-2</v>
      </c>
    </row>
    <row r="699" spans="1:26" x14ac:dyDescent="0.2">
      <c r="A699" s="3" t="s">
        <v>77</v>
      </c>
      <c r="B699">
        <f t="shared" si="250"/>
        <v>-3.9955362396862961</v>
      </c>
      <c r="C699">
        <f t="shared" si="250"/>
        <v>1.6257752023590352E-2</v>
      </c>
      <c r="D699">
        <f t="shared" si="250"/>
        <v>105.52249825892611</v>
      </c>
      <c r="E699">
        <f t="shared" si="250"/>
        <v>92.313611591392629</v>
      </c>
      <c r="F699">
        <f t="shared" ref="F699:Z699" si="297">(F624-F623)/(F624+F623)*200</f>
        <v>71.986548447636849</v>
      </c>
      <c r="G699">
        <f t="shared" si="297"/>
        <v>68.428262910328826</v>
      </c>
      <c r="H699">
        <f t="shared" si="297"/>
        <v>13.372327449037002</v>
      </c>
      <c r="I699">
        <f t="shared" si="297"/>
        <v>0.46869768998994887</v>
      </c>
      <c r="J699">
        <f t="shared" si="297"/>
        <v>1.9067796610169461</v>
      </c>
      <c r="K699">
        <f t="shared" si="297"/>
        <v>-3.3541853560232177E-2</v>
      </c>
      <c r="L699">
        <f t="shared" si="297"/>
        <v>0.21489842308829127</v>
      </c>
      <c r="M699">
        <f t="shared" si="297"/>
        <v>-0.60019939170347525</v>
      </c>
      <c r="N699">
        <f t="shared" si="297"/>
        <v>2.4423198054543242E-2</v>
      </c>
      <c r="O699">
        <f t="shared" si="297"/>
        <v>-1.1548488368274936</v>
      </c>
      <c r="P699">
        <f t="shared" si="297"/>
        <v>8.6233057960861378E-2</v>
      </c>
      <c r="Q699">
        <f t="shared" si="297"/>
        <v>-0.67190376153449827</v>
      </c>
      <c r="R699">
        <f t="shared" si="297"/>
        <v>5.2698061485603014E-2</v>
      </c>
      <c r="S699">
        <f t="shared" si="297"/>
        <v>2.2187028965414825E-2</v>
      </c>
      <c r="T699">
        <f t="shared" si="297"/>
        <v>2.8292873974077676E-2</v>
      </c>
      <c r="U699">
        <f t="shared" si="297"/>
        <v>73.417721518987321</v>
      </c>
      <c r="V699">
        <f t="shared" si="297"/>
        <v>5.7820179242554552E-2</v>
      </c>
      <c r="W699">
        <f t="shared" si="297"/>
        <v>4.4661889197918726E-2</v>
      </c>
      <c r="X699">
        <f t="shared" si="297"/>
        <v>63.641006732346447</v>
      </c>
      <c r="Y699">
        <f t="shared" si="297"/>
        <v>8.1913719676819333E-2</v>
      </c>
      <c r="Z699">
        <f t="shared" si="297"/>
        <v>0.10101785884726769</v>
      </c>
    </row>
    <row r="700" spans="1:26" x14ac:dyDescent="0.2">
      <c r="A700" s="3" t="s">
        <v>78</v>
      </c>
      <c r="B700">
        <f t="shared" si="250"/>
        <v>0.92142157459343121</v>
      </c>
      <c r="C700">
        <f t="shared" si="250"/>
        <v>1.2919117702392085E-3</v>
      </c>
      <c r="D700">
        <f t="shared" si="250"/>
        <v>-82.137365020282786</v>
      </c>
      <c r="E700">
        <f t="shared" si="250"/>
        <v>-74.971631335296749</v>
      </c>
      <c r="F700">
        <f t="shared" ref="F700:Z700" si="298">(F625-F624)/(F625+F624)*200</f>
        <v>-44.808268776332092</v>
      </c>
      <c r="G700">
        <f t="shared" si="298"/>
        <v>-43.410907076558651</v>
      </c>
      <c r="H700">
        <f t="shared" si="298"/>
        <v>-11.314712936956955</v>
      </c>
      <c r="I700">
        <f t="shared" si="298"/>
        <v>4.9511400651465944</v>
      </c>
      <c r="J700">
        <f t="shared" si="298"/>
        <v>9.5904095904095996</v>
      </c>
      <c r="K700">
        <f t="shared" si="298"/>
        <v>1.6257752023590352E-2</v>
      </c>
      <c r="L700">
        <f t="shared" si="298"/>
        <v>-9.7498284558349205E-2</v>
      </c>
      <c r="M700">
        <f t="shared" si="298"/>
        <v>0.29063717758741603</v>
      </c>
      <c r="N700">
        <f t="shared" si="298"/>
        <v>-4.8137633594011967E-3</v>
      </c>
      <c r="O700">
        <f t="shared" si="298"/>
        <v>2.0658881760911556E-2</v>
      </c>
      <c r="P700">
        <f t="shared" si="298"/>
        <v>2.5746758364290807E-2</v>
      </c>
      <c r="Q700">
        <f t="shared" si="298"/>
        <v>0.11567580567754038</v>
      </c>
      <c r="R700">
        <f t="shared" si="298"/>
        <v>2.0606950578370375E-2</v>
      </c>
      <c r="S700">
        <f t="shared" si="298"/>
        <v>-2.3237030817926524E-2</v>
      </c>
      <c r="T700">
        <f t="shared" si="298"/>
        <v>-3.1181904153103655E-2</v>
      </c>
      <c r="U700">
        <f t="shared" si="298"/>
        <v>-67.768595041322314</v>
      </c>
      <c r="V700">
        <f t="shared" si="298"/>
        <v>2.0917162531851975E-2</v>
      </c>
      <c r="W700">
        <f t="shared" si="298"/>
        <v>0.10337661789680992</v>
      </c>
      <c r="X700">
        <f t="shared" si="298"/>
        <v>-59.944470580027989</v>
      </c>
      <c r="Y700">
        <f t="shared" si="298"/>
        <v>1.3553438879369236E-2</v>
      </c>
      <c r="Z700">
        <f t="shared" si="298"/>
        <v>2.7826408879893252E-2</v>
      </c>
    </row>
    <row r="701" spans="1:26" x14ac:dyDescent="0.2">
      <c r="A701" s="3" t="s">
        <v>79</v>
      </c>
      <c r="B701">
        <f t="shared" si="250"/>
        <v>1.3505982016794205</v>
      </c>
      <c r="C701">
        <f t="shared" si="250"/>
        <v>8.5409798697359124E-3</v>
      </c>
      <c r="D701">
        <f t="shared" si="250"/>
        <v>2.4488140167459318</v>
      </c>
      <c r="E701">
        <f t="shared" si="250"/>
        <v>1.8707650781266187</v>
      </c>
      <c r="F701">
        <f t="shared" ref="F701:Z701" si="299">(F626-F625)/(F626+F625)*200</f>
        <v>0.39415803630657037</v>
      </c>
      <c r="G701">
        <f t="shared" si="299"/>
        <v>1.9189244620760482</v>
      </c>
      <c r="H701">
        <f t="shared" si="299"/>
        <v>-1.3732560972983521</v>
      </c>
      <c r="I701">
        <f t="shared" si="299"/>
        <v>-4.1531473069435467</v>
      </c>
      <c r="J701">
        <f t="shared" si="299"/>
        <v>10.135746606334832</v>
      </c>
      <c r="K701">
        <f t="shared" si="299"/>
        <v>1.2919117702392085E-3</v>
      </c>
      <c r="L701">
        <f t="shared" si="299"/>
        <v>0.22706260689140059</v>
      </c>
      <c r="M701">
        <f t="shared" si="299"/>
        <v>-1.2798302605842631E-2</v>
      </c>
      <c r="N701">
        <f t="shared" si="299"/>
        <v>5.8743192562862629E-4</v>
      </c>
      <c r="O701">
        <f t="shared" si="299"/>
        <v>4.9101302942523968E-2</v>
      </c>
      <c r="P701">
        <f t="shared" si="299"/>
        <v>1.8888475185852134E-2</v>
      </c>
      <c r="Q701">
        <f t="shared" si="299"/>
        <v>4.4256184729294119E-3</v>
      </c>
      <c r="R701">
        <f t="shared" si="299"/>
        <v>1.409099232729647E-2</v>
      </c>
      <c r="S701">
        <f t="shared" si="299"/>
        <v>-0.40603890778437124</v>
      </c>
      <c r="T701">
        <f t="shared" si="299"/>
        <v>-0.44576122809233371</v>
      </c>
      <c r="U701">
        <f t="shared" si="299"/>
        <v>23.448275862068968</v>
      </c>
      <c r="V701">
        <f t="shared" si="299"/>
        <v>5.5228950616672351E-2</v>
      </c>
      <c r="W701">
        <f t="shared" si="299"/>
        <v>3.5049946173293531E-2</v>
      </c>
      <c r="X701">
        <f t="shared" si="299"/>
        <v>14.441265586027512</v>
      </c>
      <c r="Y701">
        <f t="shared" si="299"/>
        <v>4.4821855348762034E-2</v>
      </c>
      <c r="Z701">
        <f t="shared" si="299"/>
        <v>1.8007190688516722E-2</v>
      </c>
    </row>
    <row r="702" spans="1:26" x14ac:dyDescent="0.2">
      <c r="A702" s="3" t="s">
        <v>80</v>
      </c>
      <c r="B702">
        <f t="shared" si="250"/>
        <v>-1.2238731933890883</v>
      </c>
      <c r="C702">
        <f t="shared" si="250"/>
        <v>1.207293724321659E-2</v>
      </c>
      <c r="D702">
        <f t="shared" si="250"/>
        <v>5.5910643131182507</v>
      </c>
      <c r="E702">
        <f t="shared" si="250"/>
        <v>10.600047536946136</v>
      </c>
      <c r="F702">
        <f t="shared" ref="F702:Z702" si="300">(F627-F626)/(F627+F626)*200</f>
        <v>1.4391568562336614</v>
      </c>
      <c r="G702">
        <f t="shared" si="300"/>
        <v>5.6758601273022551</v>
      </c>
      <c r="H702">
        <f t="shared" si="300"/>
        <v>-5.7792450856571991</v>
      </c>
      <c r="I702">
        <f t="shared" si="300"/>
        <v>-3.9189189189189269</v>
      </c>
      <c r="J702">
        <f t="shared" si="300"/>
        <v>0.25806451612904208</v>
      </c>
      <c r="K702">
        <f t="shared" si="300"/>
        <v>8.5409798697359124E-3</v>
      </c>
      <c r="L702">
        <f t="shared" si="300"/>
        <v>-0.2263916154231578</v>
      </c>
      <c r="M702">
        <f t="shared" si="300"/>
        <v>-0.25048281665720995</v>
      </c>
      <c r="N702">
        <f t="shared" si="300"/>
        <v>7.4261839564787645E-3</v>
      </c>
      <c r="O702">
        <f t="shared" si="300"/>
        <v>5.851799600031022E-2</v>
      </c>
      <c r="P702">
        <f t="shared" si="300"/>
        <v>2.0864131435191099E-2</v>
      </c>
      <c r="Q702">
        <f t="shared" si="300"/>
        <v>-9.5680423653048866E-2</v>
      </c>
      <c r="R702">
        <f t="shared" si="300"/>
        <v>2.4021111080127645E-2</v>
      </c>
      <c r="S702">
        <f t="shared" si="300"/>
        <v>-0.17334599232514269</v>
      </c>
      <c r="T702">
        <f t="shared" si="300"/>
        <v>-0.17782453838977871</v>
      </c>
      <c r="U702">
        <f t="shared" si="300"/>
        <v>-11.76470588235294</v>
      </c>
      <c r="V702">
        <f t="shared" si="300"/>
        <v>3.075051012905851E-3</v>
      </c>
      <c r="W702">
        <f t="shared" si="300"/>
        <v>1.9759591635103213E-2</v>
      </c>
      <c r="X702">
        <f t="shared" si="300"/>
        <v>-6.0847863601249097</v>
      </c>
      <c r="Y702">
        <f t="shared" si="300"/>
        <v>7.8715337332311581E-3</v>
      </c>
      <c r="Z702">
        <f t="shared" si="300"/>
        <v>2.1415534159761638E-2</v>
      </c>
    </row>
    <row r="703" spans="1:26" x14ac:dyDescent="0.2">
      <c r="A703" s="3" t="s">
        <v>81</v>
      </c>
      <c r="B703">
        <f t="shared" si="250"/>
        <v>-0.67188656116444634</v>
      </c>
      <c r="C703">
        <f t="shared" si="250"/>
        <v>1.6974173034747977E-2</v>
      </c>
      <c r="D703">
        <f t="shared" si="250"/>
        <v>6.2818938541922931</v>
      </c>
      <c r="E703">
        <f t="shared" si="250"/>
        <v>-15.315860975118326</v>
      </c>
      <c r="F703">
        <f t="shared" ref="F703:Z703" si="301">(F628-F627)/(F628+F627)*200</f>
        <v>1.2959702368635861</v>
      </c>
      <c r="G703">
        <f t="shared" si="301"/>
        <v>1.7676082915857765</v>
      </c>
      <c r="H703">
        <f t="shared" si="301"/>
        <v>4.2053422321544307</v>
      </c>
      <c r="I703">
        <f t="shared" si="301"/>
        <v>3.4541144598713136</v>
      </c>
      <c r="J703">
        <f t="shared" si="301"/>
        <v>0.26219024780174893</v>
      </c>
      <c r="K703">
        <f t="shared" si="301"/>
        <v>1.207293724321659E-2</v>
      </c>
      <c r="L703">
        <f t="shared" si="301"/>
        <v>-3.3505033074014388E-2</v>
      </c>
      <c r="M703">
        <f t="shared" si="301"/>
        <v>-5.5558302321829477E-3</v>
      </c>
      <c r="N703">
        <f t="shared" si="301"/>
        <v>2.5277552790989928E-2</v>
      </c>
      <c r="O703">
        <f t="shared" si="301"/>
        <v>0.12345673605893918</v>
      </c>
      <c r="P703">
        <f t="shared" si="301"/>
        <v>2.6212165241131062E-2</v>
      </c>
      <c r="Q703">
        <f t="shared" si="301"/>
        <v>0.22396151368626757</v>
      </c>
      <c r="R703">
        <f t="shared" si="301"/>
        <v>1.9618647575458392E-2</v>
      </c>
      <c r="S703">
        <f t="shared" si="301"/>
        <v>8.0732291633729657E-3</v>
      </c>
      <c r="T703">
        <f t="shared" si="301"/>
        <v>2.2655808913867512E-2</v>
      </c>
      <c r="U703">
        <f t="shared" si="301"/>
        <v>10.526315789473687</v>
      </c>
      <c r="V703">
        <f t="shared" si="301"/>
        <v>1.7988199740959127E-2</v>
      </c>
      <c r="W703">
        <f t="shared" si="301"/>
        <v>1.639017994076452E-2</v>
      </c>
      <c r="X703">
        <f t="shared" si="301"/>
        <v>-0.13488297812282501</v>
      </c>
      <c r="Y703">
        <f t="shared" si="301"/>
        <v>1.0695353323290937E-2</v>
      </c>
      <c r="Z703">
        <f t="shared" si="301"/>
        <v>1.3621438892919384E-2</v>
      </c>
    </row>
    <row r="704" spans="1:26" x14ac:dyDescent="0.2">
      <c r="A704" s="3" t="s">
        <v>82</v>
      </c>
      <c r="B704">
        <f t="shared" si="250"/>
        <v>0.88185985317609694</v>
      </c>
      <c r="C704">
        <f t="shared" si="250"/>
        <v>1.6057568583272147E-2</v>
      </c>
      <c r="D704">
        <f t="shared" si="250"/>
        <v>12.084080782561426</v>
      </c>
      <c r="E704">
        <f t="shared" si="250"/>
        <v>29.042402868364338</v>
      </c>
      <c r="F704">
        <f t="shared" ref="F704:Z704" si="302">(F629-F628)/(F629+F628)*200</f>
        <v>5.6105234143308929</v>
      </c>
      <c r="G704">
        <f t="shared" si="302"/>
        <v>5.1726051634257295E-2</v>
      </c>
      <c r="H704">
        <f t="shared" si="302"/>
        <v>3.4446225876721179</v>
      </c>
      <c r="I704">
        <f t="shared" si="302"/>
        <v>-6.6600066600062832E-2</v>
      </c>
      <c r="J704">
        <f t="shared" si="302"/>
        <v>0.2663708750940903</v>
      </c>
      <c r="K704">
        <f t="shared" si="302"/>
        <v>1.6974173034747977E-2</v>
      </c>
      <c r="L704">
        <f t="shared" si="302"/>
        <v>7.843379650479966E-2</v>
      </c>
      <c r="M704">
        <f t="shared" si="302"/>
        <v>-5.4861239466966454E-3</v>
      </c>
      <c r="N704">
        <f t="shared" si="302"/>
        <v>1.8340301182126154E-2</v>
      </c>
      <c r="O704">
        <f t="shared" si="302"/>
        <v>9.4024049632007126E-2</v>
      </c>
      <c r="P704">
        <f t="shared" si="302"/>
        <v>2.1431448619363223E-2</v>
      </c>
      <c r="Q704">
        <f t="shared" si="302"/>
        <v>0.11957352841915057</v>
      </c>
      <c r="R704">
        <f t="shared" si="302"/>
        <v>2.2707964727076525E-2</v>
      </c>
      <c r="S704">
        <f t="shared" si="302"/>
        <v>2.1317424675777699E-2</v>
      </c>
      <c r="T704">
        <f t="shared" si="302"/>
        <v>2.2675069500045133E-2</v>
      </c>
      <c r="U704">
        <f t="shared" si="302"/>
        <v>-10.526315789473687</v>
      </c>
      <c r="V704">
        <f t="shared" si="302"/>
        <v>3.8929571036411328E-2</v>
      </c>
      <c r="W704">
        <f t="shared" si="302"/>
        <v>6.8926415492883128E-2</v>
      </c>
      <c r="X704">
        <f t="shared" si="302"/>
        <v>3.847259862307697</v>
      </c>
      <c r="Y704">
        <f t="shared" si="302"/>
        <v>4.3251080971224883E-2</v>
      </c>
      <c r="Z704">
        <f t="shared" si="302"/>
        <v>3.4394032618776334E-2</v>
      </c>
    </row>
    <row r="705" spans="1:26" x14ac:dyDescent="0.2">
      <c r="A705" s="3" t="s">
        <v>83</v>
      </c>
      <c r="B705">
        <f t="shared" si="250"/>
        <v>-3.3993897329393499</v>
      </c>
      <c r="C705">
        <f t="shared" si="250"/>
        <v>1.9329725640466536E-2</v>
      </c>
      <c r="D705">
        <f t="shared" si="250"/>
        <v>8.3265278518835686</v>
      </c>
      <c r="E705">
        <f t="shared" si="250"/>
        <v>-2.329501771514574</v>
      </c>
      <c r="F705">
        <f t="shared" ref="F705:Z705" si="303">(F630-F629)/(F630+F629)*200</f>
        <v>-2.0235886191263428</v>
      </c>
      <c r="G705">
        <f t="shared" si="303"/>
        <v>-0.96297265338607285</v>
      </c>
      <c r="H705">
        <f t="shared" si="303"/>
        <v>-14.00890953147497</v>
      </c>
      <c r="I705">
        <f t="shared" si="303"/>
        <v>-0.40053404539385468</v>
      </c>
      <c r="J705">
        <f t="shared" si="303"/>
        <v>-7.1857176427157539</v>
      </c>
      <c r="K705">
        <f t="shared" si="303"/>
        <v>1.6057568583272147E-2</v>
      </c>
      <c r="L705">
        <f t="shared" si="303"/>
        <v>0.22635065039880334</v>
      </c>
      <c r="M705">
        <f t="shared" si="303"/>
        <v>-7.9518101845095751E-2</v>
      </c>
      <c r="N705">
        <f t="shared" si="303"/>
        <v>2.6747134621407161E-2</v>
      </c>
      <c r="O705">
        <f t="shared" si="303"/>
        <v>-0.21807455028261102</v>
      </c>
      <c r="P705">
        <f t="shared" si="303"/>
        <v>1.7868954136940233E-2</v>
      </c>
      <c r="Q705">
        <f t="shared" si="303"/>
        <v>-0.20435802706882136</v>
      </c>
      <c r="R705">
        <f t="shared" si="303"/>
        <v>1.2063528248170712E-2</v>
      </c>
      <c r="S705">
        <f t="shared" si="303"/>
        <v>8.4559101836120774E-3</v>
      </c>
      <c r="T705">
        <f t="shared" si="303"/>
        <v>2.9501766287199752E-2</v>
      </c>
      <c r="U705">
        <f t="shared" si="303"/>
        <v>-10.526315789473683</v>
      </c>
      <c r="V705">
        <f t="shared" si="303"/>
        <v>-1.6843610513860349E-2</v>
      </c>
      <c r="W705">
        <f t="shared" si="303"/>
        <v>2.000200020001602E-2</v>
      </c>
      <c r="X705">
        <f t="shared" si="303"/>
        <v>-18.875892763487858</v>
      </c>
      <c r="Y705">
        <f t="shared" si="303"/>
        <v>-1.2171788447699075E-2</v>
      </c>
      <c r="Z705">
        <f t="shared" si="303"/>
        <v>3.6047805393460666E-3</v>
      </c>
    </row>
    <row r="706" spans="1:26" x14ac:dyDescent="0.2">
      <c r="A706" s="3" t="s">
        <v>84</v>
      </c>
      <c r="B706">
        <f t="shared" si="250"/>
        <v>1.4681371245309933</v>
      </c>
      <c r="C706">
        <f t="shared" si="250"/>
        <v>6.9991996657433218E-3</v>
      </c>
      <c r="D706">
        <f t="shared" si="250"/>
        <v>-20.420595658336339</v>
      </c>
      <c r="E706">
        <f t="shared" si="250"/>
        <v>-6.6340161225126577</v>
      </c>
      <c r="F706">
        <f t="shared" ref="F706:Z706" si="304">(F631-F630)/(F631+F630)*200</f>
        <v>-4.3051186573054299</v>
      </c>
      <c r="G706">
        <f t="shared" si="304"/>
        <v>-3.6149507006913799</v>
      </c>
      <c r="H706">
        <f t="shared" si="304"/>
        <v>3.3235195884775899</v>
      </c>
      <c r="I706">
        <f t="shared" si="304"/>
        <v>0.79946702198533548</v>
      </c>
      <c r="J706">
        <f t="shared" si="304"/>
        <v>-4.3151969981238354</v>
      </c>
      <c r="K706">
        <f t="shared" si="304"/>
        <v>1.9329725640466536E-2</v>
      </c>
      <c r="L706">
        <f t="shared" si="304"/>
        <v>-0.18315300510938876</v>
      </c>
      <c r="M706">
        <f t="shared" si="304"/>
        <v>-0.35589883616640366</v>
      </c>
      <c r="N706">
        <f t="shared" si="304"/>
        <v>5.5355650783218422E-3</v>
      </c>
      <c r="O706">
        <f t="shared" si="304"/>
        <v>0.32579882032832258</v>
      </c>
      <c r="P706">
        <f t="shared" si="304"/>
        <v>2.4204966424187648E-2</v>
      </c>
      <c r="Q706">
        <f t="shared" si="304"/>
        <v>7.5469459168958711E-2</v>
      </c>
      <c r="R706">
        <f t="shared" si="304"/>
        <v>1.8707188183007269E-2</v>
      </c>
      <c r="S706">
        <f t="shared" si="304"/>
        <v>2.1974852254962273E-2</v>
      </c>
      <c r="T706">
        <f t="shared" si="304"/>
        <v>1.921914908410754E-3</v>
      </c>
      <c r="U706">
        <f t="shared" si="304"/>
        <v>10.526315789473683</v>
      </c>
      <c r="V706">
        <f t="shared" si="304"/>
        <v>1.7626521134879714E-2</v>
      </c>
      <c r="W706">
        <f t="shared" si="304"/>
        <v>3.2252862441540769E-2</v>
      </c>
      <c r="X706">
        <f t="shared" si="304"/>
        <v>15.636238443500705</v>
      </c>
      <c r="Y706">
        <f t="shared" si="304"/>
        <v>1.1773028758914124E-2</v>
      </c>
      <c r="Z706">
        <f t="shared" si="304"/>
        <v>2.7987055618854263E-2</v>
      </c>
    </row>
    <row r="707" spans="1:26" x14ac:dyDescent="0.2">
      <c r="A707" s="3" t="s">
        <v>85</v>
      </c>
      <c r="B707">
        <f t="shared" si="250"/>
        <v>-8.309326077132223E-2</v>
      </c>
      <c r="C707">
        <f t="shared" si="250"/>
        <v>3.0197029307349132E-3</v>
      </c>
      <c r="D707">
        <f t="shared" si="250"/>
        <v>29.056496090250334</v>
      </c>
      <c r="E707">
        <f t="shared" si="250"/>
        <v>21.442371645207821</v>
      </c>
      <c r="F707">
        <f t="shared" ref="F707:Z707" si="305">(F632-F631)/(F632+F631)*200</f>
        <v>12.425912211493701</v>
      </c>
      <c r="G707">
        <f t="shared" si="305"/>
        <v>19.928381936216766</v>
      </c>
      <c r="H707">
        <f t="shared" si="305"/>
        <v>24.038265132010054</v>
      </c>
      <c r="I707">
        <f t="shared" si="305"/>
        <v>0.19887305270136652</v>
      </c>
      <c r="J707">
        <f t="shared" si="305"/>
        <v>-0.1919385796545133</v>
      </c>
      <c r="K707">
        <f t="shared" si="305"/>
        <v>6.9991996657433218E-3</v>
      </c>
      <c r="L707">
        <f t="shared" si="305"/>
        <v>-0.35476107343834307</v>
      </c>
      <c r="M707">
        <f t="shared" si="305"/>
        <v>0.19858705410172656</v>
      </c>
      <c r="N707">
        <f t="shared" si="305"/>
        <v>4.8723060451783991E-3</v>
      </c>
      <c r="O707">
        <f t="shared" si="305"/>
        <v>-0.16999782963131632</v>
      </c>
      <c r="P707">
        <f t="shared" si="305"/>
        <v>2.0219710997465102E-2</v>
      </c>
      <c r="Q707">
        <f t="shared" si="305"/>
        <v>-6.8576056458316964E-2</v>
      </c>
      <c r="R707">
        <f t="shared" si="305"/>
        <v>2.1539202774377705E-2</v>
      </c>
      <c r="S707">
        <f t="shared" si="305"/>
        <v>7.8702120471583134E-3</v>
      </c>
      <c r="T707">
        <f t="shared" si="305"/>
        <v>1.5657424720622426E-2</v>
      </c>
      <c r="U707">
        <f t="shared" si="305"/>
        <v>20.000000000000004</v>
      </c>
      <c r="V707">
        <f t="shared" si="305"/>
        <v>1.5158788307521716E-2</v>
      </c>
      <c r="W707">
        <f t="shared" si="305"/>
        <v>2.7430815393020596E-2</v>
      </c>
      <c r="X707">
        <f t="shared" si="305"/>
        <v>17.036796083780992</v>
      </c>
      <c r="Y707">
        <f t="shared" si="305"/>
        <v>2.9485121735294235E-2</v>
      </c>
      <c r="Z707">
        <f t="shared" si="305"/>
        <v>3.467719229809843E-2</v>
      </c>
    </row>
    <row r="708" spans="1:26" x14ac:dyDescent="0.2">
      <c r="A708" s="3" t="s">
        <v>86</v>
      </c>
      <c r="B708">
        <f t="shared" si="250"/>
        <v>1.820903083193276</v>
      </c>
      <c r="C708">
        <f t="shared" si="250"/>
        <v>-5.6306401572866786E-3</v>
      </c>
      <c r="D708">
        <f t="shared" si="250"/>
        <v>-14.188222258446947</v>
      </c>
      <c r="E708">
        <f t="shared" si="250"/>
        <v>-22.113314376491584</v>
      </c>
      <c r="F708">
        <f t="shared" ref="F708:Z708" si="306">(F633-F632)/(F633+F632)*200</f>
        <v>-3.0938208484753424</v>
      </c>
      <c r="G708">
        <f t="shared" si="306"/>
        <v>-10.705740774845216</v>
      </c>
      <c r="H708">
        <f t="shared" si="306"/>
        <v>-28.97710830835943</v>
      </c>
      <c r="I708">
        <f t="shared" si="306"/>
        <v>-2.2772940388479608</v>
      </c>
      <c r="J708">
        <f t="shared" si="306"/>
        <v>3.7700282752120646</v>
      </c>
      <c r="K708">
        <f t="shared" si="306"/>
        <v>3.0197029307349132E-3</v>
      </c>
      <c r="L708">
        <f t="shared" si="306"/>
        <v>1.3166189942587332</v>
      </c>
      <c r="M708">
        <f t="shared" si="306"/>
        <v>-1.8413160726032878</v>
      </c>
      <c r="N708">
        <f t="shared" si="306"/>
        <v>7.8012229055584225E-4</v>
      </c>
      <c r="O708">
        <f t="shared" si="306"/>
        <v>-0.30711881377504652</v>
      </c>
      <c r="P708">
        <f t="shared" si="306"/>
        <v>3.3939604302621093E-2</v>
      </c>
      <c r="Q708">
        <f t="shared" si="306"/>
        <v>-0.21641149899490603</v>
      </c>
      <c r="R708">
        <f t="shared" si="306"/>
        <v>1.9778348291400752E-2</v>
      </c>
      <c r="S708">
        <f t="shared" si="306"/>
        <v>-2.1682549225970064E-4</v>
      </c>
      <c r="T708">
        <f t="shared" si="306"/>
        <v>1.1289354030226976E-3</v>
      </c>
      <c r="U708">
        <f t="shared" si="306"/>
        <v>-11.353711790393016</v>
      </c>
      <c r="V708">
        <f t="shared" si="306"/>
        <v>1.3135758059542932E-2</v>
      </c>
      <c r="W708">
        <f t="shared" si="306"/>
        <v>3.7491313304139545E-2</v>
      </c>
      <c r="X708">
        <f t="shared" si="306"/>
        <v>-9.2185522937855069</v>
      </c>
      <c r="Y708">
        <f t="shared" si="306"/>
        <v>1.6184974903442933E-2</v>
      </c>
      <c r="Z708">
        <f t="shared" si="306"/>
        <v>1.0637196928828755E-2</v>
      </c>
    </row>
    <row r="709" spans="1:26" x14ac:dyDescent="0.2">
      <c r="A709" s="3" t="s">
        <v>87</v>
      </c>
      <c r="B709">
        <f t="shared" si="250"/>
        <v>-2.816562460951785</v>
      </c>
      <c r="C709">
        <f t="shared" si="250"/>
        <v>-0.13181380424665889</v>
      </c>
      <c r="D709">
        <f t="shared" si="250"/>
        <v>-31.916371031513062</v>
      </c>
      <c r="E709">
        <f t="shared" si="250"/>
        <v>-14.058922268667654</v>
      </c>
      <c r="F709">
        <f t="shared" ref="F709:Z709" si="307">(F634-F633)/(F634+F633)*200</f>
        <v>-28.126194440159747</v>
      </c>
      <c r="G709">
        <f t="shared" si="307"/>
        <v>-25.30026692913296</v>
      </c>
      <c r="H709">
        <f t="shared" si="307"/>
        <v>-0.86000861657947358</v>
      </c>
      <c r="I709">
        <f t="shared" si="307"/>
        <v>1.4127144298688157</v>
      </c>
      <c r="J709">
        <f t="shared" si="307"/>
        <v>14.81798715203427</v>
      </c>
      <c r="K709">
        <f t="shared" si="307"/>
        <v>-5.6306401572866786E-3</v>
      </c>
      <c r="L709">
        <f t="shared" si="307"/>
        <v>-0.54129555115621664</v>
      </c>
      <c r="M709">
        <f t="shared" si="307"/>
        <v>1.540175599108657</v>
      </c>
      <c r="N709">
        <f t="shared" si="307"/>
        <v>-0.18129840308933196</v>
      </c>
      <c r="O709">
        <f t="shared" si="307"/>
        <v>0.30377535851523385</v>
      </c>
      <c r="P709">
        <f t="shared" si="307"/>
        <v>-9.1269851624565163E-2</v>
      </c>
      <c r="Q709">
        <f t="shared" si="307"/>
        <v>-5.4527384355273781E-2</v>
      </c>
      <c r="R709">
        <f t="shared" si="307"/>
        <v>3.0053430345285119E-2</v>
      </c>
      <c r="S709">
        <f t="shared" si="307"/>
        <v>-3.9157215179093912E-3</v>
      </c>
      <c r="T709">
        <f t="shared" si="307"/>
        <v>0.11756491127137277</v>
      </c>
      <c r="U709">
        <f t="shared" si="307"/>
        <v>-48.275862068965516</v>
      </c>
      <c r="V709">
        <f t="shared" si="307"/>
        <v>0.36005506724557762</v>
      </c>
      <c r="W709">
        <f t="shared" si="307"/>
        <v>0.65002420302882991</v>
      </c>
      <c r="X709">
        <f t="shared" si="307"/>
        <v>-43.979848795643534</v>
      </c>
      <c r="Y709">
        <f t="shared" si="307"/>
        <v>0.28733100710469767</v>
      </c>
      <c r="Z709">
        <f t="shared" si="307"/>
        <v>0.58443526634621368</v>
      </c>
    </row>
    <row r="710" spans="1:26" x14ac:dyDescent="0.2">
      <c r="A710" s="3" t="s">
        <v>88</v>
      </c>
      <c r="B710">
        <f t="shared" si="250"/>
        <v>7.9509554787124621</v>
      </c>
      <c r="C710">
        <f t="shared" si="250"/>
        <v>8.3472122095289439E-2</v>
      </c>
      <c r="D710">
        <f t="shared" si="250"/>
        <v>31.623406892295868</v>
      </c>
      <c r="E710">
        <f t="shared" si="250"/>
        <v>28.514594509593845</v>
      </c>
      <c r="F710">
        <f t="shared" ref="F710:Z710" si="308">(F635-F634)/(F635+F634)*200</f>
        <v>12.647893783331829</v>
      </c>
      <c r="G710">
        <f t="shared" si="308"/>
        <v>11.824092440943499</v>
      </c>
      <c r="H710">
        <f t="shared" si="308"/>
        <v>-36.789919944361252</v>
      </c>
      <c r="I710">
        <f t="shared" si="308"/>
        <v>1.1291929591497953</v>
      </c>
      <c r="J710">
        <f t="shared" si="308"/>
        <v>-0.55977608956417657</v>
      </c>
      <c r="K710">
        <f t="shared" si="308"/>
        <v>-0.13181380424665889</v>
      </c>
      <c r="L710">
        <f t="shared" si="308"/>
        <v>-0.66799117579909306</v>
      </c>
      <c r="M710">
        <f t="shared" si="308"/>
        <v>-0.44259404351757292</v>
      </c>
      <c r="N710">
        <f t="shared" si="308"/>
        <v>0.1468143357537115</v>
      </c>
      <c r="O710">
        <f t="shared" si="308"/>
        <v>6.3516880252228888E-2</v>
      </c>
      <c r="P710">
        <f t="shared" si="308"/>
        <v>0.3699089736279238</v>
      </c>
      <c r="Q710">
        <f t="shared" si="308"/>
        <v>0.54141817222162902</v>
      </c>
      <c r="R710">
        <f t="shared" si="308"/>
        <v>0.37676108422982912</v>
      </c>
      <c r="S710">
        <f t="shared" si="308"/>
        <v>0.13560044932124288</v>
      </c>
      <c r="T710">
        <f t="shared" si="308"/>
        <v>0.16118114739165562</v>
      </c>
      <c r="U710">
        <f t="shared" si="308"/>
        <v>39.999999999999993</v>
      </c>
      <c r="V710">
        <f t="shared" si="308"/>
        <v>0</v>
      </c>
      <c r="W710">
        <f t="shared" si="308"/>
        <v>-0.4144218814753467</v>
      </c>
      <c r="X710">
        <f t="shared" si="308"/>
        <v>37.172069642281741</v>
      </c>
      <c r="Y710">
        <f t="shared" si="308"/>
        <v>8.7951129089217275E-2</v>
      </c>
      <c r="Z710">
        <f t="shared" si="308"/>
        <v>-0.31492576233112868</v>
      </c>
    </row>
    <row r="711" spans="1:26" x14ac:dyDescent="0.2">
      <c r="A711" s="3" t="s">
        <v>89</v>
      </c>
      <c r="B711">
        <f t="shared" si="250"/>
        <v>-7.4318302313593705</v>
      </c>
      <c r="C711">
        <f t="shared" si="250"/>
        <v>-1.8232592483146678E-2</v>
      </c>
      <c r="D711">
        <f t="shared" si="250"/>
        <v>5.5608804653148987</v>
      </c>
      <c r="E711">
        <f t="shared" si="250"/>
        <v>0.89243299728932435</v>
      </c>
      <c r="F711">
        <f t="shared" ref="F711:Z711" si="309">(F636-F635)/(F636+F635)*200</f>
        <v>33.777783150617111</v>
      </c>
      <c r="G711">
        <f t="shared" si="309"/>
        <v>33.202017770107368</v>
      </c>
      <c r="H711">
        <f t="shared" si="309"/>
        <v>82.603037423347217</v>
      </c>
      <c r="I711">
        <f t="shared" si="309"/>
        <v>-0.52980132450331885</v>
      </c>
      <c r="J711">
        <f t="shared" si="309"/>
        <v>5.3083528493364538</v>
      </c>
      <c r="K711">
        <f t="shared" si="309"/>
        <v>8.3472122095289439E-2</v>
      </c>
      <c r="L711">
        <f t="shared" si="309"/>
        <v>0.41906998822403546</v>
      </c>
      <c r="M711">
        <f t="shared" si="309"/>
        <v>-1.7541026830699109</v>
      </c>
      <c r="N711">
        <f t="shared" si="309"/>
        <v>-3.0661958724468669E-2</v>
      </c>
      <c r="O711">
        <f t="shared" si="309"/>
        <v>-0.30415427400282191</v>
      </c>
      <c r="P711">
        <f t="shared" si="309"/>
        <v>-0.12913188232705139</v>
      </c>
      <c r="Q711">
        <f t="shared" si="309"/>
        <v>-0.49145565794597801</v>
      </c>
      <c r="R711">
        <f t="shared" si="309"/>
        <v>-0.13423559123182585</v>
      </c>
      <c r="S711">
        <f t="shared" si="309"/>
        <v>-5.4071198580396777E-3</v>
      </c>
      <c r="T711">
        <f t="shared" si="309"/>
        <v>2.7092715449580786E-2</v>
      </c>
      <c r="U711">
        <f t="shared" si="309"/>
        <v>22.222222222222221</v>
      </c>
      <c r="V711">
        <f t="shared" si="309"/>
        <v>-9.4966761633420882E-2</v>
      </c>
      <c r="W711">
        <f t="shared" si="309"/>
        <v>2.3727607070835672E-2</v>
      </c>
      <c r="X711">
        <f t="shared" si="309"/>
        <v>20.517408598876337</v>
      </c>
      <c r="Y711">
        <f t="shared" si="309"/>
        <v>-0.13361020471925017</v>
      </c>
      <c r="Z711">
        <f t="shared" si="309"/>
        <v>-2.3219954014620809E-2</v>
      </c>
    </row>
    <row r="712" spans="1:26" x14ac:dyDescent="0.2">
      <c r="A712" s="3" t="s">
        <v>90</v>
      </c>
      <c r="B712">
        <f t="shared" si="250"/>
        <v>0.79683588562967311</v>
      </c>
      <c r="C712">
        <f t="shared" si="250"/>
        <v>-2.2405509319684866E-2</v>
      </c>
      <c r="D712">
        <f t="shared" si="250"/>
        <v>-29.722814116619361</v>
      </c>
      <c r="E712">
        <f t="shared" si="250"/>
        <v>-32.906064231663109</v>
      </c>
      <c r="F712">
        <f t="shared" ref="F712:Z712" si="310">(F637-F636)/(F637+F636)*200</f>
        <v>-32.450285450694331</v>
      </c>
      <c r="G712">
        <f t="shared" si="310"/>
        <v>-32.665838261315287</v>
      </c>
      <c r="H712">
        <f t="shared" si="310"/>
        <v>-37.090211860229914</v>
      </c>
      <c r="I712">
        <f t="shared" si="310"/>
        <v>-1.0010010010010011</v>
      </c>
      <c r="J712">
        <f t="shared" si="310"/>
        <v>-10.821643286573146</v>
      </c>
      <c r="K712">
        <f t="shared" si="310"/>
        <v>-1.8232592483146678E-2</v>
      </c>
      <c r="L712">
        <f t="shared" si="310"/>
        <v>-0.33374397607184514</v>
      </c>
      <c r="M712">
        <f t="shared" si="310"/>
        <v>7.8047936315652837</v>
      </c>
      <c r="N712">
        <f t="shared" si="310"/>
        <v>-2.3947533356806314E-2</v>
      </c>
      <c r="O712">
        <f t="shared" si="310"/>
        <v>-2.4147894952405973E-2</v>
      </c>
      <c r="P712">
        <f t="shared" si="310"/>
        <v>-3.9487404020699599E-2</v>
      </c>
      <c r="Q712">
        <f t="shared" si="310"/>
        <v>0.18638421937111302</v>
      </c>
      <c r="R712">
        <f t="shared" si="310"/>
        <v>-6.3986570140608892E-2</v>
      </c>
      <c r="S712">
        <f t="shared" si="310"/>
        <v>-1.0604576272229141E-2</v>
      </c>
      <c r="T712">
        <f t="shared" si="310"/>
        <v>1.57421012422026E-2</v>
      </c>
      <c r="U712">
        <f t="shared" si="310"/>
        <v>-32.558139534883722</v>
      </c>
      <c r="V712">
        <f t="shared" si="310"/>
        <v>3.2762179340123151E-3</v>
      </c>
      <c r="W712">
        <f t="shared" si="310"/>
        <v>-0.11869436201780549</v>
      </c>
      <c r="X712">
        <f t="shared" si="310"/>
        <v>-34.524173377209763</v>
      </c>
      <c r="Y712">
        <f t="shared" si="310"/>
        <v>-6.341998010938725E-2</v>
      </c>
      <c r="Z712">
        <f t="shared" si="310"/>
        <v>-2.0611628884716179E-2</v>
      </c>
    </row>
    <row r="713" spans="1:26" x14ac:dyDescent="0.2">
      <c r="A713" s="3" t="s">
        <v>91</v>
      </c>
      <c r="B713">
        <f t="shared" si="250"/>
        <v>5.3510649496473519</v>
      </c>
      <c r="C713">
        <f t="shared" si="250"/>
        <v>-1.0716667054286302E-2</v>
      </c>
      <c r="D713">
        <f t="shared" si="250"/>
        <v>-2.805990498472446</v>
      </c>
      <c r="E713">
        <f t="shared" si="250"/>
        <v>5.464030084275679</v>
      </c>
      <c r="F713">
        <f t="shared" ref="F713:Z713" si="311">(F638-F637)/(F638+F637)*200</f>
        <v>3.3800537232546266</v>
      </c>
      <c r="G713">
        <f t="shared" si="311"/>
        <v>3.3871282648024406</v>
      </c>
      <c r="H713">
        <f t="shared" si="311"/>
        <v>20.809599693338885</v>
      </c>
      <c r="I713">
        <f t="shared" si="311"/>
        <v>3.7512339585390047</v>
      </c>
      <c r="J713">
        <f t="shared" si="311"/>
        <v>-0.16963528413910334</v>
      </c>
      <c r="K713">
        <f t="shared" si="311"/>
        <v>-2.2405509319684866E-2</v>
      </c>
      <c r="L713">
        <f t="shared" si="311"/>
        <v>0.28477721360203456</v>
      </c>
      <c r="M713">
        <f t="shared" si="311"/>
        <v>-5.1422226018621275</v>
      </c>
      <c r="N713">
        <f t="shared" si="311"/>
        <v>-1.0875823032383656E-2</v>
      </c>
      <c r="O713">
        <f t="shared" si="311"/>
        <v>0.12564288986462768</v>
      </c>
      <c r="P713">
        <f t="shared" si="311"/>
        <v>-1.5498165521767089E-2</v>
      </c>
      <c r="Q713">
        <f t="shared" si="311"/>
        <v>3.0494977951018236E-2</v>
      </c>
      <c r="R713">
        <f t="shared" si="311"/>
        <v>-2.4219081253464822E-2</v>
      </c>
      <c r="S713">
        <f t="shared" si="311"/>
        <v>-4.7549837558495782E-3</v>
      </c>
      <c r="T713">
        <f t="shared" si="311"/>
        <v>1.6469914441509918E-2</v>
      </c>
      <c r="U713">
        <f t="shared" si="311"/>
        <v>30.366492146596862</v>
      </c>
      <c r="V713">
        <f t="shared" si="311"/>
        <v>-4.5263820175808489E-3</v>
      </c>
      <c r="W713">
        <f t="shared" si="311"/>
        <v>1.1875779348017014E-2</v>
      </c>
      <c r="X713">
        <f t="shared" si="311"/>
        <v>32.498136654334338</v>
      </c>
      <c r="Y713">
        <f t="shared" si="311"/>
        <v>-5.6294856592653292E-4</v>
      </c>
      <c r="Z713">
        <f t="shared" si="311"/>
        <v>4.5620971183757665E-2</v>
      </c>
    </row>
    <row r="714" spans="1:26" x14ac:dyDescent="0.2">
      <c r="A714" s="3" t="s">
        <v>92</v>
      </c>
      <c r="B714">
        <f t="shared" si="250"/>
        <v>-5.3269172527509419</v>
      </c>
      <c r="C714">
        <f t="shared" si="250"/>
        <v>1.174399504847299E-3</v>
      </c>
      <c r="D714">
        <f t="shared" si="250"/>
        <v>13.793262006607316</v>
      </c>
      <c r="E714">
        <f t="shared" si="250"/>
        <v>7.6859207342525782</v>
      </c>
      <c r="F714">
        <f t="shared" ref="F714:Z714" si="312">(F639-F638)/(F639+F638)*200</f>
        <v>6.2905487083654243</v>
      </c>
      <c r="G714">
        <f t="shared" si="312"/>
        <v>5.4541080079678022</v>
      </c>
      <c r="H714">
        <f t="shared" si="312"/>
        <v>-30.833224970577849</v>
      </c>
      <c r="I714">
        <f t="shared" si="312"/>
        <v>-0.45322110715442998</v>
      </c>
      <c r="J714">
        <f t="shared" si="312"/>
        <v>-4.4251626898047673</v>
      </c>
      <c r="K714">
        <f t="shared" si="312"/>
        <v>-1.0716667054286302E-2</v>
      </c>
      <c r="L714">
        <f t="shared" si="312"/>
        <v>-0.22760905423248548</v>
      </c>
      <c r="M714">
        <f t="shared" si="312"/>
        <v>0.45608538086278694</v>
      </c>
      <c r="N714">
        <f t="shared" si="312"/>
        <v>1.6760303649495324E-3</v>
      </c>
      <c r="O714">
        <f t="shared" si="312"/>
        <v>-8.4400735662013091E-3</v>
      </c>
      <c r="P714">
        <f t="shared" si="312"/>
        <v>3.5018285758682925E-3</v>
      </c>
      <c r="Q714">
        <f t="shared" si="312"/>
        <v>-0.12883723446699885</v>
      </c>
      <c r="R714">
        <f t="shared" si="312"/>
        <v>-1.0658214026233645E-2</v>
      </c>
      <c r="S714">
        <f t="shared" si="312"/>
        <v>8.1100896066043319E-3</v>
      </c>
      <c r="T714">
        <f t="shared" si="312"/>
        <v>1.6940406160381831E-2</v>
      </c>
      <c r="U714">
        <f t="shared" si="312"/>
        <v>-20.000000000000004</v>
      </c>
      <c r="V714">
        <f t="shared" si="312"/>
        <v>1.843168686238595E-2</v>
      </c>
      <c r="W714">
        <f t="shared" si="312"/>
        <v>4.399794676248691E-2</v>
      </c>
      <c r="X714">
        <f t="shared" si="312"/>
        <v>-23.148606194039687</v>
      </c>
      <c r="Y714">
        <f t="shared" si="312"/>
        <v>-8.241510457560006E-3</v>
      </c>
      <c r="Z714">
        <f t="shared" si="312"/>
        <v>1.3401743321601829E-2</v>
      </c>
    </row>
    <row r="715" spans="1:26" x14ac:dyDescent="0.2">
      <c r="A715" s="3" t="s">
        <v>93</v>
      </c>
      <c r="B715">
        <f t="shared" si="250"/>
        <v>-1.078098105463128</v>
      </c>
      <c r="C715">
        <f t="shared" si="250"/>
        <v>2.8008769757321061E-3</v>
      </c>
      <c r="D715">
        <f t="shared" si="250"/>
        <v>-0.87107008257433527</v>
      </c>
      <c r="E715">
        <f t="shared" si="250"/>
        <v>-11.388633411083719</v>
      </c>
      <c r="F715">
        <f t="shared" ref="F715:Z715" si="313">(F640-F639)/(F640+F639)*200</f>
        <v>-6.9119719995944378</v>
      </c>
      <c r="G715">
        <f t="shared" si="313"/>
        <v>-8.2201267552542046</v>
      </c>
      <c r="H715">
        <f t="shared" si="313"/>
        <v>-6.9349083007860122</v>
      </c>
      <c r="I715">
        <f t="shared" si="313"/>
        <v>0.51779935275081646</v>
      </c>
      <c r="J715">
        <f t="shared" si="313"/>
        <v>-3.2816953145781405</v>
      </c>
      <c r="K715">
        <f t="shared" si="313"/>
        <v>1.174399504847299E-3</v>
      </c>
      <c r="L715">
        <f t="shared" si="313"/>
        <v>9.6214730475351496E-3</v>
      </c>
      <c r="M715">
        <f t="shared" si="313"/>
        <v>-0.30361610676518619</v>
      </c>
      <c r="N715">
        <f t="shared" si="313"/>
        <v>2.9620230150675483E-5</v>
      </c>
      <c r="O715">
        <f t="shared" si="313"/>
        <v>6.6532926605970086E-2</v>
      </c>
      <c r="P715">
        <f t="shared" si="313"/>
        <v>3.0044247166059949E-3</v>
      </c>
      <c r="Q715">
        <f t="shared" si="313"/>
        <v>0.20160644778505951</v>
      </c>
      <c r="R715">
        <f t="shared" si="313"/>
        <v>-1.2528532584626796E-3</v>
      </c>
      <c r="S715">
        <f t="shared" si="313"/>
        <v>7.806433575713777E-4</v>
      </c>
      <c r="T715">
        <f t="shared" si="313"/>
        <v>-4.5640390268462247E-3</v>
      </c>
      <c r="U715">
        <f t="shared" si="313"/>
        <v>0</v>
      </c>
      <c r="V715">
        <f t="shared" si="313"/>
        <v>-4.4688742905652473E-2</v>
      </c>
      <c r="W715">
        <f t="shared" si="313"/>
        <v>-1.4305230707595225E-3</v>
      </c>
      <c r="X715">
        <f t="shared" si="313"/>
        <v>-0.48342339719318272</v>
      </c>
      <c r="Y715">
        <f t="shared" si="313"/>
        <v>-1.2599506370708301E-2</v>
      </c>
      <c r="Z715">
        <f t="shared" si="313"/>
        <v>-2.5432319612145943E-2</v>
      </c>
    </row>
    <row r="716" spans="1:26" x14ac:dyDescent="0.2">
      <c r="A716" s="3" t="s">
        <v>94</v>
      </c>
      <c r="B716">
        <f t="shared" si="250"/>
        <v>2.1464539811018803</v>
      </c>
      <c r="C716">
        <f t="shared" si="250"/>
        <v>1.4601482161452463E-3</v>
      </c>
      <c r="D716">
        <f t="shared" si="250"/>
        <v>6.6686449992909296</v>
      </c>
      <c r="E716">
        <f t="shared" ref="E716:Z716" si="314">(E641-E640)/(E641+E640)*200</f>
        <v>23.950067915643046</v>
      </c>
      <c r="F716">
        <f t="shared" si="314"/>
        <v>7.9893345899867807</v>
      </c>
      <c r="G716">
        <f t="shared" si="314"/>
        <v>8.9100591918597711</v>
      </c>
      <c r="H716">
        <f t="shared" si="314"/>
        <v>30.750124161696569</v>
      </c>
      <c r="I716">
        <f t="shared" si="314"/>
        <v>1.473886574815753</v>
      </c>
      <c r="J716">
        <f t="shared" si="314"/>
        <v>-2.4091696638667051</v>
      </c>
      <c r="K716">
        <f t="shared" si="314"/>
        <v>2.8008769757321061E-3</v>
      </c>
      <c r="L716">
        <f t="shared" si="314"/>
        <v>-6.4059872729763136E-3</v>
      </c>
      <c r="M716">
        <f t="shared" si="314"/>
        <v>-0.16388722545505024</v>
      </c>
      <c r="N716">
        <f t="shared" si="314"/>
        <v>2.035645839159799E-4</v>
      </c>
      <c r="O716">
        <f t="shared" si="314"/>
        <v>0.18477271750473862</v>
      </c>
      <c r="P716">
        <f t="shared" si="314"/>
        <v>-4.4283124621775751E-3</v>
      </c>
      <c r="Q716">
        <f t="shared" si="314"/>
        <v>0.12994177281317706</v>
      </c>
      <c r="R716">
        <f t="shared" si="314"/>
        <v>-3.3096915218428715E-3</v>
      </c>
      <c r="S716">
        <f t="shared" si="314"/>
        <v>-9.107272052165466E-3</v>
      </c>
      <c r="T716">
        <f t="shared" si="314"/>
        <v>-1.1874742927295149E-3</v>
      </c>
      <c r="U716">
        <f t="shared" si="314"/>
        <v>0</v>
      </c>
      <c r="V716">
        <f t="shared" si="314"/>
        <v>-1.6463163671284482E-2</v>
      </c>
      <c r="W716">
        <f t="shared" si="314"/>
        <v>-6.9485460167437244E-3</v>
      </c>
      <c r="X716">
        <f t="shared" si="314"/>
        <v>4.2435328836834341</v>
      </c>
      <c r="Y716">
        <f t="shared" si="314"/>
        <v>-1.489973810597014E-2</v>
      </c>
      <c r="Z716">
        <f t="shared" si="314"/>
        <v>-1.4630098651868591E-3</v>
      </c>
    </row>
    <row r="717" spans="1:26" x14ac:dyDescent="0.2">
      <c r="A717" s="3" t="s">
        <v>95</v>
      </c>
      <c r="B717">
        <f t="shared" ref="B717:Q724" si="315">(B642-B641)/(B642+B641)*200</f>
        <v>-1.1502940854975827</v>
      </c>
      <c r="C717">
        <f t="shared" si="315"/>
        <v>-4.6248361861814691E-4</v>
      </c>
      <c r="D717">
        <f t="shared" si="315"/>
        <v>16.467339885396473</v>
      </c>
      <c r="E717">
        <f t="shared" si="315"/>
        <v>0.72112371867439706</v>
      </c>
      <c r="F717">
        <f t="shared" si="315"/>
        <v>-0.94100080805852404</v>
      </c>
      <c r="G717">
        <f t="shared" si="315"/>
        <v>-0.59922122468211625</v>
      </c>
      <c r="H717">
        <f t="shared" si="315"/>
        <v>-17.399843885247339</v>
      </c>
      <c r="I717">
        <f t="shared" si="315"/>
        <v>-2.251527822450949</v>
      </c>
      <c r="J717">
        <f t="shared" si="315"/>
        <v>-1.5762561976921248</v>
      </c>
      <c r="K717">
        <f t="shared" si="315"/>
        <v>1.4601482161452463E-3</v>
      </c>
      <c r="L717">
        <f t="shared" si="315"/>
        <v>0.21598089715328456</v>
      </c>
      <c r="M717">
        <f t="shared" si="315"/>
        <v>-0.22871098700988868</v>
      </c>
      <c r="N717">
        <f t="shared" si="315"/>
        <v>-1.6646208028648522E-3</v>
      </c>
      <c r="O717">
        <f t="shared" si="315"/>
        <v>-0.26516710985809244</v>
      </c>
      <c r="P717">
        <f t="shared" si="315"/>
        <v>3.9522952909434709E-4</v>
      </c>
      <c r="Q717">
        <f t="shared" si="315"/>
        <v>-0.24080962486454868</v>
      </c>
      <c r="R717">
        <f t="shared" ref="R717:Z717" si="316">(R642-R641)/(R642+R641)*200</f>
        <v>-9.483982587100815E-4</v>
      </c>
      <c r="S717">
        <f t="shared" si="316"/>
        <v>1.4798386341068914E-3</v>
      </c>
      <c r="T717">
        <f t="shared" si="316"/>
        <v>-1.7323310272052504E-2</v>
      </c>
      <c r="U717">
        <f t="shared" si="316"/>
        <v>0</v>
      </c>
      <c r="V717">
        <f t="shared" si="316"/>
        <v>3.3320495142473037E-3</v>
      </c>
      <c r="W717">
        <f t="shared" si="316"/>
        <v>-2.2494657518852063E-2</v>
      </c>
      <c r="X717">
        <f t="shared" si="316"/>
        <v>2.2551733057863252</v>
      </c>
      <c r="Y717">
        <f t="shared" si="316"/>
        <v>1.2926783200740831E-2</v>
      </c>
      <c r="Z717">
        <f t="shared" si="316"/>
        <v>1.2379898197796186E-2</v>
      </c>
    </row>
    <row r="718" spans="1:26" x14ac:dyDescent="0.2">
      <c r="A718" s="3" t="s">
        <v>96</v>
      </c>
      <c r="B718">
        <f t="shared" si="315"/>
        <v>-2.2811165814525296</v>
      </c>
      <c r="C718">
        <f t="shared" si="315"/>
        <v>-3.3344957363595964E-3</v>
      </c>
      <c r="D718">
        <f t="shared" si="315"/>
        <v>-24.499288318219399</v>
      </c>
      <c r="E718">
        <f t="shared" si="315"/>
        <v>-11.845499494101716</v>
      </c>
      <c r="F718">
        <f t="shared" si="315"/>
        <v>-9.4293576239868013</v>
      </c>
      <c r="G718">
        <f t="shared" si="315"/>
        <v>-22.880189731328063</v>
      </c>
      <c r="H718">
        <f t="shared" si="315"/>
        <v>-2.5398029208847284</v>
      </c>
      <c r="I718">
        <f t="shared" si="315"/>
        <v>-0.91503267973854718</v>
      </c>
      <c r="J718">
        <f t="shared" si="315"/>
        <v>-4.3881033642125793</v>
      </c>
      <c r="K718">
        <f t="shared" si="315"/>
        <v>-4.6248361861814691E-4</v>
      </c>
      <c r="L718">
        <f t="shared" si="315"/>
        <v>-0.13672544121287161</v>
      </c>
      <c r="M718">
        <f t="shared" si="315"/>
        <v>3.1545064561844166E-2</v>
      </c>
      <c r="N718">
        <f t="shared" si="315"/>
        <v>-4.9854814048560583E-3</v>
      </c>
      <c r="O718">
        <f t="shared" si="315"/>
        <v>0.11699762561876657</v>
      </c>
      <c r="P718">
        <f t="shared" si="315"/>
        <v>2.876974079080426E-5</v>
      </c>
      <c r="Q718">
        <f t="shared" si="315"/>
        <v>9.558873901223873E-2</v>
      </c>
      <c r="R718">
        <f t="shared" ref="R718:Z718" si="317">(R643-R642)/(R643+R642)*200</f>
        <v>-4.6817828933310044E-3</v>
      </c>
      <c r="S718">
        <f t="shared" si="317"/>
        <v>-4.6699755554430256E-3</v>
      </c>
      <c r="T718">
        <f t="shared" si="317"/>
        <v>-2.1942043153606702E-2</v>
      </c>
      <c r="U718">
        <f t="shared" si="317"/>
        <v>-9.5238095238095255</v>
      </c>
      <c r="V718">
        <f t="shared" si="317"/>
        <v>-9.1155519814343482E-3</v>
      </c>
      <c r="W718">
        <f t="shared" si="317"/>
        <v>1.8042991528002057E-2</v>
      </c>
      <c r="X718">
        <f t="shared" si="317"/>
        <v>-9.0458363754286086</v>
      </c>
      <c r="Y718">
        <f t="shared" si="317"/>
        <v>1.8281504639355013E-3</v>
      </c>
      <c r="Z718">
        <f t="shared" si="317"/>
        <v>9.8409389267275701E-3</v>
      </c>
    </row>
    <row r="719" spans="1:26" x14ac:dyDescent="0.2">
      <c r="A719" s="3" t="s">
        <v>97</v>
      </c>
      <c r="B719">
        <f t="shared" si="315"/>
        <v>2.3322342795669693</v>
      </c>
      <c r="C719">
        <f t="shared" si="315"/>
        <v>-5.3693868157772594E-3</v>
      </c>
      <c r="D719">
        <f t="shared" si="315"/>
        <v>11.595794717869611</v>
      </c>
      <c r="E719">
        <f t="shared" si="315"/>
        <v>3.301556410229689</v>
      </c>
      <c r="F719">
        <f t="shared" si="315"/>
        <v>15.395121549758406</v>
      </c>
      <c r="G719">
        <f t="shared" si="315"/>
        <v>28.239236735677771</v>
      </c>
      <c r="H719">
        <f t="shared" si="315"/>
        <v>15.483292645233471</v>
      </c>
      <c r="I719">
        <f t="shared" si="315"/>
        <v>0.52390307793057167</v>
      </c>
      <c r="J719">
        <f t="shared" si="315"/>
        <v>3.7181996086105653</v>
      </c>
      <c r="K719">
        <f t="shared" si="315"/>
        <v>-3.3344957363595964E-3</v>
      </c>
      <c r="L719">
        <f t="shared" si="315"/>
        <v>-0.25971534868286661</v>
      </c>
      <c r="M719">
        <f t="shared" si="315"/>
        <v>-5.7033564252560809E-3</v>
      </c>
      <c r="N719">
        <f t="shared" si="315"/>
        <v>-3.9099841900577864E-3</v>
      </c>
      <c r="O719">
        <f t="shared" si="315"/>
        <v>-3.0638173188959968E-3</v>
      </c>
      <c r="P719">
        <f t="shared" si="315"/>
        <v>-2.5526182684088981E-2</v>
      </c>
      <c r="Q719">
        <f t="shared" si="315"/>
        <v>-5.9024954822085841E-2</v>
      </c>
      <c r="R719">
        <f t="shared" ref="R719:Z719" si="318">(R644-R643)/(R644+R643)*200</f>
        <v>-3.3508460298526964E-2</v>
      </c>
      <c r="S719">
        <f t="shared" si="318"/>
        <v>-6.1697223725427795E-3</v>
      </c>
      <c r="T719">
        <f t="shared" si="318"/>
        <v>-3.3523374275542445E-2</v>
      </c>
      <c r="U719">
        <f t="shared" si="318"/>
        <v>27.58620689655173</v>
      </c>
      <c r="V719">
        <f t="shared" si="318"/>
        <v>1.2360557461145187E-3</v>
      </c>
      <c r="W719">
        <f t="shared" si="318"/>
        <v>2.8524848434320741E-2</v>
      </c>
      <c r="X719">
        <f t="shared" si="318"/>
        <v>22.707663775910657</v>
      </c>
      <c r="Y719">
        <f t="shared" si="318"/>
        <v>9.2429188265697742E-5</v>
      </c>
      <c r="Z719">
        <f t="shared" si="318"/>
        <v>-2.5175386773139742E-3</v>
      </c>
    </row>
    <row r="720" spans="1:26" x14ac:dyDescent="0.2">
      <c r="A720" s="3" t="s">
        <v>98</v>
      </c>
      <c r="B720">
        <f t="shared" si="315"/>
        <v>0.22173480985430791</v>
      </c>
      <c r="C720">
        <f t="shared" si="315"/>
        <v>-5.5973475452126189E-3</v>
      </c>
      <c r="D720">
        <f t="shared" si="315"/>
        <v>-0.28759457228593099</v>
      </c>
      <c r="E720">
        <f t="shared" si="315"/>
        <v>14.910828753736666</v>
      </c>
      <c r="F720">
        <f t="shared" si="315"/>
        <v>-2.8282967185073202</v>
      </c>
      <c r="G720">
        <f t="shared" si="315"/>
        <v>-1.2563693560224936</v>
      </c>
      <c r="H720">
        <f t="shared" si="315"/>
        <v>-15.168357549865902</v>
      </c>
      <c r="I720">
        <f t="shared" si="315"/>
        <v>-1.9122980547312933</v>
      </c>
      <c r="J720">
        <f t="shared" si="315"/>
        <v>1.9971469329529323</v>
      </c>
      <c r="K720">
        <f t="shared" si="315"/>
        <v>-5.3693868157772594E-3</v>
      </c>
      <c r="L720">
        <f t="shared" si="315"/>
        <v>1.0610493060571253</v>
      </c>
      <c r="M720">
        <f t="shared" si="315"/>
        <v>0.1020182516586747</v>
      </c>
      <c r="N720">
        <f t="shared" si="315"/>
        <v>-6.9414689261561874E-3</v>
      </c>
      <c r="O720">
        <f t="shared" si="315"/>
        <v>-0.13958562509418709</v>
      </c>
      <c r="P720">
        <f t="shared" si="315"/>
        <v>-2.9747642280592328E-2</v>
      </c>
      <c r="Q720">
        <f t="shared" si="315"/>
        <v>-0.11686792606977975</v>
      </c>
      <c r="R720">
        <f t="shared" ref="R720:Z720" si="319">(R645-R644)/(R645+R644)*200</f>
        <v>-1.0929349216626897E-2</v>
      </c>
      <c r="S720">
        <f t="shared" si="319"/>
        <v>-1.1400091144295518E-2</v>
      </c>
      <c r="T720">
        <f t="shared" si="319"/>
        <v>-2.8619360125983224E-2</v>
      </c>
      <c r="U720">
        <f t="shared" si="319"/>
        <v>-26.771653543307078</v>
      </c>
      <c r="V720">
        <f t="shared" si="319"/>
        <v>-3.0541982704986748E-2</v>
      </c>
      <c r="W720">
        <f t="shared" si="319"/>
        <v>6.5759482028567677E-3</v>
      </c>
      <c r="X720">
        <f t="shared" si="319"/>
        <v>-22.269516781798757</v>
      </c>
      <c r="Y720">
        <f t="shared" si="319"/>
        <v>-1.668669760691897E-2</v>
      </c>
      <c r="Z720">
        <f t="shared" si="319"/>
        <v>4.5889053515605323E-3</v>
      </c>
    </row>
    <row r="721" spans="1:26" x14ac:dyDescent="0.2">
      <c r="A721" s="3" t="s">
        <v>99</v>
      </c>
      <c r="B721">
        <f t="shared" si="315"/>
        <v>-0.90912251671073363</v>
      </c>
      <c r="C721">
        <f t="shared" si="315"/>
        <v>8.4490812556214032E-2</v>
      </c>
      <c r="D721">
        <f t="shared" si="315"/>
        <v>-14.032102068262059</v>
      </c>
      <c r="E721">
        <f t="shared" si="315"/>
        <v>-35.422459583196947</v>
      </c>
      <c r="F721">
        <f t="shared" si="315"/>
        <v>-10.650488739358313</v>
      </c>
      <c r="G721">
        <f t="shared" si="315"/>
        <v>-10.997968463179356</v>
      </c>
      <c r="H721">
        <f t="shared" si="315"/>
        <v>-41.206768960771214</v>
      </c>
      <c r="I721">
        <f t="shared" si="315"/>
        <v>0.46496180670874593</v>
      </c>
      <c r="J721">
        <f t="shared" si="315"/>
        <v>-1.8052256532066564</v>
      </c>
      <c r="K721">
        <f t="shared" si="315"/>
        <v>-5.5973475452126189E-3</v>
      </c>
      <c r="L721">
        <f t="shared" si="315"/>
        <v>-0.73858528655417699</v>
      </c>
      <c r="M721">
        <f t="shared" si="315"/>
        <v>-1.2463858853326339</v>
      </c>
      <c r="N721">
        <f t="shared" si="315"/>
        <v>0.10268432642720712</v>
      </c>
      <c r="O721">
        <f t="shared" si="315"/>
        <v>-0.32404011910383823</v>
      </c>
      <c r="P721">
        <f t="shared" si="315"/>
        <v>-6.8064207842238086E-2</v>
      </c>
      <c r="Q721">
        <f t="shared" si="315"/>
        <v>-0.3070005490470557</v>
      </c>
      <c r="R721">
        <f t="shared" ref="R721:Z721" si="320">(R646-R645)/(R646+R645)*200</f>
        <v>-0.15445459136444611</v>
      </c>
      <c r="S721">
        <f t="shared" si="320"/>
        <v>0.14669957646523318</v>
      </c>
      <c r="T721">
        <f t="shared" si="320"/>
        <v>-3.815373553578718E-2</v>
      </c>
      <c r="U721">
        <f t="shared" si="320"/>
        <v>-11.353711790393024</v>
      </c>
      <c r="V721">
        <f t="shared" si="320"/>
        <v>-3.3830485934102011E-2</v>
      </c>
      <c r="W721">
        <f t="shared" si="320"/>
        <v>-0.17320078662025029</v>
      </c>
      <c r="X721">
        <f t="shared" si="320"/>
        <v>-4.3382823899601606</v>
      </c>
      <c r="Y721">
        <f t="shared" si="320"/>
        <v>0.15771140513226575</v>
      </c>
      <c r="Z721">
        <f t="shared" si="320"/>
        <v>-0.32206532238976893</v>
      </c>
    </row>
    <row r="722" spans="1:26" x14ac:dyDescent="0.2">
      <c r="A722" s="3" t="s">
        <v>100</v>
      </c>
      <c r="B722">
        <f t="shared" si="315"/>
        <v>9.094293710032348</v>
      </c>
      <c r="C722">
        <f t="shared" si="315"/>
        <v>-9.9611649889071216E-2</v>
      </c>
      <c r="D722">
        <f t="shared" si="315"/>
        <v>-42.353091609733596</v>
      </c>
      <c r="E722">
        <f t="shared" si="315"/>
        <v>-25.853170044662793</v>
      </c>
      <c r="F722">
        <f t="shared" si="315"/>
        <v>-36.403971568542431</v>
      </c>
      <c r="G722">
        <f t="shared" si="315"/>
        <v>-36.625082580842403</v>
      </c>
      <c r="H722">
        <f t="shared" si="315"/>
        <v>58.714762451208578</v>
      </c>
      <c r="I722">
        <f t="shared" si="315"/>
        <v>-0.93209054593875218</v>
      </c>
      <c r="J722">
        <f t="shared" si="315"/>
        <v>0.38277511961723032</v>
      </c>
      <c r="K722">
        <f t="shared" si="315"/>
        <v>8.4490812556214032E-2</v>
      </c>
      <c r="L722">
        <f t="shared" si="315"/>
        <v>-7.4245868047645366E-2</v>
      </c>
      <c r="M722">
        <f t="shared" si="315"/>
        <v>-0.49698894871690213</v>
      </c>
      <c r="N722">
        <f t="shared" si="315"/>
        <v>-0.16437770417524658</v>
      </c>
      <c r="O722">
        <f t="shared" si="315"/>
        <v>0</v>
      </c>
      <c r="P722">
        <f t="shared" si="315"/>
        <v>-0.29955768114270354</v>
      </c>
      <c r="Q722">
        <f t="shared" si="315"/>
        <v>0.93381615776608651</v>
      </c>
      <c r="R722">
        <f t="shared" ref="R722:Z722" si="321">(R647-R646)/(R647+R646)*200</f>
        <v>-0.29671579043774682</v>
      </c>
      <c r="S722">
        <f t="shared" si="321"/>
        <v>-0.1818170434142263</v>
      </c>
      <c r="T722">
        <f t="shared" si="321"/>
        <v>-0.19918561396252282</v>
      </c>
      <c r="U722">
        <f t="shared" si="321"/>
        <v>8.2840236686390565</v>
      </c>
      <c r="V722">
        <f t="shared" si="321"/>
        <v>0</v>
      </c>
      <c r="W722">
        <f t="shared" si="321"/>
        <v>0.19002375296912047</v>
      </c>
      <c r="X722">
        <f t="shared" si="321"/>
        <v>-2.1544971161158015</v>
      </c>
      <c r="Y722">
        <f t="shared" si="321"/>
        <v>-8.4049369364168416E-2</v>
      </c>
      <c r="Z722">
        <f t="shared" si="321"/>
        <v>0.31129969676368674</v>
      </c>
    </row>
    <row r="723" spans="1:26" x14ac:dyDescent="0.2">
      <c r="A723" s="3" t="s">
        <v>101</v>
      </c>
      <c r="B723">
        <f t="shared" si="315"/>
        <v>-8.6584977864679118</v>
      </c>
      <c r="C723">
        <f t="shared" si="315"/>
        <v>1.0577454106161611E-2</v>
      </c>
      <c r="D723">
        <f t="shared" si="315"/>
        <v>0</v>
      </c>
      <c r="E723">
        <f t="shared" si="315"/>
        <v>0</v>
      </c>
      <c r="F723">
        <f t="shared" si="315"/>
        <v>78.026318498125363</v>
      </c>
      <c r="G723">
        <f t="shared" si="315"/>
        <v>76.576988761224285</v>
      </c>
      <c r="H723">
        <f t="shared" si="315"/>
        <v>-19.290812354039861</v>
      </c>
      <c r="I723">
        <f t="shared" si="315"/>
        <v>0.73308897034321507</v>
      </c>
      <c r="J723">
        <f t="shared" si="315"/>
        <v>-1.5399422521655519</v>
      </c>
      <c r="K723">
        <f t="shared" si="315"/>
        <v>-9.9611649889071216E-2</v>
      </c>
      <c r="L723">
        <f t="shared" si="315"/>
        <v>0.12003435998395851</v>
      </c>
      <c r="M723">
        <f t="shared" si="315"/>
        <v>1.8029939624514146</v>
      </c>
      <c r="N723">
        <f t="shared" si="315"/>
        <v>1.4263901794704187E-2</v>
      </c>
      <c r="O723">
        <f t="shared" si="315"/>
        <v>0</v>
      </c>
      <c r="P723">
        <f t="shared" si="315"/>
        <v>4.6687715198410942E-4</v>
      </c>
      <c r="Q723">
        <f t="shared" si="315"/>
        <v>-0.67173159002759975</v>
      </c>
      <c r="R723">
        <f t="shared" ref="R723:Z723" si="322">(R648-R647)/(R648+R647)*200</f>
        <v>9.0006235179561564E-3</v>
      </c>
      <c r="S723">
        <f t="shared" si="322"/>
        <v>-1.4844796788828087E-2</v>
      </c>
      <c r="T723">
        <f t="shared" si="322"/>
        <v>-2.6364611955880201E-2</v>
      </c>
      <c r="U723">
        <f t="shared" si="322"/>
        <v>33.766233766233775</v>
      </c>
      <c r="V723">
        <f t="shared" si="322"/>
        <v>-4.8028432832233403E-2</v>
      </c>
      <c r="W723">
        <f t="shared" si="322"/>
        <v>-0.12247397428045471</v>
      </c>
      <c r="X723">
        <f t="shared" si="322"/>
        <v>29.180609904992767</v>
      </c>
      <c r="Y723">
        <f t="shared" si="322"/>
        <v>-5.34548902535582E-2</v>
      </c>
      <c r="Z723">
        <f t="shared" si="322"/>
        <v>-4.2752907022533995E-2</v>
      </c>
    </row>
    <row r="724" spans="1:26" x14ac:dyDescent="0.2">
      <c r="A724" s="3" t="s">
        <v>102</v>
      </c>
      <c r="B724">
        <f t="shared" si="315"/>
        <v>0.6340209863299856</v>
      </c>
      <c r="C724">
        <f t="shared" si="315"/>
        <v>1.9860653653788092E-2</v>
      </c>
      <c r="D724">
        <f t="shared" si="315"/>
        <v>-1.1810012369522195E-14</v>
      </c>
      <c r="E724">
        <f t="shared" si="315"/>
        <v>0</v>
      </c>
      <c r="F724">
        <f t="shared" si="315"/>
        <v>0</v>
      </c>
      <c r="G724">
        <f t="shared" si="315"/>
        <v>1.8817855421892742E-14</v>
      </c>
      <c r="H724">
        <f t="shared" si="315"/>
        <v>34.482542933906146</v>
      </c>
      <c r="I724">
        <f t="shared" si="315"/>
        <v>0.72775388686734666</v>
      </c>
      <c r="J724">
        <f t="shared" si="315"/>
        <v>-2.454590083456063</v>
      </c>
      <c r="K724">
        <f t="shared" si="315"/>
        <v>1.0577454106161611E-2</v>
      </c>
      <c r="L724">
        <f t="shared" si="315"/>
        <v>-7.0942568765928277E-2</v>
      </c>
      <c r="M724">
        <f t="shared" si="315"/>
        <v>0</v>
      </c>
      <c r="N724">
        <f t="shared" si="315"/>
        <v>3.1563989172425894E-2</v>
      </c>
      <c r="O724">
        <f t="shared" si="315"/>
        <v>0.39915065754641416</v>
      </c>
      <c r="P724">
        <f t="shared" si="315"/>
        <v>0.17993985301928481</v>
      </c>
      <c r="Q724">
        <f t="shared" si="315"/>
        <v>0.12706181144637158</v>
      </c>
      <c r="R724">
        <f t="shared" ref="R724:Z724" si="323">(R649-R648)/(R649+R648)*200</f>
        <v>0.19418092470005482</v>
      </c>
      <c r="S724">
        <f t="shared" si="323"/>
        <v>0.20468663734117973</v>
      </c>
      <c r="T724">
        <f t="shared" si="323"/>
        <v>0.18142906957136207</v>
      </c>
      <c r="U724">
        <f t="shared" si="323"/>
        <v>-32.558139534883722</v>
      </c>
      <c r="V724">
        <f t="shared" si="323"/>
        <v>-4.9119584832736041E-2</v>
      </c>
      <c r="W724">
        <f t="shared" si="323"/>
        <v>9.6914876433525476E-2</v>
      </c>
      <c r="X724">
        <f t="shared" si="323"/>
        <v>-28.167819696542256</v>
      </c>
      <c r="Y724">
        <f t="shared" si="323"/>
        <v>-1.7790987996241625E-2</v>
      </c>
      <c r="Z724">
        <f t="shared" si="323"/>
        <v>8.014504380214052E-2</v>
      </c>
    </row>
    <row r="726" spans="1:26" x14ac:dyDescent="0.2">
      <c r="A726" s="3" t="s">
        <v>140</v>
      </c>
    </row>
    <row r="727" spans="1:26" x14ac:dyDescent="0.2">
      <c r="A727" s="3" t="s">
        <v>30</v>
      </c>
      <c r="B727">
        <f>IF(B652&gt;0,1,0)</f>
        <v>1</v>
      </c>
      <c r="C727" s="11">
        <f t="shared" ref="C727:Z727" si="324">IF(C652&gt;0,1,0)</f>
        <v>1</v>
      </c>
      <c r="D727" s="11">
        <f t="shared" si="324"/>
        <v>0</v>
      </c>
      <c r="E727" s="11">
        <f t="shared" si="324"/>
        <v>0</v>
      </c>
      <c r="F727" s="11">
        <f t="shared" si="324"/>
        <v>0</v>
      </c>
      <c r="G727" s="11">
        <f t="shared" si="324"/>
        <v>0</v>
      </c>
      <c r="H727" s="11">
        <f t="shared" si="324"/>
        <v>0</v>
      </c>
      <c r="I727" s="11">
        <f t="shared" si="324"/>
        <v>1</v>
      </c>
      <c r="J727" s="12">
        <f t="shared" si="324"/>
        <v>0</v>
      </c>
      <c r="K727" s="12">
        <f t="shared" si="324"/>
        <v>1</v>
      </c>
      <c r="L727" s="12">
        <f t="shared" si="324"/>
        <v>0</v>
      </c>
      <c r="M727">
        <f t="shared" si="324"/>
        <v>1</v>
      </c>
      <c r="N727">
        <f t="shared" si="324"/>
        <v>1</v>
      </c>
      <c r="O727">
        <f t="shared" si="324"/>
        <v>1</v>
      </c>
      <c r="P727">
        <f t="shared" si="324"/>
        <v>0</v>
      </c>
      <c r="Q727">
        <f t="shared" si="324"/>
        <v>1</v>
      </c>
      <c r="R727">
        <f t="shared" si="324"/>
        <v>1</v>
      </c>
      <c r="S727">
        <f t="shared" si="324"/>
        <v>0</v>
      </c>
      <c r="T727">
        <f t="shared" si="324"/>
        <v>0</v>
      </c>
      <c r="U727">
        <f t="shared" si="324"/>
        <v>0</v>
      </c>
      <c r="V727">
        <f t="shared" si="324"/>
        <v>1</v>
      </c>
      <c r="W727">
        <f t="shared" si="324"/>
        <v>1</v>
      </c>
      <c r="X727">
        <f t="shared" si="324"/>
        <v>0</v>
      </c>
      <c r="Y727">
        <f t="shared" si="324"/>
        <v>0</v>
      </c>
      <c r="Z727">
        <f t="shared" si="324"/>
        <v>0</v>
      </c>
    </row>
    <row r="728" spans="1:26" x14ac:dyDescent="0.2">
      <c r="A728" s="3" t="s">
        <v>31</v>
      </c>
      <c r="B728">
        <f t="shared" ref="B728:E791" si="325">IF(B653&gt;0,1,0)</f>
        <v>1</v>
      </c>
      <c r="C728">
        <f t="shared" si="325"/>
        <v>1</v>
      </c>
      <c r="D728">
        <f t="shared" si="325"/>
        <v>1</v>
      </c>
      <c r="E728">
        <f t="shared" si="325"/>
        <v>1</v>
      </c>
      <c r="F728">
        <f t="shared" ref="F728:Z728" si="326">IF(F653&gt;0,1,0)</f>
        <v>1</v>
      </c>
      <c r="G728">
        <f t="shared" si="326"/>
        <v>1</v>
      </c>
      <c r="H728">
        <f t="shared" si="326"/>
        <v>1</v>
      </c>
      <c r="I728">
        <f t="shared" si="326"/>
        <v>0</v>
      </c>
      <c r="J728">
        <f t="shared" si="326"/>
        <v>0</v>
      </c>
      <c r="K728">
        <f t="shared" si="326"/>
        <v>1</v>
      </c>
      <c r="L728">
        <f t="shared" si="326"/>
        <v>0</v>
      </c>
      <c r="M728">
        <f t="shared" si="326"/>
        <v>0</v>
      </c>
      <c r="N728">
        <f t="shared" si="326"/>
        <v>1</v>
      </c>
      <c r="O728">
        <f t="shared" si="326"/>
        <v>1</v>
      </c>
      <c r="P728">
        <f t="shared" si="326"/>
        <v>0</v>
      </c>
      <c r="Q728">
        <f t="shared" si="326"/>
        <v>0</v>
      </c>
      <c r="R728">
        <f t="shared" si="326"/>
        <v>0</v>
      </c>
      <c r="S728">
        <f t="shared" si="326"/>
        <v>0</v>
      </c>
      <c r="T728">
        <f t="shared" si="326"/>
        <v>0</v>
      </c>
      <c r="U728">
        <f t="shared" si="326"/>
        <v>1</v>
      </c>
      <c r="V728">
        <f t="shared" si="326"/>
        <v>1</v>
      </c>
      <c r="W728">
        <f t="shared" si="326"/>
        <v>1</v>
      </c>
      <c r="X728">
        <f t="shared" si="326"/>
        <v>1</v>
      </c>
      <c r="Y728">
        <f t="shared" si="326"/>
        <v>1</v>
      </c>
      <c r="Z728">
        <f t="shared" si="326"/>
        <v>1</v>
      </c>
    </row>
    <row r="729" spans="1:26" x14ac:dyDescent="0.2">
      <c r="A729" s="3" t="s">
        <v>32</v>
      </c>
      <c r="B729">
        <f t="shared" si="325"/>
        <v>0</v>
      </c>
      <c r="C729">
        <f t="shared" si="325"/>
        <v>1</v>
      </c>
      <c r="D729">
        <f t="shared" si="325"/>
        <v>1</v>
      </c>
      <c r="E729">
        <f t="shared" si="325"/>
        <v>1</v>
      </c>
      <c r="F729">
        <f t="shared" ref="F729:Z729" si="327">IF(F654&gt;0,1,0)</f>
        <v>1</v>
      </c>
      <c r="G729">
        <f t="shared" si="327"/>
        <v>0</v>
      </c>
      <c r="H729">
        <f t="shared" si="327"/>
        <v>0</v>
      </c>
      <c r="I729">
        <f t="shared" si="327"/>
        <v>1</v>
      </c>
      <c r="J729">
        <f t="shared" si="327"/>
        <v>0</v>
      </c>
      <c r="K729">
        <f t="shared" si="327"/>
        <v>1</v>
      </c>
      <c r="L729">
        <f t="shared" si="327"/>
        <v>0</v>
      </c>
      <c r="M729">
        <f t="shared" si="327"/>
        <v>0</v>
      </c>
      <c r="N729">
        <f t="shared" si="327"/>
        <v>1</v>
      </c>
      <c r="O729">
        <f t="shared" si="327"/>
        <v>1</v>
      </c>
      <c r="P729">
        <f t="shared" si="327"/>
        <v>1</v>
      </c>
      <c r="Q729">
        <f t="shared" si="327"/>
        <v>0</v>
      </c>
      <c r="R729">
        <f t="shared" si="327"/>
        <v>1</v>
      </c>
      <c r="S729">
        <f t="shared" si="327"/>
        <v>0</v>
      </c>
      <c r="T729">
        <f t="shared" si="327"/>
        <v>0</v>
      </c>
      <c r="U729">
        <f t="shared" si="327"/>
        <v>0</v>
      </c>
      <c r="V729">
        <f t="shared" si="327"/>
        <v>0</v>
      </c>
      <c r="W729">
        <f t="shared" si="327"/>
        <v>1</v>
      </c>
      <c r="X729">
        <f t="shared" si="327"/>
        <v>0</v>
      </c>
      <c r="Y729">
        <f t="shared" si="327"/>
        <v>0</v>
      </c>
      <c r="Z729">
        <f t="shared" si="327"/>
        <v>0</v>
      </c>
    </row>
    <row r="730" spans="1:26" x14ac:dyDescent="0.2">
      <c r="A730" s="3" t="s">
        <v>33</v>
      </c>
      <c r="B730">
        <f t="shared" si="325"/>
        <v>0</v>
      </c>
      <c r="C730">
        <f t="shared" si="325"/>
        <v>1</v>
      </c>
      <c r="D730">
        <f t="shared" si="325"/>
        <v>1</v>
      </c>
      <c r="E730">
        <f t="shared" si="325"/>
        <v>1</v>
      </c>
      <c r="F730">
        <f t="shared" ref="F730:Z730" si="328">IF(F655&gt;0,1,0)</f>
        <v>0</v>
      </c>
      <c r="G730">
        <f t="shared" si="328"/>
        <v>1</v>
      </c>
      <c r="H730">
        <f t="shared" si="328"/>
        <v>1</v>
      </c>
      <c r="I730">
        <f t="shared" si="328"/>
        <v>0</v>
      </c>
      <c r="J730">
        <f t="shared" si="328"/>
        <v>0</v>
      </c>
      <c r="K730">
        <f t="shared" si="328"/>
        <v>1</v>
      </c>
      <c r="L730">
        <f t="shared" si="328"/>
        <v>1</v>
      </c>
      <c r="M730">
        <f t="shared" si="328"/>
        <v>1</v>
      </c>
      <c r="N730">
        <f t="shared" si="328"/>
        <v>1</v>
      </c>
      <c r="O730">
        <f t="shared" si="328"/>
        <v>1</v>
      </c>
      <c r="P730">
        <f t="shared" si="328"/>
        <v>1</v>
      </c>
      <c r="Q730">
        <f t="shared" si="328"/>
        <v>1</v>
      </c>
      <c r="R730">
        <f t="shared" si="328"/>
        <v>1</v>
      </c>
      <c r="S730">
        <f t="shared" si="328"/>
        <v>0</v>
      </c>
      <c r="T730">
        <f t="shared" si="328"/>
        <v>0</v>
      </c>
      <c r="U730">
        <f t="shared" si="328"/>
        <v>1</v>
      </c>
      <c r="V730">
        <f t="shared" si="328"/>
        <v>0</v>
      </c>
      <c r="W730">
        <f t="shared" si="328"/>
        <v>1</v>
      </c>
      <c r="X730">
        <f t="shared" si="328"/>
        <v>1</v>
      </c>
      <c r="Y730">
        <f t="shared" si="328"/>
        <v>0</v>
      </c>
      <c r="Z730">
        <f t="shared" si="328"/>
        <v>0</v>
      </c>
    </row>
    <row r="731" spans="1:26" x14ac:dyDescent="0.2">
      <c r="A731" s="3" t="s">
        <v>34</v>
      </c>
      <c r="B731">
        <f t="shared" si="325"/>
        <v>1</v>
      </c>
      <c r="C731">
        <f t="shared" si="325"/>
        <v>1</v>
      </c>
      <c r="D731">
        <f t="shared" si="325"/>
        <v>1</v>
      </c>
      <c r="E731">
        <f t="shared" si="325"/>
        <v>1</v>
      </c>
      <c r="F731">
        <f t="shared" ref="F731:Z731" si="329">IF(F656&gt;0,1,0)</f>
        <v>0</v>
      </c>
      <c r="G731">
        <f t="shared" si="329"/>
        <v>0</v>
      </c>
      <c r="H731">
        <f t="shared" si="329"/>
        <v>0</v>
      </c>
      <c r="I731">
        <f t="shared" si="329"/>
        <v>0</v>
      </c>
      <c r="J731">
        <f t="shared" si="329"/>
        <v>1</v>
      </c>
      <c r="K731">
        <f t="shared" si="329"/>
        <v>1</v>
      </c>
      <c r="L731">
        <f t="shared" si="329"/>
        <v>0</v>
      </c>
      <c r="M731">
        <f t="shared" si="329"/>
        <v>0</v>
      </c>
      <c r="N731">
        <f t="shared" si="329"/>
        <v>1</v>
      </c>
      <c r="O731">
        <f t="shared" si="329"/>
        <v>1</v>
      </c>
      <c r="P731">
        <f t="shared" si="329"/>
        <v>1</v>
      </c>
      <c r="Q731">
        <f t="shared" si="329"/>
        <v>0</v>
      </c>
      <c r="R731">
        <f t="shared" si="329"/>
        <v>1</v>
      </c>
      <c r="S731">
        <f t="shared" si="329"/>
        <v>0</v>
      </c>
      <c r="T731">
        <f t="shared" si="329"/>
        <v>0</v>
      </c>
      <c r="U731">
        <f t="shared" si="329"/>
        <v>1</v>
      </c>
      <c r="V731">
        <f t="shared" si="329"/>
        <v>0</v>
      </c>
      <c r="W731">
        <f t="shared" si="329"/>
        <v>1</v>
      </c>
      <c r="X731">
        <f t="shared" si="329"/>
        <v>1</v>
      </c>
      <c r="Y731">
        <f t="shared" si="329"/>
        <v>0</v>
      </c>
      <c r="Z731">
        <f t="shared" si="329"/>
        <v>0</v>
      </c>
    </row>
    <row r="732" spans="1:26" x14ac:dyDescent="0.2">
      <c r="A732" s="3" t="s">
        <v>35</v>
      </c>
      <c r="B732">
        <f t="shared" si="325"/>
        <v>1</v>
      </c>
      <c r="C732">
        <f t="shared" si="325"/>
        <v>0</v>
      </c>
      <c r="D732">
        <f t="shared" si="325"/>
        <v>1</v>
      </c>
      <c r="E732">
        <f t="shared" si="325"/>
        <v>1</v>
      </c>
      <c r="F732">
        <f t="shared" ref="F732:Z732" si="330">IF(F657&gt;0,1,0)</f>
        <v>1</v>
      </c>
      <c r="G732">
        <f t="shared" si="330"/>
        <v>1</v>
      </c>
      <c r="H732">
        <f t="shared" si="330"/>
        <v>0</v>
      </c>
      <c r="I732">
        <f t="shared" si="330"/>
        <v>1</v>
      </c>
      <c r="J732">
        <f t="shared" si="330"/>
        <v>0</v>
      </c>
      <c r="K732">
        <f t="shared" si="330"/>
        <v>1</v>
      </c>
      <c r="L732">
        <f t="shared" si="330"/>
        <v>1</v>
      </c>
      <c r="M732">
        <f t="shared" si="330"/>
        <v>0</v>
      </c>
      <c r="N732">
        <f t="shared" si="330"/>
        <v>0</v>
      </c>
      <c r="O732">
        <f t="shared" si="330"/>
        <v>0</v>
      </c>
      <c r="P732">
        <f t="shared" si="330"/>
        <v>1</v>
      </c>
      <c r="Q732">
        <f t="shared" si="330"/>
        <v>0</v>
      </c>
      <c r="R732">
        <f t="shared" si="330"/>
        <v>1</v>
      </c>
      <c r="S732">
        <f t="shared" si="330"/>
        <v>0</v>
      </c>
      <c r="T732">
        <f t="shared" si="330"/>
        <v>1</v>
      </c>
      <c r="U732">
        <f t="shared" si="330"/>
        <v>0</v>
      </c>
      <c r="V732">
        <f t="shared" si="330"/>
        <v>0</v>
      </c>
      <c r="W732">
        <f t="shared" si="330"/>
        <v>1</v>
      </c>
      <c r="X732">
        <f t="shared" si="330"/>
        <v>0</v>
      </c>
      <c r="Y732">
        <f t="shared" si="330"/>
        <v>0</v>
      </c>
      <c r="Z732">
        <f t="shared" si="330"/>
        <v>0</v>
      </c>
    </row>
    <row r="733" spans="1:26" x14ac:dyDescent="0.2">
      <c r="A733" s="3" t="s">
        <v>36</v>
      </c>
      <c r="B733">
        <f t="shared" si="325"/>
        <v>1</v>
      </c>
      <c r="C733">
        <f t="shared" si="325"/>
        <v>1</v>
      </c>
      <c r="D733">
        <f t="shared" si="325"/>
        <v>0</v>
      </c>
      <c r="E733">
        <f t="shared" si="325"/>
        <v>0</v>
      </c>
      <c r="F733">
        <f t="shared" ref="F733:Z733" si="331">IF(F658&gt;0,1,0)</f>
        <v>0</v>
      </c>
      <c r="G733">
        <f t="shared" si="331"/>
        <v>0</v>
      </c>
      <c r="H733">
        <f t="shared" si="331"/>
        <v>0</v>
      </c>
      <c r="I733">
        <f t="shared" si="331"/>
        <v>1</v>
      </c>
      <c r="J733">
        <f t="shared" si="331"/>
        <v>1</v>
      </c>
      <c r="K733">
        <f t="shared" si="331"/>
        <v>0</v>
      </c>
      <c r="L733">
        <f t="shared" si="331"/>
        <v>0</v>
      </c>
      <c r="M733">
        <f t="shared" si="331"/>
        <v>1</v>
      </c>
      <c r="N733">
        <f t="shared" si="331"/>
        <v>0</v>
      </c>
      <c r="O733">
        <f t="shared" si="331"/>
        <v>1</v>
      </c>
      <c r="P733">
        <f t="shared" si="331"/>
        <v>1</v>
      </c>
      <c r="Q733">
        <f t="shared" si="331"/>
        <v>1</v>
      </c>
      <c r="R733">
        <f t="shared" si="331"/>
        <v>1</v>
      </c>
      <c r="S733">
        <f t="shared" si="331"/>
        <v>0</v>
      </c>
      <c r="T733">
        <f t="shared" si="331"/>
        <v>1</v>
      </c>
      <c r="U733">
        <f t="shared" si="331"/>
        <v>1</v>
      </c>
      <c r="V733">
        <f t="shared" si="331"/>
        <v>0</v>
      </c>
      <c r="W733">
        <f t="shared" si="331"/>
        <v>0</v>
      </c>
      <c r="X733">
        <f t="shared" si="331"/>
        <v>1</v>
      </c>
      <c r="Y733">
        <f t="shared" si="331"/>
        <v>0</v>
      </c>
      <c r="Z733">
        <f t="shared" si="331"/>
        <v>0</v>
      </c>
    </row>
    <row r="734" spans="1:26" x14ac:dyDescent="0.2">
      <c r="A734" s="3" t="s">
        <v>37</v>
      </c>
      <c r="B734">
        <f t="shared" si="325"/>
        <v>0</v>
      </c>
      <c r="C734">
        <f t="shared" si="325"/>
        <v>1</v>
      </c>
      <c r="D734">
        <f t="shared" si="325"/>
        <v>1</v>
      </c>
      <c r="E734">
        <f t="shared" si="325"/>
        <v>1</v>
      </c>
      <c r="F734">
        <f t="shared" ref="F734:Z734" si="332">IF(F659&gt;0,1,0)</f>
        <v>1</v>
      </c>
      <c r="G734">
        <f t="shared" si="332"/>
        <v>0</v>
      </c>
      <c r="H734">
        <f t="shared" si="332"/>
        <v>1</v>
      </c>
      <c r="I734">
        <f t="shared" si="332"/>
        <v>0</v>
      </c>
      <c r="J734">
        <f t="shared" si="332"/>
        <v>1</v>
      </c>
      <c r="K734">
        <f t="shared" si="332"/>
        <v>1</v>
      </c>
      <c r="L734">
        <f t="shared" si="332"/>
        <v>0</v>
      </c>
      <c r="M734">
        <f t="shared" si="332"/>
        <v>0</v>
      </c>
      <c r="N734">
        <f t="shared" si="332"/>
        <v>0</v>
      </c>
      <c r="O734">
        <f t="shared" si="332"/>
        <v>0</v>
      </c>
      <c r="P734">
        <f t="shared" si="332"/>
        <v>0</v>
      </c>
      <c r="Q734">
        <f t="shared" si="332"/>
        <v>0</v>
      </c>
      <c r="R734">
        <f t="shared" si="332"/>
        <v>0</v>
      </c>
      <c r="S734">
        <f t="shared" si="332"/>
        <v>0</v>
      </c>
      <c r="T734">
        <f t="shared" si="332"/>
        <v>0</v>
      </c>
      <c r="U734">
        <f t="shared" si="332"/>
        <v>1</v>
      </c>
      <c r="V734">
        <f t="shared" si="332"/>
        <v>0</v>
      </c>
      <c r="W734">
        <f t="shared" si="332"/>
        <v>0</v>
      </c>
      <c r="X734">
        <f t="shared" si="332"/>
        <v>1</v>
      </c>
      <c r="Y734">
        <f t="shared" si="332"/>
        <v>0</v>
      </c>
      <c r="Z734">
        <f t="shared" si="332"/>
        <v>0</v>
      </c>
    </row>
    <row r="735" spans="1:26" x14ac:dyDescent="0.2">
      <c r="A735" s="3" t="s">
        <v>38</v>
      </c>
      <c r="B735">
        <f t="shared" si="325"/>
        <v>1</v>
      </c>
      <c r="C735">
        <f t="shared" si="325"/>
        <v>1</v>
      </c>
      <c r="D735">
        <f t="shared" si="325"/>
        <v>0</v>
      </c>
      <c r="E735">
        <f t="shared" si="325"/>
        <v>1</v>
      </c>
      <c r="F735">
        <f t="shared" ref="F735:Z735" si="333">IF(F660&gt;0,1,0)</f>
        <v>0</v>
      </c>
      <c r="G735">
        <f t="shared" si="333"/>
        <v>1</v>
      </c>
      <c r="H735">
        <f t="shared" si="333"/>
        <v>0</v>
      </c>
      <c r="I735">
        <f t="shared" si="333"/>
        <v>1</v>
      </c>
      <c r="J735">
        <f t="shared" si="333"/>
        <v>0</v>
      </c>
      <c r="K735">
        <f t="shared" si="333"/>
        <v>1</v>
      </c>
      <c r="L735">
        <f t="shared" si="333"/>
        <v>1</v>
      </c>
      <c r="M735">
        <f t="shared" si="333"/>
        <v>0</v>
      </c>
      <c r="N735">
        <f t="shared" si="333"/>
        <v>1</v>
      </c>
      <c r="O735">
        <f t="shared" si="333"/>
        <v>1</v>
      </c>
      <c r="P735">
        <f t="shared" si="333"/>
        <v>1</v>
      </c>
      <c r="Q735">
        <f t="shared" si="333"/>
        <v>1</v>
      </c>
      <c r="R735">
        <f t="shared" si="333"/>
        <v>1</v>
      </c>
      <c r="S735">
        <f t="shared" si="333"/>
        <v>0</v>
      </c>
      <c r="T735">
        <f t="shared" si="333"/>
        <v>0</v>
      </c>
      <c r="U735">
        <f t="shared" si="333"/>
        <v>0</v>
      </c>
      <c r="V735">
        <f t="shared" si="333"/>
        <v>0</v>
      </c>
      <c r="W735">
        <f t="shared" si="333"/>
        <v>1</v>
      </c>
      <c r="X735">
        <f t="shared" si="333"/>
        <v>0</v>
      </c>
      <c r="Y735">
        <f t="shared" si="333"/>
        <v>0</v>
      </c>
      <c r="Z735">
        <f t="shared" si="333"/>
        <v>0</v>
      </c>
    </row>
    <row r="736" spans="1:26" x14ac:dyDescent="0.2">
      <c r="A736" s="3" t="s">
        <v>39</v>
      </c>
      <c r="B736">
        <f t="shared" si="325"/>
        <v>0</v>
      </c>
      <c r="C736">
        <f t="shared" si="325"/>
        <v>1</v>
      </c>
      <c r="D736">
        <f t="shared" si="325"/>
        <v>1</v>
      </c>
      <c r="E736">
        <f t="shared" si="325"/>
        <v>0</v>
      </c>
      <c r="F736">
        <f t="shared" ref="F736:Z736" si="334">IF(F661&gt;0,1,0)</f>
        <v>0</v>
      </c>
      <c r="G736">
        <f t="shared" si="334"/>
        <v>0</v>
      </c>
      <c r="H736">
        <f t="shared" si="334"/>
        <v>0</v>
      </c>
      <c r="I736">
        <f t="shared" si="334"/>
        <v>0</v>
      </c>
      <c r="J736">
        <f t="shared" si="334"/>
        <v>0</v>
      </c>
      <c r="K736">
        <f t="shared" si="334"/>
        <v>1</v>
      </c>
      <c r="L736">
        <f t="shared" si="334"/>
        <v>1</v>
      </c>
      <c r="M736">
        <f t="shared" si="334"/>
        <v>1</v>
      </c>
      <c r="N736">
        <f t="shared" si="334"/>
        <v>1</v>
      </c>
      <c r="O736">
        <f t="shared" si="334"/>
        <v>0</v>
      </c>
      <c r="P736">
        <f t="shared" si="334"/>
        <v>1</v>
      </c>
      <c r="Q736">
        <f t="shared" si="334"/>
        <v>0</v>
      </c>
      <c r="R736">
        <f t="shared" si="334"/>
        <v>1</v>
      </c>
      <c r="S736">
        <f t="shared" si="334"/>
        <v>1</v>
      </c>
      <c r="T736">
        <f t="shared" si="334"/>
        <v>1</v>
      </c>
      <c r="U736">
        <f t="shared" si="334"/>
        <v>0</v>
      </c>
      <c r="V736">
        <f t="shared" si="334"/>
        <v>0</v>
      </c>
      <c r="W736">
        <f t="shared" si="334"/>
        <v>1</v>
      </c>
      <c r="X736">
        <f t="shared" si="334"/>
        <v>0</v>
      </c>
      <c r="Y736">
        <f t="shared" si="334"/>
        <v>0</v>
      </c>
      <c r="Z736">
        <f t="shared" si="334"/>
        <v>0</v>
      </c>
    </row>
    <row r="737" spans="1:26" x14ac:dyDescent="0.2">
      <c r="A737" s="3" t="s">
        <v>40</v>
      </c>
      <c r="B737">
        <f t="shared" si="325"/>
        <v>1</v>
      </c>
      <c r="C737">
        <f t="shared" si="325"/>
        <v>0</v>
      </c>
      <c r="D737">
        <f t="shared" si="325"/>
        <v>0</v>
      </c>
      <c r="E737">
        <f t="shared" si="325"/>
        <v>0</v>
      </c>
      <c r="F737">
        <f t="shared" ref="F737:Z737" si="335">IF(F662&gt;0,1,0)</f>
        <v>0</v>
      </c>
      <c r="G737">
        <f t="shared" si="335"/>
        <v>0</v>
      </c>
      <c r="H737">
        <f t="shared" si="335"/>
        <v>0</v>
      </c>
      <c r="I737">
        <f t="shared" si="335"/>
        <v>1</v>
      </c>
      <c r="J737">
        <f t="shared" si="335"/>
        <v>0</v>
      </c>
      <c r="K737">
        <f t="shared" si="335"/>
        <v>1</v>
      </c>
      <c r="L737">
        <f t="shared" si="335"/>
        <v>0</v>
      </c>
      <c r="M737">
        <f t="shared" si="335"/>
        <v>1</v>
      </c>
      <c r="N737">
        <f t="shared" si="335"/>
        <v>0</v>
      </c>
      <c r="O737">
        <f t="shared" si="335"/>
        <v>1</v>
      </c>
      <c r="P737">
        <f t="shared" si="335"/>
        <v>0</v>
      </c>
      <c r="Q737">
        <f t="shared" si="335"/>
        <v>1</v>
      </c>
      <c r="R737">
        <f t="shared" si="335"/>
        <v>0</v>
      </c>
      <c r="S737">
        <f t="shared" si="335"/>
        <v>0</v>
      </c>
      <c r="T737">
        <f t="shared" si="335"/>
        <v>0</v>
      </c>
      <c r="U737">
        <f t="shared" si="335"/>
        <v>1</v>
      </c>
      <c r="V737">
        <f t="shared" si="335"/>
        <v>0</v>
      </c>
      <c r="W737">
        <f t="shared" si="335"/>
        <v>0</v>
      </c>
      <c r="X737">
        <f t="shared" si="335"/>
        <v>0</v>
      </c>
      <c r="Y737">
        <f t="shared" si="335"/>
        <v>0</v>
      </c>
      <c r="Z737">
        <f t="shared" si="335"/>
        <v>1</v>
      </c>
    </row>
    <row r="738" spans="1:26" x14ac:dyDescent="0.2">
      <c r="A738" s="3" t="s">
        <v>41</v>
      </c>
      <c r="B738">
        <f t="shared" si="325"/>
        <v>0</v>
      </c>
      <c r="C738">
        <f t="shared" si="325"/>
        <v>0</v>
      </c>
      <c r="D738">
        <f t="shared" si="325"/>
        <v>1</v>
      </c>
      <c r="E738">
        <f t="shared" si="325"/>
        <v>1</v>
      </c>
      <c r="F738">
        <f t="shared" ref="F738:Z738" si="336">IF(F663&gt;0,1,0)</f>
        <v>1</v>
      </c>
      <c r="G738">
        <f t="shared" si="336"/>
        <v>1</v>
      </c>
      <c r="H738">
        <f t="shared" si="336"/>
        <v>1</v>
      </c>
      <c r="I738">
        <f t="shared" si="336"/>
        <v>0</v>
      </c>
      <c r="J738">
        <f t="shared" si="336"/>
        <v>0</v>
      </c>
      <c r="K738">
        <f t="shared" si="336"/>
        <v>0</v>
      </c>
      <c r="L738">
        <f t="shared" si="336"/>
        <v>1</v>
      </c>
      <c r="M738">
        <f t="shared" si="336"/>
        <v>0</v>
      </c>
      <c r="N738">
        <f t="shared" si="336"/>
        <v>0</v>
      </c>
      <c r="O738">
        <f t="shared" si="336"/>
        <v>0</v>
      </c>
      <c r="P738">
        <f t="shared" si="336"/>
        <v>0</v>
      </c>
      <c r="Q738">
        <f t="shared" si="336"/>
        <v>0</v>
      </c>
      <c r="R738">
        <f t="shared" si="336"/>
        <v>1</v>
      </c>
      <c r="S738">
        <f t="shared" si="336"/>
        <v>1</v>
      </c>
      <c r="T738">
        <f t="shared" si="336"/>
        <v>1</v>
      </c>
      <c r="U738">
        <f t="shared" si="336"/>
        <v>1</v>
      </c>
      <c r="V738">
        <f t="shared" si="336"/>
        <v>1</v>
      </c>
      <c r="W738">
        <f t="shared" si="336"/>
        <v>1</v>
      </c>
      <c r="X738">
        <f t="shared" si="336"/>
        <v>1</v>
      </c>
      <c r="Y738">
        <f t="shared" si="336"/>
        <v>1</v>
      </c>
      <c r="Z738">
        <f t="shared" si="336"/>
        <v>0</v>
      </c>
    </row>
    <row r="739" spans="1:26" x14ac:dyDescent="0.2">
      <c r="A739" s="3" t="s">
        <v>42</v>
      </c>
      <c r="B739">
        <f t="shared" si="325"/>
        <v>1</v>
      </c>
      <c r="C739">
        <f t="shared" si="325"/>
        <v>1</v>
      </c>
      <c r="D739">
        <f t="shared" si="325"/>
        <v>0</v>
      </c>
      <c r="E739">
        <f t="shared" si="325"/>
        <v>0</v>
      </c>
      <c r="F739">
        <f t="shared" ref="F739:Z739" si="337">IF(F664&gt;0,1,0)</f>
        <v>0</v>
      </c>
      <c r="G739">
        <f t="shared" si="337"/>
        <v>0</v>
      </c>
      <c r="H739">
        <f t="shared" si="337"/>
        <v>0</v>
      </c>
      <c r="I739">
        <f t="shared" si="337"/>
        <v>1</v>
      </c>
      <c r="J739">
        <f t="shared" si="337"/>
        <v>0</v>
      </c>
      <c r="K739">
        <f t="shared" si="337"/>
        <v>0</v>
      </c>
      <c r="L739">
        <f t="shared" si="337"/>
        <v>0</v>
      </c>
      <c r="M739">
        <f t="shared" si="337"/>
        <v>0</v>
      </c>
      <c r="N739">
        <f t="shared" si="337"/>
        <v>1</v>
      </c>
      <c r="O739">
        <f t="shared" si="337"/>
        <v>0</v>
      </c>
      <c r="P739">
        <f t="shared" si="337"/>
        <v>1</v>
      </c>
      <c r="Q739">
        <f t="shared" si="337"/>
        <v>1</v>
      </c>
      <c r="R739">
        <f t="shared" si="337"/>
        <v>1</v>
      </c>
      <c r="S739">
        <f t="shared" si="337"/>
        <v>1</v>
      </c>
      <c r="T739">
        <f t="shared" si="337"/>
        <v>1</v>
      </c>
      <c r="U739">
        <f t="shared" si="337"/>
        <v>0</v>
      </c>
      <c r="V739">
        <f t="shared" si="337"/>
        <v>1</v>
      </c>
      <c r="W739">
        <f t="shared" si="337"/>
        <v>0</v>
      </c>
      <c r="X739">
        <f t="shared" si="337"/>
        <v>0</v>
      </c>
      <c r="Y739">
        <f t="shared" si="337"/>
        <v>1</v>
      </c>
      <c r="Z739">
        <f t="shared" si="337"/>
        <v>0</v>
      </c>
    </row>
    <row r="740" spans="1:26" x14ac:dyDescent="0.2">
      <c r="A740" s="3" t="s">
        <v>43</v>
      </c>
      <c r="B740">
        <f t="shared" si="325"/>
        <v>1</v>
      </c>
      <c r="C740">
        <f t="shared" si="325"/>
        <v>0</v>
      </c>
      <c r="D740">
        <f t="shared" si="325"/>
        <v>0</v>
      </c>
      <c r="E740">
        <f t="shared" si="325"/>
        <v>1</v>
      </c>
      <c r="F740">
        <f t="shared" ref="F740:Z740" si="338">IF(F665&gt;0,1,0)</f>
        <v>0</v>
      </c>
      <c r="G740">
        <f t="shared" si="338"/>
        <v>0</v>
      </c>
      <c r="H740">
        <f t="shared" si="338"/>
        <v>0</v>
      </c>
      <c r="I740">
        <f t="shared" si="338"/>
        <v>1</v>
      </c>
      <c r="J740">
        <f t="shared" si="338"/>
        <v>1</v>
      </c>
      <c r="K740">
        <f t="shared" si="338"/>
        <v>1</v>
      </c>
      <c r="L740">
        <f t="shared" si="338"/>
        <v>1</v>
      </c>
      <c r="M740">
        <f t="shared" si="338"/>
        <v>1</v>
      </c>
      <c r="N740">
        <f t="shared" si="338"/>
        <v>1</v>
      </c>
      <c r="O740">
        <f t="shared" si="338"/>
        <v>0</v>
      </c>
      <c r="P740">
        <f t="shared" si="338"/>
        <v>1</v>
      </c>
      <c r="Q740">
        <f t="shared" si="338"/>
        <v>1</v>
      </c>
      <c r="R740">
        <f t="shared" si="338"/>
        <v>1</v>
      </c>
      <c r="S740">
        <f t="shared" si="338"/>
        <v>0</v>
      </c>
      <c r="T740">
        <f t="shared" si="338"/>
        <v>1</v>
      </c>
      <c r="U740">
        <f t="shared" si="338"/>
        <v>0</v>
      </c>
      <c r="V740">
        <f t="shared" si="338"/>
        <v>1</v>
      </c>
      <c r="W740">
        <f t="shared" si="338"/>
        <v>0</v>
      </c>
      <c r="X740">
        <f t="shared" si="338"/>
        <v>0</v>
      </c>
      <c r="Y740">
        <f t="shared" si="338"/>
        <v>1</v>
      </c>
      <c r="Z740">
        <f t="shared" si="338"/>
        <v>0</v>
      </c>
    </row>
    <row r="741" spans="1:26" x14ac:dyDescent="0.2">
      <c r="A741" s="3" t="s">
        <v>44</v>
      </c>
      <c r="B741">
        <f t="shared" si="325"/>
        <v>1</v>
      </c>
      <c r="C741">
        <f t="shared" si="325"/>
        <v>0</v>
      </c>
      <c r="D741">
        <f t="shared" si="325"/>
        <v>0</v>
      </c>
      <c r="E741">
        <f t="shared" si="325"/>
        <v>0</v>
      </c>
      <c r="F741">
        <f t="shared" ref="F741:Z741" si="339">IF(F666&gt;0,1,0)</f>
        <v>0</v>
      </c>
      <c r="G741">
        <f t="shared" si="339"/>
        <v>0</v>
      </c>
      <c r="H741">
        <f t="shared" si="339"/>
        <v>0</v>
      </c>
      <c r="I741">
        <f t="shared" si="339"/>
        <v>1</v>
      </c>
      <c r="J741">
        <f t="shared" si="339"/>
        <v>1</v>
      </c>
      <c r="K741">
        <f t="shared" si="339"/>
        <v>0</v>
      </c>
      <c r="L741">
        <f t="shared" si="339"/>
        <v>0</v>
      </c>
      <c r="M741">
        <f t="shared" si="339"/>
        <v>0</v>
      </c>
      <c r="N741">
        <f t="shared" si="339"/>
        <v>0</v>
      </c>
      <c r="O741">
        <f t="shared" si="339"/>
        <v>1</v>
      </c>
      <c r="P741">
        <f t="shared" si="339"/>
        <v>1</v>
      </c>
      <c r="Q741">
        <f t="shared" si="339"/>
        <v>0</v>
      </c>
      <c r="R741">
        <f t="shared" si="339"/>
        <v>1</v>
      </c>
      <c r="S741">
        <f t="shared" si="339"/>
        <v>0</v>
      </c>
      <c r="T741">
        <f t="shared" si="339"/>
        <v>1</v>
      </c>
      <c r="U741">
        <f t="shared" si="339"/>
        <v>0</v>
      </c>
      <c r="V741">
        <f t="shared" si="339"/>
        <v>1</v>
      </c>
      <c r="W741">
        <f t="shared" si="339"/>
        <v>0</v>
      </c>
      <c r="X741">
        <f t="shared" si="339"/>
        <v>0</v>
      </c>
      <c r="Y741">
        <f t="shared" si="339"/>
        <v>1</v>
      </c>
      <c r="Z741">
        <f t="shared" si="339"/>
        <v>0</v>
      </c>
    </row>
    <row r="742" spans="1:26" x14ac:dyDescent="0.2">
      <c r="A742" s="3" t="s">
        <v>45</v>
      </c>
      <c r="B742">
        <f t="shared" si="325"/>
        <v>0</v>
      </c>
      <c r="C742">
        <f t="shared" si="325"/>
        <v>0</v>
      </c>
      <c r="D742">
        <f t="shared" si="325"/>
        <v>1</v>
      </c>
      <c r="E742">
        <f t="shared" si="325"/>
        <v>1</v>
      </c>
      <c r="F742">
        <f t="shared" ref="F742:Z742" si="340">IF(F667&gt;0,1,0)</f>
        <v>1</v>
      </c>
      <c r="G742">
        <f t="shared" si="340"/>
        <v>1</v>
      </c>
      <c r="H742">
        <f t="shared" si="340"/>
        <v>1</v>
      </c>
      <c r="I742">
        <f t="shared" si="340"/>
        <v>1</v>
      </c>
      <c r="J742">
        <f t="shared" si="340"/>
        <v>1</v>
      </c>
      <c r="K742">
        <f t="shared" si="340"/>
        <v>0</v>
      </c>
      <c r="L742">
        <f t="shared" si="340"/>
        <v>0</v>
      </c>
      <c r="M742">
        <f t="shared" si="340"/>
        <v>0</v>
      </c>
      <c r="N742">
        <f t="shared" si="340"/>
        <v>0</v>
      </c>
      <c r="O742">
        <f t="shared" si="340"/>
        <v>1</v>
      </c>
      <c r="P742">
        <f t="shared" si="340"/>
        <v>0</v>
      </c>
      <c r="Q742">
        <f t="shared" si="340"/>
        <v>1</v>
      </c>
      <c r="R742">
        <f t="shared" si="340"/>
        <v>0</v>
      </c>
      <c r="S742">
        <f t="shared" si="340"/>
        <v>1</v>
      </c>
      <c r="T742">
        <f t="shared" si="340"/>
        <v>1</v>
      </c>
      <c r="U742">
        <f t="shared" si="340"/>
        <v>1</v>
      </c>
      <c r="V742">
        <f t="shared" si="340"/>
        <v>1</v>
      </c>
      <c r="W742">
        <f t="shared" si="340"/>
        <v>0</v>
      </c>
      <c r="X742">
        <f t="shared" si="340"/>
        <v>0</v>
      </c>
      <c r="Y742">
        <f t="shared" si="340"/>
        <v>1</v>
      </c>
      <c r="Z742">
        <f t="shared" si="340"/>
        <v>0</v>
      </c>
    </row>
    <row r="743" spans="1:26" x14ac:dyDescent="0.2">
      <c r="A743" s="3" t="s">
        <v>46</v>
      </c>
      <c r="B743">
        <f t="shared" si="325"/>
        <v>0</v>
      </c>
      <c r="C743">
        <f t="shared" si="325"/>
        <v>0</v>
      </c>
      <c r="D743">
        <f t="shared" si="325"/>
        <v>1</v>
      </c>
      <c r="E743">
        <f t="shared" si="325"/>
        <v>1</v>
      </c>
      <c r="F743">
        <f t="shared" ref="F743:Z743" si="341">IF(F668&gt;0,1,0)</f>
        <v>0</v>
      </c>
      <c r="G743">
        <f t="shared" si="341"/>
        <v>0</v>
      </c>
      <c r="H743">
        <f t="shared" si="341"/>
        <v>0</v>
      </c>
      <c r="I743">
        <f t="shared" si="341"/>
        <v>1</v>
      </c>
      <c r="J743">
        <f t="shared" si="341"/>
        <v>1</v>
      </c>
      <c r="K743">
        <f t="shared" si="341"/>
        <v>0</v>
      </c>
      <c r="L743">
        <f t="shared" si="341"/>
        <v>0</v>
      </c>
      <c r="M743">
        <f t="shared" si="341"/>
        <v>1</v>
      </c>
      <c r="N743">
        <f t="shared" si="341"/>
        <v>0</v>
      </c>
      <c r="O743">
        <f t="shared" si="341"/>
        <v>1</v>
      </c>
      <c r="P743">
        <f t="shared" si="341"/>
        <v>0</v>
      </c>
      <c r="Q743">
        <f t="shared" si="341"/>
        <v>1</v>
      </c>
      <c r="R743">
        <f t="shared" si="341"/>
        <v>1</v>
      </c>
      <c r="S743">
        <f t="shared" si="341"/>
        <v>0</v>
      </c>
      <c r="T743">
        <f t="shared" si="341"/>
        <v>0</v>
      </c>
      <c r="U743">
        <f t="shared" si="341"/>
        <v>0</v>
      </c>
      <c r="V743">
        <f t="shared" si="341"/>
        <v>1</v>
      </c>
      <c r="W743">
        <f t="shared" si="341"/>
        <v>0</v>
      </c>
      <c r="X743">
        <f t="shared" si="341"/>
        <v>1</v>
      </c>
      <c r="Y743">
        <f t="shared" si="341"/>
        <v>1</v>
      </c>
      <c r="Z743">
        <f t="shared" si="341"/>
        <v>0</v>
      </c>
    </row>
    <row r="744" spans="1:26" x14ac:dyDescent="0.2">
      <c r="A744" s="3" t="s">
        <v>47</v>
      </c>
      <c r="B744">
        <f t="shared" si="325"/>
        <v>1</v>
      </c>
      <c r="C744">
        <f t="shared" si="325"/>
        <v>1</v>
      </c>
      <c r="D744">
        <f t="shared" si="325"/>
        <v>1</v>
      </c>
      <c r="E744">
        <f t="shared" si="325"/>
        <v>1</v>
      </c>
      <c r="F744">
        <f t="shared" ref="F744:Z744" si="342">IF(F669&gt;0,1,0)</f>
        <v>0</v>
      </c>
      <c r="G744">
        <f t="shared" si="342"/>
        <v>0</v>
      </c>
      <c r="H744">
        <f t="shared" si="342"/>
        <v>1</v>
      </c>
      <c r="I744">
        <f t="shared" si="342"/>
        <v>0</v>
      </c>
      <c r="J744">
        <f t="shared" si="342"/>
        <v>1</v>
      </c>
      <c r="K744">
        <f t="shared" si="342"/>
        <v>0</v>
      </c>
      <c r="L744">
        <f t="shared" si="342"/>
        <v>1</v>
      </c>
      <c r="M744">
        <f t="shared" si="342"/>
        <v>0</v>
      </c>
      <c r="N744">
        <f t="shared" si="342"/>
        <v>1</v>
      </c>
      <c r="O744">
        <f t="shared" si="342"/>
        <v>0</v>
      </c>
      <c r="P744">
        <f t="shared" si="342"/>
        <v>1</v>
      </c>
      <c r="Q744">
        <f t="shared" si="342"/>
        <v>0</v>
      </c>
      <c r="R744">
        <f t="shared" si="342"/>
        <v>1</v>
      </c>
      <c r="S744">
        <f t="shared" si="342"/>
        <v>1</v>
      </c>
      <c r="T744">
        <f t="shared" si="342"/>
        <v>0</v>
      </c>
      <c r="U744">
        <f t="shared" si="342"/>
        <v>1</v>
      </c>
      <c r="V744">
        <f t="shared" si="342"/>
        <v>1</v>
      </c>
      <c r="W744">
        <f t="shared" si="342"/>
        <v>0</v>
      </c>
      <c r="X744">
        <f t="shared" si="342"/>
        <v>0</v>
      </c>
      <c r="Y744">
        <f t="shared" si="342"/>
        <v>1</v>
      </c>
      <c r="Z744">
        <f t="shared" si="342"/>
        <v>0</v>
      </c>
    </row>
    <row r="745" spans="1:26" x14ac:dyDescent="0.2">
      <c r="A745" s="3" t="s">
        <v>48</v>
      </c>
      <c r="B745">
        <f t="shared" si="325"/>
        <v>0</v>
      </c>
      <c r="C745">
        <f t="shared" si="325"/>
        <v>1</v>
      </c>
      <c r="D745">
        <f t="shared" si="325"/>
        <v>0</v>
      </c>
      <c r="E745">
        <f t="shared" si="325"/>
        <v>0</v>
      </c>
      <c r="F745">
        <f t="shared" ref="F745:Z745" si="343">IF(F670&gt;0,1,0)</f>
        <v>0</v>
      </c>
      <c r="G745">
        <f t="shared" si="343"/>
        <v>0</v>
      </c>
      <c r="H745">
        <f t="shared" si="343"/>
        <v>1</v>
      </c>
      <c r="I745">
        <f t="shared" si="343"/>
        <v>0</v>
      </c>
      <c r="J745">
        <f t="shared" si="343"/>
        <v>1</v>
      </c>
      <c r="K745">
        <f t="shared" si="343"/>
        <v>1</v>
      </c>
      <c r="L745">
        <f t="shared" si="343"/>
        <v>0</v>
      </c>
      <c r="M745">
        <f t="shared" si="343"/>
        <v>1</v>
      </c>
      <c r="N745">
        <f t="shared" si="343"/>
        <v>1</v>
      </c>
      <c r="O745">
        <f t="shared" si="343"/>
        <v>0</v>
      </c>
      <c r="P745">
        <f t="shared" si="343"/>
        <v>1</v>
      </c>
      <c r="Q745">
        <f t="shared" si="343"/>
        <v>1</v>
      </c>
      <c r="R745">
        <f t="shared" si="343"/>
        <v>1</v>
      </c>
      <c r="S745">
        <f t="shared" si="343"/>
        <v>1</v>
      </c>
      <c r="T745">
        <f t="shared" si="343"/>
        <v>0</v>
      </c>
      <c r="U745">
        <f t="shared" si="343"/>
        <v>0</v>
      </c>
      <c r="V745">
        <f t="shared" si="343"/>
        <v>1</v>
      </c>
      <c r="W745">
        <f t="shared" si="343"/>
        <v>0</v>
      </c>
      <c r="X745">
        <f t="shared" si="343"/>
        <v>1</v>
      </c>
      <c r="Y745">
        <f t="shared" si="343"/>
        <v>1</v>
      </c>
      <c r="Z745">
        <f t="shared" si="343"/>
        <v>0</v>
      </c>
    </row>
    <row r="746" spans="1:26" x14ac:dyDescent="0.2">
      <c r="A746" s="3" t="s">
        <v>49</v>
      </c>
      <c r="B746">
        <f t="shared" si="325"/>
        <v>1</v>
      </c>
      <c r="C746">
        <f t="shared" si="325"/>
        <v>1</v>
      </c>
      <c r="D746">
        <f t="shared" si="325"/>
        <v>0</v>
      </c>
      <c r="E746">
        <f t="shared" si="325"/>
        <v>0</v>
      </c>
      <c r="F746">
        <f t="shared" ref="F746:Z746" si="344">IF(F671&gt;0,1,0)</f>
        <v>1</v>
      </c>
      <c r="G746">
        <f t="shared" si="344"/>
        <v>1</v>
      </c>
      <c r="H746">
        <f t="shared" si="344"/>
        <v>1</v>
      </c>
      <c r="I746">
        <f t="shared" si="344"/>
        <v>1</v>
      </c>
      <c r="J746">
        <f t="shared" si="344"/>
        <v>0</v>
      </c>
      <c r="K746">
        <f t="shared" si="344"/>
        <v>1</v>
      </c>
      <c r="L746">
        <f t="shared" si="344"/>
        <v>0</v>
      </c>
      <c r="M746">
        <f t="shared" si="344"/>
        <v>0</v>
      </c>
      <c r="N746">
        <f t="shared" si="344"/>
        <v>1</v>
      </c>
      <c r="O746">
        <f t="shared" si="344"/>
        <v>1</v>
      </c>
      <c r="P746">
        <f t="shared" si="344"/>
        <v>0</v>
      </c>
      <c r="Q746">
        <f t="shared" si="344"/>
        <v>0</v>
      </c>
      <c r="R746">
        <f t="shared" si="344"/>
        <v>1</v>
      </c>
      <c r="S746">
        <f t="shared" si="344"/>
        <v>0</v>
      </c>
      <c r="T746">
        <f t="shared" si="344"/>
        <v>1</v>
      </c>
      <c r="U746">
        <f t="shared" si="344"/>
        <v>1</v>
      </c>
      <c r="V746">
        <f t="shared" si="344"/>
        <v>1</v>
      </c>
      <c r="W746">
        <f t="shared" si="344"/>
        <v>1</v>
      </c>
      <c r="X746">
        <f t="shared" si="344"/>
        <v>0</v>
      </c>
      <c r="Y746">
        <f t="shared" si="344"/>
        <v>1</v>
      </c>
      <c r="Z746">
        <f t="shared" si="344"/>
        <v>1</v>
      </c>
    </row>
    <row r="747" spans="1:26" x14ac:dyDescent="0.2">
      <c r="A747" s="3" t="s">
        <v>50</v>
      </c>
      <c r="B747">
        <f t="shared" si="325"/>
        <v>0</v>
      </c>
      <c r="C747">
        <f t="shared" si="325"/>
        <v>1</v>
      </c>
      <c r="D747">
        <f t="shared" si="325"/>
        <v>1</v>
      </c>
      <c r="E747">
        <f t="shared" si="325"/>
        <v>1</v>
      </c>
      <c r="F747">
        <f t="shared" ref="F747:Z747" si="345">IF(F672&gt;0,1,0)</f>
        <v>1</v>
      </c>
      <c r="G747">
        <f t="shared" si="345"/>
        <v>0</v>
      </c>
      <c r="H747">
        <f t="shared" si="345"/>
        <v>0</v>
      </c>
      <c r="I747">
        <f t="shared" si="345"/>
        <v>0</v>
      </c>
      <c r="J747">
        <f t="shared" si="345"/>
        <v>0</v>
      </c>
      <c r="K747">
        <f t="shared" si="345"/>
        <v>1</v>
      </c>
      <c r="L747">
        <f t="shared" si="345"/>
        <v>1</v>
      </c>
      <c r="M747">
        <f t="shared" si="345"/>
        <v>0</v>
      </c>
      <c r="N747">
        <f t="shared" si="345"/>
        <v>1</v>
      </c>
      <c r="O747">
        <f t="shared" si="345"/>
        <v>0</v>
      </c>
      <c r="P747">
        <f t="shared" si="345"/>
        <v>0</v>
      </c>
      <c r="Q747">
        <f t="shared" si="345"/>
        <v>0</v>
      </c>
      <c r="R747">
        <f t="shared" si="345"/>
        <v>0</v>
      </c>
      <c r="S747">
        <f t="shared" si="345"/>
        <v>1</v>
      </c>
      <c r="T747">
        <f t="shared" si="345"/>
        <v>0</v>
      </c>
      <c r="U747">
        <f t="shared" si="345"/>
        <v>0</v>
      </c>
      <c r="V747">
        <f t="shared" si="345"/>
        <v>1</v>
      </c>
      <c r="W747">
        <f t="shared" si="345"/>
        <v>0</v>
      </c>
      <c r="X747">
        <f t="shared" si="345"/>
        <v>0</v>
      </c>
      <c r="Y747">
        <f t="shared" si="345"/>
        <v>1</v>
      </c>
      <c r="Z747">
        <f t="shared" si="345"/>
        <v>1</v>
      </c>
    </row>
    <row r="748" spans="1:26" x14ac:dyDescent="0.2">
      <c r="A748" s="3" t="s">
        <v>51</v>
      </c>
      <c r="B748">
        <f t="shared" si="325"/>
        <v>0</v>
      </c>
      <c r="C748">
        <f t="shared" si="325"/>
        <v>0</v>
      </c>
      <c r="D748">
        <f t="shared" si="325"/>
        <v>0</v>
      </c>
      <c r="E748">
        <f t="shared" si="325"/>
        <v>0</v>
      </c>
      <c r="F748">
        <f t="shared" ref="F748:Z748" si="346">IF(F673&gt;0,1,0)</f>
        <v>0</v>
      </c>
      <c r="G748">
        <f t="shared" si="346"/>
        <v>0</v>
      </c>
      <c r="H748">
        <f t="shared" si="346"/>
        <v>1</v>
      </c>
      <c r="I748">
        <f t="shared" si="346"/>
        <v>0</v>
      </c>
      <c r="J748">
        <f t="shared" si="346"/>
        <v>1</v>
      </c>
      <c r="K748">
        <f t="shared" si="346"/>
        <v>1</v>
      </c>
      <c r="L748">
        <f t="shared" si="346"/>
        <v>1</v>
      </c>
      <c r="M748">
        <f t="shared" si="346"/>
        <v>1</v>
      </c>
      <c r="N748">
        <f t="shared" si="346"/>
        <v>0</v>
      </c>
      <c r="O748">
        <f t="shared" si="346"/>
        <v>0</v>
      </c>
      <c r="P748">
        <f t="shared" si="346"/>
        <v>0</v>
      </c>
      <c r="Q748">
        <f t="shared" si="346"/>
        <v>0</v>
      </c>
      <c r="R748">
        <f t="shared" si="346"/>
        <v>0</v>
      </c>
      <c r="S748">
        <f t="shared" si="346"/>
        <v>1</v>
      </c>
      <c r="T748">
        <f t="shared" si="346"/>
        <v>1</v>
      </c>
      <c r="U748">
        <f t="shared" si="346"/>
        <v>0</v>
      </c>
      <c r="V748">
        <f t="shared" si="346"/>
        <v>1</v>
      </c>
      <c r="W748">
        <f t="shared" si="346"/>
        <v>1</v>
      </c>
      <c r="X748">
        <f t="shared" si="346"/>
        <v>1</v>
      </c>
      <c r="Y748">
        <f t="shared" si="346"/>
        <v>1</v>
      </c>
      <c r="Z748">
        <f t="shared" si="346"/>
        <v>1</v>
      </c>
    </row>
    <row r="749" spans="1:26" x14ac:dyDescent="0.2">
      <c r="A749" s="3" t="s">
        <v>52</v>
      </c>
      <c r="B749">
        <f t="shared" si="325"/>
        <v>1</v>
      </c>
      <c r="C749">
        <f t="shared" si="325"/>
        <v>1</v>
      </c>
      <c r="D749">
        <f t="shared" si="325"/>
        <v>0</v>
      </c>
      <c r="E749">
        <f t="shared" si="325"/>
        <v>1</v>
      </c>
      <c r="F749">
        <f t="shared" ref="F749:Z749" si="347">IF(F674&gt;0,1,0)</f>
        <v>0</v>
      </c>
      <c r="G749">
        <f t="shared" si="347"/>
        <v>0</v>
      </c>
      <c r="H749">
        <f t="shared" si="347"/>
        <v>0</v>
      </c>
      <c r="I749">
        <f t="shared" si="347"/>
        <v>0</v>
      </c>
      <c r="J749">
        <f t="shared" si="347"/>
        <v>0</v>
      </c>
      <c r="K749">
        <f t="shared" si="347"/>
        <v>0</v>
      </c>
      <c r="L749">
        <f t="shared" si="347"/>
        <v>0</v>
      </c>
      <c r="M749">
        <f t="shared" si="347"/>
        <v>0</v>
      </c>
      <c r="N749">
        <f t="shared" si="347"/>
        <v>1</v>
      </c>
      <c r="O749">
        <f t="shared" si="347"/>
        <v>1</v>
      </c>
      <c r="P749">
        <f t="shared" si="347"/>
        <v>1</v>
      </c>
      <c r="Q749">
        <f t="shared" si="347"/>
        <v>1</v>
      </c>
      <c r="R749">
        <f t="shared" si="347"/>
        <v>1</v>
      </c>
      <c r="S749">
        <f t="shared" si="347"/>
        <v>1</v>
      </c>
      <c r="T749">
        <f t="shared" si="347"/>
        <v>1</v>
      </c>
      <c r="U749">
        <f t="shared" si="347"/>
        <v>0</v>
      </c>
      <c r="V749">
        <f t="shared" si="347"/>
        <v>0</v>
      </c>
      <c r="W749">
        <f t="shared" si="347"/>
        <v>0</v>
      </c>
      <c r="X749">
        <f t="shared" si="347"/>
        <v>0</v>
      </c>
      <c r="Y749">
        <f t="shared" si="347"/>
        <v>0</v>
      </c>
      <c r="Z749">
        <f t="shared" si="347"/>
        <v>0</v>
      </c>
    </row>
    <row r="750" spans="1:26" x14ac:dyDescent="0.2">
      <c r="A750" s="3" t="s">
        <v>53</v>
      </c>
      <c r="B750">
        <f t="shared" si="325"/>
        <v>1</v>
      </c>
      <c r="C750">
        <f t="shared" si="325"/>
        <v>0</v>
      </c>
      <c r="D750">
        <f t="shared" si="325"/>
        <v>1</v>
      </c>
      <c r="E750">
        <f t="shared" si="325"/>
        <v>1</v>
      </c>
      <c r="F750">
        <f t="shared" ref="F750:Z750" si="348">IF(F675&gt;0,1,0)</f>
        <v>1</v>
      </c>
      <c r="G750">
        <f t="shared" si="348"/>
        <v>1</v>
      </c>
      <c r="H750">
        <f t="shared" si="348"/>
        <v>1</v>
      </c>
      <c r="I750">
        <f t="shared" si="348"/>
        <v>1</v>
      </c>
      <c r="J750">
        <f t="shared" si="348"/>
        <v>1</v>
      </c>
      <c r="K750">
        <f t="shared" si="348"/>
        <v>1</v>
      </c>
      <c r="L750">
        <f t="shared" si="348"/>
        <v>1</v>
      </c>
      <c r="M750">
        <f t="shared" si="348"/>
        <v>1</v>
      </c>
      <c r="N750">
        <f t="shared" si="348"/>
        <v>0</v>
      </c>
      <c r="O750">
        <f t="shared" si="348"/>
        <v>0</v>
      </c>
      <c r="P750">
        <f t="shared" si="348"/>
        <v>0</v>
      </c>
      <c r="Q750">
        <f t="shared" si="348"/>
        <v>0</v>
      </c>
      <c r="R750">
        <f t="shared" si="348"/>
        <v>0</v>
      </c>
      <c r="S750">
        <f t="shared" si="348"/>
        <v>0</v>
      </c>
      <c r="T750">
        <f t="shared" si="348"/>
        <v>0</v>
      </c>
      <c r="U750">
        <f t="shared" si="348"/>
        <v>1</v>
      </c>
      <c r="V750">
        <f t="shared" si="348"/>
        <v>0</v>
      </c>
      <c r="W750">
        <f t="shared" si="348"/>
        <v>0</v>
      </c>
      <c r="X750">
        <f t="shared" si="348"/>
        <v>1</v>
      </c>
      <c r="Y750">
        <f t="shared" si="348"/>
        <v>0</v>
      </c>
      <c r="Z750">
        <f t="shared" si="348"/>
        <v>1</v>
      </c>
    </row>
    <row r="751" spans="1:26" x14ac:dyDescent="0.2">
      <c r="A751" s="3" t="s">
        <v>54</v>
      </c>
      <c r="B751">
        <f t="shared" si="325"/>
        <v>0</v>
      </c>
      <c r="C751">
        <f t="shared" si="325"/>
        <v>0</v>
      </c>
      <c r="D751">
        <f t="shared" si="325"/>
        <v>0</v>
      </c>
      <c r="E751">
        <f t="shared" si="325"/>
        <v>0</v>
      </c>
      <c r="F751">
        <f t="shared" ref="F751:Z751" si="349">IF(F676&gt;0,1,0)</f>
        <v>0</v>
      </c>
      <c r="G751">
        <f t="shared" si="349"/>
        <v>0</v>
      </c>
      <c r="H751">
        <f t="shared" si="349"/>
        <v>0</v>
      </c>
      <c r="I751">
        <f t="shared" si="349"/>
        <v>1</v>
      </c>
      <c r="J751">
        <f t="shared" si="349"/>
        <v>1</v>
      </c>
      <c r="K751">
        <f t="shared" si="349"/>
        <v>0</v>
      </c>
      <c r="L751">
        <f t="shared" si="349"/>
        <v>0</v>
      </c>
      <c r="M751">
        <f t="shared" si="349"/>
        <v>0</v>
      </c>
      <c r="N751">
        <f t="shared" si="349"/>
        <v>0</v>
      </c>
      <c r="O751">
        <f t="shared" si="349"/>
        <v>0</v>
      </c>
      <c r="P751">
        <f t="shared" si="349"/>
        <v>0</v>
      </c>
      <c r="Q751">
        <f t="shared" si="349"/>
        <v>1</v>
      </c>
      <c r="R751">
        <f t="shared" si="349"/>
        <v>0</v>
      </c>
      <c r="S751">
        <f t="shared" si="349"/>
        <v>0</v>
      </c>
      <c r="T751">
        <f t="shared" si="349"/>
        <v>1</v>
      </c>
      <c r="U751">
        <f t="shared" si="349"/>
        <v>0</v>
      </c>
      <c r="V751">
        <f t="shared" si="349"/>
        <v>0</v>
      </c>
      <c r="W751">
        <f t="shared" si="349"/>
        <v>0</v>
      </c>
      <c r="X751">
        <f t="shared" si="349"/>
        <v>0</v>
      </c>
      <c r="Y751">
        <f t="shared" si="349"/>
        <v>0</v>
      </c>
      <c r="Z751">
        <f t="shared" si="349"/>
        <v>1</v>
      </c>
    </row>
    <row r="752" spans="1:26" x14ac:dyDescent="0.2">
      <c r="A752" s="3" t="s">
        <v>55</v>
      </c>
      <c r="B752">
        <f t="shared" si="325"/>
        <v>1</v>
      </c>
      <c r="C752">
        <f t="shared" si="325"/>
        <v>0</v>
      </c>
      <c r="D752">
        <f t="shared" si="325"/>
        <v>0</v>
      </c>
      <c r="E752">
        <f t="shared" si="325"/>
        <v>1</v>
      </c>
      <c r="F752">
        <f t="shared" ref="F752:Z752" si="350">IF(F677&gt;0,1,0)</f>
        <v>0</v>
      </c>
      <c r="G752">
        <f t="shared" si="350"/>
        <v>1</v>
      </c>
      <c r="H752">
        <f t="shared" si="350"/>
        <v>0</v>
      </c>
      <c r="I752">
        <f t="shared" si="350"/>
        <v>0</v>
      </c>
      <c r="J752">
        <f t="shared" si="350"/>
        <v>1</v>
      </c>
      <c r="K752">
        <f t="shared" si="350"/>
        <v>0</v>
      </c>
      <c r="L752">
        <f t="shared" si="350"/>
        <v>1</v>
      </c>
      <c r="M752">
        <f t="shared" si="350"/>
        <v>0</v>
      </c>
      <c r="N752">
        <f t="shared" si="350"/>
        <v>1</v>
      </c>
      <c r="O752">
        <f t="shared" si="350"/>
        <v>0</v>
      </c>
      <c r="P752">
        <f t="shared" si="350"/>
        <v>0</v>
      </c>
      <c r="Q752">
        <f t="shared" si="350"/>
        <v>1</v>
      </c>
      <c r="R752">
        <f t="shared" si="350"/>
        <v>0</v>
      </c>
      <c r="S752">
        <f t="shared" si="350"/>
        <v>1</v>
      </c>
      <c r="T752">
        <f t="shared" si="350"/>
        <v>1</v>
      </c>
      <c r="U752">
        <f t="shared" si="350"/>
        <v>0</v>
      </c>
      <c r="V752">
        <f t="shared" si="350"/>
        <v>0</v>
      </c>
      <c r="W752">
        <f t="shared" si="350"/>
        <v>1</v>
      </c>
      <c r="X752">
        <f t="shared" si="350"/>
        <v>0</v>
      </c>
      <c r="Y752">
        <f t="shared" si="350"/>
        <v>0</v>
      </c>
      <c r="Z752">
        <f t="shared" si="350"/>
        <v>0</v>
      </c>
    </row>
    <row r="753" spans="1:26" x14ac:dyDescent="0.2">
      <c r="A753" s="3" t="s">
        <v>56</v>
      </c>
      <c r="B753">
        <f t="shared" si="325"/>
        <v>0</v>
      </c>
      <c r="C753">
        <f t="shared" si="325"/>
        <v>0</v>
      </c>
      <c r="D753">
        <f t="shared" si="325"/>
        <v>0</v>
      </c>
      <c r="E753">
        <f t="shared" si="325"/>
        <v>0</v>
      </c>
      <c r="F753">
        <f t="shared" ref="F753:Z753" si="351">IF(F678&gt;0,1,0)</f>
        <v>1</v>
      </c>
      <c r="G753">
        <f t="shared" si="351"/>
        <v>0</v>
      </c>
      <c r="H753">
        <f t="shared" si="351"/>
        <v>0</v>
      </c>
      <c r="I753">
        <f t="shared" si="351"/>
        <v>1</v>
      </c>
      <c r="J753">
        <f t="shared" si="351"/>
        <v>0</v>
      </c>
      <c r="K753">
        <f t="shared" si="351"/>
        <v>0</v>
      </c>
      <c r="L753">
        <f t="shared" si="351"/>
        <v>0</v>
      </c>
      <c r="M753">
        <f t="shared" si="351"/>
        <v>0</v>
      </c>
      <c r="N753">
        <f t="shared" si="351"/>
        <v>1</v>
      </c>
      <c r="O753">
        <f t="shared" si="351"/>
        <v>1</v>
      </c>
      <c r="P753">
        <f t="shared" si="351"/>
        <v>0</v>
      </c>
      <c r="Q753">
        <f t="shared" si="351"/>
        <v>0</v>
      </c>
      <c r="R753">
        <f t="shared" si="351"/>
        <v>0</v>
      </c>
      <c r="S753">
        <f t="shared" si="351"/>
        <v>1</v>
      </c>
      <c r="T753">
        <f t="shared" si="351"/>
        <v>1</v>
      </c>
      <c r="U753">
        <f t="shared" si="351"/>
        <v>0</v>
      </c>
      <c r="V753">
        <f t="shared" si="351"/>
        <v>0</v>
      </c>
      <c r="W753">
        <f t="shared" si="351"/>
        <v>0</v>
      </c>
      <c r="X753">
        <f t="shared" si="351"/>
        <v>0</v>
      </c>
      <c r="Y753">
        <f t="shared" si="351"/>
        <v>0</v>
      </c>
      <c r="Z753">
        <f t="shared" si="351"/>
        <v>0</v>
      </c>
    </row>
    <row r="754" spans="1:26" x14ac:dyDescent="0.2">
      <c r="A754" s="3" t="s">
        <v>57</v>
      </c>
      <c r="B754">
        <f t="shared" si="325"/>
        <v>1</v>
      </c>
      <c r="C754">
        <f t="shared" si="325"/>
        <v>0</v>
      </c>
      <c r="D754">
        <f t="shared" si="325"/>
        <v>1</v>
      </c>
      <c r="E754">
        <f t="shared" si="325"/>
        <v>1</v>
      </c>
      <c r="F754">
        <f t="shared" ref="F754:Z754" si="352">IF(F679&gt;0,1,0)</f>
        <v>1</v>
      </c>
      <c r="G754">
        <f t="shared" si="352"/>
        <v>1</v>
      </c>
      <c r="H754">
        <f t="shared" si="352"/>
        <v>1</v>
      </c>
      <c r="I754">
        <f t="shared" si="352"/>
        <v>1</v>
      </c>
      <c r="J754">
        <f t="shared" si="352"/>
        <v>0</v>
      </c>
      <c r="K754">
        <f t="shared" si="352"/>
        <v>0</v>
      </c>
      <c r="L754">
        <f t="shared" si="352"/>
        <v>1</v>
      </c>
      <c r="M754">
        <f t="shared" si="352"/>
        <v>0</v>
      </c>
      <c r="N754">
        <f t="shared" si="352"/>
        <v>0</v>
      </c>
      <c r="O754">
        <f t="shared" si="352"/>
        <v>0</v>
      </c>
      <c r="P754">
        <f t="shared" si="352"/>
        <v>1</v>
      </c>
      <c r="Q754">
        <f t="shared" si="352"/>
        <v>1</v>
      </c>
      <c r="R754">
        <f t="shared" si="352"/>
        <v>1</v>
      </c>
      <c r="S754">
        <f t="shared" si="352"/>
        <v>1</v>
      </c>
      <c r="T754">
        <f t="shared" si="352"/>
        <v>0</v>
      </c>
      <c r="U754">
        <f t="shared" si="352"/>
        <v>1</v>
      </c>
      <c r="V754">
        <f t="shared" si="352"/>
        <v>0</v>
      </c>
      <c r="W754">
        <f t="shared" si="352"/>
        <v>1</v>
      </c>
      <c r="X754">
        <f t="shared" si="352"/>
        <v>1</v>
      </c>
      <c r="Y754">
        <f t="shared" si="352"/>
        <v>0</v>
      </c>
      <c r="Z754">
        <f t="shared" si="352"/>
        <v>1</v>
      </c>
    </row>
    <row r="755" spans="1:26" x14ac:dyDescent="0.2">
      <c r="A755" s="3" t="s">
        <v>58</v>
      </c>
      <c r="B755">
        <f t="shared" si="325"/>
        <v>1</v>
      </c>
      <c r="C755">
        <f t="shared" si="325"/>
        <v>0</v>
      </c>
      <c r="D755">
        <f t="shared" si="325"/>
        <v>0</v>
      </c>
      <c r="E755">
        <f t="shared" si="325"/>
        <v>0</v>
      </c>
      <c r="F755">
        <f t="shared" ref="F755:Z755" si="353">IF(F680&gt;0,1,0)</f>
        <v>0</v>
      </c>
      <c r="G755">
        <f t="shared" si="353"/>
        <v>0</v>
      </c>
      <c r="H755">
        <f t="shared" si="353"/>
        <v>0</v>
      </c>
      <c r="I755">
        <f t="shared" si="353"/>
        <v>0</v>
      </c>
      <c r="J755">
        <f t="shared" si="353"/>
        <v>0</v>
      </c>
      <c r="K755">
        <f t="shared" si="353"/>
        <v>0</v>
      </c>
      <c r="L755">
        <f t="shared" si="353"/>
        <v>0</v>
      </c>
      <c r="M755">
        <f t="shared" si="353"/>
        <v>1</v>
      </c>
      <c r="N755">
        <f t="shared" si="353"/>
        <v>0</v>
      </c>
      <c r="O755">
        <f t="shared" si="353"/>
        <v>1</v>
      </c>
      <c r="P755">
        <f t="shared" si="353"/>
        <v>0</v>
      </c>
      <c r="Q755">
        <f t="shared" si="353"/>
        <v>1</v>
      </c>
      <c r="R755">
        <f t="shared" si="353"/>
        <v>0</v>
      </c>
      <c r="S755">
        <f t="shared" si="353"/>
        <v>0</v>
      </c>
      <c r="T755">
        <f t="shared" si="353"/>
        <v>1</v>
      </c>
      <c r="U755">
        <f t="shared" si="353"/>
        <v>0</v>
      </c>
      <c r="V755">
        <f t="shared" si="353"/>
        <v>0</v>
      </c>
      <c r="W755">
        <f t="shared" si="353"/>
        <v>0</v>
      </c>
      <c r="X755">
        <f t="shared" si="353"/>
        <v>0</v>
      </c>
      <c r="Y755">
        <f t="shared" si="353"/>
        <v>0</v>
      </c>
      <c r="Z755">
        <f t="shared" si="353"/>
        <v>0</v>
      </c>
    </row>
    <row r="756" spans="1:26" x14ac:dyDescent="0.2">
      <c r="A756" s="3" t="s">
        <v>59</v>
      </c>
      <c r="B756">
        <f t="shared" si="325"/>
        <v>0</v>
      </c>
      <c r="C756">
        <f t="shared" si="325"/>
        <v>0</v>
      </c>
      <c r="D756">
        <f t="shared" si="325"/>
        <v>1</v>
      </c>
      <c r="E756">
        <f t="shared" si="325"/>
        <v>1</v>
      </c>
      <c r="F756">
        <f t="shared" ref="F756:Z756" si="354">IF(F681&gt;0,1,0)</f>
        <v>1</v>
      </c>
      <c r="G756">
        <f t="shared" si="354"/>
        <v>1</v>
      </c>
      <c r="H756">
        <f t="shared" si="354"/>
        <v>1</v>
      </c>
      <c r="I756">
        <f t="shared" si="354"/>
        <v>0</v>
      </c>
      <c r="J756">
        <f t="shared" si="354"/>
        <v>0</v>
      </c>
      <c r="K756">
        <f t="shared" si="354"/>
        <v>0</v>
      </c>
      <c r="L756">
        <f t="shared" si="354"/>
        <v>1</v>
      </c>
      <c r="M756">
        <f t="shared" si="354"/>
        <v>0</v>
      </c>
      <c r="N756">
        <f t="shared" si="354"/>
        <v>0</v>
      </c>
      <c r="O756">
        <f t="shared" si="354"/>
        <v>0</v>
      </c>
      <c r="P756">
        <f t="shared" si="354"/>
        <v>0</v>
      </c>
      <c r="Q756">
        <f t="shared" si="354"/>
        <v>0</v>
      </c>
      <c r="R756">
        <f t="shared" si="354"/>
        <v>0</v>
      </c>
      <c r="S756">
        <f t="shared" si="354"/>
        <v>0</v>
      </c>
      <c r="T756">
        <f t="shared" si="354"/>
        <v>1</v>
      </c>
      <c r="U756">
        <f t="shared" si="354"/>
        <v>0</v>
      </c>
      <c r="V756">
        <f t="shared" si="354"/>
        <v>0</v>
      </c>
      <c r="W756">
        <f t="shared" si="354"/>
        <v>1</v>
      </c>
      <c r="X756">
        <f t="shared" si="354"/>
        <v>0</v>
      </c>
      <c r="Y756">
        <f t="shared" si="354"/>
        <v>0</v>
      </c>
      <c r="Z756">
        <f t="shared" si="354"/>
        <v>1</v>
      </c>
    </row>
    <row r="757" spans="1:26" x14ac:dyDescent="0.2">
      <c r="A757" s="3" t="s">
        <v>60</v>
      </c>
      <c r="B757">
        <f t="shared" si="325"/>
        <v>0</v>
      </c>
      <c r="C757">
        <f t="shared" si="325"/>
        <v>0</v>
      </c>
      <c r="D757">
        <f t="shared" si="325"/>
        <v>0</v>
      </c>
      <c r="E757">
        <f t="shared" si="325"/>
        <v>0</v>
      </c>
      <c r="F757">
        <f t="shared" ref="F757:Z757" si="355">IF(F682&gt;0,1,0)</f>
        <v>0</v>
      </c>
      <c r="G757">
        <f t="shared" si="355"/>
        <v>0</v>
      </c>
      <c r="H757">
        <f t="shared" si="355"/>
        <v>1</v>
      </c>
      <c r="I757">
        <f t="shared" si="355"/>
        <v>1</v>
      </c>
      <c r="J757">
        <f t="shared" si="355"/>
        <v>1</v>
      </c>
      <c r="K757">
        <f t="shared" si="355"/>
        <v>0</v>
      </c>
      <c r="L757">
        <f t="shared" si="355"/>
        <v>1</v>
      </c>
      <c r="M757">
        <f t="shared" si="355"/>
        <v>0</v>
      </c>
      <c r="N757">
        <f t="shared" si="355"/>
        <v>0</v>
      </c>
      <c r="O757">
        <f t="shared" si="355"/>
        <v>1</v>
      </c>
      <c r="P757">
        <f t="shared" si="355"/>
        <v>0</v>
      </c>
      <c r="Q757">
        <f t="shared" si="355"/>
        <v>1</v>
      </c>
      <c r="R757">
        <f t="shared" si="355"/>
        <v>0</v>
      </c>
      <c r="S757">
        <f t="shared" si="355"/>
        <v>0</v>
      </c>
      <c r="T757">
        <f t="shared" si="355"/>
        <v>1</v>
      </c>
      <c r="U757">
        <f t="shared" si="355"/>
        <v>1</v>
      </c>
      <c r="V757">
        <f t="shared" si="355"/>
        <v>0</v>
      </c>
      <c r="W757">
        <f t="shared" si="355"/>
        <v>1</v>
      </c>
      <c r="X757">
        <f t="shared" si="355"/>
        <v>1</v>
      </c>
      <c r="Y757">
        <f t="shared" si="355"/>
        <v>0</v>
      </c>
      <c r="Z757">
        <f t="shared" si="355"/>
        <v>1</v>
      </c>
    </row>
    <row r="758" spans="1:26" x14ac:dyDescent="0.2">
      <c r="A758" s="3" t="s">
        <v>61</v>
      </c>
      <c r="B758">
        <f t="shared" si="325"/>
        <v>1</v>
      </c>
      <c r="C758">
        <f t="shared" si="325"/>
        <v>0</v>
      </c>
      <c r="D758">
        <f t="shared" si="325"/>
        <v>1</v>
      </c>
      <c r="E758">
        <f t="shared" si="325"/>
        <v>1</v>
      </c>
      <c r="F758">
        <f t="shared" ref="F758:Z758" si="356">IF(F683&gt;0,1,0)</f>
        <v>1</v>
      </c>
      <c r="G758">
        <f t="shared" si="356"/>
        <v>1</v>
      </c>
      <c r="H758">
        <f t="shared" si="356"/>
        <v>1</v>
      </c>
      <c r="I758">
        <f t="shared" si="356"/>
        <v>0</v>
      </c>
      <c r="J758">
        <f t="shared" si="356"/>
        <v>1</v>
      </c>
      <c r="K758">
        <f t="shared" si="356"/>
        <v>0</v>
      </c>
      <c r="L758">
        <f t="shared" si="356"/>
        <v>0</v>
      </c>
      <c r="M758">
        <f t="shared" si="356"/>
        <v>1</v>
      </c>
      <c r="N758">
        <f t="shared" si="356"/>
        <v>0</v>
      </c>
      <c r="O758">
        <f t="shared" si="356"/>
        <v>0</v>
      </c>
      <c r="P758">
        <f t="shared" si="356"/>
        <v>0</v>
      </c>
      <c r="Q758">
        <f t="shared" si="356"/>
        <v>1</v>
      </c>
      <c r="R758">
        <f t="shared" si="356"/>
        <v>0</v>
      </c>
      <c r="S758">
        <f t="shared" si="356"/>
        <v>1</v>
      </c>
      <c r="T758">
        <f t="shared" si="356"/>
        <v>0</v>
      </c>
      <c r="U758">
        <f t="shared" si="356"/>
        <v>0</v>
      </c>
      <c r="V758">
        <f t="shared" si="356"/>
        <v>0</v>
      </c>
      <c r="W758">
        <f t="shared" si="356"/>
        <v>1</v>
      </c>
      <c r="X758">
        <f t="shared" si="356"/>
        <v>0</v>
      </c>
      <c r="Y758">
        <f t="shared" si="356"/>
        <v>0</v>
      </c>
      <c r="Z758">
        <f t="shared" si="356"/>
        <v>0</v>
      </c>
    </row>
    <row r="759" spans="1:26" x14ac:dyDescent="0.2">
      <c r="A759" s="3" t="s">
        <v>62</v>
      </c>
      <c r="B759">
        <f t="shared" si="325"/>
        <v>1</v>
      </c>
      <c r="C759">
        <f t="shared" si="325"/>
        <v>1</v>
      </c>
      <c r="D759">
        <f t="shared" si="325"/>
        <v>0</v>
      </c>
      <c r="E759">
        <f t="shared" si="325"/>
        <v>0</v>
      </c>
      <c r="F759">
        <f t="shared" ref="F759:Z759" si="357">IF(F684&gt;0,1,0)</f>
        <v>1</v>
      </c>
      <c r="G759">
        <f t="shared" si="357"/>
        <v>1</v>
      </c>
      <c r="H759">
        <f t="shared" si="357"/>
        <v>1</v>
      </c>
      <c r="I759">
        <f t="shared" si="357"/>
        <v>1</v>
      </c>
      <c r="J759">
        <f t="shared" si="357"/>
        <v>0</v>
      </c>
      <c r="K759">
        <f t="shared" si="357"/>
        <v>0</v>
      </c>
      <c r="L759">
        <f t="shared" si="357"/>
        <v>0</v>
      </c>
      <c r="M759">
        <f t="shared" si="357"/>
        <v>0</v>
      </c>
      <c r="N759">
        <f t="shared" si="357"/>
        <v>1</v>
      </c>
      <c r="O759">
        <f t="shared" si="357"/>
        <v>0</v>
      </c>
      <c r="P759">
        <f t="shared" si="357"/>
        <v>0</v>
      </c>
      <c r="Q759">
        <f t="shared" si="357"/>
        <v>0</v>
      </c>
      <c r="R759">
        <f t="shared" si="357"/>
        <v>0</v>
      </c>
      <c r="S759">
        <f t="shared" si="357"/>
        <v>0</v>
      </c>
      <c r="T759">
        <f t="shared" si="357"/>
        <v>0</v>
      </c>
      <c r="U759">
        <f t="shared" si="357"/>
        <v>1</v>
      </c>
      <c r="V759">
        <f t="shared" si="357"/>
        <v>0</v>
      </c>
      <c r="W759">
        <f t="shared" si="357"/>
        <v>1</v>
      </c>
      <c r="X759">
        <f t="shared" si="357"/>
        <v>1</v>
      </c>
      <c r="Y759">
        <f t="shared" si="357"/>
        <v>0</v>
      </c>
      <c r="Z759">
        <f t="shared" si="357"/>
        <v>1</v>
      </c>
    </row>
    <row r="760" spans="1:26" x14ac:dyDescent="0.2">
      <c r="A760" s="3" t="s">
        <v>63</v>
      </c>
      <c r="B760">
        <f t="shared" si="325"/>
        <v>0</v>
      </c>
      <c r="C760">
        <f t="shared" si="325"/>
        <v>1</v>
      </c>
      <c r="D760">
        <f t="shared" si="325"/>
        <v>0</v>
      </c>
      <c r="E760">
        <f t="shared" si="325"/>
        <v>0</v>
      </c>
      <c r="F760">
        <f t="shared" ref="F760:Z760" si="358">IF(F685&gt;0,1,0)</f>
        <v>0</v>
      </c>
      <c r="G760">
        <f t="shared" si="358"/>
        <v>0</v>
      </c>
      <c r="H760">
        <f t="shared" si="358"/>
        <v>0</v>
      </c>
      <c r="I760">
        <f t="shared" si="358"/>
        <v>0</v>
      </c>
      <c r="J760">
        <f t="shared" si="358"/>
        <v>0</v>
      </c>
      <c r="K760">
        <f t="shared" si="358"/>
        <v>1</v>
      </c>
      <c r="L760">
        <f t="shared" si="358"/>
        <v>1</v>
      </c>
      <c r="M760">
        <f t="shared" si="358"/>
        <v>1</v>
      </c>
      <c r="N760">
        <f t="shared" si="358"/>
        <v>1</v>
      </c>
      <c r="O760">
        <f t="shared" si="358"/>
        <v>0</v>
      </c>
      <c r="P760">
        <f t="shared" si="358"/>
        <v>0</v>
      </c>
      <c r="Q760">
        <f t="shared" si="358"/>
        <v>0</v>
      </c>
      <c r="R760">
        <f t="shared" si="358"/>
        <v>0</v>
      </c>
      <c r="S760">
        <f t="shared" si="358"/>
        <v>0</v>
      </c>
      <c r="T760">
        <f t="shared" si="358"/>
        <v>0</v>
      </c>
      <c r="U760">
        <f t="shared" si="358"/>
        <v>0</v>
      </c>
      <c r="V760">
        <f t="shared" si="358"/>
        <v>0</v>
      </c>
      <c r="W760">
        <f t="shared" si="358"/>
        <v>0</v>
      </c>
      <c r="X760">
        <f t="shared" si="358"/>
        <v>0</v>
      </c>
      <c r="Y760">
        <f t="shared" si="358"/>
        <v>0</v>
      </c>
      <c r="Z760">
        <f t="shared" si="358"/>
        <v>0</v>
      </c>
    </row>
    <row r="761" spans="1:26" x14ac:dyDescent="0.2">
      <c r="A761" s="3" t="s">
        <v>64</v>
      </c>
      <c r="B761">
        <f t="shared" si="325"/>
        <v>1</v>
      </c>
      <c r="C761">
        <f t="shared" si="325"/>
        <v>0</v>
      </c>
      <c r="D761">
        <f t="shared" si="325"/>
        <v>0</v>
      </c>
      <c r="E761">
        <f t="shared" si="325"/>
        <v>0</v>
      </c>
      <c r="F761">
        <f t="shared" ref="F761:Z761" si="359">IF(F686&gt;0,1,0)</f>
        <v>0</v>
      </c>
      <c r="G761">
        <f t="shared" si="359"/>
        <v>0</v>
      </c>
      <c r="H761">
        <f t="shared" si="359"/>
        <v>1</v>
      </c>
      <c r="I761">
        <f t="shared" si="359"/>
        <v>1</v>
      </c>
      <c r="J761">
        <f t="shared" si="359"/>
        <v>0</v>
      </c>
      <c r="K761">
        <f t="shared" si="359"/>
        <v>1</v>
      </c>
      <c r="L761">
        <f t="shared" si="359"/>
        <v>0</v>
      </c>
      <c r="M761">
        <f t="shared" si="359"/>
        <v>0</v>
      </c>
      <c r="N761">
        <f t="shared" si="359"/>
        <v>0</v>
      </c>
      <c r="O761">
        <f t="shared" si="359"/>
        <v>1</v>
      </c>
      <c r="P761">
        <f t="shared" si="359"/>
        <v>0</v>
      </c>
      <c r="Q761">
        <f t="shared" si="359"/>
        <v>1</v>
      </c>
      <c r="R761">
        <f t="shared" si="359"/>
        <v>0</v>
      </c>
      <c r="S761">
        <f t="shared" si="359"/>
        <v>1</v>
      </c>
      <c r="T761">
        <f t="shared" si="359"/>
        <v>1</v>
      </c>
      <c r="U761">
        <f t="shared" si="359"/>
        <v>0</v>
      </c>
      <c r="V761">
        <f t="shared" si="359"/>
        <v>0</v>
      </c>
      <c r="W761">
        <f t="shared" si="359"/>
        <v>1</v>
      </c>
      <c r="X761">
        <f t="shared" si="359"/>
        <v>0</v>
      </c>
      <c r="Y761">
        <f t="shared" si="359"/>
        <v>0</v>
      </c>
      <c r="Z761">
        <f t="shared" si="359"/>
        <v>1</v>
      </c>
    </row>
    <row r="762" spans="1:26" x14ac:dyDescent="0.2">
      <c r="A762" s="3" t="s">
        <v>65</v>
      </c>
      <c r="B762">
        <f t="shared" si="325"/>
        <v>1</v>
      </c>
      <c r="C762">
        <f t="shared" si="325"/>
        <v>0</v>
      </c>
      <c r="D762">
        <f t="shared" si="325"/>
        <v>1</v>
      </c>
      <c r="E762">
        <f t="shared" si="325"/>
        <v>1</v>
      </c>
      <c r="F762">
        <f t="shared" ref="F762:Z762" si="360">IF(F687&gt;0,1,0)</f>
        <v>1</v>
      </c>
      <c r="G762">
        <f t="shared" si="360"/>
        <v>1</v>
      </c>
      <c r="H762">
        <f t="shared" si="360"/>
        <v>0</v>
      </c>
      <c r="I762">
        <f t="shared" si="360"/>
        <v>0</v>
      </c>
      <c r="J762">
        <f t="shared" si="360"/>
        <v>1</v>
      </c>
      <c r="K762">
        <f t="shared" si="360"/>
        <v>0</v>
      </c>
      <c r="L762">
        <f t="shared" si="360"/>
        <v>1</v>
      </c>
      <c r="M762">
        <f t="shared" si="360"/>
        <v>1</v>
      </c>
      <c r="N762">
        <f t="shared" si="360"/>
        <v>0</v>
      </c>
      <c r="O762">
        <f t="shared" si="360"/>
        <v>0</v>
      </c>
      <c r="P762">
        <f t="shared" si="360"/>
        <v>0</v>
      </c>
      <c r="Q762">
        <f t="shared" si="360"/>
        <v>0</v>
      </c>
      <c r="R762">
        <f t="shared" si="360"/>
        <v>0</v>
      </c>
      <c r="S762">
        <f t="shared" si="360"/>
        <v>0</v>
      </c>
      <c r="T762">
        <f t="shared" si="360"/>
        <v>0</v>
      </c>
      <c r="U762">
        <f t="shared" si="360"/>
        <v>1</v>
      </c>
      <c r="V762">
        <f t="shared" si="360"/>
        <v>1</v>
      </c>
      <c r="W762">
        <f t="shared" si="360"/>
        <v>0</v>
      </c>
      <c r="X762">
        <f t="shared" si="360"/>
        <v>1</v>
      </c>
      <c r="Y762">
        <f t="shared" si="360"/>
        <v>1</v>
      </c>
      <c r="Z762">
        <f t="shared" si="360"/>
        <v>0</v>
      </c>
    </row>
    <row r="763" spans="1:26" x14ac:dyDescent="0.2">
      <c r="A763" s="3" t="s">
        <v>66</v>
      </c>
      <c r="B763">
        <f t="shared" si="325"/>
        <v>1</v>
      </c>
      <c r="C763">
        <f t="shared" si="325"/>
        <v>0</v>
      </c>
      <c r="D763">
        <f t="shared" si="325"/>
        <v>0</v>
      </c>
      <c r="E763">
        <f t="shared" si="325"/>
        <v>0</v>
      </c>
      <c r="F763">
        <f t="shared" ref="F763:Z763" si="361">IF(F688&gt;0,1,0)</f>
        <v>0</v>
      </c>
      <c r="G763">
        <f t="shared" si="361"/>
        <v>0</v>
      </c>
      <c r="H763">
        <f t="shared" si="361"/>
        <v>1</v>
      </c>
      <c r="I763">
        <f t="shared" si="361"/>
        <v>1</v>
      </c>
      <c r="J763">
        <f t="shared" si="361"/>
        <v>1</v>
      </c>
      <c r="K763">
        <f t="shared" si="361"/>
        <v>0</v>
      </c>
      <c r="L763">
        <f t="shared" si="361"/>
        <v>1</v>
      </c>
      <c r="M763">
        <f t="shared" si="361"/>
        <v>0</v>
      </c>
      <c r="N763">
        <f t="shared" si="361"/>
        <v>0</v>
      </c>
      <c r="O763">
        <f t="shared" si="361"/>
        <v>1</v>
      </c>
      <c r="P763">
        <f t="shared" si="361"/>
        <v>1</v>
      </c>
      <c r="Q763">
        <f t="shared" si="361"/>
        <v>1</v>
      </c>
      <c r="R763">
        <f t="shared" si="361"/>
        <v>1</v>
      </c>
      <c r="S763">
        <f t="shared" si="361"/>
        <v>1</v>
      </c>
      <c r="T763">
        <f t="shared" si="361"/>
        <v>0</v>
      </c>
      <c r="U763">
        <f t="shared" si="361"/>
        <v>0</v>
      </c>
      <c r="V763">
        <f t="shared" si="361"/>
        <v>0</v>
      </c>
      <c r="W763">
        <f t="shared" si="361"/>
        <v>0</v>
      </c>
      <c r="X763">
        <f t="shared" si="361"/>
        <v>0</v>
      </c>
      <c r="Y763">
        <f t="shared" si="361"/>
        <v>0</v>
      </c>
      <c r="Z763">
        <f t="shared" si="361"/>
        <v>0</v>
      </c>
    </row>
    <row r="764" spans="1:26" x14ac:dyDescent="0.2">
      <c r="A764" s="3" t="s">
        <v>67</v>
      </c>
      <c r="B764">
        <f t="shared" si="325"/>
        <v>1</v>
      </c>
      <c r="C764">
        <f t="shared" si="325"/>
        <v>0</v>
      </c>
      <c r="D764">
        <f t="shared" si="325"/>
        <v>1</v>
      </c>
      <c r="E764">
        <f t="shared" si="325"/>
        <v>0</v>
      </c>
      <c r="F764">
        <f t="shared" ref="F764:Z764" si="362">IF(F689&gt;0,1,0)</f>
        <v>1</v>
      </c>
      <c r="G764">
        <f t="shared" si="362"/>
        <v>1</v>
      </c>
      <c r="H764">
        <f t="shared" si="362"/>
        <v>0</v>
      </c>
      <c r="I764">
        <f t="shared" si="362"/>
        <v>0</v>
      </c>
      <c r="J764">
        <f t="shared" si="362"/>
        <v>0</v>
      </c>
      <c r="K764">
        <f t="shared" si="362"/>
        <v>0</v>
      </c>
      <c r="L764">
        <f t="shared" si="362"/>
        <v>0</v>
      </c>
      <c r="M764">
        <f t="shared" si="362"/>
        <v>1</v>
      </c>
      <c r="N764">
        <f t="shared" si="362"/>
        <v>0</v>
      </c>
      <c r="O764">
        <f t="shared" si="362"/>
        <v>0</v>
      </c>
      <c r="P764">
        <f t="shared" si="362"/>
        <v>1</v>
      </c>
      <c r="Q764">
        <f t="shared" si="362"/>
        <v>0</v>
      </c>
      <c r="R764">
        <f t="shared" si="362"/>
        <v>1</v>
      </c>
      <c r="S764">
        <f t="shared" si="362"/>
        <v>1</v>
      </c>
      <c r="T764">
        <f t="shared" si="362"/>
        <v>1</v>
      </c>
      <c r="U764">
        <f t="shared" si="362"/>
        <v>0</v>
      </c>
      <c r="V764">
        <f t="shared" si="362"/>
        <v>0</v>
      </c>
      <c r="W764">
        <f t="shared" si="362"/>
        <v>0</v>
      </c>
      <c r="X764">
        <f t="shared" si="362"/>
        <v>0</v>
      </c>
      <c r="Y764">
        <f t="shared" si="362"/>
        <v>0</v>
      </c>
      <c r="Z764">
        <f t="shared" si="362"/>
        <v>0</v>
      </c>
    </row>
    <row r="765" spans="1:26" x14ac:dyDescent="0.2">
      <c r="A765" s="3" t="s">
        <v>68</v>
      </c>
      <c r="B765">
        <f t="shared" si="325"/>
        <v>0</v>
      </c>
      <c r="C765">
        <f t="shared" si="325"/>
        <v>0</v>
      </c>
      <c r="D765">
        <f t="shared" si="325"/>
        <v>0</v>
      </c>
      <c r="E765">
        <f t="shared" si="325"/>
        <v>1</v>
      </c>
      <c r="F765">
        <f t="shared" ref="F765:Z765" si="363">IF(F690&gt;0,1,0)</f>
        <v>0</v>
      </c>
      <c r="G765">
        <f t="shared" si="363"/>
        <v>0</v>
      </c>
      <c r="H765">
        <f t="shared" si="363"/>
        <v>0</v>
      </c>
      <c r="I765">
        <f t="shared" si="363"/>
        <v>0</v>
      </c>
      <c r="J765">
        <f t="shared" si="363"/>
        <v>1</v>
      </c>
      <c r="K765">
        <f t="shared" si="363"/>
        <v>0</v>
      </c>
      <c r="L765">
        <f t="shared" si="363"/>
        <v>0</v>
      </c>
      <c r="M765">
        <f t="shared" si="363"/>
        <v>0</v>
      </c>
      <c r="N765">
        <f t="shared" si="363"/>
        <v>0</v>
      </c>
      <c r="O765">
        <f t="shared" si="363"/>
        <v>1</v>
      </c>
      <c r="P765">
        <f t="shared" si="363"/>
        <v>1</v>
      </c>
      <c r="Q765">
        <f t="shared" si="363"/>
        <v>0</v>
      </c>
      <c r="R765">
        <f t="shared" si="363"/>
        <v>1</v>
      </c>
      <c r="S765">
        <f t="shared" si="363"/>
        <v>1</v>
      </c>
      <c r="T765">
        <f t="shared" si="363"/>
        <v>1</v>
      </c>
      <c r="U765">
        <f t="shared" si="363"/>
        <v>1</v>
      </c>
      <c r="V765">
        <f t="shared" si="363"/>
        <v>1</v>
      </c>
      <c r="W765">
        <f t="shared" si="363"/>
        <v>0</v>
      </c>
      <c r="X765">
        <f t="shared" si="363"/>
        <v>1</v>
      </c>
      <c r="Y765">
        <f t="shared" si="363"/>
        <v>1</v>
      </c>
      <c r="Z765">
        <f t="shared" si="363"/>
        <v>1</v>
      </c>
    </row>
    <row r="766" spans="1:26" x14ac:dyDescent="0.2">
      <c r="A766" s="3" t="s">
        <v>69</v>
      </c>
      <c r="B766">
        <f t="shared" si="325"/>
        <v>1</v>
      </c>
      <c r="C766">
        <f t="shared" si="325"/>
        <v>0</v>
      </c>
      <c r="D766">
        <f t="shared" si="325"/>
        <v>1</v>
      </c>
      <c r="E766">
        <f t="shared" si="325"/>
        <v>0</v>
      </c>
      <c r="F766">
        <f t="shared" ref="F766:Z766" si="364">IF(F691&gt;0,1,0)</f>
        <v>0</v>
      </c>
      <c r="G766">
        <f t="shared" si="364"/>
        <v>0</v>
      </c>
      <c r="H766">
        <f t="shared" si="364"/>
        <v>1</v>
      </c>
      <c r="I766">
        <f t="shared" si="364"/>
        <v>1</v>
      </c>
      <c r="J766">
        <f t="shared" si="364"/>
        <v>0</v>
      </c>
      <c r="K766">
        <f t="shared" si="364"/>
        <v>0</v>
      </c>
      <c r="L766">
        <f t="shared" si="364"/>
        <v>0</v>
      </c>
      <c r="M766">
        <f t="shared" si="364"/>
        <v>1</v>
      </c>
      <c r="N766">
        <f t="shared" si="364"/>
        <v>0</v>
      </c>
      <c r="O766">
        <f t="shared" si="364"/>
        <v>1</v>
      </c>
      <c r="P766">
        <f t="shared" si="364"/>
        <v>0</v>
      </c>
      <c r="Q766">
        <f t="shared" si="364"/>
        <v>1</v>
      </c>
      <c r="R766">
        <f t="shared" si="364"/>
        <v>1</v>
      </c>
      <c r="S766">
        <f t="shared" si="364"/>
        <v>0</v>
      </c>
      <c r="T766">
        <f t="shared" si="364"/>
        <v>0</v>
      </c>
      <c r="U766">
        <f t="shared" si="364"/>
        <v>0</v>
      </c>
      <c r="V766">
        <f t="shared" si="364"/>
        <v>0</v>
      </c>
      <c r="W766">
        <f t="shared" si="364"/>
        <v>0</v>
      </c>
      <c r="X766">
        <f t="shared" si="364"/>
        <v>0</v>
      </c>
      <c r="Y766">
        <f t="shared" si="364"/>
        <v>0</v>
      </c>
      <c r="Z766">
        <f t="shared" si="364"/>
        <v>0</v>
      </c>
    </row>
    <row r="767" spans="1:26" x14ac:dyDescent="0.2">
      <c r="A767" s="3" t="s">
        <v>70</v>
      </c>
      <c r="B767">
        <f t="shared" si="325"/>
        <v>0</v>
      </c>
      <c r="C767">
        <f t="shared" si="325"/>
        <v>0</v>
      </c>
      <c r="D767">
        <f t="shared" si="325"/>
        <v>1</v>
      </c>
      <c r="E767">
        <f t="shared" si="325"/>
        <v>1</v>
      </c>
      <c r="F767">
        <f t="shared" ref="F767:Z767" si="365">IF(F692&gt;0,1,0)</f>
        <v>0</v>
      </c>
      <c r="G767">
        <f t="shared" si="365"/>
        <v>0</v>
      </c>
      <c r="H767">
        <f t="shared" si="365"/>
        <v>0</v>
      </c>
      <c r="I767">
        <f t="shared" si="365"/>
        <v>1</v>
      </c>
      <c r="J767">
        <f t="shared" si="365"/>
        <v>0</v>
      </c>
      <c r="K767">
        <f t="shared" si="365"/>
        <v>0</v>
      </c>
      <c r="L767">
        <f t="shared" si="365"/>
        <v>1</v>
      </c>
      <c r="M767">
        <f t="shared" si="365"/>
        <v>0</v>
      </c>
      <c r="N767">
        <f t="shared" si="365"/>
        <v>0</v>
      </c>
      <c r="O767">
        <f t="shared" si="365"/>
        <v>1</v>
      </c>
      <c r="P767">
        <f t="shared" si="365"/>
        <v>1</v>
      </c>
      <c r="Q767">
        <f t="shared" si="365"/>
        <v>1</v>
      </c>
      <c r="R767">
        <f t="shared" si="365"/>
        <v>1</v>
      </c>
      <c r="S767">
        <f t="shared" si="365"/>
        <v>1</v>
      </c>
      <c r="T767">
        <f t="shared" si="365"/>
        <v>0</v>
      </c>
      <c r="U767">
        <f t="shared" si="365"/>
        <v>0</v>
      </c>
      <c r="V767">
        <f t="shared" si="365"/>
        <v>0</v>
      </c>
      <c r="W767">
        <f t="shared" si="365"/>
        <v>0</v>
      </c>
      <c r="X767">
        <f t="shared" si="365"/>
        <v>0</v>
      </c>
      <c r="Y767">
        <f t="shared" si="365"/>
        <v>0</v>
      </c>
      <c r="Z767">
        <f t="shared" si="365"/>
        <v>0</v>
      </c>
    </row>
    <row r="768" spans="1:26" x14ac:dyDescent="0.2">
      <c r="A768" s="3" t="s">
        <v>71</v>
      </c>
      <c r="B768">
        <f t="shared" si="325"/>
        <v>0</v>
      </c>
      <c r="C768">
        <f t="shared" si="325"/>
        <v>1</v>
      </c>
      <c r="D768">
        <f t="shared" si="325"/>
        <v>1</v>
      </c>
      <c r="E768">
        <f t="shared" si="325"/>
        <v>1</v>
      </c>
      <c r="F768">
        <f t="shared" ref="F768:Z768" si="366">IF(F693&gt;0,1,0)</f>
        <v>1</v>
      </c>
      <c r="G768">
        <f t="shared" si="366"/>
        <v>1</v>
      </c>
      <c r="H768">
        <f t="shared" si="366"/>
        <v>1</v>
      </c>
      <c r="I768">
        <f t="shared" si="366"/>
        <v>0</v>
      </c>
      <c r="J768">
        <f t="shared" si="366"/>
        <v>1</v>
      </c>
      <c r="K768">
        <f t="shared" si="366"/>
        <v>0</v>
      </c>
      <c r="L768">
        <f t="shared" si="366"/>
        <v>0</v>
      </c>
      <c r="M768">
        <f t="shared" si="366"/>
        <v>1</v>
      </c>
      <c r="N768">
        <f t="shared" si="366"/>
        <v>0</v>
      </c>
      <c r="O768">
        <f t="shared" si="366"/>
        <v>0</v>
      </c>
      <c r="P768">
        <f t="shared" si="366"/>
        <v>1</v>
      </c>
      <c r="Q768">
        <f t="shared" si="366"/>
        <v>0</v>
      </c>
      <c r="R768">
        <f t="shared" si="366"/>
        <v>1</v>
      </c>
      <c r="S768">
        <f t="shared" si="366"/>
        <v>0</v>
      </c>
      <c r="T768">
        <f t="shared" si="366"/>
        <v>0</v>
      </c>
      <c r="U768">
        <f t="shared" si="366"/>
        <v>1</v>
      </c>
      <c r="V768">
        <f t="shared" si="366"/>
        <v>1</v>
      </c>
      <c r="W768">
        <f t="shared" si="366"/>
        <v>0</v>
      </c>
      <c r="X768">
        <f t="shared" si="366"/>
        <v>1</v>
      </c>
      <c r="Y768">
        <f t="shared" si="366"/>
        <v>1</v>
      </c>
      <c r="Z768">
        <f t="shared" si="366"/>
        <v>1</v>
      </c>
    </row>
    <row r="769" spans="1:26" x14ac:dyDescent="0.2">
      <c r="A769" s="3" t="s">
        <v>72</v>
      </c>
      <c r="B769">
        <f t="shared" si="325"/>
        <v>1</v>
      </c>
      <c r="C769">
        <f t="shared" si="325"/>
        <v>1</v>
      </c>
      <c r="D769">
        <f t="shared" si="325"/>
        <v>0</v>
      </c>
      <c r="E769">
        <f t="shared" si="325"/>
        <v>0</v>
      </c>
      <c r="F769">
        <f t="shared" ref="F769:Z769" si="367">IF(F694&gt;0,1,0)</f>
        <v>0</v>
      </c>
      <c r="G769">
        <f t="shared" si="367"/>
        <v>0</v>
      </c>
      <c r="H769">
        <f t="shared" si="367"/>
        <v>0</v>
      </c>
      <c r="I769">
        <f t="shared" si="367"/>
        <v>0</v>
      </c>
      <c r="J769">
        <f t="shared" si="367"/>
        <v>0</v>
      </c>
      <c r="K769">
        <f t="shared" si="367"/>
        <v>1</v>
      </c>
      <c r="L769">
        <f t="shared" si="367"/>
        <v>1</v>
      </c>
      <c r="M769">
        <f t="shared" si="367"/>
        <v>0</v>
      </c>
      <c r="N769">
        <f t="shared" si="367"/>
        <v>1</v>
      </c>
      <c r="O769">
        <f t="shared" si="367"/>
        <v>1</v>
      </c>
      <c r="P769">
        <f t="shared" si="367"/>
        <v>1</v>
      </c>
      <c r="Q769">
        <f t="shared" si="367"/>
        <v>1</v>
      </c>
      <c r="R769">
        <f t="shared" si="367"/>
        <v>1</v>
      </c>
      <c r="S769">
        <f t="shared" si="367"/>
        <v>0</v>
      </c>
      <c r="T769">
        <f t="shared" si="367"/>
        <v>0</v>
      </c>
      <c r="U769">
        <f t="shared" si="367"/>
        <v>0</v>
      </c>
      <c r="V769">
        <f t="shared" si="367"/>
        <v>0</v>
      </c>
      <c r="W769">
        <f t="shared" si="367"/>
        <v>0</v>
      </c>
      <c r="X769">
        <f t="shared" si="367"/>
        <v>0</v>
      </c>
      <c r="Y769">
        <f t="shared" si="367"/>
        <v>0</v>
      </c>
      <c r="Z769">
        <f t="shared" si="367"/>
        <v>0</v>
      </c>
    </row>
    <row r="770" spans="1:26" x14ac:dyDescent="0.2">
      <c r="A770" s="3" t="s">
        <v>73</v>
      </c>
      <c r="B770">
        <f t="shared" si="325"/>
        <v>0</v>
      </c>
      <c r="C770">
        <f t="shared" si="325"/>
        <v>1</v>
      </c>
      <c r="D770">
        <f t="shared" si="325"/>
        <v>1</v>
      </c>
      <c r="E770">
        <f t="shared" si="325"/>
        <v>1</v>
      </c>
      <c r="F770">
        <f t="shared" ref="F770:Z770" si="368">IF(F695&gt;0,1,0)</f>
        <v>1</v>
      </c>
      <c r="G770">
        <f t="shared" si="368"/>
        <v>1</v>
      </c>
      <c r="H770">
        <f t="shared" si="368"/>
        <v>1</v>
      </c>
      <c r="I770">
        <f t="shared" si="368"/>
        <v>0</v>
      </c>
      <c r="J770">
        <f t="shared" si="368"/>
        <v>0</v>
      </c>
      <c r="K770">
        <f t="shared" si="368"/>
        <v>1</v>
      </c>
      <c r="L770">
        <f t="shared" si="368"/>
        <v>0</v>
      </c>
      <c r="M770">
        <f t="shared" si="368"/>
        <v>0</v>
      </c>
      <c r="N770">
        <f t="shared" si="368"/>
        <v>1</v>
      </c>
      <c r="O770">
        <f t="shared" si="368"/>
        <v>0</v>
      </c>
      <c r="P770">
        <f t="shared" si="368"/>
        <v>1</v>
      </c>
      <c r="Q770">
        <f t="shared" si="368"/>
        <v>0</v>
      </c>
      <c r="R770">
        <f t="shared" si="368"/>
        <v>1</v>
      </c>
      <c r="S770">
        <f t="shared" si="368"/>
        <v>1</v>
      </c>
      <c r="T770">
        <f t="shared" si="368"/>
        <v>1</v>
      </c>
      <c r="U770">
        <f t="shared" si="368"/>
        <v>1</v>
      </c>
      <c r="V770">
        <f t="shared" si="368"/>
        <v>1</v>
      </c>
      <c r="W770">
        <f t="shared" si="368"/>
        <v>0</v>
      </c>
      <c r="X770">
        <f t="shared" si="368"/>
        <v>1</v>
      </c>
      <c r="Y770">
        <f t="shared" si="368"/>
        <v>0</v>
      </c>
      <c r="Z770">
        <f t="shared" si="368"/>
        <v>0</v>
      </c>
    </row>
    <row r="771" spans="1:26" x14ac:dyDescent="0.2">
      <c r="A771" s="3" t="s">
        <v>74</v>
      </c>
      <c r="B771">
        <f t="shared" si="325"/>
        <v>1</v>
      </c>
      <c r="C771">
        <f t="shared" si="325"/>
        <v>1</v>
      </c>
      <c r="D771">
        <f t="shared" si="325"/>
        <v>0</v>
      </c>
      <c r="E771">
        <f t="shared" si="325"/>
        <v>1</v>
      </c>
      <c r="F771">
        <f t="shared" ref="F771:Z771" si="369">IF(F696&gt;0,1,0)</f>
        <v>1</v>
      </c>
      <c r="G771">
        <f t="shared" si="369"/>
        <v>0</v>
      </c>
      <c r="H771">
        <f t="shared" si="369"/>
        <v>0</v>
      </c>
      <c r="I771">
        <f t="shared" si="369"/>
        <v>1</v>
      </c>
      <c r="J771">
        <f t="shared" si="369"/>
        <v>1</v>
      </c>
      <c r="K771">
        <f t="shared" si="369"/>
        <v>1</v>
      </c>
      <c r="L771">
        <f t="shared" si="369"/>
        <v>1</v>
      </c>
      <c r="M771">
        <f t="shared" si="369"/>
        <v>0</v>
      </c>
      <c r="N771">
        <f t="shared" si="369"/>
        <v>1</v>
      </c>
      <c r="O771">
        <f t="shared" si="369"/>
        <v>0</v>
      </c>
      <c r="P771">
        <f t="shared" si="369"/>
        <v>1</v>
      </c>
      <c r="Q771">
        <f t="shared" si="369"/>
        <v>0</v>
      </c>
      <c r="R771">
        <f t="shared" si="369"/>
        <v>1</v>
      </c>
      <c r="S771">
        <f t="shared" si="369"/>
        <v>1</v>
      </c>
      <c r="T771">
        <f t="shared" si="369"/>
        <v>1</v>
      </c>
      <c r="U771">
        <f t="shared" si="369"/>
        <v>1</v>
      </c>
      <c r="V771">
        <f t="shared" si="369"/>
        <v>1</v>
      </c>
      <c r="W771">
        <f t="shared" si="369"/>
        <v>0</v>
      </c>
      <c r="X771">
        <f t="shared" si="369"/>
        <v>1</v>
      </c>
      <c r="Y771">
        <f t="shared" si="369"/>
        <v>0</v>
      </c>
      <c r="Z771">
        <f t="shared" si="369"/>
        <v>0</v>
      </c>
    </row>
    <row r="772" spans="1:26" x14ac:dyDescent="0.2">
      <c r="A772" s="3" t="s">
        <v>75</v>
      </c>
      <c r="B772">
        <f t="shared" si="325"/>
        <v>0</v>
      </c>
      <c r="C772">
        <f t="shared" si="325"/>
        <v>1</v>
      </c>
      <c r="D772">
        <f t="shared" si="325"/>
        <v>0</v>
      </c>
      <c r="E772">
        <f t="shared" si="325"/>
        <v>0</v>
      </c>
      <c r="F772">
        <f t="shared" ref="F772:Z772" si="370">IF(F697&gt;0,1,0)</f>
        <v>0</v>
      </c>
      <c r="G772">
        <f t="shared" si="370"/>
        <v>0</v>
      </c>
      <c r="H772">
        <f t="shared" si="370"/>
        <v>0</v>
      </c>
      <c r="I772">
        <f t="shared" si="370"/>
        <v>1</v>
      </c>
      <c r="J772">
        <f t="shared" si="370"/>
        <v>0</v>
      </c>
      <c r="K772">
        <f t="shared" si="370"/>
        <v>1</v>
      </c>
      <c r="L772">
        <f t="shared" si="370"/>
        <v>1</v>
      </c>
      <c r="M772">
        <f t="shared" si="370"/>
        <v>0</v>
      </c>
      <c r="N772">
        <f t="shared" si="370"/>
        <v>1</v>
      </c>
      <c r="O772">
        <f t="shared" si="370"/>
        <v>0</v>
      </c>
      <c r="P772">
        <f t="shared" si="370"/>
        <v>1</v>
      </c>
      <c r="Q772">
        <f t="shared" si="370"/>
        <v>0</v>
      </c>
      <c r="R772">
        <f t="shared" si="370"/>
        <v>1</v>
      </c>
      <c r="S772">
        <f t="shared" si="370"/>
        <v>1</v>
      </c>
      <c r="T772">
        <f t="shared" si="370"/>
        <v>1</v>
      </c>
      <c r="U772">
        <f t="shared" si="370"/>
        <v>0</v>
      </c>
      <c r="V772">
        <f t="shared" si="370"/>
        <v>0</v>
      </c>
      <c r="W772">
        <f t="shared" si="370"/>
        <v>0</v>
      </c>
      <c r="X772">
        <f t="shared" si="370"/>
        <v>0</v>
      </c>
      <c r="Y772">
        <f t="shared" si="370"/>
        <v>0</v>
      </c>
      <c r="Z772">
        <f t="shared" si="370"/>
        <v>0</v>
      </c>
    </row>
    <row r="773" spans="1:26" x14ac:dyDescent="0.2">
      <c r="A773" s="3" t="s">
        <v>76</v>
      </c>
      <c r="B773">
        <f t="shared" si="325"/>
        <v>1</v>
      </c>
      <c r="C773">
        <f t="shared" si="325"/>
        <v>0</v>
      </c>
      <c r="D773">
        <f t="shared" si="325"/>
        <v>0</v>
      </c>
      <c r="E773">
        <f t="shared" si="325"/>
        <v>0</v>
      </c>
      <c r="F773">
        <f t="shared" ref="F773:Z773" si="371">IF(F698&gt;0,1,0)</f>
        <v>0</v>
      </c>
      <c r="G773">
        <f t="shared" si="371"/>
        <v>0</v>
      </c>
      <c r="H773">
        <f t="shared" si="371"/>
        <v>1</v>
      </c>
      <c r="I773">
        <f t="shared" si="371"/>
        <v>1</v>
      </c>
      <c r="J773">
        <f t="shared" si="371"/>
        <v>1</v>
      </c>
      <c r="K773">
        <f t="shared" si="371"/>
        <v>1</v>
      </c>
      <c r="L773">
        <f t="shared" si="371"/>
        <v>0</v>
      </c>
      <c r="M773">
        <f t="shared" si="371"/>
        <v>1</v>
      </c>
      <c r="N773">
        <f t="shared" si="371"/>
        <v>0</v>
      </c>
      <c r="O773">
        <f t="shared" si="371"/>
        <v>1</v>
      </c>
      <c r="P773">
        <f t="shared" si="371"/>
        <v>0</v>
      </c>
      <c r="Q773">
        <f t="shared" si="371"/>
        <v>1</v>
      </c>
      <c r="R773">
        <f t="shared" si="371"/>
        <v>0</v>
      </c>
      <c r="S773">
        <f t="shared" si="371"/>
        <v>0</v>
      </c>
      <c r="T773">
        <f t="shared" si="371"/>
        <v>1</v>
      </c>
      <c r="U773">
        <f t="shared" si="371"/>
        <v>1</v>
      </c>
      <c r="V773">
        <f t="shared" si="371"/>
        <v>1</v>
      </c>
      <c r="W773">
        <f t="shared" si="371"/>
        <v>1</v>
      </c>
      <c r="X773">
        <f t="shared" si="371"/>
        <v>1</v>
      </c>
      <c r="Y773">
        <f t="shared" si="371"/>
        <v>1</v>
      </c>
      <c r="Z773">
        <f t="shared" si="371"/>
        <v>1</v>
      </c>
    </row>
    <row r="774" spans="1:26" x14ac:dyDescent="0.2">
      <c r="A774" s="3" t="s">
        <v>77</v>
      </c>
      <c r="B774">
        <f t="shared" si="325"/>
        <v>0</v>
      </c>
      <c r="C774">
        <f t="shared" si="325"/>
        <v>1</v>
      </c>
      <c r="D774">
        <f t="shared" si="325"/>
        <v>1</v>
      </c>
      <c r="E774">
        <f t="shared" si="325"/>
        <v>1</v>
      </c>
      <c r="F774">
        <f t="shared" ref="F774:Z774" si="372">IF(F699&gt;0,1,0)</f>
        <v>1</v>
      </c>
      <c r="G774">
        <f t="shared" si="372"/>
        <v>1</v>
      </c>
      <c r="H774">
        <f t="shared" si="372"/>
        <v>1</v>
      </c>
      <c r="I774">
        <f t="shared" si="372"/>
        <v>1</v>
      </c>
      <c r="J774">
        <f t="shared" si="372"/>
        <v>1</v>
      </c>
      <c r="K774">
        <f t="shared" si="372"/>
        <v>0</v>
      </c>
      <c r="L774">
        <f t="shared" si="372"/>
        <v>1</v>
      </c>
      <c r="M774">
        <f t="shared" si="372"/>
        <v>0</v>
      </c>
      <c r="N774">
        <f t="shared" si="372"/>
        <v>1</v>
      </c>
      <c r="O774">
        <f t="shared" si="372"/>
        <v>0</v>
      </c>
      <c r="P774">
        <f t="shared" si="372"/>
        <v>1</v>
      </c>
      <c r="Q774">
        <f t="shared" si="372"/>
        <v>0</v>
      </c>
      <c r="R774">
        <f t="shared" si="372"/>
        <v>1</v>
      </c>
      <c r="S774">
        <f t="shared" si="372"/>
        <v>1</v>
      </c>
      <c r="T774">
        <f t="shared" si="372"/>
        <v>1</v>
      </c>
      <c r="U774">
        <f t="shared" si="372"/>
        <v>1</v>
      </c>
      <c r="V774">
        <f t="shared" si="372"/>
        <v>1</v>
      </c>
      <c r="W774">
        <f t="shared" si="372"/>
        <v>1</v>
      </c>
      <c r="X774">
        <f t="shared" si="372"/>
        <v>1</v>
      </c>
      <c r="Y774">
        <f t="shared" si="372"/>
        <v>1</v>
      </c>
      <c r="Z774">
        <f t="shared" si="372"/>
        <v>1</v>
      </c>
    </row>
    <row r="775" spans="1:26" x14ac:dyDescent="0.2">
      <c r="A775" s="3" t="s">
        <v>78</v>
      </c>
      <c r="B775">
        <f t="shared" si="325"/>
        <v>1</v>
      </c>
      <c r="C775">
        <f t="shared" si="325"/>
        <v>1</v>
      </c>
      <c r="D775">
        <f t="shared" si="325"/>
        <v>0</v>
      </c>
      <c r="E775">
        <f t="shared" si="325"/>
        <v>0</v>
      </c>
      <c r="F775">
        <f t="shared" ref="F775:Z775" si="373">IF(F700&gt;0,1,0)</f>
        <v>0</v>
      </c>
      <c r="G775">
        <f t="shared" si="373"/>
        <v>0</v>
      </c>
      <c r="H775">
        <f t="shared" si="373"/>
        <v>0</v>
      </c>
      <c r="I775">
        <f t="shared" si="373"/>
        <v>1</v>
      </c>
      <c r="J775">
        <f t="shared" si="373"/>
        <v>1</v>
      </c>
      <c r="K775">
        <f t="shared" si="373"/>
        <v>1</v>
      </c>
      <c r="L775">
        <f t="shared" si="373"/>
        <v>0</v>
      </c>
      <c r="M775">
        <f t="shared" si="373"/>
        <v>1</v>
      </c>
      <c r="N775">
        <f t="shared" si="373"/>
        <v>0</v>
      </c>
      <c r="O775">
        <f t="shared" si="373"/>
        <v>1</v>
      </c>
      <c r="P775">
        <f t="shared" si="373"/>
        <v>1</v>
      </c>
      <c r="Q775">
        <f t="shared" si="373"/>
        <v>1</v>
      </c>
      <c r="R775">
        <f t="shared" si="373"/>
        <v>1</v>
      </c>
      <c r="S775">
        <f t="shared" si="373"/>
        <v>0</v>
      </c>
      <c r="T775">
        <f t="shared" si="373"/>
        <v>0</v>
      </c>
      <c r="U775">
        <f t="shared" si="373"/>
        <v>0</v>
      </c>
      <c r="V775">
        <f t="shared" si="373"/>
        <v>1</v>
      </c>
      <c r="W775">
        <f t="shared" si="373"/>
        <v>1</v>
      </c>
      <c r="X775">
        <f t="shared" si="373"/>
        <v>0</v>
      </c>
      <c r="Y775">
        <f t="shared" si="373"/>
        <v>1</v>
      </c>
      <c r="Z775">
        <f t="shared" si="373"/>
        <v>1</v>
      </c>
    </row>
    <row r="776" spans="1:26" x14ac:dyDescent="0.2">
      <c r="A776" s="3" t="s">
        <v>79</v>
      </c>
      <c r="B776">
        <f t="shared" si="325"/>
        <v>1</v>
      </c>
      <c r="C776">
        <f t="shared" si="325"/>
        <v>1</v>
      </c>
      <c r="D776">
        <f t="shared" si="325"/>
        <v>1</v>
      </c>
      <c r="E776">
        <f t="shared" si="325"/>
        <v>1</v>
      </c>
      <c r="F776">
        <f t="shared" ref="F776:Z776" si="374">IF(F701&gt;0,1,0)</f>
        <v>1</v>
      </c>
      <c r="G776">
        <f t="shared" si="374"/>
        <v>1</v>
      </c>
      <c r="H776">
        <f t="shared" si="374"/>
        <v>0</v>
      </c>
      <c r="I776">
        <f t="shared" si="374"/>
        <v>0</v>
      </c>
      <c r="J776">
        <f t="shared" si="374"/>
        <v>1</v>
      </c>
      <c r="K776">
        <f t="shared" si="374"/>
        <v>1</v>
      </c>
      <c r="L776">
        <f t="shared" si="374"/>
        <v>1</v>
      </c>
      <c r="M776">
        <f t="shared" si="374"/>
        <v>0</v>
      </c>
      <c r="N776">
        <f t="shared" si="374"/>
        <v>1</v>
      </c>
      <c r="O776">
        <f t="shared" si="374"/>
        <v>1</v>
      </c>
      <c r="P776">
        <f t="shared" si="374"/>
        <v>1</v>
      </c>
      <c r="Q776">
        <f t="shared" si="374"/>
        <v>1</v>
      </c>
      <c r="R776">
        <f t="shared" si="374"/>
        <v>1</v>
      </c>
      <c r="S776">
        <f t="shared" si="374"/>
        <v>0</v>
      </c>
      <c r="T776">
        <f t="shared" si="374"/>
        <v>0</v>
      </c>
      <c r="U776">
        <f t="shared" si="374"/>
        <v>1</v>
      </c>
      <c r="V776">
        <f t="shared" si="374"/>
        <v>1</v>
      </c>
      <c r="W776">
        <f t="shared" si="374"/>
        <v>1</v>
      </c>
      <c r="X776">
        <f t="shared" si="374"/>
        <v>1</v>
      </c>
      <c r="Y776">
        <f t="shared" si="374"/>
        <v>1</v>
      </c>
      <c r="Z776">
        <f t="shared" si="374"/>
        <v>1</v>
      </c>
    </row>
    <row r="777" spans="1:26" x14ac:dyDescent="0.2">
      <c r="A777" s="3" t="s">
        <v>80</v>
      </c>
      <c r="B777">
        <f t="shared" si="325"/>
        <v>0</v>
      </c>
      <c r="C777">
        <f t="shared" si="325"/>
        <v>1</v>
      </c>
      <c r="D777">
        <f t="shared" si="325"/>
        <v>1</v>
      </c>
      <c r="E777">
        <f t="shared" si="325"/>
        <v>1</v>
      </c>
      <c r="F777">
        <f t="shared" ref="F777:Z777" si="375">IF(F702&gt;0,1,0)</f>
        <v>1</v>
      </c>
      <c r="G777">
        <f t="shared" si="375"/>
        <v>1</v>
      </c>
      <c r="H777">
        <f t="shared" si="375"/>
        <v>0</v>
      </c>
      <c r="I777">
        <f t="shared" si="375"/>
        <v>0</v>
      </c>
      <c r="J777">
        <f t="shared" si="375"/>
        <v>1</v>
      </c>
      <c r="K777">
        <f t="shared" si="375"/>
        <v>1</v>
      </c>
      <c r="L777">
        <f t="shared" si="375"/>
        <v>0</v>
      </c>
      <c r="M777">
        <f t="shared" si="375"/>
        <v>0</v>
      </c>
      <c r="N777">
        <f t="shared" si="375"/>
        <v>1</v>
      </c>
      <c r="O777">
        <f t="shared" si="375"/>
        <v>1</v>
      </c>
      <c r="P777">
        <f t="shared" si="375"/>
        <v>1</v>
      </c>
      <c r="Q777">
        <f t="shared" si="375"/>
        <v>0</v>
      </c>
      <c r="R777">
        <f t="shared" si="375"/>
        <v>1</v>
      </c>
      <c r="S777">
        <f t="shared" si="375"/>
        <v>0</v>
      </c>
      <c r="T777">
        <f t="shared" si="375"/>
        <v>0</v>
      </c>
      <c r="U777">
        <f t="shared" si="375"/>
        <v>0</v>
      </c>
      <c r="V777">
        <f t="shared" si="375"/>
        <v>1</v>
      </c>
      <c r="W777">
        <f t="shared" si="375"/>
        <v>1</v>
      </c>
      <c r="X777">
        <f t="shared" si="375"/>
        <v>0</v>
      </c>
      <c r="Y777">
        <f t="shared" si="375"/>
        <v>1</v>
      </c>
      <c r="Z777">
        <f t="shared" si="375"/>
        <v>1</v>
      </c>
    </row>
    <row r="778" spans="1:26" x14ac:dyDescent="0.2">
      <c r="A778" s="3" t="s">
        <v>81</v>
      </c>
      <c r="B778">
        <f t="shared" si="325"/>
        <v>0</v>
      </c>
      <c r="C778">
        <f t="shared" si="325"/>
        <v>1</v>
      </c>
      <c r="D778">
        <f t="shared" si="325"/>
        <v>1</v>
      </c>
      <c r="E778">
        <f t="shared" si="325"/>
        <v>0</v>
      </c>
      <c r="F778">
        <f t="shared" ref="F778:Z778" si="376">IF(F703&gt;0,1,0)</f>
        <v>1</v>
      </c>
      <c r="G778">
        <f t="shared" si="376"/>
        <v>1</v>
      </c>
      <c r="H778">
        <f t="shared" si="376"/>
        <v>1</v>
      </c>
      <c r="I778">
        <f t="shared" si="376"/>
        <v>1</v>
      </c>
      <c r="J778">
        <f t="shared" si="376"/>
        <v>1</v>
      </c>
      <c r="K778">
        <f t="shared" si="376"/>
        <v>1</v>
      </c>
      <c r="L778">
        <f t="shared" si="376"/>
        <v>0</v>
      </c>
      <c r="M778">
        <f t="shared" si="376"/>
        <v>0</v>
      </c>
      <c r="N778">
        <f t="shared" si="376"/>
        <v>1</v>
      </c>
      <c r="O778">
        <f t="shared" si="376"/>
        <v>1</v>
      </c>
      <c r="P778">
        <f t="shared" si="376"/>
        <v>1</v>
      </c>
      <c r="Q778">
        <f t="shared" si="376"/>
        <v>1</v>
      </c>
      <c r="R778">
        <f t="shared" si="376"/>
        <v>1</v>
      </c>
      <c r="S778">
        <f t="shared" si="376"/>
        <v>1</v>
      </c>
      <c r="T778">
        <f t="shared" si="376"/>
        <v>1</v>
      </c>
      <c r="U778">
        <f t="shared" si="376"/>
        <v>1</v>
      </c>
      <c r="V778">
        <f t="shared" si="376"/>
        <v>1</v>
      </c>
      <c r="W778">
        <f t="shared" si="376"/>
        <v>1</v>
      </c>
      <c r="X778">
        <f t="shared" si="376"/>
        <v>0</v>
      </c>
      <c r="Y778">
        <f t="shared" si="376"/>
        <v>1</v>
      </c>
      <c r="Z778">
        <f t="shared" si="376"/>
        <v>1</v>
      </c>
    </row>
    <row r="779" spans="1:26" x14ac:dyDescent="0.2">
      <c r="A779" s="3" t="s">
        <v>82</v>
      </c>
      <c r="B779">
        <f t="shared" si="325"/>
        <v>1</v>
      </c>
      <c r="C779">
        <f t="shared" si="325"/>
        <v>1</v>
      </c>
      <c r="D779">
        <f t="shared" si="325"/>
        <v>1</v>
      </c>
      <c r="E779">
        <f t="shared" si="325"/>
        <v>1</v>
      </c>
      <c r="F779">
        <f t="shared" ref="F779:Z779" si="377">IF(F704&gt;0,1,0)</f>
        <v>1</v>
      </c>
      <c r="G779">
        <f t="shared" si="377"/>
        <v>1</v>
      </c>
      <c r="H779">
        <f t="shared" si="377"/>
        <v>1</v>
      </c>
      <c r="I779">
        <f t="shared" si="377"/>
        <v>0</v>
      </c>
      <c r="J779">
        <f t="shared" si="377"/>
        <v>1</v>
      </c>
      <c r="K779">
        <f t="shared" si="377"/>
        <v>1</v>
      </c>
      <c r="L779">
        <f t="shared" si="377"/>
        <v>1</v>
      </c>
      <c r="M779">
        <f t="shared" si="377"/>
        <v>0</v>
      </c>
      <c r="N779">
        <f t="shared" si="377"/>
        <v>1</v>
      </c>
      <c r="O779">
        <f t="shared" si="377"/>
        <v>1</v>
      </c>
      <c r="P779">
        <f t="shared" si="377"/>
        <v>1</v>
      </c>
      <c r="Q779">
        <f t="shared" si="377"/>
        <v>1</v>
      </c>
      <c r="R779">
        <f t="shared" si="377"/>
        <v>1</v>
      </c>
      <c r="S779">
        <f t="shared" si="377"/>
        <v>1</v>
      </c>
      <c r="T779">
        <f t="shared" si="377"/>
        <v>1</v>
      </c>
      <c r="U779">
        <f t="shared" si="377"/>
        <v>0</v>
      </c>
      <c r="V779">
        <f t="shared" si="377"/>
        <v>1</v>
      </c>
      <c r="W779">
        <f t="shared" si="377"/>
        <v>1</v>
      </c>
      <c r="X779">
        <f t="shared" si="377"/>
        <v>1</v>
      </c>
      <c r="Y779">
        <f t="shared" si="377"/>
        <v>1</v>
      </c>
      <c r="Z779">
        <f t="shared" si="377"/>
        <v>1</v>
      </c>
    </row>
    <row r="780" spans="1:26" x14ac:dyDescent="0.2">
      <c r="A780" s="3" t="s">
        <v>83</v>
      </c>
      <c r="B780">
        <f t="shared" si="325"/>
        <v>0</v>
      </c>
      <c r="C780">
        <f t="shared" si="325"/>
        <v>1</v>
      </c>
      <c r="D780">
        <f t="shared" si="325"/>
        <v>1</v>
      </c>
      <c r="E780">
        <f t="shared" si="325"/>
        <v>0</v>
      </c>
      <c r="F780">
        <f t="shared" ref="F780:Z780" si="378">IF(F705&gt;0,1,0)</f>
        <v>0</v>
      </c>
      <c r="G780">
        <f t="shared" si="378"/>
        <v>0</v>
      </c>
      <c r="H780">
        <f t="shared" si="378"/>
        <v>0</v>
      </c>
      <c r="I780">
        <f t="shared" si="378"/>
        <v>0</v>
      </c>
      <c r="J780">
        <f t="shared" si="378"/>
        <v>0</v>
      </c>
      <c r="K780">
        <f t="shared" si="378"/>
        <v>1</v>
      </c>
      <c r="L780">
        <f t="shared" si="378"/>
        <v>1</v>
      </c>
      <c r="M780">
        <f t="shared" si="378"/>
        <v>0</v>
      </c>
      <c r="N780">
        <f t="shared" si="378"/>
        <v>1</v>
      </c>
      <c r="O780">
        <f t="shared" si="378"/>
        <v>0</v>
      </c>
      <c r="P780">
        <f t="shared" si="378"/>
        <v>1</v>
      </c>
      <c r="Q780">
        <f t="shared" si="378"/>
        <v>0</v>
      </c>
      <c r="R780">
        <f t="shared" si="378"/>
        <v>1</v>
      </c>
      <c r="S780">
        <f t="shared" si="378"/>
        <v>1</v>
      </c>
      <c r="T780">
        <f t="shared" si="378"/>
        <v>1</v>
      </c>
      <c r="U780">
        <f t="shared" si="378"/>
        <v>0</v>
      </c>
      <c r="V780">
        <f t="shared" si="378"/>
        <v>0</v>
      </c>
      <c r="W780">
        <f t="shared" si="378"/>
        <v>1</v>
      </c>
      <c r="X780">
        <f t="shared" si="378"/>
        <v>0</v>
      </c>
      <c r="Y780">
        <f t="shared" si="378"/>
        <v>0</v>
      </c>
      <c r="Z780">
        <f t="shared" si="378"/>
        <v>1</v>
      </c>
    </row>
    <row r="781" spans="1:26" x14ac:dyDescent="0.2">
      <c r="A781" s="3" t="s">
        <v>84</v>
      </c>
      <c r="B781">
        <f t="shared" si="325"/>
        <v>1</v>
      </c>
      <c r="C781">
        <f t="shared" si="325"/>
        <v>1</v>
      </c>
      <c r="D781">
        <f t="shared" si="325"/>
        <v>0</v>
      </c>
      <c r="E781">
        <f t="shared" si="325"/>
        <v>0</v>
      </c>
      <c r="F781">
        <f t="shared" ref="F781:Z781" si="379">IF(F706&gt;0,1,0)</f>
        <v>0</v>
      </c>
      <c r="G781">
        <f t="shared" si="379"/>
        <v>0</v>
      </c>
      <c r="H781">
        <f t="shared" si="379"/>
        <v>1</v>
      </c>
      <c r="I781">
        <f t="shared" si="379"/>
        <v>1</v>
      </c>
      <c r="J781">
        <f t="shared" si="379"/>
        <v>0</v>
      </c>
      <c r="K781">
        <f t="shared" si="379"/>
        <v>1</v>
      </c>
      <c r="L781">
        <f t="shared" si="379"/>
        <v>0</v>
      </c>
      <c r="M781">
        <f t="shared" si="379"/>
        <v>0</v>
      </c>
      <c r="N781">
        <f t="shared" si="379"/>
        <v>1</v>
      </c>
      <c r="O781">
        <f t="shared" si="379"/>
        <v>1</v>
      </c>
      <c r="P781">
        <f t="shared" si="379"/>
        <v>1</v>
      </c>
      <c r="Q781">
        <f t="shared" si="379"/>
        <v>1</v>
      </c>
      <c r="R781">
        <f t="shared" si="379"/>
        <v>1</v>
      </c>
      <c r="S781">
        <f t="shared" si="379"/>
        <v>1</v>
      </c>
      <c r="T781">
        <f t="shared" si="379"/>
        <v>1</v>
      </c>
      <c r="U781">
        <f t="shared" si="379"/>
        <v>1</v>
      </c>
      <c r="V781">
        <f t="shared" si="379"/>
        <v>1</v>
      </c>
      <c r="W781">
        <f t="shared" si="379"/>
        <v>1</v>
      </c>
      <c r="X781">
        <f t="shared" si="379"/>
        <v>1</v>
      </c>
      <c r="Y781">
        <f t="shared" si="379"/>
        <v>1</v>
      </c>
      <c r="Z781">
        <f t="shared" si="379"/>
        <v>1</v>
      </c>
    </row>
    <row r="782" spans="1:26" x14ac:dyDescent="0.2">
      <c r="A782" s="3" t="s">
        <v>85</v>
      </c>
      <c r="B782">
        <f t="shared" si="325"/>
        <v>0</v>
      </c>
      <c r="C782">
        <f t="shared" si="325"/>
        <v>1</v>
      </c>
      <c r="D782">
        <f t="shared" si="325"/>
        <v>1</v>
      </c>
      <c r="E782">
        <f t="shared" si="325"/>
        <v>1</v>
      </c>
      <c r="F782">
        <f t="shared" ref="F782:Z782" si="380">IF(F707&gt;0,1,0)</f>
        <v>1</v>
      </c>
      <c r="G782">
        <f t="shared" si="380"/>
        <v>1</v>
      </c>
      <c r="H782">
        <f t="shared" si="380"/>
        <v>1</v>
      </c>
      <c r="I782">
        <f t="shared" si="380"/>
        <v>1</v>
      </c>
      <c r="J782">
        <f t="shared" si="380"/>
        <v>0</v>
      </c>
      <c r="K782">
        <f t="shared" si="380"/>
        <v>1</v>
      </c>
      <c r="L782">
        <f t="shared" si="380"/>
        <v>0</v>
      </c>
      <c r="M782">
        <f t="shared" si="380"/>
        <v>1</v>
      </c>
      <c r="N782">
        <f t="shared" si="380"/>
        <v>1</v>
      </c>
      <c r="O782">
        <f t="shared" si="380"/>
        <v>0</v>
      </c>
      <c r="P782">
        <f t="shared" si="380"/>
        <v>1</v>
      </c>
      <c r="Q782">
        <f t="shared" si="380"/>
        <v>0</v>
      </c>
      <c r="R782">
        <f t="shared" si="380"/>
        <v>1</v>
      </c>
      <c r="S782">
        <f t="shared" si="380"/>
        <v>1</v>
      </c>
      <c r="T782">
        <f t="shared" si="380"/>
        <v>1</v>
      </c>
      <c r="U782">
        <f t="shared" si="380"/>
        <v>1</v>
      </c>
      <c r="V782">
        <f t="shared" si="380"/>
        <v>1</v>
      </c>
      <c r="W782">
        <f t="shared" si="380"/>
        <v>1</v>
      </c>
      <c r="X782">
        <f t="shared" si="380"/>
        <v>1</v>
      </c>
      <c r="Y782">
        <f t="shared" si="380"/>
        <v>1</v>
      </c>
      <c r="Z782">
        <f t="shared" si="380"/>
        <v>1</v>
      </c>
    </row>
    <row r="783" spans="1:26" x14ac:dyDescent="0.2">
      <c r="A783" s="3" t="s">
        <v>86</v>
      </c>
      <c r="B783">
        <f t="shared" si="325"/>
        <v>1</v>
      </c>
      <c r="C783">
        <f t="shared" si="325"/>
        <v>0</v>
      </c>
      <c r="D783">
        <f t="shared" si="325"/>
        <v>0</v>
      </c>
      <c r="E783">
        <f t="shared" si="325"/>
        <v>0</v>
      </c>
      <c r="F783">
        <f t="shared" ref="F783:Z783" si="381">IF(F708&gt;0,1,0)</f>
        <v>0</v>
      </c>
      <c r="G783">
        <f t="shared" si="381"/>
        <v>0</v>
      </c>
      <c r="H783">
        <f t="shared" si="381"/>
        <v>0</v>
      </c>
      <c r="I783">
        <f t="shared" si="381"/>
        <v>0</v>
      </c>
      <c r="J783">
        <f t="shared" si="381"/>
        <v>1</v>
      </c>
      <c r="K783">
        <f t="shared" si="381"/>
        <v>1</v>
      </c>
      <c r="L783">
        <f t="shared" si="381"/>
        <v>1</v>
      </c>
      <c r="M783">
        <f t="shared" si="381"/>
        <v>0</v>
      </c>
      <c r="N783">
        <f t="shared" si="381"/>
        <v>1</v>
      </c>
      <c r="O783">
        <f t="shared" si="381"/>
        <v>0</v>
      </c>
      <c r="P783">
        <f t="shared" si="381"/>
        <v>1</v>
      </c>
      <c r="Q783">
        <f t="shared" si="381"/>
        <v>0</v>
      </c>
      <c r="R783">
        <f t="shared" si="381"/>
        <v>1</v>
      </c>
      <c r="S783">
        <f t="shared" si="381"/>
        <v>0</v>
      </c>
      <c r="T783">
        <f t="shared" si="381"/>
        <v>1</v>
      </c>
      <c r="U783">
        <f t="shared" si="381"/>
        <v>0</v>
      </c>
      <c r="V783">
        <f t="shared" si="381"/>
        <v>1</v>
      </c>
      <c r="W783">
        <f t="shared" si="381"/>
        <v>1</v>
      </c>
      <c r="X783">
        <f t="shared" si="381"/>
        <v>0</v>
      </c>
      <c r="Y783">
        <f t="shared" si="381"/>
        <v>1</v>
      </c>
      <c r="Z783">
        <f t="shared" si="381"/>
        <v>1</v>
      </c>
    </row>
    <row r="784" spans="1:26" x14ac:dyDescent="0.2">
      <c r="A784" s="3" t="s">
        <v>87</v>
      </c>
      <c r="B784">
        <f t="shared" si="325"/>
        <v>0</v>
      </c>
      <c r="C784">
        <f t="shared" si="325"/>
        <v>0</v>
      </c>
      <c r="D784">
        <f t="shared" si="325"/>
        <v>0</v>
      </c>
      <c r="E784">
        <f t="shared" si="325"/>
        <v>0</v>
      </c>
      <c r="F784">
        <f t="shared" ref="F784:Z784" si="382">IF(F709&gt;0,1,0)</f>
        <v>0</v>
      </c>
      <c r="G784">
        <f t="shared" si="382"/>
        <v>0</v>
      </c>
      <c r="H784">
        <f t="shared" si="382"/>
        <v>0</v>
      </c>
      <c r="I784">
        <f t="shared" si="382"/>
        <v>1</v>
      </c>
      <c r="J784">
        <f t="shared" si="382"/>
        <v>1</v>
      </c>
      <c r="K784">
        <f t="shared" si="382"/>
        <v>0</v>
      </c>
      <c r="L784">
        <f t="shared" si="382"/>
        <v>0</v>
      </c>
      <c r="M784">
        <f t="shared" si="382"/>
        <v>1</v>
      </c>
      <c r="N784">
        <f t="shared" si="382"/>
        <v>0</v>
      </c>
      <c r="O784">
        <f t="shared" si="382"/>
        <v>1</v>
      </c>
      <c r="P784">
        <f t="shared" si="382"/>
        <v>0</v>
      </c>
      <c r="Q784">
        <f t="shared" si="382"/>
        <v>0</v>
      </c>
      <c r="R784">
        <f t="shared" si="382"/>
        <v>1</v>
      </c>
      <c r="S784">
        <f t="shared" si="382"/>
        <v>0</v>
      </c>
      <c r="T784">
        <f t="shared" si="382"/>
        <v>1</v>
      </c>
      <c r="U784">
        <f t="shared" si="382"/>
        <v>0</v>
      </c>
      <c r="V784">
        <f t="shared" si="382"/>
        <v>1</v>
      </c>
      <c r="W784">
        <f t="shared" si="382"/>
        <v>1</v>
      </c>
      <c r="X784">
        <f t="shared" si="382"/>
        <v>0</v>
      </c>
      <c r="Y784">
        <f t="shared" si="382"/>
        <v>1</v>
      </c>
      <c r="Z784">
        <f t="shared" si="382"/>
        <v>1</v>
      </c>
    </row>
    <row r="785" spans="1:26" x14ac:dyDescent="0.2">
      <c r="A785" s="3" t="s">
        <v>88</v>
      </c>
      <c r="B785">
        <f t="shared" si="325"/>
        <v>1</v>
      </c>
      <c r="C785">
        <f t="shared" si="325"/>
        <v>1</v>
      </c>
      <c r="D785">
        <f t="shared" si="325"/>
        <v>1</v>
      </c>
      <c r="E785">
        <f t="shared" si="325"/>
        <v>1</v>
      </c>
      <c r="F785">
        <f t="shared" ref="F785:Z785" si="383">IF(F710&gt;0,1,0)</f>
        <v>1</v>
      </c>
      <c r="G785">
        <f t="shared" si="383"/>
        <v>1</v>
      </c>
      <c r="H785">
        <f t="shared" si="383"/>
        <v>0</v>
      </c>
      <c r="I785">
        <f t="shared" si="383"/>
        <v>1</v>
      </c>
      <c r="J785">
        <f t="shared" si="383"/>
        <v>0</v>
      </c>
      <c r="K785">
        <f t="shared" si="383"/>
        <v>0</v>
      </c>
      <c r="L785">
        <f t="shared" si="383"/>
        <v>0</v>
      </c>
      <c r="M785">
        <f t="shared" si="383"/>
        <v>0</v>
      </c>
      <c r="N785">
        <f t="shared" si="383"/>
        <v>1</v>
      </c>
      <c r="O785">
        <f t="shared" si="383"/>
        <v>1</v>
      </c>
      <c r="P785">
        <f t="shared" si="383"/>
        <v>1</v>
      </c>
      <c r="Q785">
        <f t="shared" si="383"/>
        <v>1</v>
      </c>
      <c r="R785">
        <f t="shared" si="383"/>
        <v>1</v>
      </c>
      <c r="S785">
        <f t="shared" si="383"/>
        <v>1</v>
      </c>
      <c r="T785">
        <f t="shared" si="383"/>
        <v>1</v>
      </c>
      <c r="U785">
        <f t="shared" si="383"/>
        <v>1</v>
      </c>
      <c r="V785">
        <f t="shared" si="383"/>
        <v>0</v>
      </c>
      <c r="W785">
        <f t="shared" si="383"/>
        <v>0</v>
      </c>
      <c r="X785">
        <f t="shared" si="383"/>
        <v>1</v>
      </c>
      <c r="Y785">
        <f t="shared" si="383"/>
        <v>1</v>
      </c>
      <c r="Z785">
        <f t="shared" si="383"/>
        <v>0</v>
      </c>
    </row>
    <row r="786" spans="1:26" x14ac:dyDescent="0.2">
      <c r="A786" s="3" t="s">
        <v>89</v>
      </c>
      <c r="B786">
        <f t="shared" si="325"/>
        <v>0</v>
      </c>
      <c r="C786">
        <f t="shared" si="325"/>
        <v>0</v>
      </c>
      <c r="D786">
        <f t="shared" si="325"/>
        <v>1</v>
      </c>
      <c r="E786">
        <f t="shared" si="325"/>
        <v>1</v>
      </c>
      <c r="F786">
        <f t="shared" ref="F786:Z786" si="384">IF(F711&gt;0,1,0)</f>
        <v>1</v>
      </c>
      <c r="G786">
        <f t="shared" si="384"/>
        <v>1</v>
      </c>
      <c r="H786">
        <f t="shared" si="384"/>
        <v>1</v>
      </c>
      <c r="I786">
        <f t="shared" si="384"/>
        <v>0</v>
      </c>
      <c r="J786">
        <f t="shared" si="384"/>
        <v>1</v>
      </c>
      <c r="K786">
        <f t="shared" si="384"/>
        <v>1</v>
      </c>
      <c r="L786">
        <f t="shared" si="384"/>
        <v>1</v>
      </c>
      <c r="M786">
        <f t="shared" si="384"/>
        <v>0</v>
      </c>
      <c r="N786">
        <f t="shared" si="384"/>
        <v>0</v>
      </c>
      <c r="O786">
        <f t="shared" si="384"/>
        <v>0</v>
      </c>
      <c r="P786">
        <f t="shared" si="384"/>
        <v>0</v>
      </c>
      <c r="Q786">
        <f t="shared" si="384"/>
        <v>0</v>
      </c>
      <c r="R786">
        <f t="shared" si="384"/>
        <v>0</v>
      </c>
      <c r="S786">
        <f t="shared" si="384"/>
        <v>0</v>
      </c>
      <c r="T786">
        <f t="shared" si="384"/>
        <v>1</v>
      </c>
      <c r="U786">
        <f t="shared" si="384"/>
        <v>1</v>
      </c>
      <c r="V786">
        <f t="shared" si="384"/>
        <v>0</v>
      </c>
      <c r="W786">
        <f t="shared" si="384"/>
        <v>1</v>
      </c>
      <c r="X786">
        <f t="shared" si="384"/>
        <v>1</v>
      </c>
      <c r="Y786">
        <f t="shared" si="384"/>
        <v>0</v>
      </c>
      <c r="Z786">
        <f t="shared" si="384"/>
        <v>0</v>
      </c>
    </row>
    <row r="787" spans="1:26" x14ac:dyDescent="0.2">
      <c r="A787" s="3" t="s">
        <v>90</v>
      </c>
      <c r="B787">
        <f t="shared" si="325"/>
        <v>1</v>
      </c>
      <c r="C787">
        <f t="shared" si="325"/>
        <v>0</v>
      </c>
      <c r="D787">
        <f t="shared" si="325"/>
        <v>0</v>
      </c>
      <c r="E787">
        <f t="shared" si="325"/>
        <v>0</v>
      </c>
      <c r="F787">
        <f t="shared" ref="F787:Z787" si="385">IF(F712&gt;0,1,0)</f>
        <v>0</v>
      </c>
      <c r="G787">
        <f t="shared" si="385"/>
        <v>0</v>
      </c>
      <c r="H787">
        <f t="shared" si="385"/>
        <v>0</v>
      </c>
      <c r="I787">
        <f t="shared" si="385"/>
        <v>0</v>
      </c>
      <c r="J787">
        <f t="shared" si="385"/>
        <v>0</v>
      </c>
      <c r="K787">
        <f t="shared" si="385"/>
        <v>0</v>
      </c>
      <c r="L787">
        <f t="shared" si="385"/>
        <v>0</v>
      </c>
      <c r="M787">
        <f t="shared" si="385"/>
        <v>1</v>
      </c>
      <c r="N787">
        <f t="shared" si="385"/>
        <v>0</v>
      </c>
      <c r="O787">
        <f t="shared" si="385"/>
        <v>0</v>
      </c>
      <c r="P787">
        <f t="shared" si="385"/>
        <v>0</v>
      </c>
      <c r="Q787">
        <f t="shared" si="385"/>
        <v>1</v>
      </c>
      <c r="R787">
        <f t="shared" si="385"/>
        <v>0</v>
      </c>
      <c r="S787">
        <f t="shared" si="385"/>
        <v>0</v>
      </c>
      <c r="T787">
        <f t="shared" si="385"/>
        <v>1</v>
      </c>
      <c r="U787">
        <f t="shared" si="385"/>
        <v>0</v>
      </c>
      <c r="V787">
        <f t="shared" si="385"/>
        <v>1</v>
      </c>
      <c r="W787">
        <f t="shared" si="385"/>
        <v>0</v>
      </c>
      <c r="X787">
        <f t="shared" si="385"/>
        <v>0</v>
      </c>
      <c r="Y787">
        <f t="shared" si="385"/>
        <v>0</v>
      </c>
      <c r="Z787">
        <f t="shared" si="385"/>
        <v>0</v>
      </c>
    </row>
    <row r="788" spans="1:26" x14ac:dyDescent="0.2">
      <c r="A788" s="3" t="s">
        <v>91</v>
      </c>
      <c r="B788">
        <f t="shared" si="325"/>
        <v>1</v>
      </c>
      <c r="C788">
        <f t="shared" si="325"/>
        <v>0</v>
      </c>
      <c r="D788">
        <f t="shared" si="325"/>
        <v>0</v>
      </c>
      <c r="E788">
        <f t="shared" si="325"/>
        <v>1</v>
      </c>
      <c r="F788">
        <f t="shared" ref="F788:Z788" si="386">IF(F713&gt;0,1,0)</f>
        <v>1</v>
      </c>
      <c r="G788">
        <f t="shared" si="386"/>
        <v>1</v>
      </c>
      <c r="H788">
        <f t="shared" si="386"/>
        <v>1</v>
      </c>
      <c r="I788">
        <f t="shared" si="386"/>
        <v>1</v>
      </c>
      <c r="J788">
        <f t="shared" si="386"/>
        <v>0</v>
      </c>
      <c r="K788">
        <f t="shared" si="386"/>
        <v>0</v>
      </c>
      <c r="L788">
        <f t="shared" si="386"/>
        <v>1</v>
      </c>
      <c r="M788">
        <f t="shared" si="386"/>
        <v>0</v>
      </c>
      <c r="N788">
        <f t="shared" si="386"/>
        <v>0</v>
      </c>
      <c r="O788">
        <f t="shared" si="386"/>
        <v>1</v>
      </c>
      <c r="P788">
        <f t="shared" si="386"/>
        <v>0</v>
      </c>
      <c r="Q788">
        <f t="shared" si="386"/>
        <v>1</v>
      </c>
      <c r="R788">
        <f t="shared" si="386"/>
        <v>0</v>
      </c>
      <c r="S788">
        <f t="shared" si="386"/>
        <v>0</v>
      </c>
      <c r="T788">
        <f t="shared" si="386"/>
        <v>1</v>
      </c>
      <c r="U788">
        <f t="shared" si="386"/>
        <v>1</v>
      </c>
      <c r="V788">
        <f t="shared" si="386"/>
        <v>0</v>
      </c>
      <c r="W788">
        <f t="shared" si="386"/>
        <v>1</v>
      </c>
      <c r="X788">
        <f t="shared" si="386"/>
        <v>1</v>
      </c>
      <c r="Y788">
        <f t="shared" si="386"/>
        <v>0</v>
      </c>
      <c r="Z788">
        <f t="shared" si="386"/>
        <v>1</v>
      </c>
    </row>
    <row r="789" spans="1:26" x14ac:dyDescent="0.2">
      <c r="A789" s="3" t="s">
        <v>92</v>
      </c>
      <c r="B789">
        <f t="shared" si="325"/>
        <v>0</v>
      </c>
      <c r="C789">
        <f t="shared" si="325"/>
        <v>1</v>
      </c>
      <c r="D789">
        <f t="shared" si="325"/>
        <v>1</v>
      </c>
      <c r="E789">
        <f t="shared" si="325"/>
        <v>1</v>
      </c>
      <c r="F789">
        <f t="shared" ref="F789:Z789" si="387">IF(F714&gt;0,1,0)</f>
        <v>1</v>
      </c>
      <c r="G789">
        <f t="shared" si="387"/>
        <v>1</v>
      </c>
      <c r="H789">
        <f t="shared" si="387"/>
        <v>0</v>
      </c>
      <c r="I789">
        <f t="shared" si="387"/>
        <v>0</v>
      </c>
      <c r="J789">
        <f t="shared" si="387"/>
        <v>0</v>
      </c>
      <c r="K789">
        <f t="shared" si="387"/>
        <v>0</v>
      </c>
      <c r="L789">
        <f t="shared" si="387"/>
        <v>0</v>
      </c>
      <c r="M789">
        <f t="shared" si="387"/>
        <v>1</v>
      </c>
      <c r="N789">
        <f t="shared" si="387"/>
        <v>1</v>
      </c>
      <c r="O789">
        <f t="shared" si="387"/>
        <v>0</v>
      </c>
      <c r="P789">
        <f t="shared" si="387"/>
        <v>1</v>
      </c>
      <c r="Q789">
        <f t="shared" si="387"/>
        <v>0</v>
      </c>
      <c r="R789">
        <f t="shared" si="387"/>
        <v>0</v>
      </c>
      <c r="S789">
        <f t="shared" si="387"/>
        <v>1</v>
      </c>
      <c r="T789">
        <f t="shared" si="387"/>
        <v>1</v>
      </c>
      <c r="U789">
        <f t="shared" si="387"/>
        <v>0</v>
      </c>
      <c r="V789">
        <f t="shared" si="387"/>
        <v>1</v>
      </c>
      <c r="W789">
        <f t="shared" si="387"/>
        <v>1</v>
      </c>
      <c r="X789">
        <f t="shared" si="387"/>
        <v>0</v>
      </c>
      <c r="Y789">
        <f t="shared" si="387"/>
        <v>0</v>
      </c>
      <c r="Z789">
        <f t="shared" si="387"/>
        <v>1</v>
      </c>
    </row>
    <row r="790" spans="1:26" x14ac:dyDescent="0.2">
      <c r="A790" s="3" t="s">
        <v>93</v>
      </c>
      <c r="B790">
        <f t="shared" si="325"/>
        <v>0</v>
      </c>
      <c r="C790">
        <f t="shared" si="325"/>
        <v>1</v>
      </c>
      <c r="D790">
        <f t="shared" si="325"/>
        <v>0</v>
      </c>
      <c r="E790">
        <f t="shared" si="325"/>
        <v>0</v>
      </c>
      <c r="F790">
        <f t="shared" ref="F790:Z790" si="388">IF(F715&gt;0,1,0)</f>
        <v>0</v>
      </c>
      <c r="G790">
        <f t="shared" si="388"/>
        <v>0</v>
      </c>
      <c r="H790">
        <f t="shared" si="388"/>
        <v>0</v>
      </c>
      <c r="I790">
        <f t="shared" si="388"/>
        <v>1</v>
      </c>
      <c r="J790">
        <f t="shared" si="388"/>
        <v>0</v>
      </c>
      <c r="K790">
        <f t="shared" si="388"/>
        <v>1</v>
      </c>
      <c r="L790">
        <f t="shared" si="388"/>
        <v>1</v>
      </c>
      <c r="M790">
        <f t="shared" si="388"/>
        <v>0</v>
      </c>
      <c r="N790">
        <f t="shared" si="388"/>
        <v>1</v>
      </c>
      <c r="O790">
        <f t="shared" si="388"/>
        <v>1</v>
      </c>
      <c r="P790">
        <f t="shared" si="388"/>
        <v>1</v>
      </c>
      <c r="Q790">
        <f t="shared" si="388"/>
        <v>1</v>
      </c>
      <c r="R790">
        <f t="shared" si="388"/>
        <v>0</v>
      </c>
      <c r="S790">
        <f t="shared" si="388"/>
        <v>1</v>
      </c>
      <c r="T790">
        <f t="shared" si="388"/>
        <v>0</v>
      </c>
      <c r="U790">
        <f t="shared" si="388"/>
        <v>0</v>
      </c>
      <c r="V790">
        <f t="shared" si="388"/>
        <v>0</v>
      </c>
      <c r="W790">
        <f t="shared" si="388"/>
        <v>0</v>
      </c>
      <c r="X790">
        <f t="shared" si="388"/>
        <v>0</v>
      </c>
      <c r="Y790">
        <f t="shared" si="388"/>
        <v>0</v>
      </c>
      <c r="Z790">
        <f t="shared" si="388"/>
        <v>0</v>
      </c>
    </row>
    <row r="791" spans="1:26" x14ac:dyDescent="0.2">
      <c r="A791" s="3" t="s">
        <v>94</v>
      </c>
      <c r="B791">
        <f t="shared" si="325"/>
        <v>1</v>
      </c>
      <c r="C791">
        <f t="shared" si="325"/>
        <v>1</v>
      </c>
      <c r="D791">
        <f t="shared" si="325"/>
        <v>1</v>
      </c>
      <c r="E791">
        <f t="shared" ref="E791:Z791" si="389">IF(E716&gt;0,1,0)</f>
        <v>1</v>
      </c>
      <c r="F791">
        <f t="shared" si="389"/>
        <v>1</v>
      </c>
      <c r="G791">
        <f t="shared" si="389"/>
        <v>1</v>
      </c>
      <c r="H791">
        <f t="shared" si="389"/>
        <v>1</v>
      </c>
      <c r="I791">
        <f t="shared" si="389"/>
        <v>1</v>
      </c>
      <c r="J791">
        <f t="shared" si="389"/>
        <v>0</v>
      </c>
      <c r="K791">
        <f t="shared" si="389"/>
        <v>1</v>
      </c>
      <c r="L791">
        <f t="shared" si="389"/>
        <v>0</v>
      </c>
      <c r="M791">
        <f t="shared" si="389"/>
        <v>0</v>
      </c>
      <c r="N791">
        <f t="shared" si="389"/>
        <v>1</v>
      </c>
      <c r="O791">
        <f t="shared" si="389"/>
        <v>1</v>
      </c>
      <c r="P791">
        <f t="shared" si="389"/>
        <v>0</v>
      </c>
      <c r="Q791">
        <f t="shared" si="389"/>
        <v>1</v>
      </c>
      <c r="R791">
        <f t="shared" si="389"/>
        <v>0</v>
      </c>
      <c r="S791">
        <f t="shared" si="389"/>
        <v>0</v>
      </c>
      <c r="T791">
        <f t="shared" si="389"/>
        <v>0</v>
      </c>
      <c r="U791">
        <f t="shared" si="389"/>
        <v>0</v>
      </c>
      <c r="V791">
        <f t="shared" si="389"/>
        <v>0</v>
      </c>
      <c r="W791">
        <f t="shared" si="389"/>
        <v>0</v>
      </c>
      <c r="X791">
        <f t="shared" si="389"/>
        <v>1</v>
      </c>
      <c r="Y791">
        <f t="shared" si="389"/>
        <v>0</v>
      </c>
      <c r="Z791">
        <f t="shared" si="389"/>
        <v>0</v>
      </c>
    </row>
    <row r="792" spans="1:26" x14ac:dyDescent="0.2">
      <c r="A792" s="3" t="s">
        <v>95</v>
      </c>
      <c r="B792">
        <f t="shared" ref="B792:Q799" si="390">IF(B717&gt;0,1,0)</f>
        <v>0</v>
      </c>
      <c r="C792">
        <f t="shared" si="390"/>
        <v>0</v>
      </c>
      <c r="D792">
        <f t="shared" si="390"/>
        <v>1</v>
      </c>
      <c r="E792">
        <f t="shared" si="390"/>
        <v>1</v>
      </c>
      <c r="F792">
        <f t="shared" si="390"/>
        <v>0</v>
      </c>
      <c r="G792">
        <f t="shared" si="390"/>
        <v>0</v>
      </c>
      <c r="H792">
        <f t="shared" si="390"/>
        <v>0</v>
      </c>
      <c r="I792">
        <f t="shared" si="390"/>
        <v>0</v>
      </c>
      <c r="J792">
        <f t="shared" si="390"/>
        <v>0</v>
      </c>
      <c r="K792">
        <f t="shared" si="390"/>
        <v>1</v>
      </c>
      <c r="L792">
        <f t="shared" si="390"/>
        <v>1</v>
      </c>
      <c r="M792">
        <f t="shared" si="390"/>
        <v>0</v>
      </c>
      <c r="N792">
        <f t="shared" si="390"/>
        <v>0</v>
      </c>
      <c r="O792">
        <f t="shared" si="390"/>
        <v>0</v>
      </c>
      <c r="P792">
        <f t="shared" si="390"/>
        <v>1</v>
      </c>
      <c r="Q792">
        <f t="shared" si="390"/>
        <v>0</v>
      </c>
      <c r="R792">
        <f t="shared" ref="R792:Z792" si="391">IF(R717&gt;0,1,0)</f>
        <v>0</v>
      </c>
      <c r="S792">
        <f t="shared" si="391"/>
        <v>1</v>
      </c>
      <c r="T792">
        <f t="shared" si="391"/>
        <v>0</v>
      </c>
      <c r="U792">
        <f t="shared" si="391"/>
        <v>0</v>
      </c>
      <c r="V792">
        <f t="shared" si="391"/>
        <v>1</v>
      </c>
      <c r="W792">
        <f t="shared" si="391"/>
        <v>0</v>
      </c>
      <c r="X792">
        <f t="shared" si="391"/>
        <v>1</v>
      </c>
      <c r="Y792">
        <f t="shared" si="391"/>
        <v>1</v>
      </c>
      <c r="Z792">
        <f t="shared" si="391"/>
        <v>1</v>
      </c>
    </row>
    <row r="793" spans="1:26" x14ac:dyDescent="0.2">
      <c r="A793" s="3" t="s">
        <v>96</v>
      </c>
      <c r="B793">
        <f t="shared" si="390"/>
        <v>0</v>
      </c>
      <c r="C793">
        <f t="shared" si="390"/>
        <v>0</v>
      </c>
      <c r="D793">
        <f t="shared" si="390"/>
        <v>0</v>
      </c>
      <c r="E793">
        <f t="shared" si="390"/>
        <v>0</v>
      </c>
      <c r="F793">
        <f t="shared" si="390"/>
        <v>0</v>
      </c>
      <c r="G793">
        <f t="shared" si="390"/>
        <v>0</v>
      </c>
      <c r="H793">
        <f t="shared" si="390"/>
        <v>0</v>
      </c>
      <c r="I793">
        <f t="shared" si="390"/>
        <v>0</v>
      </c>
      <c r="J793">
        <f t="shared" si="390"/>
        <v>0</v>
      </c>
      <c r="K793">
        <f t="shared" si="390"/>
        <v>0</v>
      </c>
      <c r="L793">
        <f t="shared" si="390"/>
        <v>0</v>
      </c>
      <c r="M793">
        <f t="shared" si="390"/>
        <v>1</v>
      </c>
      <c r="N793">
        <f t="shared" si="390"/>
        <v>0</v>
      </c>
      <c r="O793">
        <f t="shared" si="390"/>
        <v>1</v>
      </c>
      <c r="P793">
        <f t="shared" si="390"/>
        <v>1</v>
      </c>
      <c r="Q793">
        <f t="shared" si="390"/>
        <v>1</v>
      </c>
      <c r="R793">
        <f t="shared" ref="R793:Z793" si="392">IF(R718&gt;0,1,0)</f>
        <v>0</v>
      </c>
      <c r="S793">
        <f t="shared" si="392"/>
        <v>0</v>
      </c>
      <c r="T793">
        <f t="shared" si="392"/>
        <v>0</v>
      </c>
      <c r="U793">
        <f t="shared" si="392"/>
        <v>0</v>
      </c>
      <c r="V793">
        <f t="shared" si="392"/>
        <v>0</v>
      </c>
      <c r="W793">
        <f t="shared" si="392"/>
        <v>1</v>
      </c>
      <c r="X793">
        <f t="shared" si="392"/>
        <v>0</v>
      </c>
      <c r="Y793">
        <f t="shared" si="392"/>
        <v>1</v>
      </c>
      <c r="Z793">
        <f t="shared" si="392"/>
        <v>1</v>
      </c>
    </row>
    <row r="794" spans="1:26" x14ac:dyDescent="0.2">
      <c r="A794" s="3" t="s">
        <v>97</v>
      </c>
      <c r="B794">
        <f t="shared" si="390"/>
        <v>1</v>
      </c>
      <c r="C794">
        <f t="shared" si="390"/>
        <v>0</v>
      </c>
      <c r="D794">
        <f t="shared" si="390"/>
        <v>1</v>
      </c>
      <c r="E794">
        <f t="shared" si="390"/>
        <v>1</v>
      </c>
      <c r="F794">
        <f t="shared" si="390"/>
        <v>1</v>
      </c>
      <c r="G794">
        <f t="shared" si="390"/>
        <v>1</v>
      </c>
      <c r="H794">
        <f t="shared" si="390"/>
        <v>1</v>
      </c>
      <c r="I794">
        <f t="shared" si="390"/>
        <v>1</v>
      </c>
      <c r="J794">
        <f t="shared" si="390"/>
        <v>1</v>
      </c>
      <c r="K794">
        <f t="shared" si="390"/>
        <v>0</v>
      </c>
      <c r="L794">
        <f t="shared" si="390"/>
        <v>0</v>
      </c>
      <c r="M794">
        <f t="shared" si="390"/>
        <v>0</v>
      </c>
      <c r="N794">
        <f t="shared" si="390"/>
        <v>0</v>
      </c>
      <c r="O794">
        <f t="shared" si="390"/>
        <v>0</v>
      </c>
      <c r="P794">
        <f t="shared" si="390"/>
        <v>0</v>
      </c>
      <c r="Q794">
        <f t="shared" si="390"/>
        <v>0</v>
      </c>
      <c r="R794">
        <f t="shared" ref="R794:Z794" si="393">IF(R719&gt;0,1,0)</f>
        <v>0</v>
      </c>
      <c r="S794">
        <f t="shared" si="393"/>
        <v>0</v>
      </c>
      <c r="T794">
        <f t="shared" si="393"/>
        <v>0</v>
      </c>
      <c r="U794">
        <f t="shared" si="393"/>
        <v>1</v>
      </c>
      <c r="V794">
        <f t="shared" si="393"/>
        <v>1</v>
      </c>
      <c r="W794">
        <f t="shared" si="393"/>
        <v>1</v>
      </c>
      <c r="X794">
        <f t="shared" si="393"/>
        <v>1</v>
      </c>
      <c r="Y794">
        <f t="shared" si="393"/>
        <v>1</v>
      </c>
      <c r="Z794">
        <f t="shared" si="393"/>
        <v>0</v>
      </c>
    </row>
    <row r="795" spans="1:26" x14ac:dyDescent="0.2">
      <c r="A795" s="3" t="s">
        <v>98</v>
      </c>
      <c r="B795">
        <f t="shared" si="390"/>
        <v>1</v>
      </c>
      <c r="C795">
        <f t="shared" si="390"/>
        <v>0</v>
      </c>
      <c r="D795">
        <f t="shared" si="390"/>
        <v>0</v>
      </c>
      <c r="E795">
        <f t="shared" si="390"/>
        <v>1</v>
      </c>
      <c r="F795">
        <f t="shared" si="390"/>
        <v>0</v>
      </c>
      <c r="G795">
        <f t="shared" si="390"/>
        <v>0</v>
      </c>
      <c r="H795">
        <f t="shared" si="390"/>
        <v>0</v>
      </c>
      <c r="I795">
        <f t="shared" si="390"/>
        <v>0</v>
      </c>
      <c r="J795">
        <f t="shared" si="390"/>
        <v>1</v>
      </c>
      <c r="K795">
        <f t="shared" si="390"/>
        <v>0</v>
      </c>
      <c r="L795">
        <f t="shared" si="390"/>
        <v>1</v>
      </c>
      <c r="M795">
        <f t="shared" si="390"/>
        <v>1</v>
      </c>
      <c r="N795">
        <f t="shared" si="390"/>
        <v>0</v>
      </c>
      <c r="O795">
        <f t="shared" si="390"/>
        <v>0</v>
      </c>
      <c r="P795">
        <f t="shared" si="390"/>
        <v>0</v>
      </c>
      <c r="Q795">
        <f t="shared" si="390"/>
        <v>0</v>
      </c>
      <c r="R795">
        <f t="shared" ref="R795:Z795" si="394">IF(R720&gt;0,1,0)</f>
        <v>0</v>
      </c>
      <c r="S795">
        <f t="shared" si="394"/>
        <v>0</v>
      </c>
      <c r="T795">
        <f t="shared" si="394"/>
        <v>0</v>
      </c>
      <c r="U795">
        <f t="shared" si="394"/>
        <v>0</v>
      </c>
      <c r="V795">
        <f t="shared" si="394"/>
        <v>0</v>
      </c>
      <c r="W795">
        <f t="shared" si="394"/>
        <v>1</v>
      </c>
      <c r="X795">
        <f t="shared" si="394"/>
        <v>0</v>
      </c>
      <c r="Y795">
        <f t="shared" si="394"/>
        <v>0</v>
      </c>
      <c r="Z795">
        <f t="shared" si="394"/>
        <v>1</v>
      </c>
    </row>
    <row r="796" spans="1:26" x14ac:dyDescent="0.2">
      <c r="A796" s="3" t="s">
        <v>99</v>
      </c>
      <c r="B796">
        <f t="shared" si="390"/>
        <v>0</v>
      </c>
      <c r="C796">
        <f t="shared" si="390"/>
        <v>1</v>
      </c>
      <c r="D796">
        <f t="shared" si="390"/>
        <v>0</v>
      </c>
      <c r="E796">
        <f t="shared" si="390"/>
        <v>0</v>
      </c>
      <c r="F796">
        <f t="shared" si="390"/>
        <v>0</v>
      </c>
      <c r="G796">
        <f t="shared" si="390"/>
        <v>0</v>
      </c>
      <c r="H796">
        <f t="shared" si="390"/>
        <v>0</v>
      </c>
      <c r="I796">
        <f t="shared" si="390"/>
        <v>1</v>
      </c>
      <c r="J796">
        <f t="shared" si="390"/>
        <v>0</v>
      </c>
      <c r="K796">
        <f t="shared" si="390"/>
        <v>0</v>
      </c>
      <c r="L796">
        <f t="shared" si="390"/>
        <v>0</v>
      </c>
      <c r="M796">
        <f t="shared" si="390"/>
        <v>0</v>
      </c>
      <c r="N796">
        <f t="shared" si="390"/>
        <v>1</v>
      </c>
      <c r="O796">
        <f t="shared" si="390"/>
        <v>0</v>
      </c>
      <c r="P796">
        <f t="shared" si="390"/>
        <v>0</v>
      </c>
      <c r="Q796">
        <f t="shared" si="390"/>
        <v>0</v>
      </c>
      <c r="R796">
        <f t="shared" ref="R796:Z796" si="395">IF(R721&gt;0,1,0)</f>
        <v>0</v>
      </c>
      <c r="S796">
        <f t="shared" si="395"/>
        <v>1</v>
      </c>
      <c r="T796">
        <f t="shared" si="395"/>
        <v>0</v>
      </c>
      <c r="U796">
        <f t="shared" si="395"/>
        <v>0</v>
      </c>
      <c r="V796">
        <f t="shared" si="395"/>
        <v>0</v>
      </c>
      <c r="W796">
        <f t="shared" si="395"/>
        <v>0</v>
      </c>
      <c r="X796">
        <f t="shared" si="395"/>
        <v>0</v>
      </c>
      <c r="Y796">
        <f t="shared" si="395"/>
        <v>1</v>
      </c>
      <c r="Z796">
        <f t="shared" si="395"/>
        <v>0</v>
      </c>
    </row>
    <row r="797" spans="1:26" x14ac:dyDescent="0.2">
      <c r="A797" s="3" t="s">
        <v>100</v>
      </c>
      <c r="B797">
        <f t="shared" si="390"/>
        <v>1</v>
      </c>
      <c r="C797">
        <f t="shared" si="390"/>
        <v>0</v>
      </c>
      <c r="D797">
        <f t="shared" si="390"/>
        <v>0</v>
      </c>
      <c r="E797">
        <f t="shared" si="390"/>
        <v>0</v>
      </c>
      <c r="F797">
        <f t="shared" si="390"/>
        <v>0</v>
      </c>
      <c r="G797">
        <f t="shared" si="390"/>
        <v>0</v>
      </c>
      <c r="H797">
        <f t="shared" si="390"/>
        <v>1</v>
      </c>
      <c r="I797">
        <f t="shared" si="390"/>
        <v>0</v>
      </c>
      <c r="J797">
        <f t="shared" si="390"/>
        <v>1</v>
      </c>
      <c r="K797">
        <f t="shared" si="390"/>
        <v>1</v>
      </c>
      <c r="L797">
        <f t="shared" si="390"/>
        <v>0</v>
      </c>
      <c r="M797">
        <f t="shared" si="390"/>
        <v>0</v>
      </c>
      <c r="N797">
        <f t="shared" si="390"/>
        <v>0</v>
      </c>
      <c r="O797">
        <f t="shared" si="390"/>
        <v>0</v>
      </c>
      <c r="P797">
        <f t="shared" si="390"/>
        <v>0</v>
      </c>
      <c r="Q797">
        <f t="shared" si="390"/>
        <v>1</v>
      </c>
      <c r="R797">
        <f t="shared" ref="R797:Z797" si="396">IF(R722&gt;0,1,0)</f>
        <v>0</v>
      </c>
      <c r="S797">
        <f t="shared" si="396"/>
        <v>0</v>
      </c>
      <c r="T797">
        <f t="shared" si="396"/>
        <v>0</v>
      </c>
      <c r="U797">
        <f t="shared" si="396"/>
        <v>1</v>
      </c>
      <c r="V797">
        <f t="shared" si="396"/>
        <v>0</v>
      </c>
      <c r="W797">
        <f t="shared" si="396"/>
        <v>1</v>
      </c>
      <c r="X797">
        <f t="shared" si="396"/>
        <v>0</v>
      </c>
      <c r="Y797">
        <f t="shared" si="396"/>
        <v>0</v>
      </c>
      <c r="Z797">
        <f t="shared" si="396"/>
        <v>1</v>
      </c>
    </row>
    <row r="798" spans="1:26" x14ac:dyDescent="0.2">
      <c r="A798" s="3" t="s">
        <v>101</v>
      </c>
      <c r="B798">
        <f t="shared" si="390"/>
        <v>0</v>
      </c>
      <c r="C798">
        <f t="shared" si="390"/>
        <v>1</v>
      </c>
      <c r="D798">
        <f t="shared" si="390"/>
        <v>0</v>
      </c>
      <c r="E798">
        <f t="shared" si="390"/>
        <v>0</v>
      </c>
      <c r="F798">
        <f t="shared" si="390"/>
        <v>1</v>
      </c>
      <c r="G798">
        <f t="shared" si="390"/>
        <v>1</v>
      </c>
      <c r="H798">
        <f t="shared" si="390"/>
        <v>0</v>
      </c>
      <c r="I798">
        <f t="shared" si="390"/>
        <v>1</v>
      </c>
      <c r="J798">
        <f t="shared" si="390"/>
        <v>0</v>
      </c>
      <c r="K798">
        <f t="shared" si="390"/>
        <v>0</v>
      </c>
      <c r="L798">
        <f t="shared" si="390"/>
        <v>1</v>
      </c>
      <c r="M798">
        <f t="shared" si="390"/>
        <v>1</v>
      </c>
      <c r="N798">
        <f t="shared" si="390"/>
        <v>1</v>
      </c>
      <c r="O798">
        <f t="shared" si="390"/>
        <v>0</v>
      </c>
      <c r="P798">
        <f t="shared" si="390"/>
        <v>1</v>
      </c>
      <c r="Q798">
        <f t="shared" si="390"/>
        <v>0</v>
      </c>
      <c r="R798">
        <f t="shared" ref="R798:Z798" si="397">IF(R723&gt;0,1,0)</f>
        <v>1</v>
      </c>
      <c r="S798">
        <f t="shared" si="397"/>
        <v>0</v>
      </c>
      <c r="T798">
        <f t="shared" si="397"/>
        <v>0</v>
      </c>
      <c r="U798">
        <f t="shared" si="397"/>
        <v>1</v>
      </c>
      <c r="V798">
        <f t="shared" si="397"/>
        <v>0</v>
      </c>
      <c r="W798">
        <f t="shared" si="397"/>
        <v>0</v>
      </c>
      <c r="X798">
        <f t="shared" si="397"/>
        <v>1</v>
      </c>
      <c r="Y798">
        <f t="shared" si="397"/>
        <v>0</v>
      </c>
      <c r="Z798">
        <f t="shared" si="397"/>
        <v>0</v>
      </c>
    </row>
    <row r="799" spans="1:26" x14ac:dyDescent="0.2">
      <c r="A799" s="3" t="s">
        <v>102</v>
      </c>
      <c r="B799">
        <f t="shared" si="390"/>
        <v>1</v>
      </c>
      <c r="C799">
        <f t="shared" si="390"/>
        <v>1</v>
      </c>
      <c r="D799">
        <f t="shared" si="390"/>
        <v>0</v>
      </c>
      <c r="E799">
        <f t="shared" si="390"/>
        <v>0</v>
      </c>
      <c r="F799">
        <f t="shared" si="390"/>
        <v>0</v>
      </c>
      <c r="G799">
        <f t="shared" si="390"/>
        <v>1</v>
      </c>
      <c r="H799">
        <f t="shared" si="390"/>
        <v>1</v>
      </c>
      <c r="I799">
        <f t="shared" si="390"/>
        <v>1</v>
      </c>
      <c r="J799">
        <f t="shared" si="390"/>
        <v>0</v>
      </c>
      <c r="K799">
        <f t="shared" si="390"/>
        <v>1</v>
      </c>
      <c r="L799">
        <f t="shared" si="390"/>
        <v>0</v>
      </c>
      <c r="M799">
        <f t="shared" si="390"/>
        <v>0</v>
      </c>
      <c r="N799">
        <f t="shared" si="390"/>
        <v>1</v>
      </c>
      <c r="O799">
        <f t="shared" si="390"/>
        <v>1</v>
      </c>
      <c r="P799">
        <f t="shared" si="390"/>
        <v>1</v>
      </c>
      <c r="Q799">
        <f t="shared" si="390"/>
        <v>1</v>
      </c>
      <c r="R799">
        <f t="shared" ref="R799:Z799" si="398">IF(R724&gt;0,1,0)</f>
        <v>1</v>
      </c>
      <c r="S799">
        <f t="shared" si="398"/>
        <v>1</v>
      </c>
      <c r="T799">
        <f t="shared" si="398"/>
        <v>1</v>
      </c>
      <c r="U799">
        <f t="shared" si="398"/>
        <v>0</v>
      </c>
      <c r="V799">
        <f t="shared" si="398"/>
        <v>0</v>
      </c>
      <c r="W799">
        <f t="shared" si="398"/>
        <v>1</v>
      </c>
      <c r="X799">
        <f t="shared" si="398"/>
        <v>0</v>
      </c>
      <c r="Y799">
        <f t="shared" si="398"/>
        <v>0</v>
      </c>
      <c r="Z799">
        <f t="shared" si="398"/>
        <v>1</v>
      </c>
    </row>
    <row r="800" spans="1:26" x14ac:dyDescent="0.2">
      <c r="A800" s="3" t="s">
        <v>141</v>
      </c>
    </row>
    <row r="801" spans="1:5" x14ac:dyDescent="0.2">
      <c r="A801" s="3" t="s">
        <v>146</v>
      </c>
      <c r="B801" t="s">
        <v>142</v>
      </c>
      <c r="C801" t="s">
        <v>143</v>
      </c>
      <c r="D801" t="s">
        <v>144</v>
      </c>
      <c r="E801" t="s">
        <v>145</v>
      </c>
    </row>
    <row r="802" spans="1:5" x14ac:dyDescent="0.2">
      <c r="A802" s="3" t="s">
        <v>30</v>
      </c>
      <c r="B802">
        <f>SUM(C727:I727)/7*100</f>
        <v>28.571428571428569</v>
      </c>
      <c r="C802">
        <f>SUM(J727:L727)/3*100</f>
        <v>33.333333333333329</v>
      </c>
      <c r="D802">
        <f>SUM(M727:W727)/11*100</f>
        <v>63.636363636363633</v>
      </c>
      <c r="E802">
        <v>1</v>
      </c>
    </row>
    <row r="803" spans="1:5" x14ac:dyDescent="0.2">
      <c r="A803" s="3" t="s">
        <v>31</v>
      </c>
      <c r="B803">
        <f t="shared" ref="B803:B866" si="399">SUM(C728:I728)/7*100</f>
        <v>85.714285714285708</v>
      </c>
      <c r="C803">
        <f t="shared" ref="C803:C866" si="400">SUM(J728:L728)/3*100</f>
        <v>33.333333333333329</v>
      </c>
      <c r="D803">
        <f t="shared" ref="D803:D866" si="401">SUM(M728:W728)/11*100</f>
        <v>45.454545454545453</v>
      </c>
      <c r="E803">
        <v>1</v>
      </c>
    </row>
    <row r="804" spans="1:5" x14ac:dyDescent="0.2">
      <c r="A804" s="3" t="s">
        <v>32</v>
      </c>
      <c r="B804">
        <f t="shared" si="399"/>
        <v>71.428571428571431</v>
      </c>
      <c r="C804">
        <f t="shared" si="400"/>
        <v>33.333333333333329</v>
      </c>
      <c r="D804">
        <f t="shared" si="401"/>
        <v>45.454545454545453</v>
      </c>
      <c r="E804">
        <v>1</v>
      </c>
    </row>
    <row r="805" spans="1:5" x14ac:dyDescent="0.2">
      <c r="A805" s="3" t="s">
        <v>33</v>
      </c>
      <c r="B805">
        <f t="shared" si="399"/>
        <v>71.428571428571431</v>
      </c>
      <c r="C805">
        <f t="shared" si="400"/>
        <v>66.666666666666657</v>
      </c>
      <c r="D805">
        <f t="shared" si="401"/>
        <v>72.727272727272734</v>
      </c>
      <c r="E805">
        <v>1</v>
      </c>
    </row>
    <row r="806" spans="1:5" x14ac:dyDescent="0.2">
      <c r="A806" s="3" t="s">
        <v>34</v>
      </c>
      <c r="B806">
        <f t="shared" si="399"/>
        <v>42.857142857142854</v>
      </c>
      <c r="C806">
        <f t="shared" si="400"/>
        <v>66.666666666666657</v>
      </c>
      <c r="D806">
        <f t="shared" si="401"/>
        <v>54.54545454545454</v>
      </c>
      <c r="E806">
        <v>1</v>
      </c>
    </row>
    <row r="807" spans="1:5" x14ac:dyDescent="0.2">
      <c r="A807" s="3" t="s">
        <v>35</v>
      </c>
      <c r="B807">
        <f t="shared" si="399"/>
        <v>71.428571428571431</v>
      </c>
      <c r="C807">
        <f t="shared" si="400"/>
        <v>66.666666666666657</v>
      </c>
      <c r="D807">
        <f t="shared" si="401"/>
        <v>36.363636363636367</v>
      </c>
      <c r="E807">
        <v>1</v>
      </c>
    </row>
    <row r="808" spans="1:5" x14ac:dyDescent="0.2">
      <c r="A808" s="3" t="s">
        <v>36</v>
      </c>
      <c r="B808">
        <f t="shared" si="399"/>
        <v>28.571428571428569</v>
      </c>
      <c r="C808">
        <f t="shared" si="400"/>
        <v>33.333333333333329</v>
      </c>
      <c r="D808">
        <f t="shared" si="401"/>
        <v>63.636363636363633</v>
      </c>
      <c r="E808">
        <v>1</v>
      </c>
    </row>
    <row r="809" spans="1:5" x14ac:dyDescent="0.2">
      <c r="A809" s="3" t="s">
        <v>37</v>
      </c>
      <c r="B809">
        <f t="shared" si="399"/>
        <v>71.428571428571431</v>
      </c>
      <c r="C809">
        <f t="shared" si="400"/>
        <v>66.666666666666657</v>
      </c>
      <c r="D809">
        <f t="shared" si="401"/>
        <v>9.0909090909090917</v>
      </c>
      <c r="E809">
        <v>1</v>
      </c>
    </row>
    <row r="810" spans="1:5" x14ac:dyDescent="0.2">
      <c r="A810" s="3" t="s">
        <v>38</v>
      </c>
      <c r="B810">
        <f t="shared" si="399"/>
        <v>57.142857142857139</v>
      </c>
      <c r="C810">
        <f t="shared" si="400"/>
        <v>66.666666666666657</v>
      </c>
      <c r="D810">
        <f t="shared" si="401"/>
        <v>54.54545454545454</v>
      </c>
      <c r="E810">
        <v>1</v>
      </c>
    </row>
    <row r="811" spans="1:5" x14ac:dyDescent="0.2">
      <c r="A811" s="3" t="s">
        <v>39</v>
      </c>
      <c r="B811">
        <f t="shared" si="399"/>
        <v>28.571428571428569</v>
      </c>
      <c r="C811">
        <f t="shared" si="400"/>
        <v>66.666666666666657</v>
      </c>
      <c r="D811">
        <f t="shared" si="401"/>
        <v>63.636363636363633</v>
      </c>
      <c r="E811">
        <v>1</v>
      </c>
    </row>
    <row r="812" spans="1:5" x14ac:dyDescent="0.2">
      <c r="A812" s="3" t="s">
        <v>40</v>
      </c>
      <c r="B812">
        <f t="shared" si="399"/>
        <v>14.285714285714285</v>
      </c>
      <c r="C812">
        <f t="shared" si="400"/>
        <v>33.333333333333329</v>
      </c>
      <c r="D812">
        <f t="shared" si="401"/>
        <v>36.363636363636367</v>
      </c>
      <c r="E812">
        <v>1</v>
      </c>
    </row>
    <row r="813" spans="1:5" x14ac:dyDescent="0.2">
      <c r="A813" s="3" t="s">
        <v>41</v>
      </c>
      <c r="B813">
        <f t="shared" si="399"/>
        <v>71.428571428571431</v>
      </c>
      <c r="C813">
        <f t="shared" si="400"/>
        <v>33.333333333333329</v>
      </c>
      <c r="D813">
        <f t="shared" si="401"/>
        <v>54.54545454545454</v>
      </c>
      <c r="E813">
        <v>1</v>
      </c>
    </row>
    <row r="814" spans="1:5" x14ac:dyDescent="0.2">
      <c r="A814" s="3" t="s">
        <v>42</v>
      </c>
      <c r="B814">
        <f t="shared" si="399"/>
        <v>28.571428571428569</v>
      </c>
      <c r="C814">
        <f t="shared" si="400"/>
        <v>0</v>
      </c>
      <c r="D814">
        <f t="shared" si="401"/>
        <v>63.636363636363633</v>
      </c>
      <c r="E814">
        <v>1</v>
      </c>
    </row>
    <row r="815" spans="1:5" x14ac:dyDescent="0.2">
      <c r="A815" s="3" t="s">
        <v>43</v>
      </c>
      <c r="B815">
        <f t="shared" si="399"/>
        <v>28.571428571428569</v>
      </c>
      <c r="C815">
        <f t="shared" si="400"/>
        <v>100</v>
      </c>
      <c r="D815">
        <f t="shared" si="401"/>
        <v>63.636363636363633</v>
      </c>
      <c r="E815">
        <v>1</v>
      </c>
    </row>
    <row r="816" spans="1:5" x14ac:dyDescent="0.2">
      <c r="A816" s="3" t="s">
        <v>44</v>
      </c>
      <c r="B816">
        <f t="shared" si="399"/>
        <v>14.285714285714285</v>
      </c>
      <c r="C816">
        <f t="shared" si="400"/>
        <v>33.333333333333329</v>
      </c>
      <c r="D816">
        <f t="shared" si="401"/>
        <v>45.454545454545453</v>
      </c>
      <c r="E816">
        <v>1</v>
      </c>
    </row>
    <row r="817" spans="1:5" x14ac:dyDescent="0.2">
      <c r="A817" s="3" t="s">
        <v>45</v>
      </c>
      <c r="B817">
        <f t="shared" si="399"/>
        <v>85.714285714285708</v>
      </c>
      <c r="C817">
        <f t="shared" si="400"/>
        <v>33.333333333333329</v>
      </c>
      <c r="D817">
        <f t="shared" si="401"/>
        <v>54.54545454545454</v>
      </c>
      <c r="E817">
        <v>1</v>
      </c>
    </row>
    <row r="818" spans="1:5" x14ac:dyDescent="0.2">
      <c r="A818" s="3" t="s">
        <v>46</v>
      </c>
      <c r="B818">
        <f t="shared" si="399"/>
        <v>42.857142857142854</v>
      </c>
      <c r="C818">
        <f t="shared" si="400"/>
        <v>33.333333333333329</v>
      </c>
      <c r="D818">
        <f t="shared" si="401"/>
        <v>45.454545454545453</v>
      </c>
      <c r="E818">
        <v>1</v>
      </c>
    </row>
    <row r="819" spans="1:5" x14ac:dyDescent="0.2">
      <c r="A819" s="3" t="s">
        <v>47</v>
      </c>
      <c r="B819">
        <f t="shared" si="399"/>
        <v>57.142857142857139</v>
      </c>
      <c r="C819">
        <f t="shared" si="400"/>
        <v>66.666666666666657</v>
      </c>
      <c r="D819">
        <f t="shared" si="401"/>
        <v>54.54545454545454</v>
      </c>
      <c r="E819">
        <v>1</v>
      </c>
    </row>
    <row r="820" spans="1:5" x14ac:dyDescent="0.2">
      <c r="A820" s="3" t="s">
        <v>48</v>
      </c>
      <c r="B820">
        <f t="shared" si="399"/>
        <v>28.571428571428569</v>
      </c>
      <c r="C820">
        <f t="shared" si="400"/>
        <v>66.666666666666657</v>
      </c>
      <c r="D820">
        <f t="shared" si="401"/>
        <v>63.636363636363633</v>
      </c>
      <c r="E820">
        <v>1</v>
      </c>
    </row>
    <row r="821" spans="1:5" x14ac:dyDescent="0.2">
      <c r="A821" s="3" t="s">
        <v>49</v>
      </c>
      <c r="B821">
        <f t="shared" si="399"/>
        <v>71.428571428571431</v>
      </c>
      <c r="C821">
        <f t="shared" si="400"/>
        <v>33.333333333333329</v>
      </c>
      <c r="D821">
        <f t="shared" si="401"/>
        <v>63.636363636363633</v>
      </c>
      <c r="E821">
        <v>1</v>
      </c>
    </row>
    <row r="822" spans="1:5" x14ac:dyDescent="0.2">
      <c r="A822" s="3" t="s">
        <v>50</v>
      </c>
      <c r="B822">
        <f t="shared" si="399"/>
        <v>57.142857142857139</v>
      </c>
      <c r="C822">
        <f t="shared" si="400"/>
        <v>66.666666666666657</v>
      </c>
      <c r="D822">
        <f t="shared" si="401"/>
        <v>27.27272727272727</v>
      </c>
      <c r="E822">
        <v>1</v>
      </c>
    </row>
    <row r="823" spans="1:5" x14ac:dyDescent="0.2">
      <c r="A823" s="3" t="s">
        <v>51</v>
      </c>
      <c r="B823">
        <f t="shared" si="399"/>
        <v>14.285714285714285</v>
      </c>
      <c r="C823">
        <f t="shared" si="400"/>
        <v>100</v>
      </c>
      <c r="D823">
        <f t="shared" si="401"/>
        <v>45.454545454545453</v>
      </c>
      <c r="E823">
        <v>1</v>
      </c>
    </row>
    <row r="824" spans="1:5" x14ac:dyDescent="0.2">
      <c r="A824" s="3" t="s">
        <v>52</v>
      </c>
      <c r="B824">
        <f t="shared" si="399"/>
        <v>28.571428571428569</v>
      </c>
      <c r="C824">
        <f t="shared" si="400"/>
        <v>0</v>
      </c>
      <c r="D824">
        <f t="shared" si="401"/>
        <v>63.636363636363633</v>
      </c>
      <c r="E824">
        <v>1</v>
      </c>
    </row>
    <row r="825" spans="1:5" x14ac:dyDescent="0.2">
      <c r="A825" s="3" t="s">
        <v>53</v>
      </c>
      <c r="B825">
        <f t="shared" si="399"/>
        <v>85.714285714285708</v>
      </c>
      <c r="C825">
        <f t="shared" si="400"/>
        <v>100</v>
      </c>
      <c r="D825">
        <f t="shared" si="401"/>
        <v>18.181818181818183</v>
      </c>
      <c r="E825">
        <v>1</v>
      </c>
    </row>
    <row r="826" spans="1:5" x14ac:dyDescent="0.2">
      <c r="A826" s="3" t="s">
        <v>54</v>
      </c>
      <c r="B826">
        <f t="shared" si="399"/>
        <v>14.285714285714285</v>
      </c>
      <c r="C826">
        <f t="shared" si="400"/>
        <v>33.333333333333329</v>
      </c>
      <c r="D826">
        <f t="shared" si="401"/>
        <v>18.181818181818183</v>
      </c>
      <c r="E826">
        <v>1</v>
      </c>
    </row>
    <row r="827" spans="1:5" x14ac:dyDescent="0.2">
      <c r="A827" s="3" t="s">
        <v>55</v>
      </c>
      <c r="B827">
        <f t="shared" si="399"/>
        <v>28.571428571428569</v>
      </c>
      <c r="C827">
        <f t="shared" si="400"/>
        <v>66.666666666666657</v>
      </c>
      <c r="D827">
        <f t="shared" si="401"/>
        <v>45.454545454545453</v>
      </c>
      <c r="E827">
        <v>1</v>
      </c>
    </row>
    <row r="828" spans="1:5" x14ac:dyDescent="0.2">
      <c r="A828" s="3" t="s">
        <v>56</v>
      </c>
      <c r="B828">
        <f t="shared" si="399"/>
        <v>28.571428571428569</v>
      </c>
      <c r="C828">
        <f t="shared" si="400"/>
        <v>0</v>
      </c>
      <c r="D828">
        <f t="shared" si="401"/>
        <v>36.363636363636367</v>
      </c>
      <c r="E828">
        <v>1</v>
      </c>
    </row>
    <row r="829" spans="1:5" x14ac:dyDescent="0.2">
      <c r="A829" s="3" t="s">
        <v>57</v>
      </c>
      <c r="B829">
        <f t="shared" si="399"/>
        <v>85.714285714285708</v>
      </c>
      <c r="C829">
        <f t="shared" si="400"/>
        <v>33.333333333333329</v>
      </c>
      <c r="D829">
        <f t="shared" si="401"/>
        <v>54.54545454545454</v>
      </c>
      <c r="E829">
        <v>1</v>
      </c>
    </row>
    <row r="830" spans="1:5" x14ac:dyDescent="0.2">
      <c r="A830" s="3" t="s">
        <v>58</v>
      </c>
      <c r="B830">
        <f t="shared" si="399"/>
        <v>0</v>
      </c>
      <c r="C830">
        <f t="shared" si="400"/>
        <v>0</v>
      </c>
      <c r="D830">
        <f t="shared" si="401"/>
        <v>36.363636363636367</v>
      </c>
      <c r="E830">
        <v>1</v>
      </c>
    </row>
    <row r="831" spans="1:5" x14ac:dyDescent="0.2">
      <c r="A831" s="3" t="s">
        <v>59</v>
      </c>
      <c r="B831">
        <f t="shared" si="399"/>
        <v>71.428571428571431</v>
      </c>
      <c r="C831">
        <f t="shared" si="400"/>
        <v>33.333333333333329</v>
      </c>
      <c r="D831">
        <f t="shared" si="401"/>
        <v>18.181818181818183</v>
      </c>
      <c r="E831">
        <v>1</v>
      </c>
    </row>
    <row r="832" spans="1:5" x14ac:dyDescent="0.2">
      <c r="A832" s="3" t="s">
        <v>60</v>
      </c>
      <c r="B832">
        <f t="shared" si="399"/>
        <v>28.571428571428569</v>
      </c>
      <c r="C832">
        <f t="shared" si="400"/>
        <v>66.666666666666657</v>
      </c>
      <c r="D832">
        <f t="shared" si="401"/>
        <v>45.454545454545453</v>
      </c>
      <c r="E832">
        <v>1</v>
      </c>
    </row>
    <row r="833" spans="1:5" x14ac:dyDescent="0.2">
      <c r="A833" s="3" t="s">
        <v>61</v>
      </c>
      <c r="B833">
        <f t="shared" si="399"/>
        <v>71.428571428571431</v>
      </c>
      <c r="C833">
        <f t="shared" si="400"/>
        <v>33.333333333333329</v>
      </c>
      <c r="D833">
        <f t="shared" si="401"/>
        <v>36.363636363636367</v>
      </c>
      <c r="E833">
        <v>1</v>
      </c>
    </row>
    <row r="834" spans="1:5" x14ac:dyDescent="0.2">
      <c r="A834" s="3" t="s">
        <v>62</v>
      </c>
      <c r="B834">
        <f t="shared" si="399"/>
        <v>71.428571428571431</v>
      </c>
      <c r="C834">
        <f t="shared" si="400"/>
        <v>0</v>
      </c>
      <c r="D834">
        <f t="shared" si="401"/>
        <v>27.27272727272727</v>
      </c>
      <c r="E834">
        <v>1</v>
      </c>
    </row>
    <row r="835" spans="1:5" x14ac:dyDescent="0.2">
      <c r="A835" s="3" t="s">
        <v>63</v>
      </c>
      <c r="B835">
        <f t="shared" si="399"/>
        <v>14.285714285714285</v>
      </c>
      <c r="C835">
        <f t="shared" si="400"/>
        <v>66.666666666666657</v>
      </c>
      <c r="D835">
        <f t="shared" si="401"/>
        <v>18.181818181818183</v>
      </c>
      <c r="E835">
        <v>1</v>
      </c>
    </row>
    <row r="836" spans="1:5" x14ac:dyDescent="0.2">
      <c r="A836" s="3" t="s">
        <v>64</v>
      </c>
      <c r="B836">
        <f t="shared" si="399"/>
        <v>28.571428571428569</v>
      </c>
      <c r="C836">
        <f t="shared" si="400"/>
        <v>33.333333333333329</v>
      </c>
      <c r="D836">
        <f t="shared" si="401"/>
        <v>45.454545454545453</v>
      </c>
      <c r="E836">
        <v>1</v>
      </c>
    </row>
    <row r="837" spans="1:5" x14ac:dyDescent="0.2">
      <c r="A837" s="3" t="s">
        <v>65</v>
      </c>
      <c r="B837">
        <f t="shared" si="399"/>
        <v>57.142857142857139</v>
      </c>
      <c r="C837">
        <f t="shared" si="400"/>
        <v>66.666666666666657</v>
      </c>
      <c r="D837">
        <f t="shared" si="401"/>
        <v>27.27272727272727</v>
      </c>
      <c r="E837">
        <v>1</v>
      </c>
    </row>
    <row r="838" spans="1:5" x14ac:dyDescent="0.2">
      <c r="A838" s="3" t="s">
        <v>66</v>
      </c>
      <c r="B838">
        <f t="shared" si="399"/>
        <v>28.571428571428569</v>
      </c>
      <c r="C838">
        <f t="shared" si="400"/>
        <v>66.666666666666657</v>
      </c>
      <c r="D838">
        <f t="shared" si="401"/>
        <v>45.454545454545453</v>
      </c>
      <c r="E838">
        <v>1</v>
      </c>
    </row>
    <row r="839" spans="1:5" x14ac:dyDescent="0.2">
      <c r="A839" s="3" t="s">
        <v>67</v>
      </c>
      <c r="B839">
        <f t="shared" si="399"/>
        <v>42.857142857142854</v>
      </c>
      <c r="C839">
        <f t="shared" si="400"/>
        <v>0</v>
      </c>
      <c r="D839">
        <f t="shared" si="401"/>
        <v>45.454545454545453</v>
      </c>
      <c r="E839">
        <v>1</v>
      </c>
    </row>
    <row r="840" spans="1:5" x14ac:dyDescent="0.2">
      <c r="A840" s="3" t="s">
        <v>68</v>
      </c>
      <c r="B840">
        <f t="shared" si="399"/>
        <v>14.285714285714285</v>
      </c>
      <c r="C840">
        <f t="shared" si="400"/>
        <v>33.333333333333329</v>
      </c>
      <c r="D840">
        <f t="shared" si="401"/>
        <v>63.636363636363633</v>
      </c>
      <c r="E840">
        <v>1</v>
      </c>
    </row>
    <row r="841" spans="1:5" x14ac:dyDescent="0.2">
      <c r="A841" s="3" t="s">
        <v>69</v>
      </c>
      <c r="B841">
        <f t="shared" si="399"/>
        <v>42.857142857142854</v>
      </c>
      <c r="C841">
        <f t="shared" si="400"/>
        <v>0</v>
      </c>
      <c r="D841">
        <f t="shared" si="401"/>
        <v>36.363636363636367</v>
      </c>
      <c r="E841">
        <v>1</v>
      </c>
    </row>
    <row r="842" spans="1:5" x14ac:dyDescent="0.2">
      <c r="A842" s="3" t="s">
        <v>70</v>
      </c>
      <c r="B842">
        <f t="shared" si="399"/>
        <v>42.857142857142854</v>
      </c>
      <c r="C842">
        <f t="shared" si="400"/>
        <v>33.333333333333329</v>
      </c>
      <c r="D842">
        <f t="shared" si="401"/>
        <v>45.454545454545453</v>
      </c>
      <c r="E842">
        <v>1</v>
      </c>
    </row>
    <row r="843" spans="1:5" x14ac:dyDescent="0.2">
      <c r="A843" s="3" t="s">
        <v>71</v>
      </c>
      <c r="B843">
        <f t="shared" si="399"/>
        <v>85.714285714285708</v>
      </c>
      <c r="C843">
        <f t="shared" si="400"/>
        <v>33.333333333333329</v>
      </c>
      <c r="D843">
        <f t="shared" si="401"/>
        <v>45.454545454545453</v>
      </c>
      <c r="E843">
        <v>1</v>
      </c>
    </row>
    <row r="844" spans="1:5" x14ac:dyDescent="0.2">
      <c r="A844" s="3" t="s">
        <v>72</v>
      </c>
      <c r="B844">
        <f t="shared" si="399"/>
        <v>14.285714285714285</v>
      </c>
      <c r="C844">
        <f t="shared" si="400"/>
        <v>66.666666666666657</v>
      </c>
      <c r="D844">
        <f t="shared" si="401"/>
        <v>45.454545454545453</v>
      </c>
      <c r="E844">
        <v>1</v>
      </c>
    </row>
    <row r="845" spans="1:5" x14ac:dyDescent="0.2">
      <c r="A845" s="3" t="s">
        <v>73</v>
      </c>
      <c r="B845">
        <f t="shared" si="399"/>
        <v>85.714285714285708</v>
      </c>
      <c r="C845">
        <f t="shared" si="400"/>
        <v>33.333333333333329</v>
      </c>
      <c r="D845">
        <f t="shared" si="401"/>
        <v>63.636363636363633</v>
      </c>
      <c r="E845">
        <v>1</v>
      </c>
    </row>
    <row r="846" spans="1:5" x14ac:dyDescent="0.2">
      <c r="A846" s="3" t="s">
        <v>74</v>
      </c>
      <c r="B846">
        <f t="shared" si="399"/>
        <v>57.142857142857139</v>
      </c>
      <c r="C846">
        <f t="shared" si="400"/>
        <v>100</v>
      </c>
      <c r="D846">
        <f t="shared" si="401"/>
        <v>63.636363636363633</v>
      </c>
      <c r="E846">
        <v>1</v>
      </c>
    </row>
    <row r="847" spans="1:5" x14ac:dyDescent="0.2">
      <c r="A847" s="3" t="s">
        <v>75</v>
      </c>
      <c r="B847">
        <f t="shared" si="399"/>
        <v>28.571428571428569</v>
      </c>
      <c r="C847">
        <f t="shared" si="400"/>
        <v>66.666666666666657</v>
      </c>
      <c r="D847">
        <f t="shared" si="401"/>
        <v>45.454545454545453</v>
      </c>
      <c r="E847">
        <v>1</v>
      </c>
    </row>
    <row r="848" spans="1:5" x14ac:dyDescent="0.2">
      <c r="A848" s="3" t="s">
        <v>76</v>
      </c>
      <c r="B848">
        <f t="shared" si="399"/>
        <v>28.571428571428569</v>
      </c>
      <c r="C848">
        <f t="shared" si="400"/>
        <v>66.666666666666657</v>
      </c>
      <c r="D848">
        <f t="shared" si="401"/>
        <v>63.636363636363633</v>
      </c>
      <c r="E848">
        <v>1</v>
      </c>
    </row>
    <row r="849" spans="1:5" x14ac:dyDescent="0.2">
      <c r="A849" s="3" t="s">
        <v>77</v>
      </c>
      <c r="B849">
        <f t="shared" si="399"/>
        <v>100</v>
      </c>
      <c r="C849">
        <f t="shared" si="400"/>
        <v>66.666666666666657</v>
      </c>
      <c r="D849">
        <f t="shared" si="401"/>
        <v>72.727272727272734</v>
      </c>
      <c r="E849">
        <v>1</v>
      </c>
    </row>
    <row r="850" spans="1:5" x14ac:dyDescent="0.2">
      <c r="A850" s="3" t="s">
        <v>78</v>
      </c>
      <c r="B850">
        <f t="shared" si="399"/>
        <v>28.571428571428569</v>
      </c>
      <c r="C850">
        <f t="shared" si="400"/>
        <v>66.666666666666657</v>
      </c>
      <c r="D850">
        <f t="shared" si="401"/>
        <v>63.636363636363633</v>
      </c>
      <c r="E850">
        <v>1</v>
      </c>
    </row>
    <row r="851" spans="1:5" x14ac:dyDescent="0.2">
      <c r="A851" s="3" t="s">
        <v>79</v>
      </c>
      <c r="B851">
        <f t="shared" si="399"/>
        <v>71.428571428571431</v>
      </c>
      <c r="C851">
        <f t="shared" si="400"/>
        <v>100</v>
      </c>
      <c r="D851">
        <f t="shared" si="401"/>
        <v>72.727272727272734</v>
      </c>
      <c r="E851">
        <v>1</v>
      </c>
    </row>
    <row r="852" spans="1:5" x14ac:dyDescent="0.2">
      <c r="A852" s="3" t="s">
        <v>80</v>
      </c>
      <c r="B852">
        <f t="shared" si="399"/>
        <v>71.428571428571431</v>
      </c>
      <c r="C852">
        <f t="shared" si="400"/>
        <v>66.666666666666657</v>
      </c>
      <c r="D852">
        <f t="shared" si="401"/>
        <v>54.54545454545454</v>
      </c>
      <c r="E852">
        <v>1</v>
      </c>
    </row>
    <row r="853" spans="1:5" x14ac:dyDescent="0.2">
      <c r="A853" s="3" t="s">
        <v>81</v>
      </c>
      <c r="B853">
        <f t="shared" si="399"/>
        <v>85.714285714285708</v>
      </c>
      <c r="C853">
        <f t="shared" si="400"/>
        <v>66.666666666666657</v>
      </c>
      <c r="D853">
        <f t="shared" si="401"/>
        <v>90.909090909090907</v>
      </c>
      <c r="E853">
        <v>1</v>
      </c>
    </row>
    <row r="854" spans="1:5" x14ac:dyDescent="0.2">
      <c r="A854" s="3" t="s">
        <v>82</v>
      </c>
      <c r="B854">
        <f t="shared" si="399"/>
        <v>85.714285714285708</v>
      </c>
      <c r="C854">
        <f t="shared" si="400"/>
        <v>100</v>
      </c>
      <c r="D854">
        <f t="shared" si="401"/>
        <v>81.818181818181827</v>
      </c>
      <c r="E854">
        <v>1</v>
      </c>
    </row>
    <row r="855" spans="1:5" x14ac:dyDescent="0.2">
      <c r="A855" s="3" t="s">
        <v>83</v>
      </c>
      <c r="B855">
        <f t="shared" si="399"/>
        <v>28.571428571428569</v>
      </c>
      <c r="C855">
        <f t="shared" si="400"/>
        <v>66.666666666666657</v>
      </c>
      <c r="D855">
        <f t="shared" si="401"/>
        <v>54.54545454545454</v>
      </c>
      <c r="E855">
        <v>1</v>
      </c>
    </row>
    <row r="856" spans="1:5" x14ac:dyDescent="0.2">
      <c r="A856" s="3" t="s">
        <v>84</v>
      </c>
      <c r="B856">
        <f t="shared" si="399"/>
        <v>42.857142857142854</v>
      </c>
      <c r="C856">
        <f t="shared" si="400"/>
        <v>33.333333333333329</v>
      </c>
      <c r="D856">
        <f t="shared" si="401"/>
        <v>90.909090909090907</v>
      </c>
      <c r="E856">
        <v>1</v>
      </c>
    </row>
    <row r="857" spans="1:5" x14ac:dyDescent="0.2">
      <c r="A857" s="3" t="s">
        <v>85</v>
      </c>
      <c r="B857">
        <f t="shared" si="399"/>
        <v>100</v>
      </c>
      <c r="C857">
        <f t="shared" si="400"/>
        <v>33.333333333333329</v>
      </c>
      <c r="D857">
        <f t="shared" si="401"/>
        <v>81.818181818181827</v>
      </c>
      <c r="E857">
        <v>1</v>
      </c>
    </row>
    <row r="858" spans="1:5" x14ac:dyDescent="0.2">
      <c r="A858" s="3" t="s">
        <v>86</v>
      </c>
      <c r="B858">
        <f t="shared" si="399"/>
        <v>0</v>
      </c>
      <c r="C858">
        <f t="shared" si="400"/>
        <v>100</v>
      </c>
      <c r="D858">
        <f t="shared" si="401"/>
        <v>54.54545454545454</v>
      </c>
      <c r="E858">
        <v>1</v>
      </c>
    </row>
    <row r="859" spans="1:5" x14ac:dyDescent="0.2">
      <c r="A859" s="3" t="s">
        <v>87</v>
      </c>
      <c r="B859">
        <f t="shared" si="399"/>
        <v>14.285714285714285</v>
      </c>
      <c r="C859">
        <f t="shared" si="400"/>
        <v>33.333333333333329</v>
      </c>
      <c r="D859">
        <f t="shared" si="401"/>
        <v>54.54545454545454</v>
      </c>
      <c r="E859">
        <v>1</v>
      </c>
    </row>
    <row r="860" spans="1:5" x14ac:dyDescent="0.2">
      <c r="A860" s="3" t="s">
        <v>88</v>
      </c>
      <c r="B860">
        <f t="shared" si="399"/>
        <v>85.714285714285708</v>
      </c>
      <c r="C860">
        <f t="shared" si="400"/>
        <v>0</v>
      </c>
      <c r="D860">
        <f t="shared" si="401"/>
        <v>72.727272727272734</v>
      </c>
      <c r="E860">
        <v>1</v>
      </c>
    </row>
    <row r="861" spans="1:5" x14ac:dyDescent="0.2">
      <c r="A861" s="3" t="s">
        <v>89</v>
      </c>
      <c r="B861">
        <f t="shared" si="399"/>
        <v>71.428571428571431</v>
      </c>
      <c r="C861">
        <f t="shared" si="400"/>
        <v>100</v>
      </c>
      <c r="D861">
        <f t="shared" si="401"/>
        <v>27.27272727272727</v>
      </c>
      <c r="E861">
        <v>1</v>
      </c>
    </row>
    <row r="862" spans="1:5" x14ac:dyDescent="0.2">
      <c r="A862" s="3" t="s">
        <v>90</v>
      </c>
      <c r="B862">
        <f t="shared" si="399"/>
        <v>0</v>
      </c>
      <c r="C862">
        <f t="shared" si="400"/>
        <v>0</v>
      </c>
      <c r="D862">
        <f t="shared" si="401"/>
        <v>36.363636363636367</v>
      </c>
      <c r="E862">
        <v>1</v>
      </c>
    </row>
    <row r="863" spans="1:5" x14ac:dyDescent="0.2">
      <c r="A863" s="3" t="s">
        <v>91</v>
      </c>
      <c r="B863">
        <f t="shared" si="399"/>
        <v>71.428571428571431</v>
      </c>
      <c r="C863">
        <f t="shared" si="400"/>
        <v>33.333333333333329</v>
      </c>
      <c r="D863">
        <f t="shared" si="401"/>
        <v>45.454545454545453</v>
      </c>
      <c r="E863">
        <v>1</v>
      </c>
    </row>
    <row r="864" spans="1:5" x14ac:dyDescent="0.2">
      <c r="A864" s="3" t="s">
        <v>92</v>
      </c>
      <c r="B864">
        <f t="shared" si="399"/>
        <v>71.428571428571431</v>
      </c>
      <c r="C864">
        <f t="shared" si="400"/>
        <v>0</v>
      </c>
      <c r="D864">
        <f t="shared" si="401"/>
        <v>63.636363636363633</v>
      </c>
      <c r="E864">
        <v>1</v>
      </c>
    </row>
    <row r="865" spans="1:5" x14ac:dyDescent="0.2">
      <c r="A865" s="3" t="s">
        <v>93</v>
      </c>
      <c r="B865">
        <f t="shared" si="399"/>
        <v>28.571428571428569</v>
      </c>
      <c r="C865">
        <f t="shared" si="400"/>
        <v>66.666666666666657</v>
      </c>
      <c r="D865">
        <f t="shared" si="401"/>
        <v>45.454545454545453</v>
      </c>
      <c r="E865">
        <v>1</v>
      </c>
    </row>
    <row r="866" spans="1:5" x14ac:dyDescent="0.2">
      <c r="A866" s="3" t="s">
        <v>94</v>
      </c>
      <c r="B866">
        <f t="shared" si="399"/>
        <v>100</v>
      </c>
      <c r="C866">
        <f t="shared" si="400"/>
        <v>33.333333333333329</v>
      </c>
      <c r="D866">
        <f t="shared" si="401"/>
        <v>27.27272727272727</v>
      </c>
      <c r="E866">
        <v>1</v>
      </c>
    </row>
    <row r="867" spans="1:5" x14ac:dyDescent="0.2">
      <c r="A867" s="3" t="s">
        <v>95</v>
      </c>
      <c r="B867">
        <f t="shared" ref="B867:B874" si="402">SUM(C792:I792)/7*100</f>
        <v>28.571428571428569</v>
      </c>
      <c r="C867">
        <f t="shared" ref="C867:C874" si="403">SUM(J792:L792)/3*100</f>
        <v>66.666666666666657</v>
      </c>
      <c r="D867">
        <f t="shared" ref="D867:D874" si="404">SUM(M792:W792)/11*100</f>
        <v>27.27272727272727</v>
      </c>
      <c r="E867">
        <v>1</v>
      </c>
    </row>
    <row r="868" spans="1:5" x14ac:dyDescent="0.2">
      <c r="A868" s="3" t="s">
        <v>96</v>
      </c>
      <c r="B868">
        <f t="shared" si="402"/>
        <v>0</v>
      </c>
      <c r="C868">
        <f t="shared" si="403"/>
        <v>0</v>
      </c>
      <c r="D868">
        <f t="shared" si="404"/>
        <v>45.454545454545453</v>
      </c>
      <c r="E868">
        <v>1</v>
      </c>
    </row>
    <row r="869" spans="1:5" x14ac:dyDescent="0.2">
      <c r="A869" s="3" t="s">
        <v>97</v>
      </c>
      <c r="B869">
        <f t="shared" si="402"/>
        <v>85.714285714285708</v>
      </c>
      <c r="C869">
        <f t="shared" si="403"/>
        <v>33.333333333333329</v>
      </c>
      <c r="D869">
        <f t="shared" si="404"/>
        <v>27.27272727272727</v>
      </c>
      <c r="E869">
        <v>1</v>
      </c>
    </row>
    <row r="870" spans="1:5" x14ac:dyDescent="0.2">
      <c r="A870" s="3" t="s">
        <v>98</v>
      </c>
      <c r="B870">
        <f t="shared" si="402"/>
        <v>14.285714285714285</v>
      </c>
      <c r="C870">
        <f t="shared" si="403"/>
        <v>66.666666666666657</v>
      </c>
      <c r="D870">
        <f t="shared" si="404"/>
        <v>18.181818181818183</v>
      </c>
      <c r="E870">
        <v>1</v>
      </c>
    </row>
    <row r="871" spans="1:5" x14ac:dyDescent="0.2">
      <c r="A871" s="3" t="s">
        <v>99</v>
      </c>
      <c r="B871">
        <f t="shared" si="402"/>
        <v>28.571428571428569</v>
      </c>
      <c r="C871">
        <f t="shared" si="403"/>
        <v>0</v>
      </c>
      <c r="D871">
        <f t="shared" si="404"/>
        <v>18.181818181818183</v>
      </c>
      <c r="E871">
        <v>1</v>
      </c>
    </row>
    <row r="872" spans="1:5" x14ac:dyDescent="0.2">
      <c r="A872" s="3" t="s">
        <v>100</v>
      </c>
      <c r="B872">
        <f t="shared" si="402"/>
        <v>14.285714285714285</v>
      </c>
      <c r="C872">
        <f t="shared" si="403"/>
        <v>66.666666666666657</v>
      </c>
      <c r="D872">
        <f t="shared" si="404"/>
        <v>27.27272727272727</v>
      </c>
      <c r="E872">
        <v>1</v>
      </c>
    </row>
    <row r="873" spans="1:5" x14ac:dyDescent="0.2">
      <c r="A873" s="3" t="s">
        <v>101</v>
      </c>
      <c r="B873">
        <f t="shared" si="402"/>
        <v>57.142857142857139</v>
      </c>
      <c r="C873">
        <f t="shared" si="403"/>
        <v>33.333333333333329</v>
      </c>
      <c r="D873">
        <f t="shared" si="404"/>
        <v>45.454545454545453</v>
      </c>
      <c r="E873">
        <v>1</v>
      </c>
    </row>
    <row r="874" spans="1:5" x14ac:dyDescent="0.2">
      <c r="A874" s="3" t="s">
        <v>102</v>
      </c>
      <c r="B874">
        <f t="shared" si="402"/>
        <v>57.142857142857139</v>
      </c>
      <c r="C874">
        <f t="shared" si="403"/>
        <v>33.333333333333329</v>
      </c>
      <c r="D874">
        <f t="shared" si="404"/>
        <v>72.727272727272734</v>
      </c>
      <c r="E874">
        <v>1</v>
      </c>
    </row>
  </sheetData>
  <mergeCells count="3">
    <mergeCell ref="C1:I1"/>
    <mergeCell ref="J1:L1"/>
    <mergeCell ref="M1:Z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8F27-2491-4579-B355-B42719D05552}">
  <dimension ref="A1:E78"/>
  <sheetViews>
    <sheetView workbookViewId="0">
      <selection activeCell="B11" sqref="B11"/>
    </sheetView>
  </sheetViews>
  <sheetFormatPr defaultRowHeight="14.25" x14ac:dyDescent="0.2"/>
  <sheetData>
    <row r="1" spans="1:5" x14ac:dyDescent="0.2">
      <c r="A1" s="3" t="s">
        <v>146</v>
      </c>
      <c r="B1" t="s">
        <v>157</v>
      </c>
      <c r="C1" t="s">
        <v>158</v>
      </c>
      <c r="D1" t="s">
        <v>159</v>
      </c>
      <c r="E1" t="s">
        <v>160</v>
      </c>
    </row>
    <row r="2" spans="1:5" x14ac:dyDescent="0.2">
      <c r="A2" s="3" t="s">
        <v>123</v>
      </c>
      <c r="B2">
        <v>100</v>
      </c>
      <c r="C2">
        <v>100</v>
      </c>
      <c r="D2">
        <v>100</v>
      </c>
      <c r="E2">
        <v>100</v>
      </c>
    </row>
    <row r="3" spans="1:5" x14ac:dyDescent="0.2">
      <c r="A3" s="3" t="s">
        <v>27</v>
      </c>
      <c r="B3">
        <v>99.157791828270675</v>
      </c>
      <c r="C3">
        <v>100.27952828376164</v>
      </c>
      <c r="D3">
        <v>100.56267988796772</v>
      </c>
      <c r="E3">
        <v>97.375886524822704</v>
      </c>
    </row>
    <row r="4" spans="1:5" x14ac:dyDescent="0.2">
      <c r="A4" s="3" t="s">
        <v>28</v>
      </c>
      <c r="B4">
        <v>97.000735331874637</v>
      </c>
      <c r="C4">
        <v>103.43506428689766</v>
      </c>
      <c r="D4">
        <v>99.564200381227735</v>
      </c>
      <c r="E4">
        <v>104.36999271667879</v>
      </c>
    </row>
    <row r="5" spans="1:5" x14ac:dyDescent="0.2">
      <c r="A5" s="3" t="s">
        <v>29</v>
      </c>
      <c r="B5">
        <v>96.925915485239685</v>
      </c>
      <c r="C5">
        <v>104.41391624957537</v>
      </c>
      <c r="D5">
        <v>98.660168265184936</v>
      </c>
      <c r="E5">
        <v>98.813677599441732</v>
      </c>
    </row>
    <row r="6" spans="1:5" x14ac:dyDescent="0.2">
      <c r="A6" s="3" t="s">
        <v>30</v>
      </c>
      <c r="B6">
        <v>95.985544886393868</v>
      </c>
      <c r="C6">
        <v>105.54610408629847</v>
      </c>
      <c r="D6">
        <v>98.468351027307676</v>
      </c>
      <c r="E6">
        <v>100.35310734463276</v>
      </c>
    </row>
    <row r="7" spans="1:5" x14ac:dyDescent="0.2">
      <c r="A7" s="3" t="s">
        <v>31</v>
      </c>
      <c r="B7">
        <v>96.022069647528127</v>
      </c>
      <c r="C7">
        <v>106.08521924007039</v>
      </c>
      <c r="D7">
        <v>97.892711112401471</v>
      </c>
      <c r="E7">
        <v>103.30752990851512</v>
      </c>
    </row>
    <row r="8" spans="1:5" x14ac:dyDescent="0.2">
      <c r="A8" s="3" t="s">
        <v>32</v>
      </c>
      <c r="B8">
        <v>95.634356094733107</v>
      </c>
      <c r="C8">
        <v>106.42561176107566</v>
      </c>
      <c r="D8">
        <v>97.940032144191207</v>
      </c>
      <c r="E8">
        <v>102.38419618528609</v>
      </c>
    </row>
    <row r="9" spans="1:5" x14ac:dyDescent="0.2">
      <c r="A9" s="3" t="s">
        <v>33</v>
      </c>
      <c r="B9">
        <v>96.087542104480391</v>
      </c>
      <c r="C9">
        <v>105.50668042979474</v>
      </c>
      <c r="D9">
        <v>98.405777465724881</v>
      </c>
      <c r="E9">
        <v>97.072521623419831</v>
      </c>
    </row>
    <row r="10" spans="1:5" x14ac:dyDescent="0.2">
      <c r="A10" s="3" t="s">
        <v>34</v>
      </c>
      <c r="B10">
        <v>95.909468261972037</v>
      </c>
      <c r="C10">
        <v>105.58658595438332</v>
      </c>
      <c r="D10">
        <v>98.503945783644681</v>
      </c>
      <c r="E10">
        <v>97.806716929403706</v>
      </c>
    </row>
    <row r="11" spans="1:5" x14ac:dyDescent="0.2">
      <c r="A11" s="3" t="s">
        <v>35</v>
      </c>
      <c r="B11">
        <v>95.919756966636712</v>
      </c>
      <c r="C11">
        <v>104.52780434940124</v>
      </c>
      <c r="D11">
        <v>99.55243868396208</v>
      </c>
      <c r="E11">
        <v>98.107918710581643</v>
      </c>
    </row>
    <row r="12" spans="1:5" x14ac:dyDescent="0.2">
      <c r="A12" s="3" t="s">
        <v>36</v>
      </c>
      <c r="B12">
        <v>95.616864592417343</v>
      </c>
      <c r="C12">
        <v>103.6122834676225</v>
      </c>
      <c r="D12">
        <v>100.77085193996018</v>
      </c>
      <c r="E12">
        <v>99.142857142857139</v>
      </c>
    </row>
    <row r="13" spans="1:5" x14ac:dyDescent="0.2">
      <c r="A13" s="3" t="s">
        <v>37</v>
      </c>
      <c r="B13">
        <v>95.778535477961199</v>
      </c>
      <c r="C13">
        <v>102.54706764102377</v>
      </c>
      <c r="D13">
        <v>101.67439688101503</v>
      </c>
      <c r="E13">
        <v>98.775216138328531</v>
      </c>
    </row>
    <row r="14" spans="1:5" x14ac:dyDescent="0.2">
      <c r="A14" s="3" t="s">
        <v>38</v>
      </c>
      <c r="B14">
        <v>95.827668067313539</v>
      </c>
      <c r="C14">
        <v>100.73252791096286</v>
      </c>
      <c r="D14">
        <v>103.43980402172363</v>
      </c>
      <c r="E14">
        <v>99.98368794326241</v>
      </c>
    </row>
    <row r="15" spans="1:5" x14ac:dyDescent="0.2">
      <c r="A15" s="3" t="s">
        <v>39</v>
      </c>
      <c r="B15">
        <v>94.861782558469812</v>
      </c>
      <c r="C15">
        <v>101.00669337789748</v>
      </c>
      <c r="D15">
        <v>104.13152406363272</v>
      </c>
      <c r="E15">
        <v>97.692862292718104</v>
      </c>
    </row>
    <row r="16" spans="1:5" x14ac:dyDescent="0.2">
      <c r="A16" s="3" t="s">
        <v>40</v>
      </c>
      <c r="B16">
        <v>92.527211981327824</v>
      </c>
      <c r="C16">
        <v>103.6468299082303</v>
      </c>
      <c r="D16">
        <v>103.82595811044186</v>
      </c>
      <c r="E16">
        <v>102.21402214022139</v>
      </c>
    </row>
    <row r="17" spans="1:5" x14ac:dyDescent="0.2">
      <c r="A17" s="3" t="s">
        <v>41</v>
      </c>
      <c r="B17">
        <v>91.774099787824539</v>
      </c>
      <c r="C17">
        <v>105.29922825409153</v>
      </c>
      <c r="D17">
        <v>102.92667195808394</v>
      </c>
      <c r="E17">
        <v>97.328519855595673</v>
      </c>
    </row>
    <row r="18" spans="1:5" x14ac:dyDescent="0.2">
      <c r="A18" s="3" t="s">
        <v>42</v>
      </c>
      <c r="B18">
        <v>91.844946561401201</v>
      </c>
      <c r="C18">
        <v>106.0838088028284</v>
      </c>
      <c r="D18">
        <v>102.0712446357704</v>
      </c>
      <c r="E18">
        <v>99.258160237388722</v>
      </c>
    </row>
    <row r="19" spans="1:5" x14ac:dyDescent="0.2">
      <c r="A19" s="3" t="s">
        <v>43</v>
      </c>
      <c r="B19">
        <v>91.990858179664102</v>
      </c>
      <c r="C19">
        <v>106.35830313270117</v>
      </c>
      <c r="D19">
        <v>101.65083868763476</v>
      </c>
      <c r="E19">
        <v>103.96113602391628</v>
      </c>
    </row>
    <row r="20" spans="1:5" x14ac:dyDescent="0.2">
      <c r="A20" s="3" t="s">
        <v>44</v>
      </c>
      <c r="B20">
        <v>91.957330143219522</v>
      </c>
      <c r="C20">
        <v>106.3147314738728</v>
      </c>
      <c r="D20">
        <v>101.72793838290768</v>
      </c>
      <c r="E20">
        <v>105.75125808770669</v>
      </c>
    </row>
    <row r="21" spans="1:5" x14ac:dyDescent="0.2">
      <c r="A21" s="3" t="s">
        <v>45</v>
      </c>
      <c r="B21">
        <v>92.025632013788808</v>
      </c>
      <c r="C21">
        <v>105.84609678329609</v>
      </c>
      <c r="D21">
        <v>102.12827120291512</v>
      </c>
      <c r="E21">
        <v>101.01971447994561</v>
      </c>
    </row>
    <row r="22" spans="1:5" x14ac:dyDescent="0.2">
      <c r="A22" s="3" t="s">
        <v>46</v>
      </c>
      <c r="B22">
        <v>91.279867943134036</v>
      </c>
      <c r="C22">
        <v>105.47097237014509</v>
      </c>
      <c r="D22">
        <v>103.24915968672084</v>
      </c>
      <c r="E22">
        <v>98.586810228802165</v>
      </c>
    </row>
    <row r="23" spans="1:5" x14ac:dyDescent="0.2">
      <c r="A23" s="3" t="s">
        <v>47</v>
      </c>
      <c r="B23">
        <v>90.665418781132544</v>
      </c>
      <c r="C23">
        <v>104.701099882205</v>
      </c>
      <c r="D23">
        <v>104.63348133666244</v>
      </c>
      <c r="E23">
        <v>99.180887372013643</v>
      </c>
    </row>
    <row r="24" spans="1:5" x14ac:dyDescent="0.2">
      <c r="A24" s="3" t="s">
        <v>48</v>
      </c>
      <c r="B24">
        <v>90.810174054835358</v>
      </c>
      <c r="C24">
        <v>103.4144519129556</v>
      </c>
      <c r="D24">
        <v>105.775374032209</v>
      </c>
      <c r="E24">
        <v>98.485891259463187</v>
      </c>
    </row>
    <row r="25" spans="1:5" x14ac:dyDescent="0.2">
      <c r="A25" s="3" t="s">
        <v>49</v>
      </c>
      <c r="B25">
        <v>92.070339091487355</v>
      </c>
      <c r="C25">
        <v>101.60368488680534</v>
      </c>
      <c r="D25">
        <v>106.32597602170728</v>
      </c>
      <c r="E25">
        <v>100.41928721174003</v>
      </c>
    </row>
    <row r="26" spans="1:5" x14ac:dyDescent="0.2">
      <c r="A26" s="3" t="s">
        <v>50</v>
      </c>
      <c r="B26">
        <v>93.138795325947115</v>
      </c>
      <c r="C26">
        <v>99.125413452167805</v>
      </c>
      <c r="D26">
        <v>107.73579122188512</v>
      </c>
      <c r="E26">
        <v>98.886569241475314</v>
      </c>
    </row>
    <row r="27" spans="1:5" x14ac:dyDescent="0.2">
      <c r="A27" s="3" t="s">
        <v>51</v>
      </c>
      <c r="B27">
        <v>93.534272929595815</v>
      </c>
      <c r="C27">
        <v>98.470355061040067</v>
      </c>
      <c r="D27">
        <v>107.99537200936413</v>
      </c>
      <c r="E27">
        <v>97.959183673469383</v>
      </c>
    </row>
    <row r="28" spans="1:5" x14ac:dyDescent="0.2">
      <c r="A28" s="3" t="s">
        <v>52</v>
      </c>
      <c r="B28">
        <v>91.705242115906117</v>
      </c>
      <c r="C28">
        <v>101.23239218370352</v>
      </c>
      <c r="D28">
        <v>107.06236570039032</v>
      </c>
      <c r="E28">
        <v>99.137931034482762</v>
      </c>
    </row>
    <row r="29" spans="1:5" x14ac:dyDescent="0.2">
      <c r="A29" s="3" t="s">
        <v>53</v>
      </c>
      <c r="B29">
        <v>92.419712754494071</v>
      </c>
      <c r="C29">
        <v>101.94476361191383</v>
      </c>
      <c r="D29">
        <v>105.6355236335921</v>
      </c>
      <c r="E29">
        <v>104.42028985507245</v>
      </c>
    </row>
    <row r="30" spans="1:5" x14ac:dyDescent="0.2">
      <c r="A30" s="3" t="s">
        <v>54</v>
      </c>
      <c r="B30">
        <v>92.073240027455498</v>
      </c>
      <c r="C30">
        <v>102.96743160090958</v>
      </c>
      <c r="D30">
        <v>104.95932837163492</v>
      </c>
      <c r="E30">
        <v>100.06939625260236</v>
      </c>
    </row>
    <row r="31" spans="1:5" x14ac:dyDescent="0.2">
      <c r="A31" s="3" t="s">
        <v>55</v>
      </c>
      <c r="B31">
        <v>92.324206370122113</v>
      </c>
      <c r="C31">
        <v>103.23465523695022</v>
      </c>
      <c r="D31">
        <v>104.44113839292764</v>
      </c>
      <c r="E31">
        <v>100.55478502080445</v>
      </c>
    </row>
    <row r="32" spans="1:5" x14ac:dyDescent="0.2">
      <c r="A32" s="3" t="s">
        <v>56</v>
      </c>
      <c r="B32">
        <v>92.33143288076576</v>
      </c>
      <c r="C32">
        <v>103.34164609190123</v>
      </c>
      <c r="D32">
        <v>104.32692102733303</v>
      </c>
      <c r="E32">
        <v>99.793103448275872</v>
      </c>
    </row>
    <row r="33" spans="1:5" x14ac:dyDescent="0.2">
      <c r="A33" s="3" t="s">
        <v>57</v>
      </c>
      <c r="B33">
        <v>92.019180070854375</v>
      </c>
      <c r="C33">
        <v>103.21888494981827</v>
      </c>
      <c r="D33">
        <v>104.76193497932734</v>
      </c>
      <c r="E33">
        <v>100.76019350380096</v>
      </c>
    </row>
    <row r="34" spans="1:5" x14ac:dyDescent="0.2">
      <c r="A34" s="3" t="s">
        <v>58</v>
      </c>
      <c r="B34">
        <v>91.657353791838162</v>
      </c>
      <c r="C34">
        <v>102.68714800189478</v>
      </c>
      <c r="D34">
        <v>105.65549820626705</v>
      </c>
      <c r="E34">
        <v>101.64609053497942</v>
      </c>
    </row>
    <row r="35" spans="1:5" x14ac:dyDescent="0.2">
      <c r="A35" s="3" t="s">
        <v>59</v>
      </c>
      <c r="B35">
        <v>91.767141759025975</v>
      </c>
      <c r="C35">
        <v>101.35506156620535</v>
      </c>
      <c r="D35">
        <v>106.87779667476869</v>
      </c>
      <c r="E35">
        <v>98.58299595141699</v>
      </c>
    </row>
    <row r="36" spans="1:5" x14ac:dyDescent="0.2">
      <c r="A36" s="3" t="s">
        <v>60</v>
      </c>
      <c r="B36">
        <v>92.129014056090668</v>
      </c>
      <c r="C36">
        <v>99.751667038002282</v>
      </c>
      <c r="D36">
        <v>108.11931890590705</v>
      </c>
      <c r="E36">
        <v>97.878165639972622</v>
      </c>
    </row>
    <row r="37" spans="1:5" x14ac:dyDescent="0.2">
      <c r="A37" s="3" t="s">
        <v>61</v>
      </c>
      <c r="B37">
        <v>92.053547781503028</v>
      </c>
      <c r="C37">
        <v>98.708787785792182</v>
      </c>
      <c r="D37">
        <v>109.23766443270479</v>
      </c>
      <c r="E37">
        <v>99.300699300699293</v>
      </c>
    </row>
    <row r="38" spans="1:5" x14ac:dyDescent="0.2">
      <c r="A38" s="3" t="s">
        <v>62</v>
      </c>
      <c r="B38">
        <v>93.489597698739317</v>
      </c>
      <c r="C38">
        <v>96.502765873555589</v>
      </c>
      <c r="D38">
        <v>110.00763642770508</v>
      </c>
      <c r="E38">
        <v>99.577464788732399</v>
      </c>
    </row>
    <row r="39" spans="1:5" x14ac:dyDescent="0.2">
      <c r="A39" s="3" t="s">
        <v>63</v>
      </c>
      <c r="B39">
        <v>93.085948488215081</v>
      </c>
      <c r="C39">
        <v>96.221458358593637</v>
      </c>
      <c r="D39">
        <v>110.69259315319127</v>
      </c>
      <c r="E39">
        <v>98.727015558698724</v>
      </c>
    </row>
    <row r="40" spans="1:5" x14ac:dyDescent="0.2">
      <c r="A40" s="3" t="s">
        <v>64</v>
      </c>
      <c r="B40">
        <v>92.224972555746973</v>
      </c>
      <c r="C40">
        <v>97.749273786527993</v>
      </c>
      <c r="D40">
        <v>110.02575365772502</v>
      </c>
      <c r="E40">
        <v>99.713467048710598</v>
      </c>
    </row>
    <row r="41" spans="1:5" x14ac:dyDescent="0.2">
      <c r="A41" s="3" t="s">
        <v>65</v>
      </c>
      <c r="B41">
        <v>91.151080093847327</v>
      </c>
      <c r="C41">
        <v>99.676700490193014</v>
      </c>
      <c r="D41">
        <v>109.17221941595967</v>
      </c>
      <c r="E41">
        <v>100.14367816091954</v>
      </c>
    </row>
    <row r="42" spans="1:5" x14ac:dyDescent="0.2">
      <c r="A42" s="3" t="s">
        <v>66</v>
      </c>
      <c r="B42">
        <v>91.184314873175751</v>
      </c>
      <c r="C42">
        <v>100.31523211722812</v>
      </c>
      <c r="D42">
        <v>108.5004530095961</v>
      </c>
      <c r="E42">
        <v>100.7890961262554</v>
      </c>
    </row>
    <row r="43" spans="1:5" x14ac:dyDescent="0.2">
      <c r="A43" s="3" t="s">
        <v>67</v>
      </c>
      <c r="B43">
        <v>91.986307189586682</v>
      </c>
      <c r="C43">
        <v>100.1390105977312</v>
      </c>
      <c r="D43">
        <v>107.8746822126821</v>
      </c>
      <c r="E43">
        <v>101.56583629893237</v>
      </c>
    </row>
    <row r="44" spans="1:5" x14ac:dyDescent="0.2">
      <c r="A44" s="3" t="s">
        <v>68</v>
      </c>
      <c r="B44">
        <v>93.144453784382378</v>
      </c>
      <c r="C44">
        <v>99.593342030345497</v>
      </c>
      <c r="D44">
        <v>107.26220418527215</v>
      </c>
      <c r="E44">
        <v>99.789768745620194</v>
      </c>
    </row>
    <row r="45" spans="1:5" x14ac:dyDescent="0.2">
      <c r="A45" s="3" t="s">
        <v>69</v>
      </c>
      <c r="B45">
        <v>93.824587908799217</v>
      </c>
      <c r="C45">
        <v>98.822637161476138</v>
      </c>
      <c r="D45">
        <v>107.35277492972463</v>
      </c>
      <c r="E45">
        <v>100.42134831460675</v>
      </c>
    </row>
    <row r="46" spans="1:5" x14ac:dyDescent="0.2">
      <c r="A46" s="3" t="s">
        <v>70</v>
      </c>
      <c r="B46">
        <v>93.282912233073233</v>
      </c>
      <c r="C46">
        <v>98.155852111256252</v>
      </c>
      <c r="D46">
        <v>108.56123565567053</v>
      </c>
      <c r="E46">
        <v>100.27972027972028</v>
      </c>
    </row>
    <row r="47" spans="1:5" x14ac:dyDescent="0.2">
      <c r="A47" s="3" t="s">
        <v>71</v>
      </c>
      <c r="B47">
        <v>93.064984221374417</v>
      </c>
      <c r="C47">
        <v>97.505013200593112</v>
      </c>
      <c r="D47">
        <v>109.4300025780325</v>
      </c>
      <c r="E47">
        <v>98.326359832635973</v>
      </c>
    </row>
    <row r="48" spans="1:5" x14ac:dyDescent="0.2">
      <c r="A48" s="3" t="s">
        <v>72</v>
      </c>
      <c r="B48">
        <v>93.400576313413936</v>
      </c>
      <c r="C48">
        <v>95.759711265328576</v>
      </c>
      <c r="D48">
        <v>110.83971242125745</v>
      </c>
      <c r="E48">
        <v>99.432624113475171</v>
      </c>
    </row>
    <row r="49" spans="1:5" x14ac:dyDescent="0.2">
      <c r="A49" s="3" t="s">
        <v>73</v>
      </c>
      <c r="B49">
        <v>94.869385704693514</v>
      </c>
      <c r="C49">
        <v>93.712927721732143</v>
      </c>
      <c r="D49">
        <v>111.41768657357434</v>
      </c>
      <c r="E49">
        <v>99.072753209700437</v>
      </c>
    </row>
    <row r="50" spans="1:5" x14ac:dyDescent="0.2">
      <c r="A50" s="3" t="s">
        <v>74</v>
      </c>
      <c r="B50">
        <v>96.459848561823463</v>
      </c>
      <c r="C50">
        <v>91.174949262672726</v>
      </c>
      <c r="D50">
        <v>112.36520217550381</v>
      </c>
      <c r="E50">
        <v>99.4240460763139</v>
      </c>
    </row>
    <row r="51" spans="1:5" x14ac:dyDescent="0.2">
      <c r="A51" s="3" t="s">
        <v>75</v>
      </c>
      <c r="B51">
        <v>95.789205762467759</v>
      </c>
      <c r="C51">
        <v>90.411224051267837</v>
      </c>
      <c r="D51">
        <v>113.7995701862644</v>
      </c>
      <c r="E51">
        <v>90.586531498913828</v>
      </c>
    </row>
    <row r="52" spans="1:5" x14ac:dyDescent="0.2">
      <c r="A52" s="3" t="s">
        <v>76</v>
      </c>
      <c r="B52">
        <v>95.04828109898736</v>
      </c>
      <c r="C52">
        <v>91.988761717106243</v>
      </c>
      <c r="D52">
        <v>112.96295718390638</v>
      </c>
      <c r="E52">
        <v>103.91686650679458</v>
      </c>
    </row>
    <row r="53" spans="1:5" x14ac:dyDescent="0.2">
      <c r="A53" s="3" t="s">
        <v>77</v>
      </c>
      <c r="B53">
        <v>92.901719310504134</v>
      </c>
      <c r="C53">
        <v>94.196149356641655</v>
      </c>
      <c r="D53">
        <v>112.90213133285418</v>
      </c>
      <c r="E53">
        <v>99.846153846153854</v>
      </c>
    </row>
    <row r="54" spans="1:5" x14ac:dyDescent="0.2">
      <c r="A54" s="3" t="s">
        <v>78</v>
      </c>
      <c r="B54">
        <v>91.941743880325006</v>
      </c>
      <c r="C54">
        <v>95.215265705496094</v>
      </c>
      <c r="D54">
        <v>112.84299041417889</v>
      </c>
      <c r="E54">
        <v>100.77041602465331</v>
      </c>
    </row>
    <row r="55" spans="1:5" x14ac:dyDescent="0.2">
      <c r="A55" s="3" t="s">
        <v>79</v>
      </c>
      <c r="B55">
        <v>91.64665452047808</v>
      </c>
      <c r="C55">
        <v>95.694342926900575</v>
      </c>
      <c r="D55">
        <v>112.65900255262137</v>
      </c>
      <c r="E55">
        <v>102.14067278287462</v>
      </c>
    </row>
    <row r="56" spans="1:5" x14ac:dyDescent="0.2">
      <c r="A56" s="3" t="s">
        <v>80</v>
      </c>
      <c r="B56">
        <v>91.624625547852105</v>
      </c>
      <c r="C56">
        <v>95.876972449037325</v>
      </c>
      <c r="D56">
        <v>112.49840200311054</v>
      </c>
      <c r="E56">
        <v>100.89820359281438</v>
      </c>
    </row>
    <row r="57" spans="1:5" x14ac:dyDescent="0.2">
      <c r="A57" s="3" t="s">
        <v>81</v>
      </c>
      <c r="B57">
        <v>91.519370094262882</v>
      </c>
      <c r="C57">
        <v>95.616383611206246</v>
      </c>
      <c r="D57">
        <v>112.86424629453084</v>
      </c>
      <c r="E57">
        <v>100.22255192878337</v>
      </c>
    </row>
    <row r="58" spans="1:5" x14ac:dyDescent="0.2">
      <c r="A58" s="3" t="s">
        <v>82</v>
      </c>
      <c r="B58">
        <v>91.071872083143617</v>
      </c>
      <c r="C58">
        <v>95.056627591194655</v>
      </c>
      <c r="D58">
        <v>113.87150032566173</v>
      </c>
      <c r="E58">
        <v>101.11028867505551</v>
      </c>
    </row>
    <row r="59" spans="1:5" x14ac:dyDescent="0.2">
      <c r="A59" s="3" t="s">
        <v>83</v>
      </c>
      <c r="B59">
        <v>90.623190744421251</v>
      </c>
      <c r="C59">
        <v>94.023225426395086</v>
      </c>
      <c r="D59">
        <v>115.35358382918363</v>
      </c>
      <c r="E59">
        <v>97.73060029282577</v>
      </c>
    </row>
    <row r="60" spans="1:5" x14ac:dyDescent="0.2">
      <c r="A60" s="3" t="s">
        <v>84</v>
      </c>
      <c r="B60">
        <v>90.525253830329774</v>
      </c>
      <c r="C60">
        <v>92.648994083070832</v>
      </c>
      <c r="D60">
        <v>116.82575208659939</v>
      </c>
      <c r="E60">
        <v>99.176029962546821</v>
      </c>
    </row>
    <row r="61" spans="1:5" x14ac:dyDescent="0.2">
      <c r="A61" s="3" t="s">
        <v>85</v>
      </c>
      <c r="B61">
        <v>90.615522451113748</v>
      </c>
      <c r="C61">
        <v>91.292159507832366</v>
      </c>
      <c r="D61">
        <v>118.09231804105391</v>
      </c>
      <c r="E61">
        <v>99.09365558912387</v>
      </c>
    </row>
    <row r="62" spans="1:5" x14ac:dyDescent="0.2">
      <c r="A62" s="3" t="s">
        <v>86</v>
      </c>
      <c r="B62">
        <v>91.550153221673867</v>
      </c>
      <c r="C62">
        <v>88.733147736681502</v>
      </c>
      <c r="D62">
        <v>119.71669904164459</v>
      </c>
      <c r="E62">
        <v>100.91463414634147</v>
      </c>
    </row>
    <row r="63" spans="1:5" x14ac:dyDescent="0.2">
      <c r="A63" s="3" t="s">
        <v>87</v>
      </c>
      <c r="B63">
        <v>91.197562030046427</v>
      </c>
      <c r="C63">
        <v>88.679833032811928</v>
      </c>
      <c r="D63">
        <v>120.12260493714165</v>
      </c>
      <c r="E63">
        <v>98.111782477341393</v>
      </c>
    </row>
    <row r="64" spans="1:5" x14ac:dyDescent="0.2">
      <c r="A64" s="3" t="s">
        <v>88</v>
      </c>
      <c r="B64">
        <v>88.653440504676468</v>
      </c>
      <c r="C64">
        <v>91.866509502839378</v>
      </c>
      <c r="D64">
        <v>119.48004999248418</v>
      </c>
      <c r="E64">
        <v>106.23556581986145</v>
      </c>
    </row>
    <row r="65" spans="1:5" x14ac:dyDescent="0.2">
      <c r="A65" s="3" t="s">
        <v>89</v>
      </c>
      <c r="B65">
        <v>88.391489278194697</v>
      </c>
      <c r="C65">
        <v>93.56754876522551</v>
      </c>
      <c r="D65">
        <v>118.04096195657978</v>
      </c>
      <c r="E65">
        <v>98.623188405797094</v>
      </c>
    </row>
    <row r="66" spans="1:5" x14ac:dyDescent="0.2">
      <c r="A66" s="3" t="s">
        <v>90</v>
      </c>
      <c r="B66">
        <v>87.901540064580445</v>
      </c>
      <c r="C66">
        <v>94.81786484350107</v>
      </c>
      <c r="D66">
        <v>117.28059509191853</v>
      </c>
      <c r="E66">
        <v>99.4121969140338</v>
      </c>
    </row>
    <row r="67" spans="1:5" x14ac:dyDescent="0.2">
      <c r="A67" s="3" t="s">
        <v>91</v>
      </c>
      <c r="B67">
        <v>87.571171743268167</v>
      </c>
      <c r="C67">
        <v>95.48180116868842</v>
      </c>
      <c r="D67">
        <v>116.94702708804341</v>
      </c>
      <c r="E67">
        <v>104.8780487804878</v>
      </c>
    </row>
    <row r="68" spans="1:5" x14ac:dyDescent="0.2">
      <c r="A68" s="3" t="s">
        <v>92</v>
      </c>
      <c r="B68">
        <v>86.799830087589797</v>
      </c>
      <c r="C68">
        <v>95.991325304370292</v>
      </c>
      <c r="D68">
        <v>117.20884460803993</v>
      </c>
      <c r="E68">
        <v>99.436222692036651</v>
      </c>
    </row>
    <row r="69" spans="1:5" x14ac:dyDescent="0.2">
      <c r="A69" s="3" t="s">
        <v>93</v>
      </c>
      <c r="B69">
        <v>86.139907203173124</v>
      </c>
      <c r="C69">
        <v>95.825869762323649</v>
      </c>
      <c r="D69">
        <v>118.03422303450328</v>
      </c>
      <c r="E69">
        <v>98.369950389794482</v>
      </c>
    </row>
    <row r="70" spans="1:5" x14ac:dyDescent="0.2">
      <c r="A70" s="3" t="s">
        <v>94</v>
      </c>
      <c r="B70">
        <v>85.531561261116082</v>
      </c>
      <c r="C70">
        <v>95.143232376320839</v>
      </c>
      <c r="D70">
        <v>119.32520636256309</v>
      </c>
      <c r="E70">
        <v>100.5043227665706</v>
      </c>
    </row>
    <row r="71" spans="1:5" x14ac:dyDescent="0.2">
      <c r="A71" s="3" t="s">
        <v>95</v>
      </c>
      <c r="B71">
        <v>85.016239992668446</v>
      </c>
      <c r="C71">
        <v>93.985315996421974</v>
      </c>
      <c r="D71">
        <v>120.99844401090958</v>
      </c>
      <c r="E71">
        <v>99.354838709677423</v>
      </c>
    </row>
    <row r="72" spans="1:5" x14ac:dyDescent="0.2">
      <c r="A72" s="3" t="s">
        <v>96</v>
      </c>
      <c r="B72">
        <v>84.879414442888532</v>
      </c>
      <c r="C72">
        <v>92.217710352128819</v>
      </c>
      <c r="D72">
        <v>122.90287520498262</v>
      </c>
      <c r="E72">
        <v>97.113997113997115</v>
      </c>
    </row>
    <row r="73" spans="1:5" x14ac:dyDescent="0.2">
      <c r="A73" s="3" t="s">
        <v>97</v>
      </c>
      <c r="B73">
        <v>85.497831881001005</v>
      </c>
      <c r="C73">
        <v>90.251857596915059</v>
      </c>
      <c r="D73">
        <v>124.25031052208391</v>
      </c>
      <c r="E73">
        <v>99.405646359583955</v>
      </c>
    </row>
    <row r="74" spans="1:5" x14ac:dyDescent="0.2">
      <c r="A74" s="3" t="s">
        <v>98</v>
      </c>
      <c r="B74">
        <v>86.118708541286395</v>
      </c>
      <c r="C74">
        <v>87.428238205711267</v>
      </c>
      <c r="D74">
        <v>126.45305325300238</v>
      </c>
      <c r="E74">
        <v>99.626307922272034</v>
      </c>
    </row>
    <row r="75" spans="1:5" x14ac:dyDescent="0.2">
      <c r="A75" s="3" t="s">
        <v>99</v>
      </c>
      <c r="B75">
        <v>86.066119218503005</v>
      </c>
      <c r="C75">
        <v>87.150850417395532</v>
      </c>
      <c r="D75">
        <v>126.78303036410148</v>
      </c>
      <c r="E75">
        <v>98.72468117029257</v>
      </c>
    </row>
    <row r="76" spans="1:5" x14ac:dyDescent="0.2">
      <c r="A76" s="3" t="s">
        <v>100</v>
      </c>
      <c r="B76">
        <v>85.591887565549499</v>
      </c>
      <c r="C76">
        <v>88.319547041766697</v>
      </c>
      <c r="D76">
        <v>126.08856539268383</v>
      </c>
      <c r="E76">
        <v>108.1306990881459</v>
      </c>
    </row>
    <row r="77" spans="1:5" x14ac:dyDescent="0.2">
      <c r="A77" s="3" t="s">
        <v>101</v>
      </c>
      <c r="B77">
        <v>87.209261771223098</v>
      </c>
      <c r="C77">
        <v>88.63463052411602</v>
      </c>
      <c r="D77">
        <v>124.15610770466085</v>
      </c>
      <c r="E77">
        <v>99.156711173576937</v>
      </c>
    </row>
    <row r="78" spans="1:5" x14ac:dyDescent="0.2">
      <c r="A78" s="3" t="s">
        <v>102</v>
      </c>
      <c r="B78">
        <v>89.160396653354184</v>
      </c>
      <c r="C78">
        <v>88.252801434842127</v>
      </c>
      <c r="D78">
        <v>122.58680191180372</v>
      </c>
      <c r="E78">
        <v>99.787384833451455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0275-B98B-4E79-8551-29BAC14E0042}">
  <dimension ref="A1:D74"/>
  <sheetViews>
    <sheetView tabSelected="1" workbookViewId="0">
      <selection activeCell="F8" sqref="F8"/>
    </sheetView>
  </sheetViews>
  <sheetFormatPr defaultRowHeight="14.25" x14ac:dyDescent="0.2"/>
  <cols>
    <col min="1" max="1" width="11.375" customWidth="1"/>
  </cols>
  <sheetData>
    <row r="1" spans="1:4" x14ac:dyDescent="0.2">
      <c r="A1" t="s">
        <v>161</v>
      </c>
      <c r="B1" t="s">
        <v>162</v>
      </c>
      <c r="C1" t="s">
        <v>163</v>
      </c>
      <c r="D1" t="s">
        <v>164</v>
      </c>
    </row>
    <row r="2" spans="1:4" x14ac:dyDescent="0.2">
      <c r="A2" t="s">
        <v>30</v>
      </c>
      <c r="B2">
        <v>28.571428571428569</v>
      </c>
      <c r="C2">
        <v>33.333333333333329</v>
      </c>
      <c r="D2">
        <v>63.636363636363633</v>
      </c>
    </row>
    <row r="3" spans="1:4" x14ac:dyDescent="0.2">
      <c r="A3" t="s">
        <v>31</v>
      </c>
      <c r="B3">
        <v>85.714285714285708</v>
      </c>
      <c r="C3">
        <v>33.333333333333329</v>
      </c>
      <c r="D3">
        <v>45.454545454545453</v>
      </c>
    </row>
    <row r="4" spans="1:4" x14ac:dyDescent="0.2">
      <c r="A4" t="s">
        <v>32</v>
      </c>
      <c r="B4">
        <v>71.428571428571431</v>
      </c>
      <c r="C4">
        <v>33.333333333333329</v>
      </c>
      <c r="D4">
        <v>45.454545454545453</v>
      </c>
    </row>
    <row r="5" spans="1:4" x14ac:dyDescent="0.2">
      <c r="A5" t="s">
        <v>33</v>
      </c>
      <c r="B5">
        <v>71.428571428571431</v>
      </c>
      <c r="C5">
        <v>66.666666666666657</v>
      </c>
      <c r="D5">
        <v>72.727272727272734</v>
      </c>
    </row>
    <row r="6" spans="1:4" x14ac:dyDescent="0.2">
      <c r="A6" t="s">
        <v>34</v>
      </c>
      <c r="B6">
        <v>42.857142857142854</v>
      </c>
      <c r="C6">
        <v>66.666666666666657</v>
      </c>
      <c r="D6">
        <v>54.54545454545454</v>
      </c>
    </row>
    <row r="7" spans="1:4" x14ac:dyDescent="0.2">
      <c r="A7" t="s">
        <v>35</v>
      </c>
      <c r="B7">
        <v>71.428571428571431</v>
      </c>
      <c r="C7">
        <v>66.666666666666657</v>
      </c>
      <c r="D7">
        <v>36.363636363636367</v>
      </c>
    </row>
    <row r="8" spans="1:4" x14ac:dyDescent="0.2">
      <c r="A8" t="s">
        <v>36</v>
      </c>
      <c r="B8">
        <v>28.571428571428569</v>
      </c>
      <c r="C8">
        <v>33.333333333333329</v>
      </c>
      <c r="D8">
        <v>63.636363636363633</v>
      </c>
    </row>
    <row r="9" spans="1:4" x14ac:dyDescent="0.2">
      <c r="A9" t="s">
        <v>37</v>
      </c>
      <c r="B9">
        <v>71.428571428571431</v>
      </c>
      <c r="C9">
        <v>66.666666666666657</v>
      </c>
      <c r="D9">
        <v>9.0909090909090917</v>
      </c>
    </row>
    <row r="10" spans="1:4" x14ac:dyDescent="0.2">
      <c r="A10" t="s">
        <v>38</v>
      </c>
      <c r="B10">
        <v>57.142857142857139</v>
      </c>
      <c r="C10">
        <v>66.666666666666657</v>
      </c>
      <c r="D10">
        <v>54.54545454545454</v>
      </c>
    </row>
    <row r="11" spans="1:4" x14ac:dyDescent="0.2">
      <c r="A11" t="s">
        <v>39</v>
      </c>
      <c r="B11">
        <v>28.571428571428569</v>
      </c>
      <c r="C11">
        <v>66.666666666666657</v>
      </c>
      <c r="D11">
        <v>63.636363636363633</v>
      </c>
    </row>
    <row r="12" spans="1:4" x14ac:dyDescent="0.2">
      <c r="A12" t="s">
        <v>40</v>
      </c>
      <c r="B12">
        <v>14.285714285714285</v>
      </c>
      <c r="C12">
        <v>33.333333333333329</v>
      </c>
      <c r="D12">
        <v>36.363636363636367</v>
      </c>
    </row>
    <row r="13" spans="1:4" x14ac:dyDescent="0.2">
      <c r="A13" t="s">
        <v>41</v>
      </c>
      <c r="B13">
        <v>71.428571428571431</v>
      </c>
      <c r="C13">
        <v>33.333333333333329</v>
      </c>
      <c r="D13">
        <v>54.54545454545454</v>
      </c>
    </row>
    <row r="14" spans="1:4" x14ac:dyDescent="0.2">
      <c r="A14" t="s">
        <v>42</v>
      </c>
      <c r="B14">
        <v>28.571428571428569</v>
      </c>
      <c r="C14">
        <v>0</v>
      </c>
      <c r="D14">
        <v>63.636363636363633</v>
      </c>
    </row>
    <row r="15" spans="1:4" x14ac:dyDescent="0.2">
      <c r="A15" t="s">
        <v>43</v>
      </c>
      <c r="B15">
        <v>28.571428571428569</v>
      </c>
      <c r="C15">
        <v>100</v>
      </c>
      <c r="D15">
        <v>63.636363636363633</v>
      </c>
    </row>
    <row r="16" spans="1:4" x14ac:dyDescent="0.2">
      <c r="A16" t="s">
        <v>44</v>
      </c>
      <c r="B16">
        <v>14.285714285714285</v>
      </c>
      <c r="C16">
        <v>33.333333333333329</v>
      </c>
      <c r="D16">
        <v>45.454545454545453</v>
      </c>
    </row>
    <row r="17" spans="1:4" x14ac:dyDescent="0.2">
      <c r="A17" t="s">
        <v>45</v>
      </c>
      <c r="B17">
        <v>85.714285714285708</v>
      </c>
      <c r="C17">
        <v>33.333333333333329</v>
      </c>
      <c r="D17">
        <v>54.54545454545454</v>
      </c>
    </row>
    <row r="18" spans="1:4" x14ac:dyDescent="0.2">
      <c r="A18" t="s">
        <v>46</v>
      </c>
      <c r="B18">
        <v>42.857142857142854</v>
      </c>
      <c r="C18">
        <v>33.333333333333329</v>
      </c>
      <c r="D18">
        <v>45.454545454545453</v>
      </c>
    </row>
    <row r="19" spans="1:4" x14ac:dyDescent="0.2">
      <c r="A19" t="s">
        <v>47</v>
      </c>
      <c r="B19">
        <v>57.142857142857139</v>
      </c>
      <c r="C19">
        <v>66.666666666666657</v>
      </c>
      <c r="D19">
        <v>54.54545454545454</v>
      </c>
    </row>
    <row r="20" spans="1:4" x14ac:dyDescent="0.2">
      <c r="A20" t="s">
        <v>48</v>
      </c>
      <c r="B20">
        <v>28.571428571428569</v>
      </c>
      <c r="C20">
        <v>66.666666666666657</v>
      </c>
      <c r="D20">
        <v>63.636363636363633</v>
      </c>
    </row>
    <row r="21" spans="1:4" x14ac:dyDescent="0.2">
      <c r="A21" t="s">
        <v>49</v>
      </c>
      <c r="B21">
        <v>71.428571428571431</v>
      </c>
      <c r="C21">
        <v>33.333333333333329</v>
      </c>
      <c r="D21">
        <v>63.636363636363633</v>
      </c>
    </row>
    <row r="22" spans="1:4" x14ac:dyDescent="0.2">
      <c r="A22" t="s">
        <v>50</v>
      </c>
      <c r="B22">
        <v>57.142857142857139</v>
      </c>
      <c r="C22">
        <v>66.666666666666657</v>
      </c>
      <c r="D22">
        <v>27.27272727272727</v>
      </c>
    </row>
    <row r="23" spans="1:4" x14ac:dyDescent="0.2">
      <c r="A23" t="s">
        <v>51</v>
      </c>
      <c r="B23">
        <v>14.285714285714285</v>
      </c>
      <c r="C23">
        <v>100</v>
      </c>
      <c r="D23">
        <v>45.454545454545453</v>
      </c>
    </row>
    <row r="24" spans="1:4" x14ac:dyDescent="0.2">
      <c r="A24" t="s">
        <v>52</v>
      </c>
      <c r="B24">
        <v>28.571428571428569</v>
      </c>
      <c r="C24">
        <v>0</v>
      </c>
      <c r="D24">
        <v>63.636363636363633</v>
      </c>
    </row>
    <row r="25" spans="1:4" x14ac:dyDescent="0.2">
      <c r="A25" t="s">
        <v>53</v>
      </c>
      <c r="B25">
        <v>85.714285714285708</v>
      </c>
      <c r="C25">
        <v>100</v>
      </c>
      <c r="D25">
        <v>18.181818181818183</v>
      </c>
    </row>
    <row r="26" spans="1:4" x14ac:dyDescent="0.2">
      <c r="A26" t="s">
        <v>54</v>
      </c>
      <c r="B26">
        <v>14.285714285714285</v>
      </c>
      <c r="C26">
        <v>33.333333333333329</v>
      </c>
      <c r="D26">
        <v>18.181818181818183</v>
      </c>
    </row>
    <row r="27" spans="1:4" x14ac:dyDescent="0.2">
      <c r="A27" t="s">
        <v>55</v>
      </c>
      <c r="B27">
        <v>28.571428571428569</v>
      </c>
      <c r="C27">
        <v>66.666666666666657</v>
      </c>
      <c r="D27">
        <v>45.454545454545453</v>
      </c>
    </row>
    <row r="28" spans="1:4" x14ac:dyDescent="0.2">
      <c r="A28" t="s">
        <v>56</v>
      </c>
      <c r="B28">
        <v>28.571428571428569</v>
      </c>
      <c r="C28">
        <v>0</v>
      </c>
      <c r="D28">
        <v>36.363636363636367</v>
      </c>
    </row>
    <row r="29" spans="1:4" x14ac:dyDescent="0.2">
      <c r="A29" t="s">
        <v>57</v>
      </c>
      <c r="B29">
        <v>85.714285714285708</v>
      </c>
      <c r="C29">
        <v>33.333333333333329</v>
      </c>
      <c r="D29">
        <v>54.54545454545454</v>
      </c>
    </row>
    <row r="30" spans="1:4" x14ac:dyDescent="0.2">
      <c r="A30" t="s">
        <v>58</v>
      </c>
      <c r="B30">
        <v>0</v>
      </c>
      <c r="C30">
        <v>0</v>
      </c>
      <c r="D30">
        <v>36.363636363636367</v>
      </c>
    </row>
    <row r="31" spans="1:4" x14ac:dyDescent="0.2">
      <c r="A31" t="s">
        <v>59</v>
      </c>
      <c r="B31">
        <v>71.428571428571431</v>
      </c>
      <c r="C31">
        <v>33.333333333333329</v>
      </c>
      <c r="D31">
        <v>18.181818181818183</v>
      </c>
    </row>
    <row r="32" spans="1:4" x14ac:dyDescent="0.2">
      <c r="A32" t="s">
        <v>60</v>
      </c>
      <c r="B32">
        <v>28.571428571428569</v>
      </c>
      <c r="C32">
        <v>66.666666666666657</v>
      </c>
      <c r="D32">
        <v>45.454545454545453</v>
      </c>
    </row>
    <row r="33" spans="1:4" x14ac:dyDescent="0.2">
      <c r="A33" t="s">
        <v>61</v>
      </c>
      <c r="B33">
        <v>71.428571428571431</v>
      </c>
      <c r="C33">
        <v>33.333333333333329</v>
      </c>
      <c r="D33">
        <v>36.363636363636367</v>
      </c>
    </row>
    <row r="34" spans="1:4" x14ac:dyDescent="0.2">
      <c r="A34" t="s">
        <v>62</v>
      </c>
      <c r="B34">
        <v>71.428571428571431</v>
      </c>
      <c r="C34">
        <v>0</v>
      </c>
      <c r="D34">
        <v>27.27272727272727</v>
      </c>
    </row>
    <row r="35" spans="1:4" x14ac:dyDescent="0.2">
      <c r="A35" t="s">
        <v>63</v>
      </c>
      <c r="B35">
        <v>14.285714285714285</v>
      </c>
      <c r="C35">
        <v>66.666666666666657</v>
      </c>
      <c r="D35">
        <v>18.181818181818183</v>
      </c>
    </row>
    <row r="36" spans="1:4" x14ac:dyDescent="0.2">
      <c r="A36" t="s">
        <v>64</v>
      </c>
      <c r="B36">
        <v>28.571428571428569</v>
      </c>
      <c r="C36">
        <v>33.333333333333329</v>
      </c>
      <c r="D36">
        <v>45.454545454545453</v>
      </c>
    </row>
    <row r="37" spans="1:4" x14ac:dyDescent="0.2">
      <c r="A37" t="s">
        <v>65</v>
      </c>
      <c r="B37">
        <v>57.142857142857139</v>
      </c>
      <c r="C37">
        <v>66.666666666666657</v>
      </c>
      <c r="D37">
        <v>27.27272727272727</v>
      </c>
    </row>
    <row r="38" spans="1:4" x14ac:dyDescent="0.2">
      <c r="A38" t="s">
        <v>66</v>
      </c>
      <c r="B38">
        <v>28.571428571428569</v>
      </c>
      <c r="C38">
        <v>66.666666666666657</v>
      </c>
      <c r="D38">
        <v>45.454545454545453</v>
      </c>
    </row>
    <row r="39" spans="1:4" x14ac:dyDescent="0.2">
      <c r="A39" t="s">
        <v>67</v>
      </c>
      <c r="B39">
        <v>42.857142857142854</v>
      </c>
      <c r="C39">
        <v>0</v>
      </c>
      <c r="D39">
        <v>45.454545454545453</v>
      </c>
    </row>
    <row r="40" spans="1:4" x14ac:dyDescent="0.2">
      <c r="A40" t="s">
        <v>68</v>
      </c>
      <c r="B40">
        <v>14.285714285714285</v>
      </c>
      <c r="C40">
        <v>33.333333333333329</v>
      </c>
      <c r="D40">
        <v>63.636363636363633</v>
      </c>
    </row>
    <row r="41" spans="1:4" x14ac:dyDescent="0.2">
      <c r="A41" t="s">
        <v>69</v>
      </c>
      <c r="B41">
        <v>42.857142857142854</v>
      </c>
      <c r="C41">
        <v>0</v>
      </c>
      <c r="D41">
        <v>36.363636363636367</v>
      </c>
    </row>
    <row r="42" spans="1:4" x14ac:dyDescent="0.2">
      <c r="A42" t="s">
        <v>70</v>
      </c>
      <c r="B42">
        <v>42.857142857142854</v>
      </c>
      <c r="C42">
        <v>33.333333333333329</v>
      </c>
      <c r="D42">
        <v>45.454545454545453</v>
      </c>
    </row>
    <row r="43" spans="1:4" x14ac:dyDescent="0.2">
      <c r="A43" t="s">
        <v>71</v>
      </c>
      <c r="B43">
        <v>85.714285714285708</v>
      </c>
      <c r="C43">
        <v>33.333333333333329</v>
      </c>
      <c r="D43">
        <v>45.454545454545453</v>
      </c>
    </row>
    <row r="44" spans="1:4" x14ac:dyDescent="0.2">
      <c r="A44" t="s">
        <v>72</v>
      </c>
      <c r="B44">
        <v>14.285714285714285</v>
      </c>
      <c r="C44">
        <v>66.666666666666657</v>
      </c>
      <c r="D44">
        <v>45.454545454545453</v>
      </c>
    </row>
    <row r="45" spans="1:4" x14ac:dyDescent="0.2">
      <c r="A45" t="s">
        <v>73</v>
      </c>
      <c r="B45">
        <v>85.714285714285708</v>
      </c>
      <c r="C45">
        <v>33.333333333333329</v>
      </c>
      <c r="D45">
        <v>63.636363636363633</v>
      </c>
    </row>
    <row r="46" spans="1:4" x14ac:dyDescent="0.2">
      <c r="A46" t="s">
        <v>74</v>
      </c>
      <c r="B46">
        <v>57.142857142857139</v>
      </c>
      <c r="C46">
        <v>100</v>
      </c>
      <c r="D46">
        <v>63.636363636363633</v>
      </c>
    </row>
    <row r="47" spans="1:4" x14ac:dyDescent="0.2">
      <c r="A47" t="s">
        <v>75</v>
      </c>
      <c r="B47">
        <v>28.571428571428569</v>
      </c>
      <c r="C47">
        <v>66.666666666666657</v>
      </c>
      <c r="D47">
        <v>45.454545454545453</v>
      </c>
    </row>
    <row r="48" spans="1:4" x14ac:dyDescent="0.2">
      <c r="A48" t="s">
        <v>76</v>
      </c>
      <c r="B48">
        <v>28.571428571428569</v>
      </c>
      <c r="C48">
        <v>66.666666666666657</v>
      </c>
      <c r="D48">
        <v>63.636363636363633</v>
      </c>
    </row>
    <row r="49" spans="1:4" x14ac:dyDescent="0.2">
      <c r="A49" t="s">
        <v>77</v>
      </c>
      <c r="B49">
        <v>100</v>
      </c>
      <c r="C49">
        <v>66.666666666666657</v>
      </c>
      <c r="D49">
        <v>72.727272727272734</v>
      </c>
    </row>
    <row r="50" spans="1:4" x14ac:dyDescent="0.2">
      <c r="A50" t="s">
        <v>78</v>
      </c>
      <c r="B50">
        <v>28.571428571428569</v>
      </c>
      <c r="C50">
        <v>66.666666666666657</v>
      </c>
      <c r="D50">
        <v>63.636363636363633</v>
      </c>
    </row>
    <row r="51" spans="1:4" x14ac:dyDescent="0.2">
      <c r="A51" t="s">
        <v>79</v>
      </c>
      <c r="B51">
        <v>71.428571428571431</v>
      </c>
      <c r="C51">
        <v>100</v>
      </c>
      <c r="D51">
        <v>72.727272727272734</v>
      </c>
    </row>
    <row r="52" spans="1:4" x14ac:dyDescent="0.2">
      <c r="A52" t="s">
        <v>80</v>
      </c>
      <c r="B52">
        <v>71.428571428571431</v>
      </c>
      <c r="C52">
        <v>66.666666666666657</v>
      </c>
      <c r="D52">
        <v>54.54545454545454</v>
      </c>
    </row>
    <row r="53" spans="1:4" x14ac:dyDescent="0.2">
      <c r="A53" t="s">
        <v>81</v>
      </c>
      <c r="B53">
        <v>85.714285714285708</v>
      </c>
      <c r="C53">
        <v>66.666666666666657</v>
      </c>
      <c r="D53">
        <v>90.909090909090907</v>
      </c>
    </row>
    <row r="54" spans="1:4" x14ac:dyDescent="0.2">
      <c r="A54" t="s">
        <v>82</v>
      </c>
      <c r="B54">
        <v>85.714285714285708</v>
      </c>
      <c r="C54">
        <v>100</v>
      </c>
      <c r="D54">
        <v>81.818181818181827</v>
      </c>
    </row>
    <row r="55" spans="1:4" x14ac:dyDescent="0.2">
      <c r="A55" t="s">
        <v>83</v>
      </c>
      <c r="B55">
        <v>28.571428571428569</v>
      </c>
      <c r="C55">
        <v>66.666666666666657</v>
      </c>
      <c r="D55">
        <v>54.54545454545454</v>
      </c>
    </row>
    <row r="56" spans="1:4" x14ac:dyDescent="0.2">
      <c r="A56" t="s">
        <v>84</v>
      </c>
      <c r="B56">
        <v>42.857142857142854</v>
      </c>
      <c r="C56">
        <v>33.333333333333329</v>
      </c>
      <c r="D56">
        <v>90.909090909090907</v>
      </c>
    </row>
    <row r="57" spans="1:4" x14ac:dyDescent="0.2">
      <c r="A57" t="s">
        <v>85</v>
      </c>
      <c r="B57">
        <v>100</v>
      </c>
      <c r="C57">
        <v>33.333333333333329</v>
      </c>
      <c r="D57">
        <v>81.818181818181827</v>
      </c>
    </row>
    <row r="58" spans="1:4" x14ac:dyDescent="0.2">
      <c r="A58" t="s">
        <v>86</v>
      </c>
      <c r="B58">
        <v>0</v>
      </c>
      <c r="C58">
        <v>100</v>
      </c>
      <c r="D58">
        <v>54.54545454545454</v>
      </c>
    </row>
    <row r="59" spans="1:4" x14ac:dyDescent="0.2">
      <c r="A59" t="s">
        <v>87</v>
      </c>
      <c r="B59">
        <v>14.285714285714285</v>
      </c>
      <c r="C59">
        <v>33.333333333333329</v>
      </c>
      <c r="D59">
        <v>54.54545454545454</v>
      </c>
    </row>
    <row r="60" spans="1:4" x14ac:dyDescent="0.2">
      <c r="A60" t="s">
        <v>88</v>
      </c>
      <c r="B60">
        <v>85.714285714285708</v>
      </c>
      <c r="C60">
        <v>0</v>
      </c>
      <c r="D60">
        <v>72.727272727272734</v>
      </c>
    </row>
    <row r="61" spans="1:4" x14ac:dyDescent="0.2">
      <c r="A61" t="s">
        <v>89</v>
      </c>
      <c r="B61">
        <v>71.428571428571431</v>
      </c>
      <c r="C61">
        <v>100</v>
      </c>
      <c r="D61">
        <v>27.27272727272727</v>
      </c>
    </row>
    <row r="62" spans="1:4" x14ac:dyDescent="0.2">
      <c r="A62" t="s">
        <v>90</v>
      </c>
      <c r="B62">
        <v>0</v>
      </c>
      <c r="C62">
        <v>0</v>
      </c>
      <c r="D62">
        <v>36.363636363636367</v>
      </c>
    </row>
    <row r="63" spans="1:4" x14ac:dyDescent="0.2">
      <c r="A63" t="s">
        <v>91</v>
      </c>
      <c r="B63">
        <v>71.428571428571431</v>
      </c>
      <c r="C63">
        <v>33.333333333333329</v>
      </c>
      <c r="D63">
        <v>45.454545454545453</v>
      </c>
    </row>
    <row r="64" spans="1:4" x14ac:dyDescent="0.2">
      <c r="A64" t="s">
        <v>92</v>
      </c>
      <c r="B64">
        <v>71.428571428571431</v>
      </c>
      <c r="C64">
        <v>0</v>
      </c>
      <c r="D64">
        <v>63.636363636363633</v>
      </c>
    </row>
    <row r="65" spans="1:4" x14ac:dyDescent="0.2">
      <c r="A65" t="s">
        <v>93</v>
      </c>
      <c r="B65">
        <v>28.571428571428569</v>
      </c>
      <c r="C65">
        <v>66.666666666666657</v>
      </c>
      <c r="D65">
        <v>45.454545454545453</v>
      </c>
    </row>
    <row r="66" spans="1:4" x14ac:dyDescent="0.2">
      <c r="A66" t="s">
        <v>94</v>
      </c>
      <c r="B66">
        <v>100</v>
      </c>
      <c r="C66">
        <v>33.333333333333329</v>
      </c>
      <c r="D66">
        <v>27.27272727272727</v>
      </c>
    </row>
    <row r="67" spans="1:4" x14ac:dyDescent="0.2">
      <c r="A67" t="s">
        <v>95</v>
      </c>
      <c r="B67">
        <v>28.571428571428569</v>
      </c>
      <c r="C67">
        <v>66.666666666666657</v>
      </c>
      <c r="D67">
        <v>27.27272727272727</v>
      </c>
    </row>
    <row r="68" spans="1:4" x14ac:dyDescent="0.2">
      <c r="A68" t="s">
        <v>96</v>
      </c>
      <c r="B68">
        <v>0</v>
      </c>
      <c r="C68">
        <v>0</v>
      </c>
      <c r="D68">
        <v>45.454545454545453</v>
      </c>
    </row>
    <row r="69" spans="1:4" x14ac:dyDescent="0.2">
      <c r="A69" t="s">
        <v>97</v>
      </c>
      <c r="B69">
        <v>85.714285714285708</v>
      </c>
      <c r="C69">
        <v>33.333333333333329</v>
      </c>
      <c r="D69">
        <v>27.27272727272727</v>
      </c>
    </row>
    <row r="70" spans="1:4" x14ac:dyDescent="0.2">
      <c r="A70" t="s">
        <v>98</v>
      </c>
      <c r="B70">
        <v>14.285714285714285</v>
      </c>
      <c r="C70">
        <v>66.666666666666657</v>
      </c>
      <c r="D70">
        <v>18.181818181818183</v>
      </c>
    </row>
    <row r="71" spans="1:4" x14ac:dyDescent="0.2">
      <c r="A71" t="s">
        <v>99</v>
      </c>
      <c r="B71">
        <v>28.571428571428569</v>
      </c>
      <c r="C71">
        <v>0</v>
      </c>
      <c r="D71">
        <v>18.181818181818183</v>
      </c>
    </row>
    <row r="72" spans="1:4" x14ac:dyDescent="0.2">
      <c r="A72" t="s">
        <v>100</v>
      </c>
      <c r="B72">
        <v>14.285714285714285</v>
      </c>
      <c r="C72">
        <v>66.666666666666657</v>
      </c>
      <c r="D72">
        <v>27.27272727272727</v>
      </c>
    </row>
    <row r="73" spans="1:4" x14ac:dyDescent="0.2">
      <c r="A73" t="s">
        <v>101</v>
      </c>
      <c r="B73">
        <v>57.142857142857139</v>
      </c>
      <c r="C73">
        <v>33.333333333333329</v>
      </c>
      <c r="D73">
        <v>45.454545454545453</v>
      </c>
    </row>
    <row r="74" spans="1:4" x14ac:dyDescent="0.2">
      <c r="A74" t="s">
        <v>102</v>
      </c>
      <c r="B74">
        <v>57.142857142857139</v>
      </c>
      <c r="C74">
        <v>33.333333333333329</v>
      </c>
      <c r="D74">
        <v>72.727272727272734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hecheng</vt:lpstr>
      <vt:lpstr>kuosan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2018-10-18T09:04:08Z</dcterms:modified>
</cp:coreProperties>
</file>