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五大模型算法\行业动态预测模型\北京市项目\LSTM\汽车行业财务风险\"/>
    </mc:Choice>
  </mc:AlternateContent>
  <xr:revisionPtr revIDLastSave="0" documentId="13_ncr:1_{1C426D9C-8D92-4166-9E85-C898F0D0474E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raw data" sheetId="1" r:id="rId1"/>
    <sheet name="sorted_data" sheetId="2" r:id="rId2"/>
    <sheet name="Sheet1" sheetId="3" r:id="rId3"/>
    <sheet name="final_Index" sheetId="5" r:id="rId4"/>
    <sheet name="财务风险" sheetId="4" r:id="rId5"/>
  </sheets>
  <calcPr calcId="162913"/>
</workbook>
</file>

<file path=xl/calcChain.xml><?xml version="1.0" encoding="utf-8"?>
<calcChain xmlns="http://schemas.openxmlformats.org/spreadsheetml/2006/main">
  <c r="O13" i="4" l="1"/>
  <c r="C42" i="3" l="1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8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4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3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C22" i="3"/>
  <c r="Q14" i="3" l="1"/>
  <c r="P16" i="2" l="1"/>
</calcChain>
</file>

<file path=xl/sharedStrings.xml><?xml version="1.0" encoding="utf-8"?>
<sst xmlns="http://schemas.openxmlformats.org/spreadsheetml/2006/main" count="238" uniqueCount="84">
  <si>
    <t>指标名称</t>
  </si>
  <si>
    <t>汽车制造业:总资产报酬率:全行业平均值</t>
  </si>
  <si>
    <t>汽车制造业:销售利润率:全行业平均值</t>
  </si>
  <si>
    <t>汽车制造业:盈余现金保障倍数:全行业平均值</t>
  </si>
  <si>
    <t>汽车制造业:成本费用利润率:全行业平均值</t>
  </si>
  <si>
    <t>汽车制造业:资本收益率:全行业平均值</t>
  </si>
  <si>
    <t>汽车制造业:应收账款周转率:全行业平均值</t>
  </si>
  <si>
    <t>汽车制造业:流动资产周转率:全行业平均值</t>
  </si>
  <si>
    <t>汽车制造业:存货周转率:全行业平均值</t>
  </si>
  <si>
    <t>汽车制造业:不良资产比率:全行业平均值</t>
  </si>
  <si>
    <t>汽车制造业:资产现金回收率:全行业平均值</t>
  </si>
  <si>
    <t>汽车制造业:资产负债率:全行业平均值</t>
  </si>
  <si>
    <t>汽车制造业:已获利息倍数:全行业平均值</t>
  </si>
  <si>
    <t>汽车制造业:速动比率:全行业平均值</t>
  </si>
  <si>
    <t>汽车制造业:现金流动负债比率:全行业平均值</t>
  </si>
  <si>
    <t>汽车制造业:带息负债比率:全行业平均值</t>
  </si>
  <si>
    <t>汽车制造业:或有负债比率:全行业平均值</t>
  </si>
  <si>
    <t>汽车制造业:销售增长率:全行业平均值</t>
  </si>
  <si>
    <t>汽车制造业:销售利润增长率:全行业平均值</t>
  </si>
  <si>
    <t>汽车制造业:三年资本平均增长率:全行业平均值</t>
  </si>
  <si>
    <t>汽车制造业:三年销售平均增长率:全行业平均值</t>
  </si>
  <si>
    <t>汽车制造业:资产保值增值率:全行业平均值</t>
  </si>
  <si>
    <t>汽车制造业:总资产增长率:全行业平均值</t>
  </si>
  <si>
    <t>汽车制造业:资本积累率:全行业平均值</t>
  </si>
  <si>
    <t>汽车制造业:技术投入比率:全行业平均值</t>
  </si>
  <si>
    <t>频率</t>
  </si>
  <si>
    <t>年</t>
  </si>
  <si>
    <t>单位</t>
  </si>
  <si>
    <t>%</t>
  </si>
  <si>
    <t>倍</t>
  </si>
  <si>
    <t>次</t>
  </si>
  <si>
    <t>2000-12-31</t>
  </si>
  <si>
    <t>2001-12-31</t>
  </si>
  <si>
    <t>2002-12-31</t>
  </si>
  <si>
    <t>2003-12-31</t>
  </si>
  <si>
    <t>2004-12-31</t>
  </si>
  <si>
    <t>2005-12-31</t>
  </si>
  <si>
    <t>2006-12-31</t>
  </si>
  <si>
    <t>2007-12-31</t>
  </si>
  <si>
    <t>2008-12-31</t>
  </si>
  <si>
    <t>2009-12-31</t>
  </si>
  <si>
    <t>2010-12-31</t>
  </si>
  <si>
    <t>2011-12-31</t>
  </si>
  <si>
    <t>2012-12-31</t>
  </si>
  <si>
    <t>2013-12-31</t>
  </si>
  <si>
    <t>2014-12-31</t>
  </si>
  <si>
    <t>2015-12-31</t>
  </si>
  <si>
    <t>2016-12-31</t>
  </si>
  <si>
    <t>数据来源：同花顺iFinD</t>
  </si>
  <si>
    <t>汽车制造业:总资产周转率:全行业平均值</t>
    <phoneticPr fontId="3" type="noConversion"/>
  </si>
  <si>
    <t>次</t>
    <phoneticPr fontId="3" type="noConversion"/>
  </si>
  <si>
    <t>盈利能力</t>
    <phoneticPr fontId="3" type="noConversion"/>
  </si>
  <si>
    <t>经营效率</t>
    <phoneticPr fontId="3" type="noConversion"/>
  </si>
  <si>
    <t>年</t>
    <phoneticPr fontId="3" type="noConversion"/>
  </si>
  <si>
    <t>%</t>
    <phoneticPr fontId="3" type="noConversion"/>
  </si>
  <si>
    <t>1-资产负债率</t>
    <phoneticPr fontId="3" type="noConversion"/>
  </si>
  <si>
    <t>发展前景</t>
    <phoneticPr fontId="3" type="noConversion"/>
  </si>
  <si>
    <t>年</t>
    <phoneticPr fontId="3" type="noConversion"/>
  </si>
  <si>
    <t>汽车制造业:净资产收益率:全行业平均值</t>
    <phoneticPr fontId="3" type="noConversion"/>
  </si>
  <si>
    <t>净资产收益率</t>
    <phoneticPr fontId="3" type="noConversion"/>
  </si>
  <si>
    <t>总资产报酬率</t>
    <phoneticPr fontId="3" type="noConversion"/>
  </si>
  <si>
    <t>销售利润率</t>
    <phoneticPr fontId="3" type="noConversion"/>
  </si>
  <si>
    <t>盈余现金保障倍数</t>
    <phoneticPr fontId="3" type="noConversion"/>
  </si>
  <si>
    <t>总资产周转率</t>
    <phoneticPr fontId="3" type="noConversion"/>
  </si>
  <si>
    <t>应收账款周转率</t>
    <phoneticPr fontId="3" type="noConversion"/>
  </si>
  <si>
    <t>流动资产周转率</t>
    <phoneticPr fontId="3" type="noConversion"/>
  </si>
  <si>
    <t>存货周转率</t>
    <phoneticPr fontId="3" type="noConversion"/>
  </si>
  <si>
    <t>已获利息倍数</t>
    <phoneticPr fontId="3" type="noConversion"/>
  </si>
  <si>
    <t>速动比率</t>
    <phoneticPr fontId="3" type="noConversion"/>
  </si>
  <si>
    <t>现金流动负债比率</t>
    <phoneticPr fontId="3" type="noConversion"/>
  </si>
  <si>
    <t>销售增长率</t>
    <phoneticPr fontId="3" type="noConversion"/>
  </si>
  <si>
    <t>资产保值增值率</t>
    <phoneticPr fontId="3" type="noConversion"/>
  </si>
  <si>
    <t>资本积累率</t>
    <phoneticPr fontId="3" type="noConversion"/>
  </si>
  <si>
    <t>技术投入比率</t>
    <phoneticPr fontId="3" type="noConversion"/>
  </si>
  <si>
    <t>偿债能力</t>
    <phoneticPr fontId="3" type="noConversion"/>
  </si>
  <si>
    <t>year</t>
    <phoneticPr fontId="3" type="noConversion"/>
  </si>
  <si>
    <t>min</t>
    <phoneticPr fontId="3" type="noConversion"/>
  </si>
  <si>
    <t>max</t>
    <phoneticPr fontId="3" type="noConversion"/>
  </si>
  <si>
    <t>max-min</t>
    <phoneticPr fontId="3" type="noConversion"/>
  </si>
  <si>
    <t>(x-min)/max-min</t>
    <phoneticPr fontId="3" type="noConversion"/>
  </si>
  <si>
    <t>标准化</t>
    <phoneticPr fontId="3" type="noConversion"/>
  </si>
  <si>
    <t>年份</t>
    <phoneticPr fontId="3" type="noConversion"/>
  </si>
  <si>
    <t>增长潜力</t>
    <phoneticPr fontId="3" type="noConversion"/>
  </si>
  <si>
    <t>综合财务风险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</si>
</sst>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;@"/>
    <numFmt numFmtId="177" formatCode="#,##0.0_ "/>
    <numFmt numFmtId="178" formatCode="0.000"/>
  </numFmts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</font>
    <font>
      <b/>
      <sz val="10"/>
      <color rgb="FFFF0000"/>
      <name val="宋体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76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4" fontId="1" fillId="0" borderId="0" xfId="0" applyNumberFormat="1" applyFont="1" applyFill="1"/>
    <xf numFmtId="2" fontId="0" fillId="0" borderId="0" xfId="0" applyNumberFormat="1" applyFill="1"/>
    <xf numFmtId="4" fontId="4" fillId="0" borderId="0" xfId="0" applyNumberFormat="1" applyFont="1" applyFill="1"/>
    <xf numFmtId="4" fontId="0" fillId="0" borderId="0" xfId="0" applyNumberFormat="1" applyFill="1"/>
    <xf numFmtId="177" fontId="0" fillId="0" borderId="0" xfId="0" applyNumberFormat="1" applyFill="1"/>
    <xf numFmtId="178" fontId="0" fillId="0" borderId="0" xfId="0" applyNumberFormat="1" applyFill="1"/>
    <xf numFmtId="0" fontId="1" fillId="0" borderId="0" xfId="0" applyNumberFormat="1" applyFont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K1" workbookViewId="0">
      <selection activeCell="O31" sqref="O31"/>
    </sheetView>
  </sheetViews>
  <sheetFormatPr defaultRowHeight="13.5" x14ac:dyDescent="0.15"/>
  <cols>
    <col min="2" max="2" width="17.75" style="7" customWidth="1"/>
    <col min="3" max="3" width="15.375" style="7" customWidth="1"/>
    <col min="4" max="4" width="15.625" style="7" customWidth="1"/>
    <col min="5" max="5" width="11.5" style="7" customWidth="1"/>
    <col min="8" max="11" width="9" style="7"/>
    <col min="13" max="14" width="9" style="7"/>
    <col min="15" max="15" width="14" style="7" customWidth="1"/>
    <col min="16" max="17" width="9" style="7"/>
    <col min="20" max="20" width="9" style="7"/>
    <col min="24" max="24" width="9" style="7"/>
    <col min="26" max="27" width="9" style="7"/>
  </cols>
  <sheetData>
    <row r="1" spans="1:27" x14ac:dyDescent="0.15">
      <c r="A1" s="1" t="s">
        <v>0</v>
      </c>
      <c r="B1" s="5" t="s">
        <v>58</v>
      </c>
      <c r="C1" s="5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5" t="s">
        <v>49</v>
      </c>
      <c r="I1" s="5" t="s">
        <v>6</v>
      </c>
      <c r="J1" s="5" t="s">
        <v>7</v>
      </c>
      <c r="K1" s="5" t="s">
        <v>8</v>
      </c>
      <c r="L1" s="1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1" t="s">
        <v>15</v>
      </c>
      <c r="S1" s="1" t="s">
        <v>16</v>
      </c>
      <c r="T1" s="5" t="s">
        <v>17</v>
      </c>
      <c r="U1" s="1" t="s">
        <v>18</v>
      </c>
      <c r="V1" s="1" t="s">
        <v>19</v>
      </c>
      <c r="W1" s="1" t="s">
        <v>20</v>
      </c>
      <c r="X1" s="5" t="s">
        <v>21</v>
      </c>
      <c r="Y1" s="1" t="s">
        <v>22</v>
      </c>
      <c r="Z1" s="5" t="s">
        <v>23</v>
      </c>
      <c r="AA1" s="5" t="s">
        <v>24</v>
      </c>
    </row>
    <row r="2" spans="1:27" x14ac:dyDescent="0.15">
      <c r="A2" s="1" t="s">
        <v>25</v>
      </c>
      <c r="B2" s="5" t="s">
        <v>26</v>
      </c>
      <c r="C2" s="5" t="s">
        <v>26</v>
      </c>
      <c r="D2" s="5" t="s">
        <v>26</v>
      </c>
      <c r="E2" s="5" t="s">
        <v>26</v>
      </c>
      <c r="F2" s="1" t="s">
        <v>26</v>
      </c>
      <c r="G2" s="1" t="s">
        <v>26</v>
      </c>
      <c r="H2" s="5" t="s">
        <v>26</v>
      </c>
      <c r="I2" s="5" t="s">
        <v>26</v>
      </c>
      <c r="J2" s="5" t="s">
        <v>26</v>
      </c>
      <c r="K2" s="5" t="s">
        <v>26</v>
      </c>
      <c r="L2" s="1" t="s">
        <v>26</v>
      </c>
      <c r="M2" s="5" t="s">
        <v>26</v>
      </c>
      <c r="N2" s="5" t="s">
        <v>26</v>
      </c>
      <c r="O2" s="5" t="s">
        <v>26</v>
      </c>
      <c r="P2" s="5" t="s">
        <v>26</v>
      </c>
      <c r="Q2" s="5" t="s">
        <v>26</v>
      </c>
      <c r="R2" s="1" t="s">
        <v>26</v>
      </c>
      <c r="S2" s="1" t="s">
        <v>26</v>
      </c>
      <c r="T2" s="5" t="s">
        <v>26</v>
      </c>
      <c r="U2" s="1" t="s">
        <v>26</v>
      </c>
      <c r="V2" s="1" t="s">
        <v>26</v>
      </c>
      <c r="W2" s="1" t="s">
        <v>26</v>
      </c>
      <c r="X2" s="5" t="s">
        <v>26</v>
      </c>
      <c r="Y2" s="1" t="s">
        <v>26</v>
      </c>
      <c r="Z2" s="5" t="s">
        <v>26</v>
      </c>
      <c r="AA2" s="5" t="s">
        <v>26</v>
      </c>
    </row>
    <row r="3" spans="1:27" x14ac:dyDescent="0.15">
      <c r="A3" s="1" t="s">
        <v>27</v>
      </c>
      <c r="B3" s="5" t="s">
        <v>28</v>
      </c>
      <c r="C3" s="5" t="s">
        <v>28</v>
      </c>
      <c r="D3" s="5" t="s">
        <v>28</v>
      </c>
      <c r="E3" s="5" t="s">
        <v>29</v>
      </c>
      <c r="F3" s="1" t="s">
        <v>28</v>
      </c>
      <c r="G3" s="1" t="s">
        <v>28</v>
      </c>
      <c r="H3" s="5" t="s">
        <v>50</v>
      </c>
      <c r="I3" s="5" t="s">
        <v>30</v>
      </c>
      <c r="J3" s="5" t="s">
        <v>30</v>
      </c>
      <c r="K3" s="5" t="s">
        <v>30</v>
      </c>
      <c r="L3" s="1" t="s">
        <v>28</v>
      </c>
      <c r="M3" s="5" t="s">
        <v>28</v>
      </c>
      <c r="N3" s="5" t="s">
        <v>28</v>
      </c>
      <c r="O3" s="5" t="s">
        <v>29</v>
      </c>
      <c r="P3" s="5" t="s">
        <v>28</v>
      </c>
      <c r="Q3" s="5" t="s">
        <v>28</v>
      </c>
      <c r="R3" s="1" t="s">
        <v>28</v>
      </c>
      <c r="S3" s="1" t="s">
        <v>28</v>
      </c>
      <c r="T3" s="5" t="s">
        <v>28</v>
      </c>
      <c r="U3" s="1" t="s">
        <v>28</v>
      </c>
      <c r="V3" s="1" t="s">
        <v>28</v>
      </c>
      <c r="W3" s="1" t="s">
        <v>28</v>
      </c>
      <c r="X3" s="5" t="s">
        <v>28</v>
      </c>
      <c r="Y3" s="1" t="s">
        <v>28</v>
      </c>
      <c r="Z3" s="5" t="s">
        <v>28</v>
      </c>
      <c r="AA3" s="5" t="s">
        <v>28</v>
      </c>
    </row>
    <row r="4" spans="1:27" x14ac:dyDescent="0.15">
      <c r="A4" s="2" t="s">
        <v>31</v>
      </c>
      <c r="B4" s="6">
        <v>6</v>
      </c>
      <c r="C4" s="6">
        <v>5</v>
      </c>
      <c r="D4" s="6">
        <v>14.3</v>
      </c>
      <c r="E4" s="6">
        <v>6.7</v>
      </c>
      <c r="F4" s="3"/>
      <c r="G4" s="3"/>
      <c r="H4" s="6">
        <v>0.6</v>
      </c>
      <c r="I4" s="6">
        <v>4.8</v>
      </c>
      <c r="J4" s="6">
        <v>1.2</v>
      </c>
      <c r="K4" s="6">
        <v>3.2</v>
      </c>
      <c r="L4" s="3">
        <v>2.5</v>
      </c>
      <c r="M4" s="6"/>
      <c r="N4" s="6">
        <v>64</v>
      </c>
      <c r="O4" s="6">
        <v>2.6</v>
      </c>
      <c r="P4" s="6">
        <v>106.5</v>
      </c>
      <c r="Q4" s="6">
        <v>78.5</v>
      </c>
      <c r="R4" s="3"/>
      <c r="S4" s="3"/>
      <c r="T4" s="6">
        <v>14.3</v>
      </c>
      <c r="U4" s="3"/>
      <c r="V4" s="3">
        <v>6.9</v>
      </c>
      <c r="W4" s="3">
        <v>71</v>
      </c>
      <c r="X4" s="6">
        <v>106.4</v>
      </c>
      <c r="Y4" s="3"/>
      <c r="Z4" s="6">
        <v>8.8000000000000007</v>
      </c>
      <c r="AA4" s="6">
        <v>-3</v>
      </c>
    </row>
    <row r="5" spans="1:27" x14ac:dyDescent="0.15">
      <c r="A5" s="2" t="s">
        <v>32</v>
      </c>
      <c r="B5" s="6">
        <v>6.5</v>
      </c>
      <c r="C5" s="6">
        <v>5</v>
      </c>
      <c r="D5" s="6">
        <v>11.8</v>
      </c>
      <c r="E5" s="6">
        <v>0.9</v>
      </c>
      <c r="F5" s="3">
        <v>6.8</v>
      </c>
      <c r="G5" s="3"/>
      <c r="H5" s="6">
        <v>0.7</v>
      </c>
      <c r="I5" s="6">
        <v>5.3</v>
      </c>
      <c r="J5" s="6">
        <v>1.3</v>
      </c>
      <c r="K5" s="6">
        <v>4</v>
      </c>
      <c r="L5" s="3">
        <v>4.9000000000000004</v>
      </c>
      <c r="M5" s="6"/>
      <c r="N5" s="6">
        <v>68.599999999999994</v>
      </c>
      <c r="O5" s="6">
        <v>3.3</v>
      </c>
      <c r="P5" s="6">
        <v>81.7</v>
      </c>
      <c r="Q5" s="6">
        <v>6.2</v>
      </c>
      <c r="R5" s="3"/>
      <c r="S5" s="3"/>
      <c r="T5" s="6">
        <v>6.9</v>
      </c>
      <c r="U5" s="3"/>
      <c r="V5" s="3">
        <v>2.8</v>
      </c>
      <c r="W5" s="3">
        <v>0.8</v>
      </c>
      <c r="X5" s="6">
        <v>105.5</v>
      </c>
      <c r="Y5" s="3"/>
      <c r="Z5" s="6">
        <v>4.3</v>
      </c>
      <c r="AA5" s="6">
        <v>1.9</v>
      </c>
    </row>
    <row r="6" spans="1:27" x14ac:dyDescent="0.15">
      <c r="A6" s="2" t="s">
        <v>33</v>
      </c>
      <c r="B6" s="6">
        <v>7.5</v>
      </c>
      <c r="C6" s="6">
        <v>5.2</v>
      </c>
      <c r="D6" s="6">
        <v>15.5</v>
      </c>
      <c r="E6" s="6">
        <v>1.3</v>
      </c>
      <c r="F6" s="3">
        <v>8.6999999999999993</v>
      </c>
      <c r="G6" s="3"/>
      <c r="H6" s="6">
        <v>0.7</v>
      </c>
      <c r="I6" s="6">
        <v>7.2</v>
      </c>
      <c r="J6" s="6">
        <v>1.4</v>
      </c>
      <c r="K6" s="6">
        <v>5.5</v>
      </c>
      <c r="L6" s="3">
        <v>5.7</v>
      </c>
      <c r="M6" s="6"/>
      <c r="N6" s="6">
        <v>67.3</v>
      </c>
      <c r="O6" s="6">
        <v>2.2000000000000002</v>
      </c>
      <c r="P6" s="6">
        <v>78.8</v>
      </c>
      <c r="Q6" s="6">
        <v>5</v>
      </c>
      <c r="R6" s="3"/>
      <c r="S6" s="3"/>
      <c r="T6" s="6">
        <v>20.9</v>
      </c>
      <c r="U6" s="3"/>
      <c r="V6" s="3">
        <v>5.3</v>
      </c>
      <c r="W6" s="3">
        <v>5</v>
      </c>
      <c r="X6" s="6">
        <v>105.5</v>
      </c>
      <c r="Y6" s="3"/>
      <c r="Z6" s="6">
        <v>5.4</v>
      </c>
      <c r="AA6" s="6">
        <v>1.9</v>
      </c>
    </row>
    <row r="7" spans="1:27" x14ac:dyDescent="0.15">
      <c r="A7" s="2" t="s">
        <v>34</v>
      </c>
      <c r="B7" s="6">
        <v>7.4</v>
      </c>
      <c r="C7" s="6">
        <v>6.5</v>
      </c>
      <c r="D7" s="6">
        <v>15.5</v>
      </c>
      <c r="E7" s="6">
        <v>1.1000000000000001</v>
      </c>
      <c r="F7" s="3">
        <v>9.9</v>
      </c>
      <c r="G7" s="3"/>
      <c r="H7" s="6">
        <v>1</v>
      </c>
      <c r="I7" s="6">
        <v>7.8</v>
      </c>
      <c r="J7" s="6">
        <v>1.9</v>
      </c>
      <c r="K7" s="6">
        <v>6.1</v>
      </c>
      <c r="L7" s="3">
        <v>7</v>
      </c>
      <c r="M7" s="6"/>
      <c r="N7" s="6">
        <v>67.099999999999994</v>
      </c>
      <c r="O7" s="6">
        <v>2.5</v>
      </c>
      <c r="P7" s="6">
        <v>77.5</v>
      </c>
      <c r="Q7" s="6">
        <v>9.8000000000000007</v>
      </c>
      <c r="R7" s="3"/>
      <c r="S7" s="3"/>
      <c r="T7" s="6">
        <v>23.5</v>
      </c>
      <c r="U7" s="3"/>
      <c r="V7" s="3">
        <v>7</v>
      </c>
      <c r="W7" s="3">
        <v>19.7</v>
      </c>
      <c r="X7" s="6">
        <v>106.1</v>
      </c>
      <c r="Y7" s="3"/>
      <c r="Z7" s="6">
        <v>8.9</v>
      </c>
      <c r="AA7" s="6">
        <v>1.9</v>
      </c>
    </row>
    <row r="8" spans="1:27" x14ac:dyDescent="0.15">
      <c r="A8" s="2" t="s">
        <v>35</v>
      </c>
      <c r="B8" s="6">
        <v>10</v>
      </c>
      <c r="C8" s="6">
        <v>8.9</v>
      </c>
      <c r="D8" s="6">
        <v>14.1</v>
      </c>
      <c r="E8" s="6">
        <v>0.7</v>
      </c>
      <c r="F8" s="3">
        <v>14</v>
      </c>
      <c r="G8" s="3"/>
      <c r="H8" s="6">
        <v>1.1000000000000001</v>
      </c>
      <c r="I8" s="6">
        <v>7.7</v>
      </c>
      <c r="J8" s="6">
        <v>2.1</v>
      </c>
      <c r="K8" s="6">
        <v>5.5</v>
      </c>
      <c r="L8" s="3">
        <v>5.8</v>
      </c>
      <c r="M8" s="6"/>
      <c r="N8" s="6">
        <v>73.5</v>
      </c>
      <c r="O8" s="6">
        <v>4.5999999999999996</v>
      </c>
      <c r="P8" s="6">
        <v>74.900000000000006</v>
      </c>
      <c r="Q8" s="6">
        <v>5.7</v>
      </c>
      <c r="R8" s="3"/>
      <c r="S8" s="3"/>
      <c r="T8" s="6">
        <v>36.4</v>
      </c>
      <c r="U8" s="3"/>
      <c r="V8" s="3">
        <v>11.9</v>
      </c>
      <c r="W8" s="3">
        <v>23.3</v>
      </c>
      <c r="X8" s="6">
        <v>109</v>
      </c>
      <c r="Y8" s="3"/>
      <c r="Z8" s="6">
        <v>0.1</v>
      </c>
      <c r="AA8" s="6">
        <v>1.9</v>
      </c>
    </row>
    <row r="9" spans="1:27" x14ac:dyDescent="0.15">
      <c r="A9" s="2" t="s">
        <v>36</v>
      </c>
      <c r="B9" s="6">
        <v>5.8</v>
      </c>
      <c r="C9" s="6">
        <v>4.2</v>
      </c>
      <c r="D9" s="6">
        <v>10.7</v>
      </c>
      <c r="E9" s="6">
        <v>1</v>
      </c>
      <c r="F9" s="3">
        <v>4.5</v>
      </c>
      <c r="G9" s="3"/>
      <c r="H9" s="6">
        <v>1.1000000000000001</v>
      </c>
      <c r="I9" s="6">
        <v>8.6999999999999993</v>
      </c>
      <c r="J9" s="6">
        <v>2.1</v>
      </c>
      <c r="K9" s="6">
        <v>7.4</v>
      </c>
      <c r="L9" s="3">
        <v>0.9</v>
      </c>
      <c r="M9" s="6"/>
      <c r="N9" s="6">
        <v>54.7</v>
      </c>
      <c r="O9" s="6">
        <v>2.2000000000000002</v>
      </c>
      <c r="P9" s="6">
        <v>77.7</v>
      </c>
      <c r="Q9" s="6">
        <v>4.2</v>
      </c>
      <c r="R9" s="3"/>
      <c r="S9" s="3"/>
      <c r="T9" s="6">
        <v>8.5</v>
      </c>
      <c r="U9" s="3"/>
      <c r="V9" s="3">
        <v>13</v>
      </c>
      <c r="W9" s="3">
        <v>16.2</v>
      </c>
      <c r="X9" s="6">
        <v>104.8</v>
      </c>
      <c r="Y9" s="3"/>
      <c r="Z9" s="6">
        <v>6.7</v>
      </c>
      <c r="AA9" s="6">
        <v>1.9</v>
      </c>
    </row>
    <row r="10" spans="1:27" x14ac:dyDescent="0.15">
      <c r="A10" s="2" t="s">
        <v>37</v>
      </c>
      <c r="B10" s="6">
        <v>7.8</v>
      </c>
      <c r="C10" s="6">
        <v>4.8</v>
      </c>
      <c r="D10" s="6">
        <v>5.4</v>
      </c>
      <c r="E10" s="6">
        <v>1.2</v>
      </c>
      <c r="F10" s="3">
        <v>5.6</v>
      </c>
      <c r="G10" s="3">
        <v>6.9</v>
      </c>
      <c r="H10" s="6">
        <v>1</v>
      </c>
      <c r="I10" s="6">
        <v>9.1999999999999993</v>
      </c>
      <c r="J10" s="6">
        <v>1.3</v>
      </c>
      <c r="K10" s="6">
        <v>6.3</v>
      </c>
      <c r="L10" s="3">
        <v>4.3</v>
      </c>
      <c r="M10" s="6">
        <v>9.4</v>
      </c>
      <c r="N10" s="6">
        <v>61.7</v>
      </c>
      <c r="O10" s="6">
        <v>2.2000000000000002</v>
      </c>
      <c r="P10" s="6">
        <v>73.099999999999994</v>
      </c>
      <c r="Q10" s="6">
        <v>13.5</v>
      </c>
      <c r="R10" s="3">
        <v>58.5</v>
      </c>
      <c r="S10" s="3">
        <v>6</v>
      </c>
      <c r="T10" s="6">
        <v>-0.3</v>
      </c>
      <c r="U10" s="3">
        <v>-3</v>
      </c>
      <c r="V10" s="3">
        <v>10.8</v>
      </c>
      <c r="W10" s="3">
        <v>13</v>
      </c>
      <c r="X10" s="6">
        <v>105</v>
      </c>
      <c r="Y10" s="3">
        <v>3.5</v>
      </c>
      <c r="Z10" s="6">
        <v>2.8</v>
      </c>
      <c r="AA10" s="6">
        <v>1.6</v>
      </c>
    </row>
    <row r="11" spans="1:27" x14ac:dyDescent="0.15">
      <c r="A11" s="2" t="s">
        <v>38</v>
      </c>
      <c r="B11" s="6">
        <v>8.6</v>
      </c>
      <c r="C11" s="6">
        <v>5.3</v>
      </c>
      <c r="D11" s="6">
        <v>6.5</v>
      </c>
      <c r="E11" s="6">
        <v>1.4</v>
      </c>
      <c r="F11" s="3">
        <v>5.6</v>
      </c>
      <c r="G11" s="3">
        <v>6.9</v>
      </c>
      <c r="H11" s="6">
        <v>1.1000000000000001</v>
      </c>
      <c r="I11" s="6">
        <v>9.1999999999999993</v>
      </c>
      <c r="J11" s="6">
        <v>1.4</v>
      </c>
      <c r="K11" s="6">
        <v>7.1</v>
      </c>
      <c r="L11" s="3">
        <v>3.9</v>
      </c>
      <c r="M11" s="6">
        <v>9.8000000000000007</v>
      </c>
      <c r="N11" s="6">
        <v>60.2</v>
      </c>
      <c r="O11" s="6">
        <v>3</v>
      </c>
      <c r="P11" s="6">
        <v>75.8</v>
      </c>
      <c r="Q11" s="6">
        <v>12.3</v>
      </c>
      <c r="R11" s="3">
        <v>49.5</v>
      </c>
      <c r="S11" s="3">
        <v>6</v>
      </c>
      <c r="T11" s="6">
        <v>14.1</v>
      </c>
      <c r="U11" s="3">
        <v>12.5</v>
      </c>
      <c r="V11" s="3">
        <v>9</v>
      </c>
      <c r="W11" s="3">
        <v>11.1</v>
      </c>
      <c r="X11" s="6">
        <v>106.9</v>
      </c>
      <c r="Y11" s="3">
        <v>4.2</v>
      </c>
      <c r="Z11" s="6">
        <v>3.9</v>
      </c>
      <c r="AA11" s="6">
        <v>2.5</v>
      </c>
    </row>
    <row r="12" spans="1:27" x14ac:dyDescent="0.15">
      <c r="A12" s="2" t="s">
        <v>39</v>
      </c>
      <c r="B12" s="6">
        <v>8.1999999999999993</v>
      </c>
      <c r="C12" s="6">
        <v>5</v>
      </c>
      <c r="D12" s="6">
        <v>6.1</v>
      </c>
      <c r="E12" s="6">
        <v>1.2</v>
      </c>
      <c r="F12" s="3">
        <v>5.0999999999999996</v>
      </c>
      <c r="G12" s="3">
        <v>8.4</v>
      </c>
      <c r="H12" s="6">
        <v>1.1000000000000001</v>
      </c>
      <c r="I12" s="6">
        <v>10.1</v>
      </c>
      <c r="J12" s="6">
        <v>1.3</v>
      </c>
      <c r="K12" s="6">
        <v>8</v>
      </c>
      <c r="L12" s="3">
        <v>3.8</v>
      </c>
      <c r="M12" s="6">
        <v>7.8</v>
      </c>
      <c r="N12" s="6">
        <v>60.4</v>
      </c>
      <c r="O12" s="6">
        <v>3.3</v>
      </c>
      <c r="P12" s="6">
        <v>75.7</v>
      </c>
      <c r="Q12" s="6">
        <v>12</v>
      </c>
      <c r="R12" s="3">
        <v>47.9</v>
      </c>
      <c r="S12" s="3">
        <v>6</v>
      </c>
      <c r="T12" s="6">
        <v>11.9</v>
      </c>
      <c r="U12" s="3">
        <v>9.9</v>
      </c>
      <c r="V12" s="3">
        <v>8.8000000000000007</v>
      </c>
      <c r="W12" s="3">
        <v>11</v>
      </c>
      <c r="X12" s="6">
        <v>106.9</v>
      </c>
      <c r="Y12" s="3">
        <v>4.0999999999999996</v>
      </c>
      <c r="Z12" s="6">
        <v>3.8</v>
      </c>
      <c r="AA12" s="6">
        <v>2.7</v>
      </c>
    </row>
    <row r="13" spans="1:27" x14ac:dyDescent="0.15">
      <c r="A13" s="2" t="s">
        <v>40</v>
      </c>
      <c r="B13" s="6">
        <v>10.8</v>
      </c>
      <c r="C13" s="6">
        <v>8</v>
      </c>
      <c r="D13" s="6">
        <v>11.3</v>
      </c>
      <c r="E13" s="6">
        <v>2.2999999999999998</v>
      </c>
      <c r="F13" s="3">
        <v>7.4</v>
      </c>
      <c r="G13" s="3">
        <v>12.2</v>
      </c>
      <c r="H13" s="6">
        <v>1.2</v>
      </c>
      <c r="I13" s="6">
        <v>11</v>
      </c>
      <c r="J13" s="6">
        <v>1.7</v>
      </c>
      <c r="K13" s="6">
        <v>8.3000000000000007</v>
      </c>
      <c r="L13" s="3">
        <v>3.5</v>
      </c>
      <c r="M13" s="6">
        <v>7.8</v>
      </c>
      <c r="N13" s="6">
        <v>60.1</v>
      </c>
      <c r="O13" s="6">
        <v>5.9</v>
      </c>
      <c r="P13" s="6">
        <v>77.400000000000006</v>
      </c>
      <c r="Q13" s="6">
        <v>10</v>
      </c>
      <c r="R13" s="3">
        <v>48.9</v>
      </c>
      <c r="S13" s="3">
        <v>5.5</v>
      </c>
      <c r="T13" s="6">
        <v>16.600000000000001</v>
      </c>
      <c r="U13" s="3">
        <v>14.6</v>
      </c>
      <c r="V13" s="3">
        <v>4.8</v>
      </c>
      <c r="W13" s="3">
        <v>14.2</v>
      </c>
      <c r="X13" s="6">
        <v>108.9</v>
      </c>
      <c r="Y13" s="3">
        <v>8.8000000000000007</v>
      </c>
      <c r="Z13" s="6">
        <v>6.7</v>
      </c>
      <c r="AA13" s="6">
        <v>3</v>
      </c>
    </row>
    <row r="14" spans="1:27" x14ac:dyDescent="0.15">
      <c r="A14" s="2" t="s">
        <v>41</v>
      </c>
      <c r="B14" s="6">
        <v>13.4</v>
      </c>
      <c r="C14" s="6">
        <v>10.5</v>
      </c>
      <c r="D14" s="6">
        <v>13.5</v>
      </c>
      <c r="E14" s="6">
        <v>2.4</v>
      </c>
      <c r="F14" s="3">
        <v>7.5</v>
      </c>
      <c r="G14" s="3">
        <v>13.5</v>
      </c>
      <c r="H14" s="6">
        <v>1.3</v>
      </c>
      <c r="I14" s="6">
        <v>12</v>
      </c>
      <c r="J14" s="6">
        <v>2.1</v>
      </c>
      <c r="K14" s="6">
        <v>9</v>
      </c>
      <c r="L14" s="3">
        <v>3.5</v>
      </c>
      <c r="M14" s="6">
        <v>10.4</v>
      </c>
      <c r="N14" s="6">
        <v>60</v>
      </c>
      <c r="O14" s="6">
        <v>6</v>
      </c>
      <c r="P14" s="6">
        <v>80</v>
      </c>
      <c r="Q14" s="6">
        <v>10.5</v>
      </c>
      <c r="R14" s="3">
        <v>45</v>
      </c>
      <c r="S14" s="3">
        <v>5</v>
      </c>
      <c r="T14" s="6">
        <v>30</v>
      </c>
      <c r="U14" s="3">
        <v>26</v>
      </c>
      <c r="V14" s="3">
        <v>7.5</v>
      </c>
      <c r="W14" s="3">
        <v>22</v>
      </c>
      <c r="X14" s="6">
        <v>109</v>
      </c>
      <c r="Y14" s="3">
        <v>17</v>
      </c>
      <c r="Z14" s="6">
        <v>11</v>
      </c>
      <c r="AA14" s="6">
        <v>2.8</v>
      </c>
    </row>
    <row r="15" spans="1:27" x14ac:dyDescent="0.15">
      <c r="A15" s="2" t="s">
        <v>42</v>
      </c>
      <c r="B15" s="6">
        <v>13.5</v>
      </c>
      <c r="C15" s="6">
        <v>10.5</v>
      </c>
      <c r="D15" s="6">
        <v>10.6</v>
      </c>
      <c r="E15" s="6">
        <v>2.1</v>
      </c>
      <c r="F15" s="3">
        <v>7.6</v>
      </c>
      <c r="G15" s="3">
        <v>13.7</v>
      </c>
      <c r="H15" s="6">
        <v>0.8</v>
      </c>
      <c r="I15" s="6">
        <v>12</v>
      </c>
      <c r="J15" s="6">
        <v>2</v>
      </c>
      <c r="K15" s="6">
        <v>8.5</v>
      </c>
      <c r="L15" s="3">
        <v>3.5</v>
      </c>
      <c r="M15" s="6">
        <v>10.3</v>
      </c>
      <c r="N15" s="6">
        <v>61</v>
      </c>
      <c r="O15" s="6">
        <v>6</v>
      </c>
      <c r="P15" s="6">
        <v>78</v>
      </c>
      <c r="Q15" s="6">
        <v>10.5</v>
      </c>
      <c r="R15" s="3">
        <v>47</v>
      </c>
      <c r="S15" s="3">
        <v>5.5</v>
      </c>
      <c r="T15" s="6">
        <v>9.6</v>
      </c>
      <c r="U15" s="3">
        <v>8.6</v>
      </c>
      <c r="V15" s="3"/>
      <c r="W15" s="3">
        <v>17</v>
      </c>
      <c r="X15" s="6">
        <v>106.4</v>
      </c>
      <c r="Y15" s="3">
        <v>10</v>
      </c>
      <c r="Z15" s="6"/>
      <c r="AA15" s="6">
        <v>2.8</v>
      </c>
    </row>
    <row r="16" spans="1:27" x14ac:dyDescent="0.15">
      <c r="A16" s="2" t="s">
        <v>43</v>
      </c>
      <c r="B16" s="6">
        <v>9.3000000000000007</v>
      </c>
      <c r="C16" s="6">
        <v>7.1</v>
      </c>
      <c r="D16" s="6">
        <v>10.6</v>
      </c>
      <c r="E16" s="6">
        <v>1.5</v>
      </c>
      <c r="F16" s="3">
        <v>7.6</v>
      </c>
      <c r="G16" s="3">
        <v>10</v>
      </c>
      <c r="H16" s="6">
        <v>0.8</v>
      </c>
      <c r="I16" s="6">
        <v>10.6</v>
      </c>
      <c r="J16" s="6">
        <v>2</v>
      </c>
      <c r="K16" s="6">
        <v>9</v>
      </c>
      <c r="L16" s="3">
        <v>3</v>
      </c>
      <c r="M16" s="6">
        <v>10.3</v>
      </c>
      <c r="N16" s="6">
        <v>54.3</v>
      </c>
      <c r="O16" s="6">
        <v>6</v>
      </c>
      <c r="P16" s="6">
        <v>81.3</v>
      </c>
      <c r="Q16" s="6">
        <v>10.5</v>
      </c>
      <c r="R16" s="3">
        <v>35.700000000000003</v>
      </c>
      <c r="S16" s="3">
        <v>5.5</v>
      </c>
      <c r="T16" s="6">
        <v>7.2</v>
      </c>
      <c r="U16" s="3">
        <v>8.6</v>
      </c>
      <c r="V16" s="3"/>
      <c r="W16" s="3">
        <v>16</v>
      </c>
      <c r="X16" s="6">
        <v>105.8</v>
      </c>
      <c r="Y16" s="3">
        <v>8</v>
      </c>
      <c r="Z16" s="6">
        <v>4</v>
      </c>
      <c r="AA16" s="6">
        <v>2</v>
      </c>
    </row>
    <row r="17" spans="1:27" x14ac:dyDescent="0.15">
      <c r="A17" s="2" t="s">
        <v>44</v>
      </c>
      <c r="B17" s="6">
        <v>9.5</v>
      </c>
      <c r="C17" s="6">
        <v>7.2</v>
      </c>
      <c r="D17" s="6">
        <v>10.9</v>
      </c>
      <c r="E17" s="6">
        <v>1.6</v>
      </c>
      <c r="F17" s="3">
        <v>7.9</v>
      </c>
      <c r="G17" s="3">
        <v>10</v>
      </c>
      <c r="H17" s="6">
        <v>0.8</v>
      </c>
      <c r="I17" s="6">
        <v>10.8</v>
      </c>
      <c r="J17" s="6">
        <v>1.8</v>
      </c>
      <c r="K17" s="6">
        <v>9</v>
      </c>
      <c r="L17" s="3">
        <v>2.8</v>
      </c>
      <c r="M17" s="6">
        <v>5</v>
      </c>
      <c r="N17" s="6">
        <v>60</v>
      </c>
      <c r="O17" s="6">
        <v>6</v>
      </c>
      <c r="P17" s="6">
        <v>81.3</v>
      </c>
      <c r="Q17" s="6">
        <v>7.6</v>
      </c>
      <c r="R17" s="3">
        <v>35.200000000000003</v>
      </c>
      <c r="S17" s="3">
        <v>8.5</v>
      </c>
      <c r="T17" s="6">
        <v>7.6</v>
      </c>
      <c r="U17" s="3">
        <v>7.2</v>
      </c>
      <c r="V17" s="3"/>
      <c r="W17" s="3"/>
      <c r="X17" s="6">
        <v>106</v>
      </c>
      <c r="Y17" s="3">
        <v>8</v>
      </c>
      <c r="Z17" s="6">
        <v>4</v>
      </c>
      <c r="AA17" s="6">
        <v>2.2000000000000002</v>
      </c>
    </row>
    <row r="18" spans="1:27" x14ac:dyDescent="0.15">
      <c r="A18" s="2" t="s">
        <v>45</v>
      </c>
      <c r="B18" s="6">
        <v>9.8000000000000007</v>
      </c>
      <c r="C18" s="6">
        <v>7.5</v>
      </c>
      <c r="D18" s="6">
        <v>11.1</v>
      </c>
      <c r="E18" s="6">
        <v>0.6</v>
      </c>
      <c r="F18" s="3">
        <v>6.7</v>
      </c>
      <c r="G18" s="3">
        <v>10.199999999999999</v>
      </c>
      <c r="H18" s="6">
        <v>0.8</v>
      </c>
      <c r="I18" s="6">
        <v>11.3</v>
      </c>
      <c r="J18" s="6">
        <v>1.9</v>
      </c>
      <c r="K18" s="6">
        <v>9</v>
      </c>
      <c r="L18" s="3">
        <v>1</v>
      </c>
      <c r="M18" s="6">
        <v>5.5</v>
      </c>
      <c r="N18" s="6">
        <v>60</v>
      </c>
      <c r="O18" s="6">
        <v>6</v>
      </c>
      <c r="P18" s="6">
        <v>81.3</v>
      </c>
      <c r="Q18" s="6">
        <v>7.6</v>
      </c>
      <c r="R18" s="3">
        <v>35.200000000000003</v>
      </c>
      <c r="S18" s="3">
        <v>8.4</v>
      </c>
      <c r="T18" s="6">
        <v>5.9</v>
      </c>
      <c r="U18" s="3">
        <v>7.5</v>
      </c>
      <c r="V18" s="3"/>
      <c r="W18" s="3"/>
      <c r="X18" s="6">
        <v>106.5</v>
      </c>
      <c r="Y18" s="3">
        <v>4.3</v>
      </c>
      <c r="Z18" s="6">
        <v>4</v>
      </c>
      <c r="AA18" s="6">
        <v>2</v>
      </c>
    </row>
    <row r="19" spans="1:27" x14ac:dyDescent="0.15">
      <c r="A19" s="2" t="s">
        <v>46</v>
      </c>
      <c r="B19" s="6">
        <v>9.5</v>
      </c>
      <c r="C19" s="6">
        <v>7.4</v>
      </c>
      <c r="D19" s="6">
        <v>10.9</v>
      </c>
      <c r="E19" s="6">
        <v>0.7</v>
      </c>
      <c r="F19" s="3">
        <v>6.5</v>
      </c>
      <c r="G19" s="3">
        <v>10</v>
      </c>
      <c r="H19" s="6">
        <v>0.7</v>
      </c>
      <c r="I19" s="6">
        <v>11.1</v>
      </c>
      <c r="J19" s="6">
        <v>1.5</v>
      </c>
      <c r="K19" s="6">
        <v>8.5</v>
      </c>
      <c r="L19" s="3">
        <v>2.7</v>
      </c>
      <c r="M19" s="6">
        <v>4</v>
      </c>
      <c r="N19" s="6">
        <v>60</v>
      </c>
      <c r="O19" s="6">
        <v>5.9</v>
      </c>
      <c r="P19" s="6">
        <v>81.3</v>
      </c>
      <c r="Q19" s="6">
        <v>7.4</v>
      </c>
      <c r="R19" s="3">
        <v>35.4</v>
      </c>
      <c r="S19" s="3">
        <v>8.4</v>
      </c>
      <c r="T19" s="6">
        <v>-5</v>
      </c>
      <c r="U19" s="3">
        <v>-9</v>
      </c>
      <c r="V19" s="3"/>
      <c r="W19" s="3"/>
      <c r="X19" s="6">
        <v>106</v>
      </c>
      <c r="Y19" s="3">
        <v>3</v>
      </c>
      <c r="Z19" s="6">
        <v>4</v>
      </c>
      <c r="AA19" s="6">
        <v>2.1</v>
      </c>
    </row>
    <row r="20" spans="1:27" x14ac:dyDescent="0.15">
      <c r="A20" s="2" t="s">
        <v>47</v>
      </c>
      <c r="B20" s="6">
        <v>9.9</v>
      </c>
      <c r="C20" s="6">
        <v>75</v>
      </c>
      <c r="D20" s="6">
        <v>11.1</v>
      </c>
      <c r="E20" s="6">
        <v>0.6</v>
      </c>
      <c r="F20" s="3">
        <v>6.7</v>
      </c>
      <c r="G20" s="3">
        <v>10.199999999999999</v>
      </c>
      <c r="H20" s="6">
        <v>0.9</v>
      </c>
      <c r="I20" s="6">
        <v>11.3</v>
      </c>
      <c r="J20" s="6">
        <v>1.5</v>
      </c>
      <c r="K20" s="6">
        <v>8</v>
      </c>
      <c r="L20" s="3">
        <v>2.7</v>
      </c>
      <c r="M20" s="6">
        <v>5.5</v>
      </c>
      <c r="N20" s="6">
        <v>60</v>
      </c>
      <c r="O20" s="6">
        <v>5.9</v>
      </c>
      <c r="P20" s="6">
        <v>81.3</v>
      </c>
      <c r="Q20" s="6">
        <v>11.9</v>
      </c>
      <c r="R20" s="3">
        <v>35.4</v>
      </c>
      <c r="S20" s="3">
        <v>8.4</v>
      </c>
      <c r="T20" s="6">
        <v>6.8</v>
      </c>
      <c r="U20" s="3">
        <v>8.9</v>
      </c>
      <c r="V20" s="3"/>
      <c r="W20" s="3"/>
      <c r="X20" s="6">
        <v>106.1</v>
      </c>
      <c r="Y20" s="3">
        <v>8.1</v>
      </c>
      <c r="Z20" s="6">
        <v>6.1</v>
      </c>
      <c r="AA20" s="6">
        <v>2.1</v>
      </c>
    </row>
    <row r="22" spans="1:27" x14ac:dyDescent="0.15">
      <c r="A22" s="4" t="s">
        <v>48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6" workbookViewId="0">
      <selection activeCell="B44" sqref="B44"/>
    </sheetView>
  </sheetViews>
  <sheetFormatPr defaultRowHeight="13.5" x14ac:dyDescent="0.15"/>
  <cols>
    <col min="1" max="1" width="22.875" customWidth="1"/>
    <col min="2" max="2" width="17.75" style="8" customWidth="1"/>
    <col min="3" max="3" width="15.375" style="8" customWidth="1"/>
    <col min="4" max="4" width="15.625" style="8" customWidth="1"/>
    <col min="5" max="5" width="11.5" style="8" customWidth="1"/>
    <col min="6" max="7" width="9" style="8"/>
    <col min="8" max="8" width="14.125" style="8" customWidth="1"/>
    <col min="9" max="9" width="10.5" style="8" customWidth="1"/>
    <col min="10" max="15" width="9" style="8"/>
  </cols>
  <sheetData>
    <row r="1" spans="1:17" x14ac:dyDescent="0.15">
      <c r="B1" s="17" t="s">
        <v>51</v>
      </c>
      <c r="C1" s="17"/>
      <c r="D1" s="17"/>
      <c r="E1" s="17"/>
      <c r="F1" s="17" t="s">
        <v>52</v>
      </c>
      <c r="G1" s="17"/>
      <c r="H1" s="17"/>
      <c r="I1" s="17"/>
      <c r="J1" s="17" t="s">
        <v>74</v>
      </c>
      <c r="K1" s="17"/>
      <c r="L1" s="17"/>
      <c r="M1" s="17"/>
      <c r="N1" s="17" t="s">
        <v>56</v>
      </c>
      <c r="O1" s="17"/>
      <c r="P1" s="17"/>
      <c r="Q1" s="17"/>
    </row>
    <row r="2" spans="1:17" x14ac:dyDescent="0.15">
      <c r="A2" s="1" t="s">
        <v>0</v>
      </c>
      <c r="B2" s="9" t="s">
        <v>59</v>
      </c>
      <c r="C2" s="9" t="s">
        <v>60</v>
      </c>
      <c r="D2" s="9" t="s">
        <v>61</v>
      </c>
      <c r="E2" s="9" t="s">
        <v>62</v>
      </c>
      <c r="F2" s="9" t="s">
        <v>63</v>
      </c>
      <c r="G2" s="9" t="s">
        <v>64</v>
      </c>
      <c r="H2" s="9" t="s">
        <v>65</v>
      </c>
      <c r="I2" s="9" t="s">
        <v>66</v>
      </c>
      <c r="J2" s="9" t="s">
        <v>55</v>
      </c>
      <c r="K2" s="9" t="s">
        <v>67</v>
      </c>
      <c r="L2" s="9" t="s">
        <v>68</v>
      </c>
      <c r="M2" s="9" t="s">
        <v>69</v>
      </c>
      <c r="N2" s="9" t="s">
        <v>70</v>
      </c>
      <c r="O2" s="9" t="s">
        <v>71</v>
      </c>
      <c r="P2" s="9" t="s">
        <v>72</v>
      </c>
      <c r="Q2" s="9" t="s">
        <v>73</v>
      </c>
    </row>
    <row r="3" spans="1:17" x14ac:dyDescent="0.15">
      <c r="A3" s="1" t="s">
        <v>25</v>
      </c>
      <c r="B3" s="9" t="s">
        <v>26</v>
      </c>
      <c r="C3" s="9" t="s">
        <v>26</v>
      </c>
      <c r="D3" s="9" t="s">
        <v>26</v>
      </c>
      <c r="E3" s="9" t="s">
        <v>26</v>
      </c>
      <c r="F3" s="9" t="s">
        <v>26</v>
      </c>
      <c r="G3" s="9" t="s">
        <v>26</v>
      </c>
      <c r="H3" s="9" t="s">
        <v>26</v>
      </c>
      <c r="I3" s="9" t="s">
        <v>26</v>
      </c>
      <c r="J3" s="9" t="s">
        <v>53</v>
      </c>
      <c r="K3" s="9" t="s">
        <v>26</v>
      </c>
      <c r="L3" s="9" t="s">
        <v>26</v>
      </c>
      <c r="M3" s="9" t="s">
        <v>26</v>
      </c>
      <c r="N3" s="9" t="s">
        <v>57</v>
      </c>
      <c r="O3" s="9" t="s">
        <v>26</v>
      </c>
      <c r="P3" s="9" t="s">
        <v>26</v>
      </c>
      <c r="Q3" s="9" t="s">
        <v>26</v>
      </c>
    </row>
    <row r="4" spans="1:17" x14ac:dyDescent="0.15">
      <c r="A4" s="1" t="s">
        <v>27</v>
      </c>
      <c r="B4" s="9" t="s">
        <v>28</v>
      </c>
      <c r="C4" s="9" t="s">
        <v>28</v>
      </c>
      <c r="D4" s="9" t="s">
        <v>28</v>
      </c>
      <c r="E4" s="9" t="s">
        <v>29</v>
      </c>
      <c r="F4" s="9" t="s">
        <v>50</v>
      </c>
      <c r="G4" s="9" t="s">
        <v>30</v>
      </c>
      <c r="H4" s="9" t="s">
        <v>30</v>
      </c>
      <c r="I4" s="9" t="s">
        <v>30</v>
      </c>
      <c r="J4" s="9" t="s">
        <v>54</v>
      </c>
      <c r="K4" s="9" t="s">
        <v>29</v>
      </c>
      <c r="L4" s="9" t="s">
        <v>28</v>
      </c>
      <c r="M4" s="9" t="s">
        <v>28</v>
      </c>
      <c r="N4" s="9" t="s">
        <v>28</v>
      </c>
      <c r="O4" s="9" t="s">
        <v>28</v>
      </c>
      <c r="P4" s="9" t="s">
        <v>28</v>
      </c>
      <c r="Q4" s="9" t="s">
        <v>28</v>
      </c>
    </row>
    <row r="5" spans="1:17" x14ac:dyDescent="0.15">
      <c r="A5" s="2">
        <v>36891</v>
      </c>
      <c r="B5" s="10">
        <v>6</v>
      </c>
      <c r="C5" s="10">
        <v>5</v>
      </c>
      <c r="D5" s="10">
        <v>14.3</v>
      </c>
      <c r="E5" s="10">
        <v>6.7</v>
      </c>
      <c r="F5" s="10">
        <v>0.6</v>
      </c>
      <c r="G5" s="10">
        <v>4.8</v>
      </c>
      <c r="H5" s="10">
        <v>1.2</v>
      </c>
      <c r="I5" s="10">
        <v>3.2</v>
      </c>
      <c r="J5" s="11">
        <v>36</v>
      </c>
      <c r="K5" s="10">
        <v>2.6</v>
      </c>
      <c r="L5" s="10">
        <v>106.5</v>
      </c>
      <c r="M5" s="10">
        <v>78.5</v>
      </c>
      <c r="N5" s="10">
        <v>14.3</v>
      </c>
      <c r="O5" s="10">
        <v>106.4</v>
      </c>
      <c r="P5" s="10">
        <v>8.8000000000000007</v>
      </c>
      <c r="Q5" s="10">
        <v>-3</v>
      </c>
    </row>
    <row r="6" spans="1:17" x14ac:dyDescent="0.15">
      <c r="A6" s="2" t="s">
        <v>32</v>
      </c>
      <c r="B6" s="10">
        <v>6.5</v>
      </c>
      <c r="C6" s="10">
        <v>5</v>
      </c>
      <c r="D6" s="10">
        <v>11.8</v>
      </c>
      <c r="E6" s="10">
        <v>0.9</v>
      </c>
      <c r="F6" s="10">
        <v>0.7</v>
      </c>
      <c r="G6" s="10">
        <v>5.3</v>
      </c>
      <c r="H6" s="10">
        <v>1.3</v>
      </c>
      <c r="I6" s="10">
        <v>4</v>
      </c>
      <c r="J6" s="11">
        <v>31.400000000000006</v>
      </c>
      <c r="K6" s="10">
        <v>3.3</v>
      </c>
      <c r="L6" s="10">
        <v>81.7</v>
      </c>
      <c r="M6" s="10">
        <v>6.2</v>
      </c>
      <c r="N6" s="10">
        <v>6.9</v>
      </c>
      <c r="O6" s="10">
        <v>105.5</v>
      </c>
      <c r="P6" s="10">
        <v>4.3</v>
      </c>
      <c r="Q6" s="10">
        <v>1.9</v>
      </c>
    </row>
    <row r="7" spans="1:17" x14ac:dyDescent="0.15">
      <c r="A7" s="2" t="s">
        <v>33</v>
      </c>
      <c r="B7" s="10">
        <v>7.5</v>
      </c>
      <c r="C7" s="10">
        <v>5.2</v>
      </c>
      <c r="D7" s="10">
        <v>15.5</v>
      </c>
      <c r="E7" s="10">
        <v>1.3</v>
      </c>
      <c r="F7" s="10">
        <v>0.7</v>
      </c>
      <c r="G7" s="10">
        <v>7.2</v>
      </c>
      <c r="H7" s="10">
        <v>1.4</v>
      </c>
      <c r="I7" s="10">
        <v>5.5</v>
      </c>
      <c r="J7" s="11">
        <v>32.70000000000001</v>
      </c>
      <c r="K7" s="10">
        <v>2.2000000000000002</v>
      </c>
      <c r="L7" s="10">
        <v>78.8</v>
      </c>
      <c r="M7" s="10">
        <v>5</v>
      </c>
      <c r="N7" s="10">
        <v>20.9</v>
      </c>
      <c r="O7" s="10">
        <v>105.5</v>
      </c>
      <c r="P7" s="10">
        <v>5.4</v>
      </c>
      <c r="Q7" s="10">
        <v>1.9</v>
      </c>
    </row>
    <row r="8" spans="1:17" x14ac:dyDescent="0.15">
      <c r="A8" s="2" t="s">
        <v>34</v>
      </c>
      <c r="B8" s="10">
        <v>7.4</v>
      </c>
      <c r="C8" s="10">
        <v>6.5</v>
      </c>
      <c r="D8" s="10">
        <v>15.5</v>
      </c>
      <c r="E8" s="10">
        <v>1.1000000000000001</v>
      </c>
      <c r="F8" s="10">
        <v>1</v>
      </c>
      <c r="G8" s="10">
        <v>7.8</v>
      </c>
      <c r="H8" s="10">
        <v>1.9</v>
      </c>
      <c r="I8" s="10">
        <v>6.1</v>
      </c>
      <c r="J8" s="11">
        <v>32.900000000000006</v>
      </c>
      <c r="K8" s="10">
        <v>2.5</v>
      </c>
      <c r="L8" s="10">
        <v>77.5</v>
      </c>
      <c r="M8" s="10">
        <v>9.8000000000000007</v>
      </c>
      <c r="N8" s="10">
        <v>23.5</v>
      </c>
      <c r="O8" s="10">
        <v>106.1</v>
      </c>
      <c r="P8" s="10">
        <v>8.9</v>
      </c>
      <c r="Q8" s="10">
        <v>1.9</v>
      </c>
    </row>
    <row r="9" spans="1:17" x14ac:dyDescent="0.15">
      <c r="A9" s="2" t="s">
        <v>35</v>
      </c>
      <c r="B9" s="10">
        <v>10</v>
      </c>
      <c r="C9" s="10">
        <v>8.9</v>
      </c>
      <c r="D9" s="10">
        <v>14.1</v>
      </c>
      <c r="E9" s="10">
        <v>0.7</v>
      </c>
      <c r="F9" s="10">
        <v>1.1000000000000001</v>
      </c>
      <c r="G9" s="10">
        <v>7.7</v>
      </c>
      <c r="H9" s="10">
        <v>2.1</v>
      </c>
      <c r="I9" s="10">
        <v>5.5</v>
      </c>
      <c r="J9" s="11">
        <v>26.5</v>
      </c>
      <c r="K9" s="10">
        <v>4.5999999999999996</v>
      </c>
      <c r="L9" s="10">
        <v>74.900000000000006</v>
      </c>
      <c r="M9" s="10">
        <v>5.7</v>
      </c>
      <c r="N9" s="10">
        <v>36.4</v>
      </c>
      <c r="O9" s="10">
        <v>109</v>
      </c>
      <c r="P9" s="10">
        <v>0.1</v>
      </c>
      <c r="Q9" s="10">
        <v>1.9</v>
      </c>
    </row>
    <row r="10" spans="1:17" x14ac:dyDescent="0.15">
      <c r="A10" s="2" t="s">
        <v>36</v>
      </c>
      <c r="B10" s="10">
        <v>5.8</v>
      </c>
      <c r="C10" s="10">
        <v>4.2</v>
      </c>
      <c r="D10" s="10">
        <v>10.7</v>
      </c>
      <c r="E10" s="10">
        <v>1</v>
      </c>
      <c r="F10" s="10">
        <v>1.1000000000000001</v>
      </c>
      <c r="G10" s="10">
        <v>8.6999999999999993</v>
      </c>
      <c r="H10" s="10">
        <v>2.1</v>
      </c>
      <c r="I10" s="10">
        <v>7.4</v>
      </c>
      <c r="J10" s="11">
        <v>45.3</v>
      </c>
      <c r="K10" s="10">
        <v>2.2000000000000002</v>
      </c>
      <c r="L10" s="10">
        <v>77.7</v>
      </c>
      <c r="M10" s="10">
        <v>4.2</v>
      </c>
      <c r="N10" s="10">
        <v>8.5</v>
      </c>
      <c r="O10" s="10">
        <v>104.8</v>
      </c>
      <c r="P10" s="10">
        <v>6.7</v>
      </c>
      <c r="Q10" s="10">
        <v>1.9</v>
      </c>
    </row>
    <row r="11" spans="1:17" x14ac:dyDescent="0.15">
      <c r="A11" s="2" t="s">
        <v>37</v>
      </c>
      <c r="B11" s="10">
        <v>7.8</v>
      </c>
      <c r="C11" s="10">
        <v>4.8</v>
      </c>
      <c r="D11" s="10">
        <v>5.4</v>
      </c>
      <c r="E11" s="10">
        <v>1.2</v>
      </c>
      <c r="F11" s="10">
        <v>1</v>
      </c>
      <c r="G11" s="10">
        <v>9.1999999999999993</v>
      </c>
      <c r="H11" s="10">
        <v>1.3</v>
      </c>
      <c r="I11" s="10">
        <v>6.3</v>
      </c>
      <c r="J11" s="11">
        <v>38.299999999999997</v>
      </c>
      <c r="K11" s="10">
        <v>2.2000000000000002</v>
      </c>
      <c r="L11" s="10">
        <v>73.099999999999994</v>
      </c>
      <c r="M11" s="10">
        <v>13.5</v>
      </c>
      <c r="N11" s="10">
        <v>-0.3</v>
      </c>
      <c r="O11" s="10">
        <v>105</v>
      </c>
      <c r="P11" s="10">
        <v>2.8</v>
      </c>
      <c r="Q11" s="10">
        <v>1.6</v>
      </c>
    </row>
    <row r="12" spans="1:17" x14ac:dyDescent="0.15">
      <c r="A12" s="2" t="s">
        <v>38</v>
      </c>
      <c r="B12" s="10">
        <v>8.6</v>
      </c>
      <c r="C12" s="10">
        <v>5.3</v>
      </c>
      <c r="D12" s="10">
        <v>6.5</v>
      </c>
      <c r="E12" s="10">
        <v>1.4</v>
      </c>
      <c r="F12" s="10">
        <v>1.1000000000000001</v>
      </c>
      <c r="G12" s="10">
        <v>9.1999999999999993</v>
      </c>
      <c r="H12" s="10">
        <v>1.4</v>
      </c>
      <c r="I12" s="10">
        <v>7.1</v>
      </c>
      <c r="J12" s="11">
        <v>39.800000000000004</v>
      </c>
      <c r="K12" s="10">
        <v>3</v>
      </c>
      <c r="L12" s="10">
        <v>75.8</v>
      </c>
      <c r="M12" s="10">
        <v>12.3</v>
      </c>
      <c r="N12" s="10">
        <v>14.1</v>
      </c>
      <c r="O12" s="10">
        <v>106.9</v>
      </c>
      <c r="P12" s="10">
        <v>3.9</v>
      </c>
      <c r="Q12" s="10">
        <v>2.5</v>
      </c>
    </row>
    <row r="13" spans="1:17" x14ac:dyDescent="0.15">
      <c r="A13" s="2" t="s">
        <v>39</v>
      </c>
      <c r="B13" s="10">
        <v>8.1999999999999993</v>
      </c>
      <c r="C13" s="10">
        <v>5</v>
      </c>
      <c r="D13" s="10">
        <v>6.1</v>
      </c>
      <c r="E13" s="10">
        <v>1.2</v>
      </c>
      <c r="F13" s="10">
        <v>1.1000000000000001</v>
      </c>
      <c r="G13" s="10">
        <v>10.1</v>
      </c>
      <c r="H13" s="10">
        <v>1.3</v>
      </c>
      <c r="I13" s="10">
        <v>8</v>
      </c>
      <c r="J13" s="11">
        <v>39.6</v>
      </c>
      <c r="K13" s="10">
        <v>3.3</v>
      </c>
      <c r="L13" s="10">
        <v>75.7</v>
      </c>
      <c r="M13" s="10">
        <v>12</v>
      </c>
      <c r="N13" s="10">
        <v>11.9</v>
      </c>
      <c r="O13" s="10">
        <v>106.9</v>
      </c>
      <c r="P13" s="10">
        <v>3.8</v>
      </c>
      <c r="Q13" s="10">
        <v>2.7</v>
      </c>
    </row>
    <row r="14" spans="1:17" x14ac:dyDescent="0.15">
      <c r="A14" s="2" t="s">
        <v>40</v>
      </c>
      <c r="B14" s="10">
        <v>10.8</v>
      </c>
      <c r="C14" s="10">
        <v>8</v>
      </c>
      <c r="D14" s="10">
        <v>11.3</v>
      </c>
      <c r="E14" s="10">
        <v>2.2999999999999998</v>
      </c>
      <c r="F14" s="10">
        <v>1.2</v>
      </c>
      <c r="G14" s="10">
        <v>11</v>
      </c>
      <c r="H14" s="10">
        <v>1.7</v>
      </c>
      <c r="I14" s="10">
        <v>8.3000000000000007</v>
      </c>
      <c r="J14" s="11">
        <v>39.900000000000006</v>
      </c>
      <c r="K14" s="10">
        <v>5.9</v>
      </c>
      <c r="L14" s="10">
        <v>77.400000000000006</v>
      </c>
      <c r="M14" s="10">
        <v>10</v>
      </c>
      <c r="N14" s="10">
        <v>16.600000000000001</v>
      </c>
      <c r="O14" s="10">
        <v>108.9</v>
      </c>
      <c r="P14" s="10">
        <v>6.7</v>
      </c>
      <c r="Q14" s="10">
        <v>3</v>
      </c>
    </row>
    <row r="15" spans="1:17" x14ac:dyDescent="0.15">
      <c r="A15" s="2" t="s">
        <v>41</v>
      </c>
      <c r="B15" s="10">
        <v>13.4</v>
      </c>
      <c r="C15" s="10">
        <v>10.5</v>
      </c>
      <c r="D15" s="10">
        <v>13.5</v>
      </c>
      <c r="E15" s="10">
        <v>2.4</v>
      </c>
      <c r="F15" s="10">
        <v>1.3</v>
      </c>
      <c r="G15" s="10">
        <v>12</v>
      </c>
      <c r="H15" s="10">
        <v>2.1</v>
      </c>
      <c r="I15" s="10">
        <v>9</v>
      </c>
      <c r="J15" s="11">
        <v>40</v>
      </c>
      <c r="K15" s="10">
        <v>6</v>
      </c>
      <c r="L15" s="10">
        <v>80</v>
      </c>
      <c r="M15" s="10">
        <v>10.5</v>
      </c>
      <c r="N15" s="10">
        <v>30</v>
      </c>
      <c r="O15" s="10">
        <v>109</v>
      </c>
      <c r="P15" s="10">
        <v>11</v>
      </c>
      <c r="Q15" s="10">
        <v>2.8</v>
      </c>
    </row>
    <row r="16" spans="1:17" x14ac:dyDescent="0.15">
      <c r="A16" s="2" t="s">
        <v>42</v>
      </c>
      <c r="B16" s="10">
        <v>13.5</v>
      </c>
      <c r="C16" s="10">
        <v>10.5</v>
      </c>
      <c r="D16" s="10">
        <v>10.6</v>
      </c>
      <c r="E16" s="10">
        <v>2.1</v>
      </c>
      <c r="F16" s="10">
        <v>0.8</v>
      </c>
      <c r="G16" s="10">
        <v>12</v>
      </c>
      <c r="H16" s="10">
        <v>2</v>
      </c>
      <c r="I16" s="10">
        <v>8.5</v>
      </c>
      <c r="J16" s="11">
        <v>39</v>
      </c>
      <c r="K16" s="10">
        <v>6</v>
      </c>
      <c r="L16" s="10">
        <v>78</v>
      </c>
      <c r="M16" s="10">
        <v>10.5</v>
      </c>
      <c r="N16" s="10">
        <v>9.6</v>
      </c>
      <c r="O16" s="10">
        <v>106.4</v>
      </c>
      <c r="P16" s="12">
        <f>AVERAGE(P15,P17)</f>
        <v>7.5</v>
      </c>
      <c r="Q16" s="10">
        <v>2.8</v>
      </c>
    </row>
    <row r="17" spans="1:17" x14ac:dyDescent="0.15">
      <c r="A17" s="2" t="s">
        <v>43</v>
      </c>
      <c r="B17" s="10">
        <v>9.3000000000000007</v>
      </c>
      <c r="C17" s="10">
        <v>7.1</v>
      </c>
      <c r="D17" s="10">
        <v>10.6</v>
      </c>
      <c r="E17" s="10">
        <v>1.5</v>
      </c>
      <c r="F17" s="10">
        <v>0.8</v>
      </c>
      <c r="G17" s="10">
        <v>10.6</v>
      </c>
      <c r="H17" s="10">
        <v>2</v>
      </c>
      <c r="I17" s="10">
        <v>9</v>
      </c>
      <c r="J17" s="11">
        <v>45.70000000000001</v>
      </c>
      <c r="K17" s="10">
        <v>6</v>
      </c>
      <c r="L17" s="10">
        <v>81.3</v>
      </c>
      <c r="M17" s="10">
        <v>10.5</v>
      </c>
      <c r="N17" s="10">
        <v>7.2</v>
      </c>
      <c r="O17" s="10">
        <v>105.8</v>
      </c>
      <c r="P17" s="10">
        <v>4</v>
      </c>
      <c r="Q17" s="10">
        <v>2</v>
      </c>
    </row>
    <row r="18" spans="1:17" x14ac:dyDescent="0.15">
      <c r="A18" s="2" t="s">
        <v>44</v>
      </c>
      <c r="B18" s="10">
        <v>9.5</v>
      </c>
      <c r="C18" s="10">
        <v>7.2</v>
      </c>
      <c r="D18" s="10">
        <v>10.9</v>
      </c>
      <c r="E18" s="10">
        <v>1.6</v>
      </c>
      <c r="F18" s="10">
        <v>0.8</v>
      </c>
      <c r="G18" s="10">
        <v>10.8</v>
      </c>
      <c r="H18" s="10">
        <v>1.8</v>
      </c>
      <c r="I18" s="10">
        <v>9</v>
      </c>
      <c r="J18" s="11">
        <v>40</v>
      </c>
      <c r="K18" s="10">
        <v>6</v>
      </c>
      <c r="L18" s="10">
        <v>81.3</v>
      </c>
      <c r="M18" s="10">
        <v>7.6</v>
      </c>
      <c r="N18" s="10">
        <v>7.6</v>
      </c>
      <c r="O18" s="10">
        <v>106</v>
      </c>
      <c r="P18" s="10">
        <v>4</v>
      </c>
      <c r="Q18" s="10">
        <v>2.2000000000000002</v>
      </c>
    </row>
    <row r="19" spans="1:17" x14ac:dyDescent="0.15">
      <c r="A19" s="2" t="s">
        <v>45</v>
      </c>
      <c r="B19" s="10">
        <v>9.8000000000000007</v>
      </c>
      <c r="C19" s="10">
        <v>7.5</v>
      </c>
      <c r="D19" s="10">
        <v>11.1</v>
      </c>
      <c r="E19" s="10">
        <v>0.6</v>
      </c>
      <c r="F19" s="10">
        <v>0.8</v>
      </c>
      <c r="G19" s="10">
        <v>11.3</v>
      </c>
      <c r="H19" s="10">
        <v>1.9</v>
      </c>
      <c r="I19" s="10">
        <v>9</v>
      </c>
      <c r="J19" s="11">
        <v>40</v>
      </c>
      <c r="K19" s="10">
        <v>6</v>
      </c>
      <c r="L19" s="10">
        <v>81.3</v>
      </c>
      <c r="M19" s="10">
        <v>7.6</v>
      </c>
      <c r="N19" s="10">
        <v>5.9</v>
      </c>
      <c r="O19" s="10">
        <v>106.5</v>
      </c>
      <c r="P19" s="10">
        <v>4</v>
      </c>
      <c r="Q19" s="10">
        <v>2</v>
      </c>
    </row>
    <row r="20" spans="1:17" x14ac:dyDescent="0.15">
      <c r="A20" s="2" t="s">
        <v>46</v>
      </c>
      <c r="B20" s="10">
        <v>9.5</v>
      </c>
      <c r="C20" s="10">
        <v>7.4</v>
      </c>
      <c r="D20" s="10">
        <v>10.9</v>
      </c>
      <c r="E20" s="10">
        <v>0.7</v>
      </c>
      <c r="F20" s="10">
        <v>0.7</v>
      </c>
      <c r="G20" s="10">
        <v>11.1</v>
      </c>
      <c r="H20" s="10">
        <v>1.5</v>
      </c>
      <c r="I20" s="10">
        <v>8.5</v>
      </c>
      <c r="J20" s="11">
        <v>40</v>
      </c>
      <c r="K20" s="10">
        <v>5.9</v>
      </c>
      <c r="L20" s="10">
        <v>81.3</v>
      </c>
      <c r="M20" s="10">
        <v>7.4</v>
      </c>
      <c r="N20" s="10">
        <v>-5</v>
      </c>
      <c r="O20" s="10">
        <v>106</v>
      </c>
      <c r="P20" s="10">
        <v>4</v>
      </c>
      <c r="Q20" s="10">
        <v>2.1</v>
      </c>
    </row>
    <row r="21" spans="1:17" x14ac:dyDescent="0.15">
      <c r="A21" s="2" t="s">
        <v>47</v>
      </c>
      <c r="B21" s="10">
        <v>9.9</v>
      </c>
      <c r="C21" s="10">
        <v>75</v>
      </c>
      <c r="D21" s="10">
        <v>11.1</v>
      </c>
      <c r="E21" s="10">
        <v>0.6</v>
      </c>
      <c r="F21" s="10">
        <v>0.9</v>
      </c>
      <c r="G21" s="10">
        <v>11.3</v>
      </c>
      <c r="H21" s="10">
        <v>1.5</v>
      </c>
      <c r="I21" s="10">
        <v>8</v>
      </c>
      <c r="J21" s="11">
        <v>40</v>
      </c>
      <c r="K21" s="10">
        <v>5.9</v>
      </c>
      <c r="L21" s="10">
        <v>81.3</v>
      </c>
      <c r="M21" s="10">
        <v>11.9</v>
      </c>
      <c r="N21" s="10">
        <v>6.8</v>
      </c>
      <c r="O21" s="10">
        <v>106.1</v>
      </c>
      <c r="P21" s="10">
        <v>6.1</v>
      </c>
      <c r="Q21" s="10">
        <v>2.1</v>
      </c>
    </row>
    <row r="23" spans="1:17" x14ac:dyDescent="0.15">
      <c r="A23" s="4" t="s">
        <v>48</v>
      </c>
    </row>
  </sheetData>
  <mergeCells count="4">
    <mergeCell ref="B1:E1"/>
    <mergeCell ref="F1:I1"/>
    <mergeCell ref="J1:M1"/>
    <mergeCell ref="N1:Q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89C7-D6F5-4499-B53E-CC1A0D82191A}">
  <dimension ref="A1:R47"/>
  <sheetViews>
    <sheetView workbookViewId="0">
      <selection activeCell="N4" sqref="N4"/>
    </sheetView>
  </sheetViews>
  <sheetFormatPr defaultRowHeight="13.5" x14ac:dyDescent="0.15"/>
  <cols>
    <col min="1" max="2" width="22.875" customWidth="1"/>
    <col min="3" max="3" width="17.75" style="8" customWidth="1"/>
    <col min="4" max="4" width="15.375" style="8" customWidth="1"/>
    <col min="5" max="5" width="15.625" style="8" customWidth="1"/>
    <col min="6" max="6" width="14.625" style="8" customWidth="1"/>
    <col min="7" max="8" width="9" style="8"/>
    <col min="9" max="9" width="14.125" style="8" customWidth="1"/>
    <col min="10" max="10" width="10.5" style="8" customWidth="1"/>
    <col min="11" max="16" width="9" style="8"/>
  </cols>
  <sheetData>
    <row r="1" spans="1:18" x14ac:dyDescent="0.15">
      <c r="C1" s="17" t="s">
        <v>51</v>
      </c>
      <c r="D1" s="17"/>
      <c r="E1" s="17"/>
      <c r="F1" s="17"/>
      <c r="G1" s="17" t="s">
        <v>52</v>
      </c>
      <c r="H1" s="17"/>
      <c r="I1" s="17"/>
      <c r="J1" s="17"/>
      <c r="K1" s="17" t="s">
        <v>74</v>
      </c>
      <c r="L1" s="17"/>
      <c r="M1" s="17"/>
      <c r="N1" s="17"/>
      <c r="O1" s="17" t="s">
        <v>56</v>
      </c>
      <c r="P1" s="17"/>
      <c r="Q1" s="17"/>
      <c r="R1" s="17"/>
    </row>
    <row r="2" spans="1:18" x14ac:dyDescent="0.15">
      <c r="A2" s="1" t="s">
        <v>75</v>
      </c>
      <c r="B2" s="1"/>
      <c r="C2" s="9" t="s">
        <v>59</v>
      </c>
      <c r="D2" s="9" t="s">
        <v>60</v>
      </c>
      <c r="E2" s="9" t="s">
        <v>61</v>
      </c>
      <c r="F2" s="9" t="s">
        <v>62</v>
      </c>
      <c r="G2" s="9" t="s">
        <v>63</v>
      </c>
      <c r="H2" s="9" t="s">
        <v>64</v>
      </c>
      <c r="I2" s="9" t="s">
        <v>65</v>
      </c>
      <c r="J2" s="9" t="s">
        <v>66</v>
      </c>
      <c r="K2" s="9" t="s">
        <v>55</v>
      </c>
      <c r="L2" s="9" t="s">
        <v>67</v>
      </c>
      <c r="M2" s="9" t="s">
        <v>68</v>
      </c>
      <c r="N2" s="9" t="s">
        <v>69</v>
      </c>
      <c r="O2" s="9" t="s">
        <v>70</v>
      </c>
      <c r="P2" s="9" t="s">
        <v>71</v>
      </c>
      <c r="Q2" s="9" t="s">
        <v>72</v>
      </c>
      <c r="R2" s="9" t="s">
        <v>73</v>
      </c>
    </row>
    <row r="3" spans="1:18" x14ac:dyDescent="0.15">
      <c r="A3" s="16" t="s">
        <v>31</v>
      </c>
      <c r="B3" s="16">
        <v>2000</v>
      </c>
      <c r="C3" s="10">
        <v>6</v>
      </c>
      <c r="D3" s="10">
        <v>5</v>
      </c>
      <c r="E3" s="10">
        <v>14.3</v>
      </c>
      <c r="F3" s="10">
        <v>6.7</v>
      </c>
      <c r="G3" s="10">
        <v>0.6</v>
      </c>
      <c r="H3" s="10">
        <v>4.8</v>
      </c>
      <c r="I3" s="10">
        <v>1.2</v>
      </c>
      <c r="J3" s="10">
        <v>3.2</v>
      </c>
      <c r="K3" s="11">
        <v>36</v>
      </c>
      <c r="L3" s="10">
        <v>2.6</v>
      </c>
      <c r="M3" s="10">
        <v>106.5</v>
      </c>
      <c r="N3" s="10">
        <v>78.5</v>
      </c>
      <c r="O3" s="10">
        <v>14.3</v>
      </c>
      <c r="P3" s="10">
        <v>106.4</v>
      </c>
      <c r="Q3" s="10">
        <v>8.8000000000000007</v>
      </c>
      <c r="R3" s="10">
        <v>-3</v>
      </c>
    </row>
    <row r="4" spans="1:18" x14ac:dyDescent="0.15">
      <c r="A4" s="16" t="s">
        <v>32</v>
      </c>
      <c r="B4" s="16">
        <v>2001</v>
      </c>
      <c r="C4" s="10">
        <v>6.5</v>
      </c>
      <c r="D4" s="10">
        <v>5</v>
      </c>
      <c r="E4" s="10">
        <v>11.8</v>
      </c>
      <c r="F4" s="10">
        <v>0.9</v>
      </c>
      <c r="G4" s="10">
        <v>0.7</v>
      </c>
      <c r="H4" s="10">
        <v>5.3</v>
      </c>
      <c r="I4" s="10">
        <v>1.3</v>
      </c>
      <c r="J4" s="10">
        <v>4</v>
      </c>
      <c r="K4" s="11">
        <v>31.400000000000006</v>
      </c>
      <c r="L4" s="10">
        <v>3.3</v>
      </c>
      <c r="M4" s="10">
        <v>81.7</v>
      </c>
      <c r="N4" s="10">
        <v>6.2</v>
      </c>
      <c r="O4" s="10">
        <v>6.9</v>
      </c>
      <c r="P4" s="10">
        <v>105.5</v>
      </c>
      <c r="Q4" s="10">
        <v>4.3</v>
      </c>
      <c r="R4" s="10">
        <v>1.9</v>
      </c>
    </row>
    <row r="5" spans="1:18" x14ac:dyDescent="0.15">
      <c r="A5" s="16" t="s">
        <v>33</v>
      </c>
      <c r="B5" s="16">
        <v>2002</v>
      </c>
      <c r="C5" s="10">
        <v>7.5</v>
      </c>
      <c r="D5" s="10">
        <v>5.2</v>
      </c>
      <c r="E5" s="10">
        <v>15.5</v>
      </c>
      <c r="F5" s="10">
        <v>1.3</v>
      </c>
      <c r="G5" s="10">
        <v>0.7</v>
      </c>
      <c r="H5" s="10">
        <v>7.2</v>
      </c>
      <c r="I5" s="10">
        <v>1.4</v>
      </c>
      <c r="J5" s="10">
        <v>5.5</v>
      </c>
      <c r="K5" s="11">
        <v>32.70000000000001</v>
      </c>
      <c r="L5" s="10">
        <v>2.2000000000000002</v>
      </c>
      <c r="M5" s="10">
        <v>78.8</v>
      </c>
      <c r="N5" s="10">
        <v>5</v>
      </c>
      <c r="O5" s="10">
        <v>20.9</v>
      </c>
      <c r="P5" s="10">
        <v>105.5</v>
      </c>
      <c r="Q5" s="10">
        <v>5.4</v>
      </c>
      <c r="R5" s="10">
        <v>1.9</v>
      </c>
    </row>
    <row r="6" spans="1:18" x14ac:dyDescent="0.15">
      <c r="A6" s="16" t="s">
        <v>34</v>
      </c>
      <c r="B6" s="16">
        <v>2003</v>
      </c>
      <c r="C6" s="10">
        <v>7.4</v>
      </c>
      <c r="D6" s="10">
        <v>6.5</v>
      </c>
      <c r="E6" s="10">
        <v>15.5</v>
      </c>
      <c r="F6" s="10">
        <v>1.1000000000000001</v>
      </c>
      <c r="G6" s="10">
        <v>1</v>
      </c>
      <c r="H6" s="10">
        <v>7.8</v>
      </c>
      <c r="I6" s="10">
        <v>1.9</v>
      </c>
      <c r="J6" s="10">
        <v>6.1</v>
      </c>
      <c r="K6" s="11">
        <v>32.900000000000006</v>
      </c>
      <c r="L6" s="10">
        <v>2.5</v>
      </c>
      <c r="M6" s="10">
        <v>77.5</v>
      </c>
      <c r="N6" s="10">
        <v>9.8000000000000007</v>
      </c>
      <c r="O6" s="10">
        <v>23.5</v>
      </c>
      <c r="P6" s="10">
        <v>106.1</v>
      </c>
      <c r="Q6" s="10">
        <v>8.9</v>
      </c>
      <c r="R6" s="10">
        <v>1.9</v>
      </c>
    </row>
    <row r="7" spans="1:18" x14ac:dyDescent="0.15">
      <c r="A7" s="16" t="s">
        <v>35</v>
      </c>
      <c r="B7" s="16">
        <v>2004</v>
      </c>
      <c r="C7" s="10">
        <v>10</v>
      </c>
      <c r="D7" s="10">
        <v>8.9</v>
      </c>
      <c r="E7" s="10">
        <v>14.1</v>
      </c>
      <c r="F7" s="10">
        <v>0.7</v>
      </c>
      <c r="G7" s="10">
        <v>1.1000000000000001</v>
      </c>
      <c r="H7" s="10">
        <v>7.7</v>
      </c>
      <c r="I7" s="10">
        <v>2.1</v>
      </c>
      <c r="J7" s="10">
        <v>5.5</v>
      </c>
      <c r="K7" s="11">
        <v>26.5</v>
      </c>
      <c r="L7" s="10">
        <v>4.5999999999999996</v>
      </c>
      <c r="M7" s="10">
        <v>74.900000000000006</v>
      </c>
      <c r="N7" s="10">
        <v>5.7</v>
      </c>
      <c r="O7" s="10">
        <v>36.4</v>
      </c>
      <c r="P7" s="10">
        <v>109</v>
      </c>
      <c r="Q7" s="10">
        <v>0.1</v>
      </c>
      <c r="R7" s="10">
        <v>1.9</v>
      </c>
    </row>
    <row r="8" spans="1:18" x14ac:dyDescent="0.15">
      <c r="A8" s="16" t="s">
        <v>36</v>
      </c>
      <c r="B8" s="16">
        <v>2005</v>
      </c>
      <c r="C8" s="10">
        <v>5.8</v>
      </c>
      <c r="D8" s="10">
        <v>4.2</v>
      </c>
      <c r="E8" s="10">
        <v>10.7</v>
      </c>
      <c r="F8" s="10">
        <v>1</v>
      </c>
      <c r="G8" s="10">
        <v>1.1000000000000001</v>
      </c>
      <c r="H8" s="10">
        <v>8.6999999999999993</v>
      </c>
      <c r="I8" s="10">
        <v>2.1</v>
      </c>
      <c r="J8" s="10">
        <v>7.4</v>
      </c>
      <c r="K8" s="11">
        <v>45.3</v>
      </c>
      <c r="L8" s="10">
        <v>2.2000000000000002</v>
      </c>
      <c r="M8" s="10">
        <v>77.7</v>
      </c>
      <c r="N8" s="10">
        <v>4.2</v>
      </c>
      <c r="O8" s="10">
        <v>8.5</v>
      </c>
      <c r="P8" s="10">
        <v>104.8</v>
      </c>
      <c r="Q8" s="10">
        <v>6.7</v>
      </c>
      <c r="R8" s="10">
        <v>1.9</v>
      </c>
    </row>
    <row r="9" spans="1:18" x14ac:dyDescent="0.15">
      <c r="A9" s="16" t="s">
        <v>37</v>
      </c>
      <c r="B9" s="16">
        <v>2006</v>
      </c>
      <c r="C9" s="10">
        <v>7.8</v>
      </c>
      <c r="D9" s="10">
        <v>4.8</v>
      </c>
      <c r="E9" s="10">
        <v>5.4</v>
      </c>
      <c r="F9" s="10">
        <v>1.2</v>
      </c>
      <c r="G9" s="10">
        <v>1</v>
      </c>
      <c r="H9" s="10">
        <v>9.1999999999999993</v>
      </c>
      <c r="I9" s="10">
        <v>1.3</v>
      </c>
      <c r="J9" s="10">
        <v>6.3</v>
      </c>
      <c r="K9" s="11">
        <v>38.299999999999997</v>
      </c>
      <c r="L9" s="10">
        <v>2.2000000000000002</v>
      </c>
      <c r="M9" s="10">
        <v>73.099999999999994</v>
      </c>
      <c r="N9" s="10">
        <v>13.5</v>
      </c>
      <c r="O9" s="10">
        <v>-0.3</v>
      </c>
      <c r="P9" s="10">
        <v>105</v>
      </c>
      <c r="Q9" s="10">
        <v>2.8</v>
      </c>
      <c r="R9" s="10">
        <v>1.6</v>
      </c>
    </row>
    <row r="10" spans="1:18" x14ac:dyDescent="0.15">
      <c r="A10" s="16" t="s">
        <v>38</v>
      </c>
      <c r="B10" s="16">
        <v>2007</v>
      </c>
      <c r="C10" s="10">
        <v>8.6</v>
      </c>
      <c r="D10" s="10">
        <v>5.3</v>
      </c>
      <c r="E10" s="10">
        <v>6.5</v>
      </c>
      <c r="F10" s="10">
        <v>1.4</v>
      </c>
      <c r="G10" s="10">
        <v>1.1000000000000001</v>
      </c>
      <c r="H10" s="10">
        <v>9.1999999999999993</v>
      </c>
      <c r="I10" s="10">
        <v>1.4</v>
      </c>
      <c r="J10" s="10">
        <v>7.1</v>
      </c>
      <c r="K10" s="11">
        <v>39.800000000000004</v>
      </c>
      <c r="L10" s="10">
        <v>3</v>
      </c>
      <c r="M10" s="10">
        <v>75.8</v>
      </c>
      <c r="N10" s="10">
        <v>12.3</v>
      </c>
      <c r="O10" s="10">
        <v>14.1</v>
      </c>
      <c r="P10" s="10">
        <v>106.9</v>
      </c>
      <c r="Q10" s="10">
        <v>3.9</v>
      </c>
      <c r="R10" s="10">
        <v>2.5</v>
      </c>
    </row>
    <row r="11" spans="1:18" x14ac:dyDescent="0.15">
      <c r="A11" s="16" t="s">
        <v>39</v>
      </c>
      <c r="B11" s="16">
        <v>2008</v>
      </c>
      <c r="C11" s="10">
        <v>8.1999999999999993</v>
      </c>
      <c r="D11" s="10">
        <v>5</v>
      </c>
      <c r="E11" s="10">
        <v>6.1</v>
      </c>
      <c r="F11" s="10">
        <v>1.2</v>
      </c>
      <c r="G11" s="10">
        <v>1.1000000000000001</v>
      </c>
      <c r="H11" s="10">
        <v>10.1</v>
      </c>
      <c r="I11" s="10">
        <v>1.3</v>
      </c>
      <c r="J11" s="10">
        <v>8</v>
      </c>
      <c r="K11" s="11">
        <v>39.6</v>
      </c>
      <c r="L11" s="10">
        <v>3.3</v>
      </c>
      <c r="M11" s="10">
        <v>75.7</v>
      </c>
      <c r="N11" s="10">
        <v>12</v>
      </c>
      <c r="O11" s="10">
        <v>11.9</v>
      </c>
      <c r="P11" s="10">
        <v>106.9</v>
      </c>
      <c r="Q11" s="10">
        <v>3.8</v>
      </c>
      <c r="R11" s="10">
        <v>2.7</v>
      </c>
    </row>
    <row r="12" spans="1:18" x14ac:dyDescent="0.15">
      <c r="A12" s="16" t="s">
        <v>40</v>
      </c>
      <c r="B12" s="16">
        <v>2009</v>
      </c>
      <c r="C12" s="10">
        <v>10.8</v>
      </c>
      <c r="D12" s="10">
        <v>8</v>
      </c>
      <c r="E12" s="10">
        <v>11.3</v>
      </c>
      <c r="F12" s="10">
        <v>2.2999999999999998</v>
      </c>
      <c r="G12" s="10">
        <v>1.2</v>
      </c>
      <c r="H12" s="10">
        <v>11</v>
      </c>
      <c r="I12" s="10">
        <v>1.7</v>
      </c>
      <c r="J12" s="10">
        <v>8.3000000000000007</v>
      </c>
      <c r="K12" s="11">
        <v>39.900000000000006</v>
      </c>
      <c r="L12" s="10">
        <v>5.9</v>
      </c>
      <c r="M12" s="10">
        <v>77.400000000000006</v>
      </c>
      <c r="N12" s="10">
        <v>10</v>
      </c>
      <c r="O12" s="10">
        <v>16.600000000000001</v>
      </c>
      <c r="P12" s="10">
        <v>108.9</v>
      </c>
      <c r="Q12" s="10">
        <v>6.7</v>
      </c>
      <c r="R12" s="10">
        <v>3</v>
      </c>
    </row>
    <row r="13" spans="1:18" x14ac:dyDescent="0.15">
      <c r="A13" s="16" t="s">
        <v>41</v>
      </c>
      <c r="B13" s="16">
        <v>2010</v>
      </c>
      <c r="C13" s="10">
        <v>13.4</v>
      </c>
      <c r="D13" s="10">
        <v>10.5</v>
      </c>
      <c r="E13" s="10">
        <v>13.5</v>
      </c>
      <c r="F13" s="10">
        <v>2.4</v>
      </c>
      <c r="G13" s="10">
        <v>1.3</v>
      </c>
      <c r="H13" s="10">
        <v>12</v>
      </c>
      <c r="I13" s="10">
        <v>2.1</v>
      </c>
      <c r="J13" s="10">
        <v>9</v>
      </c>
      <c r="K13" s="11">
        <v>40</v>
      </c>
      <c r="L13" s="10">
        <v>6</v>
      </c>
      <c r="M13" s="10">
        <v>80</v>
      </c>
      <c r="N13" s="10">
        <v>10.5</v>
      </c>
      <c r="O13" s="10">
        <v>30</v>
      </c>
      <c r="P13" s="10">
        <v>109</v>
      </c>
      <c r="Q13" s="10">
        <v>11</v>
      </c>
      <c r="R13" s="10">
        <v>2.8</v>
      </c>
    </row>
    <row r="14" spans="1:18" x14ac:dyDescent="0.15">
      <c r="A14" s="16" t="s">
        <v>42</v>
      </c>
      <c r="B14" s="16">
        <v>2011</v>
      </c>
      <c r="C14" s="10">
        <v>13.5</v>
      </c>
      <c r="D14" s="10">
        <v>10.5</v>
      </c>
      <c r="E14" s="10">
        <v>10.6</v>
      </c>
      <c r="F14" s="10">
        <v>2.1</v>
      </c>
      <c r="G14" s="10">
        <v>0.8</v>
      </c>
      <c r="H14" s="10">
        <v>12</v>
      </c>
      <c r="I14" s="10">
        <v>2</v>
      </c>
      <c r="J14" s="10">
        <v>8.5</v>
      </c>
      <c r="K14" s="11">
        <v>39</v>
      </c>
      <c r="L14" s="10">
        <v>6</v>
      </c>
      <c r="M14" s="10">
        <v>78</v>
      </c>
      <c r="N14" s="10">
        <v>10.5</v>
      </c>
      <c r="O14" s="10">
        <v>9.6</v>
      </c>
      <c r="P14" s="10">
        <v>106.4</v>
      </c>
      <c r="Q14" s="12">
        <f>AVERAGE(Q13,Q15)</f>
        <v>7.5</v>
      </c>
      <c r="R14" s="10">
        <v>2.8</v>
      </c>
    </row>
    <row r="15" spans="1:18" x14ac:dyDescent="0.15">
      <c r="A15" s="16" t="s">
        <v>43</v>
      </c>
      <c r="B15" s="16">
        <v>2012</v>
      </c>
      <c r="C15" s="10">
        <v>9.3000000000000007</v>
      </c>
      <c r="D15" s="10">
        <v>7.1</v>
      </c>
      <c r="E15" s="10">
        <v>10.6</v>
      </c>
      <c r="F15" s="10">
        <v>1.5</v>
      </c>
      <c r="G15" s="10">
        <v>0.8</v>
      </c>
      <c r="H15" s="10">
        <v>10.6</v>
      </c>
      <c r="I15" s="10">
        <v>2</v>
      </c>
      <c r="J15" s="10">
        <v>9</v>
      </c>
      <c r="K15" s="11">
        <v>45.70000000000001</v>
      </c>
      <c r="L15" s="10">
        <v>6</v>
      </c>
      <c r="M15" s="10">
        <v>81.3</v>
      </c>
      <c r="N15" s="10">
        <v>10.5</v>
      </c>
      <c r="O15" s="10">
        <v>7.2</v>
      </c>
      <c r="P15" s="10">
        <v>105.8</v>
      </c>
      <c r="Q15" s="10">
        <v>4</v>
      </c>
      <c r="R15" s="10">
        <v>2</v>
      </c>
    </row>
    <row r="16" spans="1:18" x14ac:dyDescent="0.15">
      <c r="A16" s="16" t="s">
        <v>44</v>
      </c>
      <c r="B16" s="16">
        <v>2013</v>
      </c>
      <c r="C16" s="10">
        <v>9.5</v>
      </c>
      <c r="D16" s="10">
        <v>7.2</v>
      </c>
      <c r="E16" s="10">
        <v>10.9</v>
      </c>
      <c r="F16" s="10">
        <v>1.6</v>
      </c>
      <c r="G16" s="10">
        <v>0.8</v>
      </c>
      <c r="H16" s="10">
        <v>10.8</v>
      </c>
      <c r="I16" s="10">
        <v>1.8</v>
      </c>
      <c r="J16" s="10">
        <v>9</v>
      </c>
      <c r="K16" s="11">
        <v>40</v>
      </c>
      <c r="L16" s="10">
        <v>6</v>
      </c>
      <c r="M16" s="10">
        <v>81.3</v>
      </c>
      <c r="N16" s="10">
        <v>7.6</v>
      </c>
      <c r="O16" s="10">
        <v>7.6</v>
      </c>
      <c r="P16" s="10">
        <v>106</v>
      </c>
      <c r="Q16" s="10">
        <v>4</v>
      </c>
      <c r="R16" s="10">
        <v>2.2000000000000002</v>
      </c>
    </row>
    <row r="17" spans="1:18" x14ac:dyDescent="0.15">
      <c r="A17" s="16" t="s">
        <v>45</v>
      </c>
      <c r="B17" s="16">
        <v>2014</v>
      </c>
      <c r="C17" s="10">
        <v>9.8000000000000007</v>
      </c>
      <c r="D17" s="10">
        <v>7.5</v>
      </c>
      <c r="E17" s="10">
        <v>11.1</v>
      </c>
      <c r="F17" s="10">
        <v>0.6</v>
      </c>
      <c r="G17" s="10">
        <v>0.8</v>
      </c>
      <c r="H17" s="10">
        <v>11.3</v>
      </c>
      <c r="I17" s="10">
        <v>1.9</v>
      </c>
      <c r="J17" s="10">
        <v>9</v>
      </c>
      <c r="K17" s="11">
        <v>40</v>
      </c>
      <c r="L17" s="10">
        <v>6</v>
      </c>
      <c r="M17" s="10">
        <v>81.3</v>
      </c>
      <c r="N17" s="10">
        <v>7.6</v>
      </c>
      <c r="O17" s="10">
        <v>5.9</v>
      </c>
      <c r="P17" s="10">
        <v>106.5</v>
      </c>
      <c r="Q17" s="10">
        <v>4</v>
      </c>
      <c r="R17" s="10">
        <v>2</v>
      </c>
    </row>
    <row r="18" spans="1:18" x14ac:dyDescent="0.15">
      <c r="A18" s="16" t="s">
        <v>46</v>
      </c>
      <c r="B18" s="16">
        <v>2015</v>
      </c>
      <c r="C18" s="10">
        <v>9.5</v>
      </c>
      <c r="D18" s="10">
        <v>7.4</v>
      </c>
      <c r="E18" s="10">
        <v>10.9</v>
      </c>
      <c r="F18" s="10">
        <v>0.7</v>
      </c>
      <c r="G18" s="10">
        <v>0.7</v>
      </c>
      <c r="H18" s="10">
        <v>11.1</v>
      </c>
      <c r="I18" s="10">
        <v>1.5</v>
      </c>
      <c r="J18" s="10">
        <v>8.5</v>
      </c>
      <c r="K18" s="11">
        <v>40</v>
      </c>
      <c r="L18" s="10">
        <v>5.9</v>
      </c>
      <c r="M18" s="10">
        <v>81.3</v>
      </c>
      <c r="N18" s="10">
        <v>7.4</v>
      </c>
      <c r="O18" s="10">
        <v>-5</v>
      </c>
      <c r="P18" s="10">
        <v>106</v>
      </c>
      <c r="Q18" s="10">
        <v>4</v>
      </c>
      <c r="R18" s="10">
        <v>2.1</v>
      </c>
    </row>
    <row r="19" spans="1:18" x14ac:dyDescent="0.15">
      <c r="A19" s="16" t="s">
        <v>47</v>
      </c>
      <c r="B19" s="16">
        <v>2016</v>
      </c>
      <c r="C19" s="10">
        <v>9.9</v>
      </c>
      <c r="D19" s="10">
        <v>75</v>
      </c>
      <c r="E19" s="10">
        <v>11.1</v>
      </c>
      <c r="F19" s="10">
        <v>0.6</v>
      </c>
      <c r="G19" s="10">
        <v>0.9</v>
      </c>
      <c r="H19" s="10">
        <v>11.3</v>
      </c>
      <c r="I19" s="10">
        <v>1.5</v>
      </c>
      <c r="J19" s="10">
        <v>8</v>
      </c>
      <c r="K19" s="11">
        <v>40</v>
      </c>
      <c r="L19" s="10">
        <v>5.9</v>
      </c>
      <c r="M19" s="10">
        <v>81.3</v>
      </c>
      <c r="N19" s="10">
        <v>11.9</v>
      </c>
      <c r="O19" s="10">
        <v>6.8</v>
      </c>
      <c r="P19" s="10">
        <v>106.1</v>
      </c>
      <c r="Q19" s="10">
        <v>6.1</v>
      </c>
      <c r="R19" s="10">
        <v>2.1</v>
      </c>
    </row>
    <row r="21" spans="1:18" x14ac:dyDescent="0.15">
      <c r="A21" s="4" t="s">
        <v>48</v>
      </c>
      <c r="B21" s="4"/>
    </row>
    <row r="22" spans="1:18" x14ac:dyDescent="0.15">
      <c r="A22" s="2" t="s">
        <v>76</v>
      </c>
      <c r="B22" s="2"/>
      <c r="C22" s="13">
        <f>MIN(C3:C19)</f>
        <v>5.8</v>
      </c>
      <c r="D22" s="13">
        <f t="shared" ref="D22:R22" si="0">MIN(D3:D19)</f>
        <v>4.2</v>
      </c>
      <c r="E22" s="13">
        <f t="shared" si="0"/>
        <v>5.4</v>
      </c>
      <c r="F22" s="13">
        <f t="shared" si="0"/>
        <v>0.6</v>
      </c>
      <c r="G22" s="13">
        <f t="shared" si="0"/>
        <v>0.6</v>
      </c>
      <c r="H22" s="13">
        <f t="shared" si="0"/>
        <v>4.8</v>
      </c>
      <c r="I22" s="13">
        <f t="shared" si="0"/>
        <v>1.2</v>
      </c>
      <c r="J22" s="13">
        <f t="shared" si="0"/>
        <v>3.2</v>
      </c>
      <c r="K22" s="13">
        <f t="shared" si="0"/>
        <v>26.5</v>
      </c>
      <c r="L22" s="13">
        <f t="shared" si="0"/>
        <v>2.2000000000000002</v>
      </c>
      <c r="M22" s="13">
        <f t="shared" si="0"/>
        <v>73.099999999999994</v>
      </c>
      <c r="N22" s="13">
        <f t="shared" si="0"/>
        <v>4.2</v>
      </c>
      <c r="O22" s="13">
        <f t="shared" si="0"/>
        <v>-5</v>
      </c>
      <c r="P22" s="13">
        <f t="shared" si="0"/>
        <v>104.8</v>
      </c>
      <c r="Q22" s="13">
        <f t="shared" si="0"/>
        <v>0.1</v>
      </c>
      <c r="R22" s="13">
        <f t="shared" si="0"/>
        <v>-3</v>
      </c>
    </row>
    <row r="23" spans="1:18" x14ac:dyDescent="0.15">
      <c r="A23" s="2" t="s">
        <v>77</v>
      </c>
      <c r="B23" s="2"/>
      <c r="C23" s="13">
        <f>MAX(C3:C19)</f>
        <v>13.5</v>
      </c>
      <c r="D23" s="13">
        <f t="shared" ref="D23:R23" si="1">MAX(D3:D19)</f>
        <v>75</v>
      </c>
      <c r="E23" s="13">
        <f t="shared" si="1"/>
        <v>15.5</v>
      </c>
      <c r="F23" s="13">
        <f t="shared" si="1"/>
        <v>6.7</v>
      </c>
      <c r="G23" s="13">
        <f t="shared" si="1"/>
        <v>1.3</v>
      </c>
      <c r="H23" s="13">
        <f t="shared" si="1"/>
        <v>12</v>
      </c>
      <c r="I23" s="13">
        <f t="shared" si="1"/>
        <v>2.1</v>
      </c>
      <c r="J23" s="13">
        <f t="shared" si="1"/>
        <v>9</v>
      </c>
      <c r="K23" s="13">
        <f t="shared" si="1"/>
        <v>45.70000000000001</v>
      </c>
      <c r="L23" s="13">
        <f t="shared" si="1"/>
        <v>6</v>
      </c>
      <c r="M23" s="13">
        <f t="shared" si="1"/>
        <v>106.5</v>
      </c>
      <c r="N23" s="13">
        <f t="shared" si="1"/>
        <v>78.5</v>
      </c>
      <c r="O23" s="13">
        <f t="shared" si="1"/>
        <v>36.4</v>
      </c>
      <c r="P23" s="13">
        <f t="shared" si="1"/>
        <v>109</v>
      </c>
      <c r="Q23" s="13">
        <f t="shared" si="1"/>
        <v>11</v>
      </c>
      <c r="R23" s="13">
        <f t="shared" si="1"/>
        <v>3</v>
      </c>
    </row>
    <row r="24" spans="1:18" x14ac:dyDescent="0.15">
      <c r="A24" s="2" t="s">
        <v>78</v>
      </c>
      <c r="B24" s="2"/>
      <c r="C24" s="14">
        <f>C23-C22</f>
        <v>7.7</v>
      </c>
      <c r="D24" s="14">
        <f t="shared" ref="D24:R24" si="2">D23-D22</f>
        <v>70.8</v>
      </c>
      <c r="E24" s="14">
        <f t="shared" si="2"/>
        <v>10.1</v>
      </c>
      <c r="F24" s="14">
        <f t="shared" si="2"/>
        <v>6.1000000000000005</v>
      </c>
      <c r="G24" s="14">
        <f t="shared" si="2"/>
        <v>0.70000000000000007</v>
      </c>
      <c r="H24" s="14">
        <f t="shared" si="2"/>
        <v>7.2</v>
      </c>
      <c r="I24" s="14">
        <f t="shared" si="2"/>
        <v>0.90000000000000013</v>
      </c>
      <c r="J24" s="14">
        <f t="shared" si="2"/>
        <v>5.8</v>
      </c>
      <c r="K24" s="14">
        <f t="shared" si="2"/>
        <v>19.20000000000001</v>
      </c>
      <c r="L24" s="14">
        <f t="shared" si="2"/>
        <v>3.8</v>
      </c>
      <c r="M24" s="14">
        <f t="shared" si="2"/>
        <v>33.400000000000006</v>
      </c>
      <c r="N24" s="14">
        <f t="shared" si="2"/>
        <v>74.3</v>
      </c>
      <c r="O24" s="14">
        <f t="shared" si="2"/>
        <v>41.4</v>
      </c>
      <c r="P24" s="14">
        <f t="shared" si="2"/>
        <v>4.2000000000000028</v>
      </c>
      <c r="Q24" s="14">
        <f t="shared" si="2"/>
        <v>10.9</v>
      </c>
      <c r="R24" s="14">
        <f t="shared" si="2"/>
        <v>6</v>
      </c>
    </row>
    <row r="27" spans="1:18" x14ac:dyDescent="0.15">
      <c r="A27" s="2" t="s">
        <v>80</v>
      </c>
      <c r="B27" s="2"/>
      <c r="C27" s="8" t="s">
        <v>79</v>
      </c>
    </row>
    <row r="28" spans="1:18" x14ac:dyDescent="0.15">
      <c r="C28" s="15">
        <f>(C3-C$22)/C$24</f>
        <v>2.5974025974025997E-2</v>
      </c>
      <c r="D28" s="15">
        <f t="shared" ref="D28:R28" si="3">(D3-D$22)/D$24</f>
        <v>1.1299435028248586E-2</v>
      </c>
      <c r="E28" s="15">
        <f t="shared" si="3"/>
        <v>0.8811881188118813</v>
      </c>
      <c r="F28" s="15">
        <f t="shared" si="3"/>
        <v>1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5">
        <f t="shared" si="3"/>
        <v>0</v>
      </c>
      <c r="K28" s="15">
        <f t="shared" si="3"/>
        <v>0.49479166666666641</v>
      </c>
      <c r="L28" s="15">
        <f t="shared" si="3"/>
        <v>0.10526315789473682</v>
      </c>
      <c r="M28" s="15">
        <f t="shared" si="3"/>
        <v>1</v>
      </c>
      <c r="N28" s="15">
        <f t="shared" si="3"/>
        <v>1</v>
      </c>
      <c r="O28" s="15">
        <f t="shared" si="3"/>
        <v>0.46618357487922707</v>
      </c>
      <c r="P28" s="15">
        <f t="shared" si="3"/>
        <v>0.38095238095238271</v>
      </c>
      <c r="Q28" s="15">
        <f t="shared" si="3"/>
        <v>0.798165137614679</v>
      </c>
      <c r="R28" s="15">
        <f t="shared" si="3"/>
        <v>0</v>
      </c>
    </row>
    <row r="29" spans="1:18" x14ac:dyDescent="0.15">
      <c r="C29" s="15">
        <f t="shared" ref="C29:R29" si="4">(C4-C$22)/C$24</f>
        <v>9.0909090909090925E-2</v>
      </c>
      <c r="D29" s="15">
        <f t="shared" si="4"/>
        <v>1.1299435028248586E-2</v>
      </c>
      <c r="E29" s="15">
        <f t="shared" si="4"/>
        <v>0.63366336633663367</v>
      </c>
      <c r="F29" s="15">
        <f t="shared" si="4"/>
        <v>4.9180327868852465E-2</v>
      </c>
      <c r="G29" s="15">
        <f t="shared" si="4"/>
        <v>0.14285714285714282</v>
      </c>
      <c r="H29" s="15">
        <f t="shared" si="4"/>
        <v>6.9444444444444448E-2</v>
      </c>
      <c r="I29" s="15">
        <f t="shared" si="4"/>
        <v>0.11111111111111119</v>
      </c>
      <c r="J29" s="15">
        <f t="shared" si="4"/>
        <v>0.13793103448275859</v>
      </c>
      <c r="K29" s="15">
        <f t="shared" si="4"/>
        <v>0.25520833333333348</v>
      </c>
      <c r="L29" s="15">
        <f t="shared" si="4"/>
        <v>0.28947368421052622</v>
      </c>
      <c r="M29" s="15">
        <f t="shared" si="4"/>
        <v>0.25748502994011996</v>
      </c>
      <c r="N29" s="15">
        <f t="shared" si="4"/>
        <v>2.6917900403768506E-2</v>
      </c>
      <c r="O29" s="15">
        <f t="shared" si="4"/>
        <v>0.28743961352657005</v>
      </c>
      <c r="P29" s="15">
        <f t="shared" si="4"/>
        <v>0.16666666666666724</v>
      </c>
      <c r="Q29" s="15">
        <f t="shared" si="4"/>
        <v>0.38532110091743121</v>
      </c>
      <c r="R29" s="15">
        <f t="shared" si="4"/>
        <v>0.81666666666666676</v>
      </c>
    </row>
    <row r="30" spans="1:18" x14ac:dyDescent="0.15">
      <c r="C30" s="15">
        <f t="shared" ref="C30:R30" si="5">(C5-C$22)/C$24</f>
        <v>0.2207792207792208</v>
      </c>
      <c r="D30" s="15">
        <f t="shared" si="5"/>
        <v>1.4124293785310734E-2</v>
      </c>
      <c r="E30" s="15">
        <f t="shared" si="5"/>
        <v>1</v>
      </c>
      <c r="F30" s="15">
        <f t="shared" si="5"/>
        <v>0.11475409836065574</v>
      </c>
      <c r="G30" s="15">
        <f t="shared" si="5"/>
        <v>0.14285714285714282</v>
      </c>
      <c r="H30" s="15">
        <f t="shared" si="5"/>
        <v>0.33333333333333337</v>
      </c>
      <c r="I30" s="15">
        <f t="shared" si="5"/>
        <v>0.22222222222222213</v>
      </c>
      <c r="J30" s="15">
        <f t="shared" si="5"/>
        <v>0.39655172413793099</v>
      </c>
      <c r="K30" s="15">
        <f t="shared" si="5"/>
        <v>0.32291666666666702</v>
      </c>
      <c r="L30" s="15">
        <f t="shared" si="5"/>
        <v>0</v>
      </c>
      <c r="M30" s="15">
        <f t="shared" si="5"/>
        <v>0.17065868263473061</v>
      </c>
      <c r="N30" s="15">
        <f t="shared" si="5"/>
        <v>1.0767160161507401E-2</v>
      </c>
      <c r="O30" s="15">
        <f t="shared" si="5"/>
        <v>0.62560386473429952</v>
      </c>
      <c r="P30" s="15">
        <f t="shared" si="5"/>
        <v>0.16666666666666724</v>
      </c>
      <c r="Q30" s="15">
        <f t="shared" si="5"/>
        <v>0.48623853211009177</v>
      </c>
      <c r="R30" s="15">
        <f t="shared" si="5"/>
        <v>0.81666666666666676</v>
      </c>
    </row>
    <row r="31" spans="1:18" x14ac:dyDescent="0.15">
      <c r="C31" s="15">
        <f t="shared" ref="C31:R31" si="6">(C6-C$22)/C$24</f>
        <v>0.20779220779220786</v>
      </c>
      <c r="D31" s="15">
        <f t="shared" si="6"/>
        <v>3.2485875706214688E-2</v>
      </c>
      <c r="E31" s="15">
        <f t="shared" si="6"/>
        <v>1</v>
      </c>
      <c r="F31" s="15">
        <f t="shared" si="6"/>
        <v>8.1967213114754106E-2</v>
      </c>
      <c r="G31" s="15">
        <f t="shared" si="6"/>
        <v>0.5714285714285714</v>
      </c>
      <c r="H31" s="15">
        <f t="shared" si="6"/>
        <v>0.41666666666666663</v>
      </c>
      <c r="I31" s="15">
        <f t="shared" si="6"/>
        <v>0.77777777777777757</v>
      </c>
      <c r="J31" s="15">
        <f t="shared" si="6"/>
        <v>0.49999999999999994</v>
      </c>
      <c r="K31" s="15">
        <f t="shared" si="6"/>
        <v>0.33333333333333348</v>
      </c>
      <c r="L31" s="15">
        <f t="shared" si="6"/>
        <v>7.8947368421052586E-2</v>
      </c>
      <c r="M31" s="15">
        <f t="shared" si="6"/>
        <v>0.13173652694610793</v>
      </c>
      <c r="N31" s="15">
        <f t="shared" si="6"/>
        <v>7.5370121130551831E-2</v>
      </c>
      <c r="O31" s="15">
        <f t="shared" si="6"/>
        <v>0.68840579710144933</v>
      </c>
      <c r="P31" s="15">
        <f t="shared" si="6"/>
        <v>0.30952380952380865</v>
      </c>
      <c r="Q31" s="15">
        <f t="shared" si="6"/>
        <v>0.80733944954128445</v>
      </c>
      <c r="R31" s="15">
        <f t="shared" si="6"/>
        <v>0.81666666666666676</v>
      </c>
    </row>
    <row r="32" spans="1:18" x14ac:dyDescent="0.15">
      <c r="C32" s="15">
        <f t="shared" ref="C32:R32" si="7">(C7-C$22)/C$24</f>
        <v>0.54545454545454541</v>
      </c>
      <c r="D32" s="15">
        <f t="shared" si="7"/>
        <v>6.6384180790960451E-2</v>
      </c>
      <c r="E32" s="15">
        <f t="shared" si="7"/>
        <v>0.86138613861386137</v>
      </c>
      <c r="F32" s="15">
        <f t="shared" si="7"/>
        <v>1.6393442622950814E-2</v>
      </c>
      <c r="G32" s="15">
        <f t="shared" si="7"/>
        <v>0.71428571428571441</v>
      </c>
      <c r="H32" s="15">
        <f t="shared" si="7"/>
        <v>0.40277777777777779</v>
      </c>
      <c r="I32" s="15">
        <f t="shared" si="7"/>
        <v>1</v>
      </c>
      <c r="J32" s="15">
        <f t="shared" si="7"/>
        <v>0.39655172413793099</v>
      </c>
      <c r="K32" s="15">
        <f t="shared" si="7"/>
        <v>0</v>
      </c>
      <c r="L32" s="15">
        <f t="shared" si="7"/>
        <v>0.63157894736842091</v>
      </c>
      <c r="M32" s="15">
        <f t="shared" si="7"/>
        <v>5.389221556886261E-2</v>
      </c>
      <c r="N32" s="15">
        <f t="shared" si="7"/>
        <v>2.0188425302826381E-2</v>
      </c>
      <c r="O32" s="15">
        <f t="shared" si="7"/>
        <v>1</v>
      </c>
      <c r="P32" s="15">
        <f t="shared" si="7"/>
        <v>1</v>
      </c>
      <c r="Q32" s="15">
        <f t="shared" si="7"/>
        <v>0</v>
      </c>
      <c r="R32" s="15">
        <f t="shared" si="7"/>
        <v>0.81666666666666676</v>
      </c>
    </row>
    <row r="33" spans="1:18" x14ac:dyDescent="0.15">
      <c r="C33" s="15">
        <f t="shared" ref="C33:R33" si="8">(C8-C$22)/C$24</f>
        <v>0</v>
      </c>
      <c r="D33" s="15">
        <f t="shared" si="8"/>
        <v>0</v>
      </c>
      <c r="E33" s="15">
        <f t="shared" si="8"/>
        <v>0.52475247524752466</v>
      </c>
      <c r="F33" s="15">
        <f t="shared" si="8"/>
        <v>6.5573770491803282E-2</v>
      </c>
      <c r="G33" s="15">
        <f t="shared" si="8"/>
        <v>0.71428571428571441</v>
      </c>
      <c r="H33" s="15">
        <f t="shared" si="8"/>
        <v>0.54166666666666663</v>
      </c>
      <c r="I33" s="15">
        <f t="shared" si="8"/>
        <v>1</v>
      </c>
      <c r="J33" s="15">
        <f t="shared" si="8"/>
        <v>0.72413793103448276</v>
      </c>
      <c r="K33" s="15">
        <f t="shared" si="8"/>
        <v>0.97916666666666596</v>
      </c>
      <c r="L33" s="15">
        <f t="shared" si="8"/>
        <v>0</v>
      </c>
      <c r="M33" s="15">
        <f t="shared" si="8"/>
        <v>0.13772455089820382</v>
      </c>
      <c r="N33" s="15">
        <f t="shared" si="8"/>
        <v>0</v>
      </c>
      <c r="O33" s="15">
        <f t="shared" si="8"/>
        <v>0.32608695652173914</v>
      </c>
      <c r="P33" s="15">
        <f t="shared" si="8"/>
        <v>0</v>
      </c>
      <c r="Q33" s="15">
        <f t="shared" si="8"/>
        <v>0.60550458715596334</v>
      </c>
      <c r="R33" s="15">
        <f t="shared" si="8"/>
        <v>0.81666666666666676</v>
      </c>
    </row>
    <row r="34" spans="1:18" x14ac:dyDescent="0.15">
      <c r="C34" s="15">
        <f t="shared" ref="C34:R34" si="9">(C9-C$22)/C$24</f>
        <v>0.25974025974025972</v>
      </c>
      <c r="D34" s="15">
        <f t="shared" si="9"/>
        <v>8.4745762711864354E-3</v>
      </c>
      <c r="E34" s="15">
        <f t="shared" si="9"/>
        <v>0</v>
      </c>
      <c r="F34" s="15">
        <f t="shared" si="9"/>
        <v>9.8360655737704902E-2</v>
      </c>
      <c r="G34" s="15">
        <f t="shared" si="9"/>
        <v>0.5714285714285714</v>
      </c>
      <c r="H34" s="15">
        <f t="shared" si="9"/>
        <v>0.61111111111111105</v>
      </c>
      <c r="I34" s="15">
        <f t="shared" si="9"/>
        <v>0.11111111111111119</v>
      </c>
      <c r="J34" s="15">
        <f t="shared" si="9"/>
        <v>0.53448275862068961</v>
      </c>
      <c r="K34" s="15">
        <f t="shared" si="9"/>
        <v>0.61458333333333282</v>
      </c>
      <c r="L34" s="15">
        <f t="shared" si="9"/>
        <v>0</v>
      </c>
      <c r="M34" s="15">
        <f t="shared" si="9"/>
        <v>0</v>
      </c>
      <c r="N34" s="15">
        <f t="shared" si="9"/>
        <v>0.12516823687752357</v>
      </c>
      <c r="O34" s="15">
        <f t="shared" si="9"/>
        <v>0.11352657004830918</v>
      </c>
      <c r="P34" s="15">
        <f t="shared" si="9"/>
        <v>4.7619047619048262E-2</v>
      </c>
      <c r="Q34" s="15">
        <f t="shared" si="9"/>
        <v>0.24770642201834858</v>
      </c>
      <c r="R34" s="15">
        <f t="shared" si="9"/>
        <v>0.76666666666666661</v>
      </c>
    </row>
    <row r="35" spans="1:18" x14ac:dyDescent="0.15">
      <c r="C35" s="15">
        <f t="shared" ref="C35:R35" si="10">(C10-C$22)/C$24</f>
        <v>0.36363636363636359</v>
      </c>
      <c r="D35" s="15">
        <f t="shared" si="10"/>
        <v>1.5536723163841804E-2</v>
      </c>
      <c r="E35" s="15">
        <f t="shared" si="10"/>
        <v>0.10891089108910888</v>
      </c>
      <c r="F35" s="15">
        <f t="shared" si="10"/>
        <v>0.13114754098360654</v>
      </c>
      <c r="G35" s="15">
        <f t="shared" si="10"/>
        <v>0.71428571428571441</v>
      </c>
      <c r="H35" s="15">
        <f t="shared" si="10"/>
        <v>0.61111111111111105</v>
      </c>
      <c r="I35" s="15">
        <f t="shared" si="10"/>
        <v>0.22222222222222213</v>
      </c>
      <c r="J35" s="15">
        <f t="shared" si="10"/>
        <v>0.67241379310344818</v>
      </c>
      <c r="K35" s="15">
        <f t="shared" si="10"/>
        <v>0.69270833333333315</v>
      </c>
      <c r="L35" s="15">
        <f t="shared" si="10"/>
        <v>0.21052631578947364</v>
      </c>
      <c r="M35" s="15">
        <f t="shared" si="10"/>
        <v>8.0838323353293481E-2</v>
      </c>
      <c r="N35" s="15">
        <f t="shared" si="10"/>
        <v>0.10901749663526247</v>
      </c>
      <c r="O35" s="15">
        <f t="shared" si="10"/>
        <v>0.46135265700483097</v>
      </c>
      <c r="P35" s="15">
        <f t="shared" si="10"/>
        <v>0.50000000000000167</v>
      </c>
      <c r="Q35" s="15">
        <f t="shared" si="10"/>
        <v>0.34862385321100914</v>
      </c>
      <c r="R35" s="15">
        <f t="shared" si="10"/>
        <v>0.91666666666666663</v>
      </c>
    </row>
    <row r="36" spans="1:18" x14ac:dyDescent="0.15">
      <c r="C36" s="15">
        <f t="shared" ref="C36:R36" si="11">(C11-C$22)/C$24</f>
        <v>0.31168831168831163</v>
      </c>
      <c r="D36" s="15">
        <f t="shared" si="11"/>
        <v>1.1299435028248586E-2</v>
      </c>
      <c r="E36" s="15">
        <f t="shared" si="11"/>
        <v>6.9306930693069244E-2</v>
      </c>
      <c r="F36" s="15">
        <f t="shared" si="11"/>
        <v>9.8360655737704902E-2</v>
      </c>
      <c r="G36" s="15">
        <f t="shared" si="11"/>
        <v>0.71428571428571441</v>
      </c>
      <c r="H36" s="15">
        <f t="shared" si="11"/>
        <v>0.73611111111111105</v>
      </c>
      <c r="I36" s="15">
        <f t="shared" si="11"/>
        <v>0.11111111111111119</v>
      </c>
      <c r="J36" s="15">
        <f t="shared" si="11"/>
        <v>0.82758620689655171</v>
      </c>
      <c r="K36" s="15">
        <f t="shared" si="11"/>
        <v>0.68229166666666641</v>
      </c>
      <c r="L36" s="15">
        <f t="shared" si="11"/>
        <v>0.28947368421052622</v>
      </c>
      <c r="M36" s="15">
        <f t="shared" si="11"/>
        <v>7.7844311377245748E-2</v>
      </c>
      <c r="N36" s="15">
        <f t="shared" si="11"/>
        <v>0.10497981157469717</v>
      </c>
      <c r="O36" s="15">
        <f t="shared" si="11"/>
        <v>0.40821256038647341</v>
      </c>
      <c r="P36" s="15">
        <f t="shared" si="11"/>
        <v>0.50000000000000167</v>
      </c>
      <c r="Q36" s="15">
        <f t="shared" si="11"/>
        <v>0.33944954128440363</v>
      </c>
      <c r="R36" s="15">
        <f t="shared" si="11"/>
        <v>0.95000000000000007</v>
      </c>
    </row>
    <row r="37" spans="1:18" x14ac:dyDescent="0.15">
      <c r="C37" s="15">
        <f t="shared" ref="C37:R37" si="12">(C12-C$22)/C$24</f>
        <v>0.64935064935064946</v>
      </c>
      <c r="D37" s="15">
        <f t="shared" si="12"/>
        <v>5.3672316384180789E-2</v>
      </c>
      <c r="E37" s="15">
        <f t="shared" si="12"/>
        <v>0.58415841584158423</v>
      </c>
      <c r="F37" s="15">
        <f t="shared" si="12"/>
        <v>0.27868852459016386</v>
      </c>
      <c r="G37" s="15">
        <f t="shared" si="12"/>
        <v>0.85714285714285698</v>
      </c>
      <c r="H37" s="15">
        <f t="shared" si="12"/>
        <v>0.86111111111111116</v>
      </c>
      <c r="I37" s="15">
        <f t="shared" si="12"/>
        <v>0.55555555555555547</v>
      </c>
      <c r="J37" s="15">
        <f t="shared" si="12"/>
        <v>0.8793103448275863</v>
      </c>
      <c r="K37" s="15">
        <f t="shared" si="12"/>
        <v>0.69791666666666663</v>
      </c>
      <c r="L37" s="15">
        <f t="shared" si="12"/>
        <v>0.97368421052631593</v>
      </c>
      <c r="M37" s="15">
        <f t="shared" si="12"/>
        <v>0.1287425149700602</v>
      </c>
      <c r="N37" s="15">
        <f t="shared" si="12"/>
        <v>7.8061911170928672E-2</v>
      </c>
      <c r="O37" s="15">
        <f t="shared" si="12"/>
        <v>0.52173913043478271</v>
      </c>
      <c r="P37" s="15">
        <f t="shared" si="12"/>
        <v>0.97619047619047761</v>
      </c>
      <c r="Q37" s="15">
        <f t="shared" si="12"/>
        <v>0.60550458715596334</v>
      </c>
      <c r="R37" s="15">
        <f t="shared" si="12"/>
        <v>1</v>
      </c>
    </row>
    <row r="38" spans="1:18" x14ac:dyDescent="0.15">
      <c r="C38" s="15">
        <f t="shared" ref="C38:R38" si="13">(C13-C$22)/C$24</f>
        <v>0.98701298701298701</v>
      </c>
      <c r="D38" s="15">
        <f t="shared" si="13"/>
        <v>8.8983050847457626E-2</v>
      </c>
      <c r="E38" s="15">
        <f t="shared" si="13"/>
        <v>0.80198019801980203</v>
      </c>
      <c r="F38" s="15">
        <f t="shared" si="13"/>
        <v>0.29508196721311469</v>
      </c>
      <c r="G38" s="15">
        <f t="shared" si="13"/>
        <v>1</v>
      </c>
      <c r="H38" s="15">
        <f t="shared" si="13"/>
        <v>1</v>
      </c>
      <c r="I38" s="15">
        <f t="shared" si="13"/>
        <v>1</v>
      </c>
      <c r="J38" s="15">
        <f t="shared" si="13"/>
        <v>1</v>
      </c>
      <c r="K38" s="15">
        <f t="shared" si="13"/>
        <v>0.70312499999999967</v>
      </c>
      <c r="L38" s="15">
        <f t="shared" si="13"/>
        <v>1</v>
      </c>
      <c r="M38" s="15">
        <f t="shared" si="13"/>
        <v>0.20658682634730552</v>
      </c>
      <c r="N38" s="15">
        <f t="shared" si="13"/>
        <v>8.47913862718708E-2</v>
      </c>
      <c r="O38" s="15">
        <f t="shared" si="13"/>
        <v>0.84541062801932365</v>
      </c>
      <c r="P38" s="15">
        <f t="shared" si="13"/>
        <v>1</v>
      </c>
      <c r="Q38" s="15">
        <f t="shared" si="13"/>
        <v>1</v>
      </c>
      <c r="R38" s="15">
        <f t="shared" si="13"/>
        <v>0.96666666666666667</v>
      </c>
    </row>
    <row r="39" spans="1:18" x14ac:dyDescent="0.15">
      <c r="C39" s="15">
        <f t="shared" ref="C39:R39" si="14">(C14-C$22)/C$24</f>
        <v>1</v>
      </c>
      <c r="D39" s="15">
        <f t="shared" si="14"/>
        <v>8.8983050847457626E-2</v>
      </c>
      <c r="E39" s="15">
        <f t="shared" si="14"/>
        <v>0.51485148514851475</v>
      </c>
      <c r="F39" s="15">
        <f t="shared" si="14"/>
        <v>0.24590163934426226</v>
      </c>
      <c r="G39" s="15">
        <f t="shared" si="14"/>
        <v>0.28571428571428581</v>
      </c>
      <c r="H39" s="15">
        <f t="shared" si="14"/>
        <v>1</v>
      </c>
      <c r="I39" s="15">
        <f t="shared" si="14"/>
        <v>0.88888888888888884</v>
      </c>
      <c r="J39" s="15">
        <f t="shared" si="14"/>
        <v>0.91379310344827591</v>
      </c>
      <c r="K39" s="15">
        <f t="shared" si="14"/>
        <v>0.6510416666666663</v>
      </c>
      <c r="L39" s="15">
        <f t="shared" si="14"/>
        <v>1</v>
      </c>
      <c r="M39" s="15">
        <f t="shared" si="14"/>
        <v>0.14670658682634746</v>
      </c>
      <c r="N39" s="15">
        <f t="shared" si="14"/>
        <v>8.47913862718708E-2</v>
      </c>
      <c r="O39" s="15">
        <f t="shared" si="14"/>
        <v>0.35265700483091789</v>
      </c>
      <c r="P39" s="15">
        <f t="shared" si="14"/>
        <v>0.38095238095238271</v>
      </c>
      <c r="Q39" s="15">
        <f t="shared" si="14"/>
        <v>0.67889908256880738</v>
      </c>
      <c r="R39" s="15">
        <f t="shared" si="14"/>
        <v>0.96666666666666667</v>
      </c>
    </row>
    <row r="40" spans="1:18" x14ac:dyDescent="0.15">
      <c r="C40" s="15">
        <f t="shared" ref="C40:R40" si="15">(C15-C$22)/C$24</f>
        <v>0.45454545454545464</v>
      </c>
      <c r="D40" s="15">
        <f t="shared" si="15"/>
        <v>4.0960451977401127E-2</v>
      </c>
      <c r="E40" s="15">
        <f t="shared" si="15"/>
        <v>0.51485148514851475</v>
      </c>
      <c r="F40" s="15">
        <f t="shared" si="15"/>
        <v>0.14754098360655737</v>
      </c>
      <c r="G40" s="15">
        <f t="shared" si="15"/>
        <v>0.28571428571428581</v>
      </c>
      <c r="H40" s="15">
        <f t="shared" si="15"/>
        <v>0.80555555555555547</v>
      </c>
      <c r="I40" s="15">
        <f t="shared" si="15"/>
        <v>0.88888888888888884</v>
      </c>
      <c r="J40" s="15">
        <f t="shared" si="15"/>
        <v>1</v>
      </c>
      <c r="K40" s="15">
        <f t="shared" si="15"/>
        <v>1</v>
      </c>
      <c r="L40" s="15">
        <f t="shared" si="15"/>
        <v>1</v>
      </c>
      <c r="M40" s="15">
        <f t="shared" si="15"/>
        <v>0.24550898203592819</v>
      </c>
      <c r="N40" s="15">
        <f t="shared" si="15"/>
        <v>8.47913862718708E-2</v>
      </c>
      <c r="O40" s="15">
        <f t="shared" si="15"/>
        <v>0.29468599033816423</v>
      </c>
      <c r="P40" s="15">
        <f t="shared" si="15"/>
        <v>0.23809523809523794</v>
      </c>
      <c r="Q40" s="15">
        <f t="shared" si="15"/>
        <v>0.35779816513761464</v>
      </c>
      <c r="R40" s="15">
        <f t="shared" si="15"/>
        <v>0.83333333333333337</v>
      </c>
    </row>
    <row r="41" spans="1:18" x14ac:dyDescent="0.15">
      <c r="C41" s="15">
        <f t="shared" ref="C41:R41" si="16">(C16-C$22)/C$24</f>
        <v>0.48051948051948051</v>
      </c>
      <c r="D41" s="15">
        <f t="shared" si="16"/>
        <v>4.2372881355932208E-2</v>
      </c>
      <c r="E41" s="15">
        <f t="shared" si="16"/>
        <v>0.54455445544554459</v>
      </c>
      <c r="F41" s="15">
        <f t="shared" si="16"/>
        <v>0.16393442622950818</v>
      </c>
      <c r="G41" s="15">
        <f t="shared" si="16"/>
        <v>0.28571428571428581</v>
      </c>
      <c r="H41" s="15">
        <f t="shared" si="16"/>
        <v>0.83333333333333348</v>
      </c>
      <c r="I41" s="15">
        <f t="shared" si="16"/>
        <v>0.66666666666666663</v>
      </c>
      <c r="J41" s="15">
        <f t="shared" si="16"/>
        <v>1</v>
      </c>
      <c r="K41" s="15">
        <f t="shared" si="16"/>
        <v>0.70312499999999967</v>
      </c>
      <c r="L41" s="15">
        <f t="shared" si="16"/>
        <v>1</v>
      </c>
      <c r="M41" s="15">
        <f t="shared" si="16"/>
        <v>0.24550898203592819</v>
      </c>
      <c r="N41" s="15">
        <f t="shared" si="16"/>
        <v>4.5760430686406457E-2</v>
      </c>
      <c r="O41" s="15">
        <f t="shared" si="16"/>
        <v>0.30434782608695654</v>
      </c>
      <c r="P41" s="15">
        <f t="shared" si="16"/>
        <v>0.2857142857142862</v>
      </c>
      <c r="Q41" s="15">
        <f t="shared" si="16"/>
        <v>0.35779816513761464</v>
      </c>
      <c r="R41" s="15">
        <f t="shared" si="16"/>
        <v>0.8666666666666667</v>
      </c>
    </row>
    <row r="42" spans="1:18" x14ac:dyDescent="0.15">
      <c r="C42" s="15">
        <f>(C17-C$22)/C$24</f>
        <v>0.51948051948051954</v>
      </c>
      <c r="D42" s="15">
        <f t="shared" ref="D42:R42" si="17">(D17-D$22)/D$24</f>
        <v>4.6610169491525424E-2</v>
      </c>
      <c r="E42" s="15">
        <f t="shared" si="17"/>
        <v>0.5643564356435643</v>
      </c>
      <c r="F42" s="15">
        <f t="shared" si="17"/>
        <v>0</v>
      </c>
      <c r="G42" s="15">
        <f t="shared" si="17"/>
        <v>0.28571428571428581</v>
      </c>
      <c r="H42" s="15">
        <f t="shared" si="17"/>
        <v>0.9027777777777779</v>
      </c>
      <c r="I42" s="15">
        <f t="shared" si="17"/>
        <v>0.77777777777777757</v>
      </c>
      <c r="J42" s="15">
        <f t="shared" si="17"/>
        <v>1</v>
      </c>
      <c r="K42" s="15">
        <f t="shared" si="17"/>
        <v>0.70312499999999967</v>
      </c>
      <c r="L42" s="15">
        <f t="shared" si="17"/>
        <v>1</v>
      </c>
      <c r="M42" s="15">
        <f t="shared" si="17"/>
        <v>0.24550898203592819</v>
      </c>
      <c r="N42" s="15">
        <f t="shared" si="17"/>
        <v>4.5760430686406457E-2</v>
      </c>
      <c r="O42" s="15">
        <f t="shared" si="17"/>
        <v>0.26328502415458938</v>
      </c>
      <c r="P42" s="15">
        <f t="shared" si="17"/>
        <v>0.40476190476190516</v>
      </c>
      <c r="Q42" s="15">
        <f t="shared" si="17"/>
        <v>0.35779816513761464</v>
      </c>
      <c r="R42" s="15">
        <f t="shared" si="17"/>
        <v>0.83333333333333337</v>
      </c>
    </row>
    <row r="43" spans="1:18" x14ac:dyDescent="0.15">
      <c r="C43" s="15">
        <f t="shared" ref="C43:R43" si="18">(C18-C$22)/C$24</f>
        <v>0.48051948051948051</v>
      </c>
      <c r="D43" s="15">
        <f t="shared" si="18"/>
        <v>4.5197740112994357E-2</v>
      </c>
      <c r="E43" s="15">
        <f t="shared" si="18"/>
        <v>0.54455445544554459</v>
      </c>
      <c r="F43" s="15">
        <f t="shared" si="18"/>
        <v>1.6393442622950814E-2</v>
      </c>
      <c r="G43" s="15">
        <f t="shared" si="18"/>
        <v>0.14285714285714282</v>
      </c>
      <c r="H43" s="15">
        <f t="shared" si="18"/>
        <v>0.875</v>
      </c>
      <c r="I43" s="15">
        <f t="shared" si="18"/>
        <v>0.33333333333333331</v>
      </c>
      <c r="J43" s="15">
        <f t="shared" si="18"/>
        <v>0.91379310344827591</v>
      </c>
      <c r="K43" s="15">
        <f t="shared" si="18"/>
        <v>0.70312499999999967</v>
      </c>
      <c r="L43" s="15">
        <f t="shared" si="18"/>
        <v>0.97368421052631593</v>
      </c>
      <c r="M43" s="15">
        <f t="shared" si="18"/>
        <v>0.24550898203592819</v>
      </c>
      <c r="N43" s="15">
        <f t="shared" si="18"/>
        <v>4.3068640646029617E-2</v>
      </c>
      <c r="O43" s="15">
        <f t="shared" si="18"/>
        <v>0</v>
      </c>
      <c r="P43" s="15">
        <f t="shared" si="18"/>
        <v>0.2857142857142862</v>
      </c>
      <c r="Q43" s="15">
        <f t="shared" si="18"/>
        <v>0.35779816513761464</v>
      </c>
      <c r="R43" s="15">
        <f t="shared" si="18"/>
        <v>0.85</v>
      </c>
    </row>
    <row r="44" spans="1:18" x14ac:dyDescent="0.15">
      <c r="C44" s="15">
        <f t="shared" ref="C44:R44" si="19">(C19-C$22)/C$24</f>
        <v>0.53246753246753253</v>
      </c>
      <c r="D44" s="15">
        <f t="shared" si="19"/>
        <v>1</v>
      </c>
      <c r="E44" s="15">
        <f t="shared" si="19"/>
        <v>0.5643564356435643</v>
      </c>
      <c r="F44" s="15">
        <f t="shared" si="19"/>
        <v>0</v>
      </c>
      <c r="G44" s="15">
        <f t="shared" si="19"/>
        <v>0.4285714285714286</v>
      </c>
      <c r="H44" s="15">
        <f t="shared" si="19"/>
        <v>0.9027777777777779</v>
      </c>
      <c r="I44" s="15">
        <f t="shared" si="19"/>
        <v>0.33333333333333331</v>
      </c>
      <c r="J44" s="15">
        <f t="shared" si="19"/>
        <v>0.82758620689655171</v>
      </c>
      <c r="K44" s="15">
        <f t="shared" si="19"/>
        <v>0.70312499999999967</v>
      </c>
      <c r="L44" s="15">
        <f t="shared" si="19"/>
        <v>0.97368421052631593</v>
      </c>
      <c r="M44" s="15">
        <f t="shared" si="19"/>
        <v>0.24550898203592819</v>
      </c>
      <c r="N44" s="15">
        <f t="shared" si="19"/>
        <v>0.10363391655450875</v>
      </c>
      <c r="O44" s="15">
        <f t="shared" si="19"/>
        <v>0.28502415458937203</v>
      </c>
      <c r="P44" s="15">
        <f t="shared" si="19"/>
        <v>0.30952380952380865</v>
      </c>
      <c r="Q44" s="15">
        <f t="shared" si="19"/>
        <v>0.55045871559633031</v>
      </c>
      <c r="R44" s="15">
        <f t="shared" si="19"/>
        <v>0.85</v>
      </c>
    </row>
    <row r="47" spans="1:18" x14ac:dyDescent="0.15">
      <c r="A47" t="s">
        <v>80</v>
      </c>
    </row>
  </sheetData>
  <mergeCells count="4">
    <mergeCell ref="C1:F1"/>
    <mergeCell ref="G1:J1"/>
    <mergeCell ref="K1:N1"/>
    <mergeCell ref="O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F15A-AE44-46E6-AA23-D07D2C07F503}">
  <dimension ref="A1:F18"/>
  <sheetViews>
    <sheetView tabSelected="1" workbookViewId="0">
      <selection activeCell="F18" sqref="F18"/>
    </sheetView>
  </sheetViews>
  <sheetFormatPr defaultRowHeight="13.5" x14ac:dyDescent="0.15"/>
  <sheetData>
    <row r="1" spans="1:6" x14ac:dyDescent="0.15">
      <c r="A1" t="s">
        <v>81</v>
      </c>
      <c r="B1" t="s">
        <v>51</v>
      </c>
      <c r="C1" t="s">
        <v>82</v>
      </c>
      <c r="D1" t="s">
        <v>74</v>
      </c>
      <c r="E1" t="s">
        <v>52</v>
      </c>
      <c r="F1" t="s">
        <v>83</v>
      </c>
    </row>
    <row r="2" spans="1:6" x14ac:dyDescent="0.15">
      <c r="A2">
        <v>2000</v>
      </c>
      <c r="B2">
        <v>3.2722826721852498</v>
      </c>
      <c r="C2">
        <v>1.0925694541423201</v>
      </c>
      <c r="D2">
        <v>33.461702180745903</v>
      </c>
      <c r="E2">
        <v>25.979485586986399</v>
      </c>
      <c r="F2">
        <v>28.683432488418202</v>
      </c>
    </row>
    <row r="3" spans="1:6" x14ac:dyDescent="0.15">
      <c r="A3">
        <v>2001</v>
      </c>
      <c r="B3">
        <v>2.3778674352931999</v>
      </c>
      <c r="C3">
        <v>1.2501397605109299</v>
      </c>
      <c r="D3">
        <v>11.967153185102401</v>
      </c>
      <c r="E3">
        <v>24.468744419966999</v>
      </c>
      <c r="F3">
        <v>14.960509361203799</v>
      </c>
    </row>
    <row r="4" spans="1:6" x14ac:dyDescent="0.15">
      <c r="A4">
        <v>2002</v>
      </c>
      <c r="B4">
        <v>2.69055518114763</v>
      </c>
      <c r="C4">
        <v>1.6009774483961099</v>
      </c>
      <c r="D4">
        <v>11.255720056643799</v>
      </c>
      <c r="E4">
        <v>26.614221559019299</v>
      </c>
      <c r="F4">
        <v>15.3840589471397</v>
      </c>
    </row>
    <row r="5" spans="1:6" x14ac:dyDescent="0.15">
      <c r="A5">
        <v>2003</v>
      </c>
      <c r="B5">
        <v>3.0284738299204901</v>
      </c>
      <c r="C5">
        <v>1.85251214927231</v>
      </c>
      <c r="D5">
        <v>12.401523042689499</v>
      </c>
      <c r="E5">
        <v>27.506619747469401</v>
      </c>
      <c r="F5">
        <v>16.610316359228701</v>
      </c>
    </row>
    <row r="6" spans="1:6" x14ac:dyDescent="0.15">
      <c r="A6">
        <v>2004</v>
      </c>
      <c r="B6">
        <v>3.7503827769751799</v>
      </c>
      <c r="C6">
        <v>1.8382675131544099</v>
      </c>
      <c r="D6">
        <v>11.083870215989601</v>
      </c>
      <c r="E6">
        <v>29.029941586930999</v>
      </c>
      <c r="F6">
        <v>16.7704749301178</v>
      </c>
    </row>
    <row r="7" spans="1:6" x14ac:dyDescent="0.15">
      <c r="A7">
        <v>2005</v>
      </c>
      <c r="B7">
        <v>2.0815685061237601</v>
      </c>
      <c r="C7">
        <v>2.11512635642748</v>
      </c>
      <c r="D7">
        <v>11.3757698084918</v>
      </c>
      <c r="E7">
        <v>24.8129971689191</v>
      </c>
      <c r="F7">
        <v>14.681611558442899</v>
      </c>
    </row>
    <row r="8" spans="1:6" x14ac:dyDescent="0.15">
      <c r="A8">
        <v>2006</v>
      </c>
      <c r="B8">
        <v>2.1901375398821901</v>
      </c>
      <c r="C8">
        <v>1.9060054296391999</v>
      </c>
      <c r="D8">
        <v>13.038530728823501</v>
      </c>
      <c r="E8">
        <v>23.138346078528901</v>
      </c>
      <c r="F8">
        <v>15.311581326652201</v>
      </c>
    </row>
    <row r="9" spans="1:6" x14ac:dyDescent="0.15">
      <c r="A9">
        <v>2007</v>
      </c>
      <c r="B9">
        <v>2.4489375341592798</v>
      </c>
      <c r="C9">
        <v>2.0121840191931302</v>
      </c>
      <c r="D9">
        <v>13.1696693096538</v>
      </c>
      <c r="E9">
        <v>25.800178765271699</v>
      </c>
      <c r="F9">
        <v>16.2401730227717</v>
      </c>
    </row>
    <row r="10" spans="1:6" x14ac:dyDescent="0.15">
      <c r="A10">
        <v>2008</v>
      </c>
      <c r="B10">
        <v>2.2967526239085001</v>
      </c>
      <c r="C10">
        <v>2.1690246734411498</v>
      </c>
      <c r="D10">
        <v>13.110161596229</v>
      </c>
      <c r="E10">
        <v>25.481322157587002</v>
      </c>
      <c r="F10">
        <v>16.049574733405201</v>
      </c>
    </row>
    <row r="11" spans="1:6" x14ac:dyDescent="0.15">
      <c r="A11">
        <v>2009</v>
      </c>
      <c r="B11">
        <v>3.6579632811240099</v>
      </c>
      <c r="C11">
        <v>2.3762626619567899</v>
      </c>
      <c r="D11">
        <v>13.0999666517964</v>
      </c>
      <c r="E11">
        <v>26.930365366757702</v>
      </c>
      <c r="F11">
        <v>17.5491043415029</v>
      </c>
    </row>
    <row r="12" spans="1:6" x14ac:dyDescent="0.15">
      <c r="A12">
        <v>2010</v>
      </c>
      <c r="B12">
        <v>4.6182126188264201</v>
      </c>
      <c r="C12">
        <v>2.63042644849719</v>
      </c>
      <c r="D12">
        <v>13.526749903073799</v>
      </c>
      <c r="E12">
        <v>29.353709117983598</v>
      </c>
      <c r="F12">
        <v>19.213395004627699</v>
      </c>
    </row>
    <row r="13" spans="1:6" x14ac:dyDescent="0.15">
      <c r="A13">
        <v>2011</v>
      </c>
      <c r="B13">
        <v>4.4695244076065404</v>
      </c>
      <c r="C13">
        <v>2.4926835650486701</v>
      </c>
      <c r="D13">
        <v>13.274644403161499</v>
      </c>
      <c r="E13">
        <v>25.453729523637001</v>
      </c>
      <c r="F13">
        <v>18.011503760701601</v>
      </c>
    </row>
    <row r="14" spans="1:6" x14ac:dyDescent="0.15">
      <c r="A14">
        <v>2012</v>
      </c>
      <c r="B14">
        <v>3.17531096985351</v>
      </c>
      <c r="C14">
        <v>2.3945960762948499</v>
      </c>
      <c r="D14">
        <v>13.869555746846499</v>
      </c>
      <c r="E14">
        <v>24.549250035497799</v>
      </c>
      <c r="F14">
        <v>17.066420641671002</v>
      </c>
    </row>
    <row r="15" spans="1:6" x14ac:dyDescent="0.15">
      <c r="A15">
        <v>2013</v>
      </c>
      <c r="B15">
        <v>3.2409417101571898</v>
      </c>
      <c r="C15">
        <v>2.3789103450056799</v>
      </c>
      <c r="D15">
        <v>12.916349979160699</v>
      </c>
      <c r="E15">
        <v>24.6607409435899</v>
      </c>
      <c r="F15">
        <v>16.579044328954801</v>
      </c>
    </row>
    <row r="16" spans="1:6" x14ac:dyDescent="0.15">
      <c r="A16">
        <v>2014</v>
      </c>
      <c r="B16">
        <v>3.2088597627579101</v>
      </c>
      <c r="C16">
        <v>2.4484232708278801</v>
      </c>
      <c r="D16">
        <v>12.916349979160699</v>
      </c>
      <c r="E16">
        <v>24.5132378829217</v>
      </c>
      <c r="F16">
        <v>16.537748304336599</v>
      </c>
    </row>
    <row r="17" spans="1:6" x14ac:dyDescent="0.15">
      <c r="A17">
        <v>2015</v>
      </c>
      <c r="B17">
        <v>3.1699563160694302</v>
      </c>
      <c r="C17">
        <v>2.2948099585218902</v>
      </c>
      <c r="D17">
        <v>12.852498299948699</v>
      </c>
      <c r="E17">
        <v>22.833944756748998</v>
      </c>
      <c r="F17">
        <v>16.041668268056899</v>
      </c>
    </row>
    <row r="18" spans="1:6" x14ac:dyDescent="0.15">
      <c r="A18">
        <v>2016</v>
      </c>
      <c r="B18">
        <v>22.5311534017954</v>
      </c>
      <c r="C18">
        <v>2.2990822693659498</v>
      </c>
      <c r="D18">
        <v>14.0182108383699</v>
      </c>
      <c r="E18">
        <v>24.793419136562498</v>
      </c>
      <c r="F18">
        <v>33.0719387638486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6536-06E2-4055-A9F5-CBB65D9E1B9F}">
  <dimension ref="A1:P18"/>
  <sheetViews>
    <sheetView workbookViewId="0">
      <selection activeCell="B17" sqref="B17"/>
    </sheetView>
  </sheetViews>
  <sheetFormatPr defaultRowHeight="13.5" x14ac:dyDescent="0.15"/>
  <sheetData>
    <row r="1" spans="1:16" x14ac:dyDescent="0.15">
      <c r="A1" s="9" t="s">
        <v>59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66</v>
      </c>
      <c r="I1" s="9" t="s">
        <v>55</v>
      </c>
      <c r="J1" s="9" t="s">
        <v>67</v>
      </c>
      <c r="K1" s="9" t="s">
        <v>68</v>
      </c>
      <c r="L1" s="9" t="s">
        <v>69</v>
      </c>
      <c r="M1" s="9" t="s">
        <v>70</v>
      </c>
      <c r="N1" s="9" t="s">
        <v>71</v>
      </c>
      <c r="O1" s="9" t="s">
        <v>72</v>
      </c>
      <c r="P1" s="9" t="s">
        <v>73</v>
      </c>
    </row>
    <row r="2" spans="1:16" x14ac:dyDescent="0.15">
      <c r="A2" s="10">
        <v>6</v>
      </c>
      <c r="B2" s="10">
        <v>5</v>
      </c>
      <c r="C2" s="10">
        <v>14.3</v>
      </c>
      <c r="D2" s="10">
        <v>6.7</v>
      </c>
      <c r="E2" s="10">
        <v>0.6</v>
      </c>
      <c r="F2" s="10">
        <v>4.8</v>
      </c>
      <c r="G2" s="10">
        <v>1.2</v>
      </c>
      <c r="H2" s="10">
        <v>3.2</v>
      </c>
      <c r="I2" s="11">
        <v>36</v>
      </c>
      <c r="J2" s="10">
        <v>2.6</v>
      </c>
      <c r="K2" s="10">
        <v>106.5</v>
      </c>
      <c r="L2" s="10">
        <v>78.5</v>
      </c>
      <c r="M2" s="10">
        <v>14.3</v>
      </c>
      <c r="N2" s="10">
        <v>106.4</v>
      </c>
      <c r="O2" s="10">
        <v>8.8000000000000007</v>
      </c>
      <c r="P2" s="10">
        <v>-3</v>
      </c>
    </row>
    <row r="3" spans="1:16" x14ac:dyDescent="0.15">
      <c r="A3" s="10">
        <v>6.5</v>
      </c>
      <c r="B3" s="10">
        <v>5</v>
      </c>
      <c r="C3" s="10">
        <v>11.8</v>
      </c>
      <c r="D3" s="10">
        <v>0.9</v>
      </c>
      <c r="E3" s="10">
        <v>0.7</v>
      </c>
      <c r="F3" s="10">
        <v>5.3</v>
      </c>
      <c r="G3" s="10">
        <v>1.3</v>
      </c>
      <c r="H3" s="10">
        <v>4</v>
      </c>
      <c r="I3" s="11">
        <v>31.400000000000006</v>
      </c>
      <c r="J3" s="10">
        <v>3.3</v>
      </c>
      <c r="K3" s="10">
        <v>81.7</v>
      </c>
      <c r="L3" s="10">
        <v>6.2</v>
      </c>
      <c r="M3" s="10">
        <v>6.9</v>
      </c>
      <c r="N3" s="10">
        <v>105.5</v>
      </c>
      <c r="O3" s="10">
        <v>4.3</v>
      </c>
      <c r="P3" s="10">
        <v>1.9</v>
      </c>
    </row>
    <row r="4" spans="1:16" x14ac:dyDescent="0.15">
      <c r="A4" s="10">
        <v>7.5</v>
      </c>
      <c r="B4" s="10">
        <v>5.2</v>
      </c>
      <c r="C4" s="10">
        <v>15.5</v>
      </c>
      <c r="D4" s="10">
        <v>1.3</v>
      </c>
      <c r="E4" s="10">
        <v>0.7</v>
      </c>
      <c r="F4" s="10">
        <v>7.2</v>
      </c>
      <c r="G4" s="10">
        <v>1.4</v>
      </c>
      <c r="H4" s="10">
        <v>5.5</v>
      </c>
      <c r="I4" s="11">
        <v>32.70000000000001</v>
      </c>
      <c r="J4" s="10">
        <v>2.2000000000000002</v>
      </c>
      <c r="K4" s="10">
        <v>78.8</v>
      </c>
      <c r="L4" s="10">
        <v>5</v>
      </c>
      <c r="M4" s="10">
        <v>20.9</v>
      </c>
      <c r="N4" s="10">
        <v>105.5</v>
      </c>
      <c r="O4" s="10">
        <v>5.4</v>
      </c>
      <c r="P4" s="10">
        <v>1.9</v>
      </c>
    </row>
    <row r="5" spans="1:16" x14ac:dyDescent="0.15">
      <c r="A5" s="10">
        <v>7.4</v>
      </c>
      <c r="B5" s="10">
        <v>6.5</v>
      </c>
      <c r="C5" s="10">
        <v>15.5</v>
      </c>
      <c r="D5" s="10">
        <v>1.1000000000000001</v>
      </c>
      <c r="E5" s="10">
        <v>1</v>
      </c>
      <c r="F5" s="10">
        <v>7.8</v>
      </c>
      <c r="G5" s="10">
        <v>1.9</v>
      </c>
      <c r="H5" s="10">
        <v>6.1</v>
      </c>
      <c r="I5" s="11">
        <v>32.900000000000006</v>
      </c>
      <c r="J5" s="10">
        <v>2.5</v>
      </c>
      <c r="K5" s="10">
        <v>77.5</v>
      </c>
      <c r="L5" s="10">
        <v>9.8000000000000007</v>
      </c>
      <c r="M5" s="10">
        <v>23.5</v>
      </c>
      <c r="N5" s="10">
        <v>106.1</v>
      </c>
      <c r="O5" s="10">
        <v>8.9</v>
      </c>
      <c r="P5" s="10">
        <v>1.9</v>
      </c>
    </row>
    <row r="6" spans="1:16" x14ac:dyDescent="0.15">
      <c r="A6" s="10">
        <v>10</v>
      </c>
      <c r="B6" s="10">
        <v>8.9</v>
      </c>
      <c r="C6" s="10">
        <v>14.1</v>
      </c>
      <c r="D6" s="10">
        <v>0.7</v>
      </c>
      <c r="E6" s="10">
        <v>1.1000000000000001</v>
      </c>
      <c r="F6" s="10">
        <v>7.7</v>
      </c>
      <c r="G6" s="10">
        <v>2.1</v>
      </c>
      <c r="H6" s="10">
        <v>5.5</v>
      </c>
      <c r="I6" s="11">
        <v>26.5</v>
      </c>
      <c r="J6" s="10">
        <v>4.5999999999999996</v>
      </c>
      <c r="K6" s="10">
        <v>74.900000000000006</v>
      </c>
      <c r="L6" s="10">
        <v>5.7</v>
      </c>
      <c r="M6" s="10">
        <v>36.4</v>
      </c>
      <c r="N6" s="10">
        <v>109</v>
      </c>
      <c r="O6" s="10">
        <v>0.1</v>
      </c>
      <c r="P6" s="10">
        <v>1.9</v>
      </c>
    </row>
    <row r="7" spans="1:16" x14ac:dyDescent="0.15">
      <c r="A7" s="10">
        <v>5.8</v>
      </c>
      <c r="B7" s="10">
        <v>4.2</v>
      </c>
      <c r="C7" s="10">
        <v>10.7</v>
      </c>
      <c r="D7" s="10">
        <v>1</v>
      </c>
      <c r="E7" s="10">
        <v>1.1000000000000001</v>
      </c>
      <c r="F7" s="10">
        <v>8.6999999999999993</v>
      </c>
      <c r="G7" s="10">
        <v>2.1</v>
      </c>
      <c r="H7" s="10">
        <v>7.4</v>
      </c>
      <c r="I7" s="11">
        <v>45.3</v>
      </c>
      <c r="J7" s="10">
        <v>2.2000000000000002</v>
      </c>
      <c r="K7" s="10">
        <v>77.7</v>
      </c>
      <c r="L7" s="10">
        <v>4.2</v>
      </c>
      <c r="M7" s="10">
        <v>8.5</v>
      </c>
      <c r="N7" s="10">
        <v>104.8</v>
      </c>
      <c r="O7" s="10">
        <v>6.7</v>
      </c>
      <c r="P7" s="10">
        <v>1.9</v>
      </c>
    </row>
    <row r="8" spans="1:16" x14ac:dyDescent="0.15">
      <c r="A8" s="10">
        <v>7.8</v>
      </c>
      <c r="B8" s="10">
        <v>4.8</v>
      </c>
      <c r="C8" s="10">
        <v>5.4</v>
      </c>
      <c r="D8" s="10">
        <v>1.2</v>
      </c>
      <c r="E8" s="10">
        <v>1</v>
      </c>
      <c r="F8" s="10">
        <v>9.1999999999999993</v>
      </c>
      <c r="G8" s="10">
        <v>1.3</v>
      </c>
      <c r="H8" s="10">
        <v>6.3</v>
      </c>
      <c r="I8" s="11">
        <v>38.299999999999997</v>
      </c>
      <c r="J8" s="10">
        <v>2.2000000000000002</v>
      </c>
      <c r="K8" s="10">
        <v>73.099999999999994</v>
      </c>
      <c r="L8" s="10">
        <v>13.5</v>
      </c>
      <c r="M8" s="10">
        <v>-0.3</v>
      </c>
      <c r="N8" s="10">
        <v>105</v>
      </c>
      <c r="O8" s="10">
        <v>2.8</v>
      </c>
      <c r="P8" s="10">
        <v>1.6</v>
      </c>
    </row>
    <row r="9" spans="1:16" x14ac:dyDescent="0.15">
      <c r="A9" s="10">
        <v>8.6</v>
      </c>
      <c r="B9" s="10">
        <v>5.3</v>
      </c>
      <c r="C9" s="10">
        <v>6.5</v>
      </c>
      <c r="D9" s="10">
        <v>1.4</v>
      </c>
      <c r="E9" s="10">
        <v>1.1000000000000001</v>
      </c>
      <c r="F9" s="10">
        <v>9.1999999999999993</v>
      </c>
      <c r="G9" s="10">
        <v>1.4</v>
      </c>
      <c r="H9" s="10">
        <v>7.1</v>
      </c>
      <c r="I9" s="11">
        <v>39.800000000000004</v>
      </c>
      <c r="J9" s="10">
        <v>3</v>
      </c>
      <c r="K9" s="10">
        <v>75.8</v>
      </c>
      <c r="L9" s="10">
        <v>12.3</v>
      </c>
      <c r="M9" s="10">
        <v>14.1</v>
      </c>
      <c r="N9" s="10">
        <v>106.9</v>
      </c>
      <c r="O9" s="10">
        <v>3.9</v>
      </c>
      <c r="P9" s="10">
        <v>2.5</v>
      </c>
    </row>
    <row r="10" spans="1:16" x14ac:dyDescent="0.15">
      <c r="A10" s="10">
        <v>8.1999999999999993</v>
      </c>
      <c r="B10" s="10">
        <v>5</v>
      </c>
      <c r="C10" s="10">
        <v>6.1</v>
      </c>
      <c r="D10" s="10">
        <v>1.2</v>
      </c>
      <c r="E10" s="10">
        <v>1.1000000000000001</v>
      </c>
      <c r="F10" s="10">
        <v>10.1</v>
      </c>
      <c r="G10" s="10">
        <v>1.3</v>
      </c>
      <c r="H10" s="10">
        <v>8</v>
      </c>
      <c r="I10" s="11">
        <v>39.6</v>
      </c>
      <c r="J10" s="10">
        <v>3.3</v>
      </c>
      <c r="K10" s="10">
        <v>75.7</v>
      </c>
      <c r="L10" s="10">
        <v>12</v>
      </c>
      <c r="M10" s="10">
        <v>11.9</v>
      </c>
      <c r="N10" s="10">
        <v>106.9</v>
      </c>
      <c r="O10" s="10">
        <v>3.8</v>
      </c>
      <c r="P10" s="10">
        <v>2.7</v>
      </c>
    </row>
    <row r="11" spans="1:16" x14ac:dyDescent="0.15">
      <c r="A11" s="10">
        <v>10.8</v>
      </c>
      <c r="B11" s="10">
        <v>8</v>
      </c>
      <c r="C11" s="10">
        <v>11.3</v>
      </c>
      <c r="D11" s="10">
        <v>2.2999999999999998</v>
      </c>
      <c r="E11" s="10">
        <v>1.2</v>
      </c>
      <c r="F11" s="10">
        <v>11</v>
      </c>
      <c r="G11" s="10">
        <v>1.7</v>
      </c>
      <c r="H11" s="10">
        <v>8.3000000000000007</v>
      </c>
      <c r="I11" s="11">
        <v>39.900000000000006</v>
      </c>
      <c r="J11" s="10">
        <v>5.9</v>
      </c>
      <c r="K11" s="10">
        <v>77.400000000000006</v>
      </c>
      <c r="L11" s="10">
        <v>10</v>
      </c>
      <c r="M11" s="10">
        <v>16.600000000000001</v>
      </c>
      <c r="N11" s="10">
        <v>108.9</v>
      </c>
      <c r="O11" s="10">
        <v>6.7</v>
      </c>
      <c r="P11" s="10">
        <v>3</v>
      </c>
    </row>
    <row r="12" spans="1:16" x14ac:dyDescent="0.15">
      <c r="A12" s="10">
        <v>13.4</v>
      </c>
      <c r="B12" s="10">
        <v>10.5</v>
      </c>
      <c r="C12" s="10">
        <v>13.5</v>
      </c>
      <c r="D12" s="10">
        <v>2.4</v>
      </c>
      <c r="E12" s="10">
        <v>1.3</v>
      </c>
      <c r="F12" s="10">
        <v>12</v>
      </c>
      <c r="G12" s="10">
        <v>2.1</v>
      </c>
      <c r="H12" s="10">
        <v>9</v>
      </c>
      <c r="I12" s="11">
        <v>40</v>
      </c>
      <c r="J12" s="10">
        <v>6</v>
      </c>
      <c r="K12" s="10">
        <v>80</v>
      </c>
      <c r="L12" s="10">
        <v>10.5</v>
      </c>
      <c r="M12" s="10">
        <v>30</v>
      </c>
      <c r="N12" s="10">
        <v>109</v>
      </c>
      <c r="O12" s="10">
        <v>11</v>
      </c>
      <c r="P12" s="10">
        <v>2.8</v>
      </c>
    </row>
    <row r="13" spans="1:16" x14ac:dyDescent="0.15">
      <c r="A13" s="10">
        <v>13.5</v>
      </c>
      <c r="B13" s="10">
        <v>10.5</v>
      </c>
      <c r="C13" s="10">
        <v>10.6</v>
      </c>
      <c r="D13" s="10">
        <v>2.1</v>
      </c>
      <c r="E13" s="10">
        <v>0.8</v>
      </c>
      <c r="F13" s="10">
        <v>12</v>
      </c>
      <c r="G13" s="10">
        <v>2</v>
      </c>
      <c r="H13" s="10">
        <v>8.5</v>
      </c>
      <c r="I13" s="11">
        <v>39</v>
      </c>
      <c r="J13" s="10">
        <v>6</v>
      </c>
      <c r="K13" s="10">
        <v>78</v>
      </c>
      <c r="L13" s="10">
        <v>10.5</v>
      </c>
      <c r="M13" s="10">
        <v>9.6</v>
      </c>
      <c r="N13" s="10">
        <v>106.4</v>
      </c>
      <c r="O13" s="12">
        <f>AVERAGE(O12,O14)</f>
        <v>7.5</v>
      </c>
      <c r="P13" s="10">
        <v>2.8</v>
      </c>
    </row>
    <row r="14" spans="1:16" x14ac:dyDescent="0.15">
      <c r="A14" s="10">
        <v>9.3000000000000007</v>
      </c>
      <c r="B14" s="10">
        <v>7.1</v>
      </c>
      <c r="C14" s="10">
        <v>10.6</v>
      </c>
      <c r="D14" s="10">
        <v>1.5</v>
      </c>
      <c r="E14" s="10">
        <v>0.8</v>
      </c>
      <c r="F14" s="10">
        <v>10.6</v>
      </c>
      <c r="G14" s="10">
        <v>2</v>
      </c>
      <c r="H14" s="10">
        <v>9</v>
      </c>
      <c r="I14" s="11">
        <v>45.70000000000001</v>
      </c>
      <c r="J14" s="10">
        <v>6</v>
      </c>
      <c r="K14" s="10">
        <v>81.3</v>
      </c>
      <c r="L14" s="10">
        <v>10.5</v>
      </c>
      <c r="M14" s="10">
        <v>7.2</v>
      </c>
      <c r="N14" s="10">
        <v>105.8</v>
      </c>
      <c r="O14" s="10">
        <v>4</v>
      </c>
      <c r="P14" s="10">
        <v>2</v>
      </c>
    </row>
    <row r="15" spans="1:16" x14ac:dyDescent="0.15">
      <c r="A15" s="10">
        <v>9.5</v>
      </c>
      <c r="B15" s="10">
        <v>7.2</v>
      </c>
      <c r="C15" s="10">
        <v>10.9</v>
      </c>
      <c r="D15" s="10">
        <v>1.6</v>
      </c>
      <c r="E15" s="10">
        <v>0.8</v>
      </c>
      <c r="F15" s="10">
        <v>10.8</v>
      </c>
      <c r="G15" s="10">
        <v>1.8</v>
      </c>
      <c r="H15" s="10">
        <v>9</v>
      </c>
      <c r="I15" s="11">
        <v>40</v>
      </c>
      <c r="J15" s="10">
        <v>6</v>
      </c>
      <c r="K15" s="10">
        <v>81.3</v>
      </c>
      <c r="L15" s="10">
        <v>7.6</v>
      </c>
      <c r="M15" s="10">
        <v>7.6</v>
      </c>
      <c r="N15" s="10">
        <v>106</v>
      </c>
      <c r="O15" s="10">
        <v>4</v>
      </c>
      <c r="P15" s="10">
        <v>2.2000000000000002</v>
      </c>
    </row>
    <row r="16" spans="1:16" x14ac:dyDescent="0.15">
      <c r="A16" s="10">
        <v>9.8000000000000007</v>
      </c>
      <c r="B16" s="10">
        <v>7.5</v>
      </c>
      <c r="C16" s="10">
        <v>11.1</v>
      </c>
      <c r="D16" s="10">
        <v>0.6</v>
      </c>
      <c r="E16" s="10">
        <v>0.8</v>
      </c>
      <c r="F16" s="10">
        <v>11.3</v>
      </c>
      <c r="G16" s="10">
        <v>1.9</v>
      </c>
      <c r="H16" s="10">
        <v>9</v>
      </c>
      <c r="I16" s="11">
        <v>40</v>
      </c>
      <c r="J16" s="10">
        <v>6</v>
      </c>
      <c r="K16" s="10">
        <v>81.3</v>
      </c>
      <c r="L16" s="10">
        <v>7.6</v>
      </c>
      <c r="M16" s="10">
        <v>5.9</v>
      </c>
      <c r="N16" s="10">
        <v>106.5</v>
      </c>
      <c r="O16" s="10">
        <v>4</v>
      </c>
      <c r="P16" s="10">
        <v>2</v>
      </c>
    </row>
    <row r="17" spans="1:16" x14ac:dyDescent="0.15">
      <c r="A17" s="10">
        <v>9.5</v>
      </c>
      <c r="B17" s="10">
        <v>7.4</v>
      </c>
      <c r="C17" s="10">
        <v>10.9</v>
      </c>
      <c r="D17" s="10">
        <v>0.7</v>
      </c>
      <c r="E17" s="10">
        <v>0.7</v>
      </c>
      <c r="F17" s="10">
        <v>11.1</v>
      </c>
      <c r="G17" s="10">
        <v>1.5</v>
      </c>
      <c r="H17" s="10">
        <v>8.5</v>
      </c>
      <c r="I17" s="11">
        <v>40</v>
      </c>
      <c r="J17" s="10">
        <v>5.9</v>
      </c>
      <c r="K17" s="10">
        <v>81.3</v>
      </c>
      <c r="L17" s="10">
        <v>7.4</v>
      </c>
      <c r="M17" s="10">
        <v>-5</v>
      </c>
      <c r="N17" s="10">
        <v>106</v>
      </c>
      <c r="O17" s="10">
        <v>4</v>
      </c>
      <c r="P17" s="10">
        <v>2.1</v>
      </c>
    </row>
    <row r="18" spans="1:16" x14ac:dyDescent="0.15">
      <c r="A18" s="10">
        <v>9.9</v>
      </c>
      <c r="B18" s="10">
        <v>75</v>
      </c>
      <c r="C18" s="10">
        <v>11.1</v>
      </c>
      <c r="D18" s="10">
        <v>0.6</v>
      </c>
      <c r="E18" s="10">
        <v>0.9</v>
      </c>
      <c r="F18" s="10">
        <v>11.3</v>
      </c>
      <c r="G18" s="10">
        <v>1.5</v>
      </c>
      <c r="H18" s="10">
        <v>8</v>
      </c>
      <c r="I18" s="11">
        <v>40</v>
      </c>
      <c r="J18" s="10">
        <v>5.9</v>
      </c>
      <c r="K18" s="10">
        <v>81.3</v>
      </c>
      <c r="L18" s="10">
        <v>11.9</v>
      </c>
      <c r="M18" s="10">
        <v>6.8</v>
      </c>
      <c r="N18" s="10">
        <v>106.1</v>
      </c>
      <c r="O18" s="10">
        <v>6.1</v>
      </c>
      <c r="P18" s="10">
        <v>2.1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sorted_data</vt:lpstr>
      <vt:lpstr>Sheet1</vt:lpstr>
      <vt:lpstr>final_Index</vt:lpstr>
      <vt:lpstr>财务风险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</cp:lastModifiedBy>
  <dcterms:created xsi:type="dcterms:W3CDTF">2018-05-08T14:32:40Z</dcterms:created>
  <dcterms:modified xsi:type="dcterms:W3CDTF">2018-10-18T02:42:37Z</dcterms:modified>
</cp:coreProperties>
</file>