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27"/>
  <workbookPr/>
  <mc:AlternateContent xmlns:mc="http://schemas.openxmlformats.org/markup-compatibility/2006">
    <mc:Choice Requires="x15">
      <x15ac:absPath xmlns:x15ac="http://schemas.microsoft.com/office/spreadsheetml/2010/11/ac" url="C:\Users\12811\Desktop\BF+HRTF\Result3\Accuracy vs Azi\"/>
    </mc:Choice>
  </mc:AlternateContent>
  <xr:revisionPtr revIDLastSave="0" documentId="13_ncr:1_{E4485C12-4357-4B34-AA3E-8CC0DD852364}" xr6:coauthVersionLast="47" xr6:coauthVersionMax="47" xr10:uidLastSave="{00000000-0000-0000-0000-000000000000}"/>
  <bookViews>
    <workbookView xWindow="-110" yWindow="-110" windowWidth="25820" windowHeight="13900" activeTab="2" xr2:uid="{00000000-000D-0000-FFFF-FFFF00000000}"/>
  </bookViews>
  <sheets>
    <sheet name="-12" sheetId="2" r:id="rId1"/>
    <sheet name="-12 (2)" sheetId="3" r:id="rId2"/>
    <sheet name="Sheet1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3" i="3" l="1"/>
  <c r="I4" i="3"/>
  <c r="I5" i="3"/>
  <c r="I6" i="3"/>
  <c r="I7" i="3"/>
  <c r="I8" i="3"/>
  <c r="I9" i="3"/>
  <c r="I10" i="3"/>
  <c r="I11" i="3"/>
  <c r="I12" i="3"/>
  <c r="I13" i="3"/>
  <c r="I14" i="3"/>
  <c r="I2" i="3"/>
  <c r="B10" i="3"/>
  <c r="D10" i="3" s="1"/>
  <c r="C10" i="3"/>
  <c r="E10" i="3" s="1"/>
  <c r="B11" i="3"/>
  <c r="D11" i="3" s="1"/>
  <c r="C11" i="3"/>
  <c r="E11" i="3" s="1"/>
  <c r="C14" i="3"/>
  <c r="E14" i="3" s="1"/>
  <c r="B14" i="3"/>
  <c r="D14" i="3" s="1"/>
  <c r="C13" i="3"/>
  <c r="E13" i="3" s="1"/>
  <c r="B13" i="3"/>
  <c r="D13" i="3" s="1"/>
  <c r="C12" i="3"/>
  <c r="E12" i="3" s="1"/>
  <c r="B12" i="3"/>
  <c r="D12" i="3" s="1"/>
  <c r="C9" i="3"/>
  <c r="E9" i="3" s="1"/>
  <c r="B9" i="3"/>
  <c r="D9" i="3" s="1"/>
  <c r="C8" i="3"/>
  <c r="E8" i="3" s="1"/>
  <c r="B8" i="3"/>
  <c r="D8" i="3" s="1"/>
  <c r="C7" i="3"/>
  <c r="E7" i="3" s="1"/>
  <c r="B7" i="3"/>
  <c r="D7" i="3" s="1"/>
  <c r="C6" i="3"/>
  <c r="E6" i="3" s="1"/>
  <c r="B6" i="3"/>
  <c r="D6" i="3" s="1"/>
  <c r="C5" i="3"/>
  <c r="E5" i="3" s="1"/>
  <c r="B5" i="3"/>
  <c r="D5" i="3" s="1"/>
  <c r="C4" i="3"/>
  <c r="E4" i="3" s="1"/>
  <c r="B4" i="3"/>
  <c r="D4" i="3" s="1"/>
  <c r="C3" i="3"/>
  <c r="E3" i="3" s="1"/>
  <c r="B3" i="3"/>
  <c r="D3" i="3" s="1"/>
  <c r="B2" i="3"/>
  <c r="D2" i="3" s="1"/>
  <c r="C2" i="3"/>
  <c r="E2" i="3" s="1"/>
  <c r="E14" i="2"/>
  <c r="D14" i="2"/>
  <c r="E13" i="2"/>
  <c r="D13" i="2"/>
  <c r="E12" i="2"/>
  <c r="D12" i="2"/>
  <c r="E11" i="2"/>
  <c r="D11" i="2"/>
  <c r="E10" i="2"/>
  <c r="D10" i="2"/>
  <c r="E9" i="2"/>
  <c r="D9" i="2"/>
  <c r="E8" i="2"/>
  <c r="D8" i="2"/>
  <c r="E7" i="2"/>
  <c r="D7" i="2"/>
  <c r="E6" i="2"/>
  <c r="D6" i="2"/>
  <c r="E5" i="2"/>
  <c r="D5" i="2"/>
  <c r="E4" i="2"/>
  <c r="D4" i="2"/>
  <c r="E3" i="2"/>
  <c r="D3" i="2"/>
  <c r="E2" i="2"/>
  <c r="D2" i="2"/>
  <c r="G2" i="2" l="1"/>
  <c r="G2" i="3"/>
</calcChain>
</file>

<file path=xl/sharedStrings.xml><?xml version="1.0" encoding="utf-8"?>
<sst xmlns="http://schemas.openxmlformats.org/spreadsheetml/2006/main" count="8" uniqueCount="4">
  <si>
    <t>azi-mel</t>
    <phoneticPr fontId="1" type="noConversion"/>
  </si>
  <si>
    <t>ele-mel</t>
    <phoneticPr fontId="1" type="noConversion"/>
  </si>
  <si>
    <t>azi-mel-err</t>
    <phoneticPr fontId="1" type="noConversion"/>
  </si>
  <si>
    <t>ele-mel-err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</si>
</sst>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Sheet1!$A$1:$A$13</c:f>
              <c:numCache>
                <c:formatCode>General</c:formatCode>
                <c:ptCount val="13"/>
                <c:pt idx="0">
                  <c:v>-90</c:v>
                </c:pt>
                <c:pt idx="1">
                  <c:v>-75</c:v>
                </c:pt>
                <c:pt idx="2">
                  <c:v>-60</c:v>
                </c:pt>
                <c:pt idx="3">
                  <c:v>-45</c:v>
                </c:pt>
                <c:pt idx="4">
                  <c:v>-30</c:v>
                </c:pt>
                <c:pt idx="5">
                  <c:v>-15</c:v>
                </c:pt>
                <c:pt idx="6">
                  <c:v>0</c:v>
                </c:pt>
                <c:pt idx="7">
                  <c:v>15</c:v>
                </c:pt>
                <c:pt idx="8">
                  <c:v>30</c:v>
                </c:pt>
                <c:pt idx="9">
                  <c:v>45</c:v>
                </c:pt>
                <c:pt idx="10">
                  <c:v>60</c:v>
                </c:pt>
                <c:pt idx="11">
                  <c:v>75</c:v>
                </c:pt>
                <c:pt idx="12">
                  <c:v>90</c:v>
                </c:pt>
              </c:numCache>
            </c:numRef>
          </c:xVal>
          <c:yVal>
            <c:numRef>
              <c:f>Sheet1!$B$1:$B$13</c:f>
              <c:numCache>
                <c:formatCode>General</c:formatCode>
                <c:ptCount val="13"/>
                <c:pt idx="0">
                  <c:v>50</c:v>
                </c:pt>
                <c:pt idx="1">
                  <c:v>5</c:v>
                </c:pt>
                <c:pt idx="2">
                  <c:v>10</c:v>
                </c:pt>
                <c:pt idx="3">
                  <c:v>30</c:v>
                </c:pt>
                <c:pt idx="4">
                  <c:v>20</c:v>
                </c:pt>
                <c:pt idx="5">
                  <c:v>25</c:v>
                </c:pt>
                <c:pt idx="6">
                  <c:v>20</c:v>
                </c:pt>
                <c:pt idx="7">
                  <c:v>10</c:v>
                </c:pt>
                <c:pt idx="8">
                  <c:v>20</c:v>
                </c:pt>
                <c:pt idx="9">
                  <c:v>35</c:v>
                </c:pt>
                <c:pt idx="10">
                  <c:v>50</c:v>
                </c:pt>
                <c:pt idx="11">
                  <c:v>60</c:v>
                </c:pt>
                <c:pt idx="12">
                  <c:v>75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B94-4D74-A6C0-042C854A2A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5637855"/>
        <c:axId val="575634015"/>
      </c:scatterChart>
      <c:valAx>
        <c:axId val="57563785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34015"/>
        <c:crosses val="autoZero"/>
        <c:crossBetween val="midCat"/>
      </c:valAx>
      <c:valAx>
        <c:axId val="5756340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7563785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323850</xdr:colOff>
      <xdr:row>7</xdr:row>
      <xdr:rowOff>146050</xdr:rowOff>
    </xdr:from>
    <xdr:to>
      <xdr:col>15</xdr:col>
      <xdr:colOff>273050</xdr:colOff>
      <xdr:row>23</xdr:row>
      <xdr:rowOff>44450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476633-9CC6-1B26-628D-588028256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81D1E2-9B3F-4677-B0DC-DE0D4E67B274}">
  <dimension ref="A1:G14"/>
  <sheetViews>
    <sheetView workbookViewId="0">
      <selection activeCell="B2" sqref="B2:C14"/>
    </sheetView>
  </sheetViews>
  <sheetFormatPr defaultRowHeight="14" x14ac:dyDescent="0.3"/>
  <sheetData>
    <row r="1" spans="1:7" x14ac:dyDescent="0.3">
      <c r="B1" t="s">
        <v>0</v>
      </c>
      <c r="C1" t="s">
        <v>1</v>
      </c>
      <c r="D1" t="s">
        <v>2</v>
      </c>
      <c r="E1" t="s">
        <v>3</v>
      </c>
    </row>
    <row r="2" spans="1:7" x14ac:dyDescent="0.3">
      <c r="A2">
        <v>0</v>
      </c>
      <c r="B2">
        <v>340</v>
      </c>
      <c r="C2">
        <v>145</v>
      </c>
      <c r="D2">
        <f>MIN(ABS(B2-A2),ABS(B2-A2+360),ABS(B2-A2-360))</f>
        <v>20</v>
      </c>
      <c r="E2">
        <f>ABS(90-C2)</f>
        <v>55</v>
      </c>
      <c r="G2">
        <f>SQRT(SUMSQ(D2:D14)/COUNT(D2:D14))</f>
        <v>94.299033358288952</v>
      </c>
    </row>
    <row r="3" spans="1:7" x14ac:dyDescent="0.3">
      <c r="A3">
        <v>15</v>
      </c>
      <c r="B3">
        <v>190</v>
      </c>
      <c r="C3">
        <v>110</v>
      </c>
      <c r="D3">
        <f t="shared" ref="D3:D12" si="0">MIN(ABS(B3-A3),ABS(B3-A3+360),ABS(B3-A3-360))</f>
        <v>175</v>
      </c>
      <c r="E3">
        <f t="shared" ref="E3:E12" si="1">ABS(90-C3)</f>
        <v>20</v>
      </c>
    </row>
    <row r="4" spans="1:7" x14ac:dyDescent="0.3">
      <c r="A4">
        <v>30</v>
      </c>
      <c r="B4">
        <v>10</v>
      </c>
      <c r="C4">
        <v>45</v>
      </c>
      <c r="D4">
        <f t="shared" si="0"/>
        <v>20</v>
      </c>
      <c r="E4">
        <f t="shared" si="1"/>
        <v>45</v>
      </c>
    </row>
    <row r="5" spans="1:7" x14ac:dyDescent="0.3">
      <c r="A5">
        <v>45</v>
      </c>
      <c r="B5">
        <v>75</v>
      </c>
      <c r="C5">
        <v>25</v>
      </c>
      <c r="D5">
        <f t="shared" si="0"/>
        <v>30</v>
      </c>
      <c r="E5">
        <f t="shared" si="1"/>
        <v>65</v>
      </c>
    </row>
    <row r="6" spans="1:7" x14ac:dyDescent="0.3">
      <c r="A6">
        <v>60</v>
      </c>
      <c r="B6">
        <v>70</v>
      </c>
      <c r="C6">
        <v>25</v>
      </c>
      <c r="D6">
        <f t="shared" si="0"/>
        <v>10</v>
      </c>
      <c r="E6">
        <f t="shared" si="1"/>
        <v>65</v>
      </c>
    </row>
    <row r="7" spans="1:7" x14ac:dyDescent="0.3">
      <c r="A7">
        <v>75</v>
      </c>
      <c r="B7">
        <v>70</v>
      </c>
      <c r="C7">
        <v>25</v>
      </c>
      <c r="D7">
        <f t="shared" si="0"/>
        <v>5</v>
      </c>
      <c r="E7">
        <f t="shared" si="1"/>
        <v>65</v>
      </c>
    </row>
    <row r="8" spans="1:7" x14ac:dyDescent="0.3">
      <c r="A8">
        <v>90</v>
      </c>
      <c r="B8">
        <v>140</v>
      </c>
      <c r="C8">
        <v>45</v>
      </c>
      <c r="D8">
        <f t="shared" si="0"/>
        <v>50</v>
      </c>
      <c r="E8">
        <f t="shared" si="1"/>
        <v>45</v>
      </c>
    </row>
    <row r="9" spans="1:7" x14ac:dyDescent="0.3">
      <c r="A9">
        <v>270</v>
      </c>
      <c r="B9">
        <v>195</v>
      </c>
      <c r="C9">
        <v>10</v>
      </c>
      <c r="D9">
        <f t="shared" si="0"/>
        <v>75</v>
      </c>
      <c r="E9">
        <f t="shared" si="1"/>
        <v>80</v>
      </c>
    </row>
    <row r="10" spans="1:7" x14ac:dyDescent="0.3">
      <c r="A10">
        <v>285</v>
      </c>
      <c r="B10">
        <v>195</v>
      </c>
      <c r="C10">
        <v>10</v>
      </c>
      <c r="D10">
        <f t="shared" si="0"/>
        <v>90</v>
      </c>
      <c r="E10">
        <f t="shared" si="1"/>
        <v>80</v>
      </c>
    </row>
    <row r="11" spans="1:7" x14ac:dyDescent="0.3">
      <c r="A11">
        <v>300</v>
      </c>
      <c r="B11">
        <v>190</v>
      </c>
      <c r="C11">
        <v>20</v>
      </c>
      <c r="D11">
        <f t="shared" si="0"/>
        <v>110</v>
      </c>
      <c r="E11">
        <f t="shared" si="1"/>
        <v>70</v>
      </c>
    </row>
    <row r="12" spans="1:7" x14ac:dyDescent="0.3">
      <c r="A12">
        <v>315</v>
      </c>
      <c r="B12">
        <v>190</v>
      </c>
      <c r="C12">
        <v>20</v>
      </c>
      <c r="D12">
        <f t="shared" si="0"/>
        <v>125</v>
      </c>
      <c r="E12">
        <f t="shared" si="1"/>
        <v>70</v>
      </c>
    </row>
    <row r="13" spans="1:7" x14ac:dyDescent="0.3">
      <c r="A13">
        <v>330</v>
      </c>
      <c r="B13">
        <v>190</v>
      </c>
      <c r="C13">
        <v>15</v>
      </c>
      <c r="D13">
        <f t="shared" ref="D13:D14" si="2">MIN(ABS(B13-A13),ABS(B13-A13+360),ABS(B13-A13-360))</f>
        <v>140</v>
      </c>
      <c r="E13">
        <f t="shared" ref="E13:E14" si="3">ABS(90-C13)</f>
        <v>75</v>
      </c>
    </row>
    <row r="14" spans="1:7" x14ac:dyDescent="0.3">
      <c r="A14">
        <v>345</v>
      </c>
      <c r="B14">
        <v>205</v>
      </c>
      <c r="C14">
        <v>85</v>
      </c>
      <c r="D14">
        <f t="shared" si="2"/>
        <v>140</v>
      </c>
      <c r="E14">
        <f t="shared" si="3"/>
        <v>5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2EB5B1-9394-4900-B826-20083D62C6E0}">
  <dimension ref="A1:I14"/>
  <sheetViews>
    <sheetView workbookViewId="0">
      <selection activeCell="I2" activeCellId="1" sqref="D2:D14 I2:I14"/>
    </sheetView>
  </sheetViews>
  <sheetFormatPr defaultRowHeight="14" x14ac:dyDescent="0.3"/>
  <sheetData>
    <row r="1" spans="1:9" x14ac:dyDescent="0.3">
      <c r="B1" t="s">
        <v>0</v>
      </c>
      <c r="C1" t="s">
        <v>1</v>
      </c>
      <c r="D1" t="s">
        <v>2</v>
      </c>
      <c r="E1" t="s">
        <v>3</v>
      </c>
    </row>
    <row r="2" spans="1:9" x14ac:dyDescent="0.3">
      <c r="A2">
        <v>0</v>
      </c>
      <c r="B2">
        <f>IF(AND(A2&gt;90,A2&lt;270),IF('-12'!B2&lt;90,180-'-12'!B2,IF('-12'!B2&gt;270,540-'-12'!B2,'-12'!B2)),IF(AND('-12'!B2&gt;90,'-12'!B2&lt;=180),180-'-12'!B2,IF(AND('-12'!B2&gt;180,'-12'!B2&lt;270),540-'-12'!B2,'-12'!B2)))</f>
        <v>340</v>
      </c>
      <c r="C2">
        <f>'-12'!C2</f>
        <v>145</v>
      </c>
      <c r="D2">
        <f>MIN(ABS(B2-A2),ABS(B2-A2+360),ABS(B2-A2-360))</f>
        <v>20</v>
      </c>
      <c r="E2">
        <f>ABS(90-C2)</f>
        <v>55</v>
      </c>
      <c r="G2">
        <f>SQRT(SUMSQ(D2:D14)/COUNT(D2:D14))</f>
        <v>37.621597725038413</v>
      </c>
      <c r="I2">
        <f>IF(A2&lt;180,-A2,360-A2)</f>
        <v>0</v>
      </c>
    </row>
    <row r="3" spans="1:9" x14ac:dyDescent="0.3">
      <c r="A3">
        <v>15</v>
      </c>
      <c r="B3">
        <f>IF(AND(A3&gt;90,A3&lt;270),IF('-12'!B3&lt;90,180-'-12'!B3,IF('-12'!B3&gt;270,540-'-12'!B3,'-12'!B3)),IF(AND('-12'!B3&gt;90,'-12'!B3&lt;=180),180-'-12'!B3,IF(AND('-12'!B3&gt;180,'-12'!B3&lt;270),540-'-12'!B3,'-12'!B3)))</f>
        <v>350</v>
      </c>
      <c r="C3">
        <f>'-12'!C3</f>
        <v>110</v>
      </c>
      <c r="D3">
        <f t="shared" ref="D3:D12" si="0">MIN(ABS(B3-A3),ABS(B3-A3+360),ABS(B3-A3-360))</f>
        <v>25</v>
      </c>
      <c r="E3">
        <f t="shared" ref="E3:E12" si="1">ABS(90-C3)</f>
        <v>20</v>
      </c>
      <c r="I3">
        <f t="shared" ref="I3:I14" si="2">IF(A3&lt;180,-A3,360-A3)</f>
        <v>-15</v>
      </c>
    </row>
    <row r="4" spans="1:9" x14ac:dyDescent="0.3">
      <c r="A4">
        <v>30</v>
      </c>
      <c r="B4">
        <f>IF(AND(A4&gt;90,A4&lt;270),IF('-12'!B4&lt;90,180-'-12'!B4,IF('-12'!B4&gt;270,540-'-12'!B4,'-12'!B4)),IF(AND('-12'!B4&gt;90,'-12'!B4&lt;=180),180-'-12'!B4,IF(AND('-12'!B4&gt;180,'-12'!B4&lt;270),540-'-12'!B4,'-12'!B4)))</f>
        <v>10</v>
      </c>
      <c r="C4">
        <f>'-12'!C4</f>
        <v>45</v>
      </c>
      <c r="D4">
        <f t="shared" si="0"/>
        <v>20</v>
      </c>
      <c r="E4">
        <f t="shared" si="1"/>
        <v>45</v>
      </c>
      <c r="I4">
        <f t="shared" si="2"/>
        <v>-30</v>
      </c>
    </row>
    <row r="5" spans="1:9" x14ac:dyDescent="0.3">
      <c r="A5">
        <v>45</v>
      </c>
      <c r="B5">
        <f>IF(AND(A5&gt;90,A5&lt;270),IF('-12'!B5&lt;90,180-'-12'!B5,IF('-12'!B5&gt;270,540-'-12'!B5,'-12'!B5)),IF(AND('-12'!B5&gt;90,'-12'!B5&lt;=180),180-'-12'!B5,IF(AND('-12'!B5&gt;180,'-12'!B5&lt;270),540-'-12'!B5,'-12'!B5)))</f>
        <v>75</v>
      </c>
      <c r="C5">
        <f>'-12'!C5</f>
        <v>25</v>
      </c>
      <c r="D5">
        <f t="shared" si="0"/>
        <v>30</v>
      </c>
      <c r="E5">
        <f t="shared" si="1"/>
        <v>65</v>
      </c>
      <c r="I5">
        <f t="shared" si="2"/>
        <v>-45</v>
      </c>
    </row>
    <row r="6" spans="1:9" x14ac:dyDescent="0.3">
      <c r="A6">
        <v>60</v>
      </c>
      <c r="B6">
        <f>IF(AND(A6&gt;90,A6&lt;270),IF('-12'!B6&lt;90,180-'-12'!B6,IF('-12'!B6&gt;270,540-'-12'!B6,'-12'!B6)),IF(AND('-12'!B6&gt;90,'-12'!B6&lt;=180),180-'-12'!B6,IF(AND('-12'!B6&gt;180,'-12'!B6&lt;270),540-'-12'!B6,'-12'!B6)))</f>
        <v>70</v>
      </c>
      <c r="C6">
        <f>'-12'!C6</f>
        <v>25</v>
      </c>
      <c r="D6">
        <f t="shared" si="0"/>
        <v>10</v>
      </c>
      <c r="E6">
        <f t="shared" si="1"/>
        <v>65</v>
      </c>
      <c r="I6">
        <f t="shared" si="2"/>
        <v>-60</v>
      </c>
    </row>
    <row r="7" spans="1:9" x14ac:dyDescent="0.3">
      <c r="A7">
        <v>75</v>
      </c>
      <c r="B7">
        <f>IF(AND(A7&gt;90,A7&lt;270),IF('-12'!B7&lt;90,180-'-12'!B7,IF('-12'!B7&gt;270,540-'-12'!B7,'-12'!B7)),IF(AND('-12'!B7&gt;90,'-12'!B7&lt;=180),180-'-12'!B7,IF(AND('-12'!B7&gt;180,'-12'!B7&lt;270),540-'-12'!B7,'-12'!B7)))</f>
        <v>70</v>
      </c>
      <c r="C7">
        <f>'-12'!C7</f>
        <v>25</v>
      </c>
      <c r="D7">
        <f t="shared" si="0"/>
        <v>5</v>
      </c>
      <c r="E7">
        <f t="shared" si="1"/>
        <v>65</v>
      </c>
      <c r="I7">
        <f t="shared" si="2"/>
        <v>-75</v>
      </c>
    </row>
    <row r="8" spans="1:9" x14ac:dyDescent="0.3">
      <c r="A8">
        <v>90</v>
      </c>
      <c r="B8">
        <f>IF(AND(A8&gt;90,A8&lt;270),IF('-12'!B8&lt;90,180-'-12'!B8,IF('-12'!B8&gt;270,540-'-12'!B8,'-12'!B8)),IF(AND('-12'!B8&gt;90,'-12'!B8&lt;=180),180-'-12'!B8,IF(AND('-12'!B8&gt;180,'-12'!B8&lt;270),540-'-12'!B8,'-12'!B8)))</f>
        <v>40</v>
      </c>
      <c r="C8">
        <f>'-12'!C8</f>
        <v>45</v>
      </c>
      <c r="D8">
        <f t="shared" si="0"/>
        <v>50</v>
      </c>
      <c r="E8">
        <f t="shared" si="1"/>
        <v>45</v>
      </c>
      <c r="I8">
        <f t="shared" si="2"/>
        <v>-90</v>
      </c>
    </row>
    <row r="9" spans="1:9" x14ac:dyDescent="0.3">
      <c r="A9">
        <v>270</v>
      </c>
      <c r="B9">
        <f>IF(AND(A9&gt;90,A9&lt;270),IF('-12'!B9&lt;90,180-'-12'!B9,IF('-12'!B9&gt;270,540-'-12'!B9,'-12'!B9)),IF(AND('-12'!B9&gt;90,'-12'!B9&lt;=180),180-'-12'!B9,IF(AND('-12'!B9&gt;180,'-12'!B9&lt;270),540-'-12'!B9,'-12'!B9)))</f>
        <v>345</v>
      </c>
      <c r="C9">
        <f>'-12'!C9</f>
        <v>10</v>
      </c>
      <c r="D9">
        <f t="shared" si="0"/>
        <v>75</v>
      </c>
      <c r="E9">
        <f t="shared" si="1"/>
        <v>80</v>
      </c>
      <c r="I9">
        <f t="shared" si="2"/>
        <v>90</v>
      </c>
    </row>
    <row r="10" spans="1:9" x14ac:dyDescent="0.3">
      <c r="A10">
        <v>285</v>
      </c>
      <c r="B10">
        <f>IF(AND(A10&gt;90,A10&lt;270),IF('-12'!B10&lt;90,180-'-12'!B10,IF('-12'!B10&gt;270,540-'-12'!B10,'-12'!B10)),IF(AND('-12'!B10&gt;90,'-12'!B10&lt;=180),180-'-12'!B10,IF(AND('-12'!B10&gt;180,'-12'!B10&lt;270),540-'-12'!B10,'-12'!B10)))</f>
        <v>345</v>
      </c>
      <c r="C10">
        <f>'-12'!C10</f>
        <v>10</v>
      </c>
      <c r="D10">
        <f t="shared" si="0"/>
        <v>60</v>
      </c>
      <c r="E10">
        <f t="shared" si="1"/>
        <v>80</v>
      </c>
      <c r="I10">
        <f t="shared" si="2"/>
        <v>75</v>
      </c>
    </row>
    <row r="11" spans="1:9" x14ac:dyDescent="0.3">
      <c r="A11">
        <v>300</v>
      </c>
      <c r="B11">
        <f>IF(AND(A11&gt;90,A11&lt;270),IF('-12'!B11&lt;90,180-'-12'!B11,IF('-12'!B11&gt;270,540-'-12'!B11,'-12'!B11)),IF(AND('-12'!B11&gt;90,'-12'!B11&lt;=180),180-'-12'!B11,IF(AND('-12'!B11&gt;180,'-12'!B11&lt;270),540-'-12'!B11,'-12'!B11)))</f>
        <v>350</v>
      </c>
      <c r="C11">
        <f>'-12'!C11</f>
        <v>20</v>
      </c>
      <c r="D11">
        <f t="shared" si="0"/>
        <v>50</v>
      </c>
      <c r="E11">
        <f t="shared" si="1"/>
        <v>70</v>
      </c>
      <c r="I11">
        <f t="shared" si="2"/>
        <v>60</v>
      </c>
    </row>
    <row r="12" spans="1:9" x14ac:dyDescent="0.3">
      <c r="A12">
        <v>315</v>
      </c>
      <c r="B12">
        <f>IF(AND(A12&gt;90,A12&lt;270),IF('-12'!B12&lt;90,180-'-12'!B12,IF('-12'!B12&gt;270,540-'-12'!B12,'-12'!B12)),IF(AND('-12'!B12&gt;90,'-12'!B12&lt;=180),180-'-12'!B12,IF(AND('-12'!B12&gt;180,'-12'!B12&lt;270),540-'-12'!B12,'-12'!B12)))</f>
        <v>350</v>
      </c>
      <c r="C12">
        <f>'-12'!C12</f>
        <v>20</v>
      </c>
      <c r="D12">
        <f t="shared" si="0"/>
        <v>35</v>
      </c>
      <c r="E12">
        <f t="shared" si="1"/>
        <v>70</v>
      </c>
      <c r="I12">
        <f t="shared" si="2"/>
        <v>45</v>
      </c>
    </row>
    <row r="13" spans="1:9" x14ac:dyDescent="0.3">
      <c r="A13">
        <v>330</v>
      </c>
      <c r="B13">
        <f>IF(AND(A13&gt;90,A13&lt;270),IF('-12'!B13&lt;90,180-'-12'!B13,IF('-12'!B13&gt;270,540-'-12'!B13,'-12'!B13)),IF(AND('-12'!B13&gt;90,'-12'!B13&lt;=180),180-'-12'!B13,IF(AND('-12'!B13&gt;180,'-12'!B13&lt;270),540-'-12'!B13,'-12'!B13)))</f>
        <v>350</v>
      </c>
      <c r="C13">
        <f>'-12'!C13</f>
        <v>15</v>
      </c>
      <c r="D13">
        <f t="shared" ref="D13:D14" si="3">MIN(ABS(B13-A13),ABS(B13-A13+360),ABS(B13-A13-360))</f>
        <v>20</v>
      </c>
      <c r="E13">
        <f t="shared" ref="E13:E14" si="4">ABS(90-C13)</f>
        <v>75</v>
      </c>
      <c r="I13">
        <f t="shared" si="2"/>
        <v>30</v>
      </c>
    </row>
    <row r="14" spans="1:9" x14ac:dyDescent="0.3">
      <c r="A14">
        <v>345</v>
      </c>
      <c r="B14">
        <f>IF(AND(A14&gt;90,A14&lt;270),IF('-12'!B14&lt;90,180-'-12'!B14,IF('-12'!B14&gt;270,540-'-12'!B14,'-12'!B14)),IF(AND('-12'!B14&gt;90,'-12'!B14&lt;=180),180-'-12'!B14,IF(AND('-12'!B14&gt;180,'-12'!B14&lt;270),540-'-12'!B14,'-12'!B14)))</f>
        <v>335</v>
      </c>
      <c r="C14">
        <f>'-12'!C14</f>
        <v>85</v>
      </c>
      <c r="D14">
        <f t="shared" si="3"/>
        <v>10</v>
      </c>
      <c r="E14">
        <f t="shared" si="4"/>
        <v>5</v>
      </c>
      <c r="I14">
        <f t="shared" si="2"/>
        <v>15</v>
      </c>
    </row>
  </sheetData>
  <phoneticPr fontId="1" type="noConversion"/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F17C3-7690-4CFA-8D20-36BBD1035859}">
  <dimension ref="A1:B13"/>
  <sheetViews>
    <sheetView tabSelected="1" workbookViewId="0">
      <selection activeCell="E22" sqref="E22"/>
    </sheetView>
  </sheetViews>
  <sheetFormatPr defaultRowHeight="14" x14ac:dyDescent="0.3"/>
  <sheetData>
    <row r="1" spans="1:2" x14ac:dyDescent="0.3">
      <c r="A1">
        <v>-90</v>
      </c>
      <c r="B1">
        <v>50</v>
      </c>
    </row>
    <row r="2" spans="1:2" x14ac:dyDescent="0.3">
      <c r="A2">
        <v>-75</v>
      </c>
      <c r="B2">
        <v>5</v>
      </c>
    </row>
    <row r="3" spans="1:2" x14ac:dyDescent="0.3">
      <c r="A3">
        <v>-60</v>
      </c>
      <c r="B3">
        <v>10</v>
      </c>
    </row>
    <row r="4" spans="1:2" x14ac:dyDescent="0.3">
      <c r="A4">
        <v>-45</v>
      </c>
      <c r="B4">
        <v>30</v>
      </c>
    </row>
    <row r="5" spans="1:2" x14ac:dyDescent="0.3">
      <c r="A5">
        <v>-30</v>
      </c>
      <c r="B5">
        <v>20</v>
      </c>
    </row>
    <row r="6" spans="1:2" x14ac:dyDescent="0.3">
      <c r="A6">
        <v>-15</v>
      </c>
      <c r="B6">
        <v>25</v>
      </c>
    </row>
    <row r="7" spans="1:2" x14ac:dyDescent="0.3">
      <c r="A7">
        <v>0</v>
      </c>
      <c r="B7">
        <v>20</v>
      </c>
    </row>
    <row r="8" spans="1:2" x14ac:dyDescent="0.3">
      <c r="A8">
        <v>15</v>
      </c>
      <c r="B8">
        <v>10</v>
      </c>
    </row>
    <row r="9" spans="1:2" x14ac:dyDescent="0.3">
      <c r="A9">
        <v>30</v>
      </c>
      <c r="B9">
        <v>20</v>
      </c>
    </row>
    <row r="10" spans="1:2" x14ac:dyDescent="0.3">
      <c r="A10">
        <v>45</v>
      </c>
      <c r="B10">
        <v>35</v>
      </c>
    </row>
    <row r="11" spans="1:2" x14ac:dyDescent="0.3">
      <c r="A11">
        <v>60</v>
      </c>
      <c r="B11">
        <v>50</v>
      </c>
    </row>
    <row r="12" spans="1:2" x14ac:dyDescent="0.3">
      <c r="A12">
        <v>75</v>
      </c>
      <c r="B12">
        <v>60</v>
      </c>
    </row>
    <row r="13" spans="1:2" x14ac:dyDescent="0.3">
      <c r="A13">
        <v>90</v>
      </c>
      <c r="B13">
        <v>75</v>
      </c>
    </row>
  </sheetData>
  <sortState xmlns:xlrd2="http://schemas.microsoft.com/office/spreadsheetml/2017/richdata2" ref="A1:B13">
    <sortCondition ref="A1:A13"/>
  </sortState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-12</vt:lpstr>
      <vt:lpstr>-12 (2)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李浩宇</dc:creator>
  <cp:lastModifiedBy>李浩宇</cp:lastModifiedBy>
  <dcterms:created xsi:type="dcterms:W3CDTF">2015-06-05T18:19:34Z</dcterms:created>
  <dcterms:modified xsi:type="dcterms:W3CDTF">2023-05-05T06:46:33Z</dcterms:modified>
</cp:coreProperties>
</file>