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12811\Desktop\BF+HRTF\Result3\Sensi to ITD&amp;ILD\"/>
    </mc:Choice>
  </mc:AlternateContent>
  <xr:revisionPtr revIDLastSave="0" documentId="13_ncr:1_{4698F245-E117-4679-8F0A-F850731BCCFC}" xr6:coauthVersionLast="47" xr6:coauthVersionMax="47" xr10:uidLastSave="{00000000-0000-0000-0000-000000000000}"/>
  <bookViews>
    <workbookView xWindow="-110" yWindow="-110" windowWidth="25820" windowHeight="13900" activeTab="10" xr2:uid="{00000000-000D-0000-FFFF-FFFF00000000}"/>
  </bookViews>
  <sheets>
    <sheet name="basis" sheetId="32" r:id="rId1"/>
    <sheet name="hf_no" sheetId="1" r:id="rId2"/>
    <sheet name="hf_+ITD" sheetId="14" r:id="rId3"/>
    <sheet name="hf_-ITD" sheetId="15" r:id="rId4"/>
    <sheet name="hf_++ITD" sheetId="23" r:id="rId5"/>
    <sheet name="hf_--ITD" sheetId="24" r:id="rId6"/>
    <sheet name="hf_+ILD" sheetId="25" r:id="rId7"/>
    <sheet name="hf_-ILD" sheetId="26" r:id="rId8"/>
    <sheet name="hf_++ILD" sheetId="16" r:id="rId9"/>
    <sheet name="hf_--ILD" sheetId="17" r:id="rId10"/>
    <sheet name="HF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0" i="13" l="1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59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41" i="13"/>
  <c r="A158" i="13"/>
  <c r="A155" i="13"/>
  <c r="A156" i="13"/>
  <c r="A157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41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07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73" i="13"/>
  <c r="F19" i="17"/>
  <c r="G19" i="17" s="1"/>
  <c r="H19" i="17" s="1"/>
  <c r="I19" i="17" s="1"/>
  <c r="E19" i="17"/>
  <c r="D19" i="17"/>
  <c r="F18" i="17"/>
  <c r="G18" i="17" s="1"/>
  <c r="H18" i="17" s="1"/>
  <c r="I18" i="17" s="1"/>
  <c r="E18" i="17"/>
  <c r="D18" i="17"/>
  <c r="F17" i="17"/>
  <c r="G17" i="17" s="1"/>
  <c r="H17" i="17" s="1"/>
  <c r="I17" i="17" s="1"/>
  <c r="E17" i="17"/>
  <c r="D17" i="17"/>
  <c r="F16" i="17"/>
  <c r="G16" i="17" s="1"/>
  <c r="H16" i="17" s="1"/>
  <c r="I16" i="17" s="1"/>
  <c r="E16" i="17"/>
  <c r="D16" i="17"/>
  <c r="F15" i="17"/>
  <c r="G15" i="17" s="1"/>
  <c r="H15" i="17" s="1"/>
  <c r="I15" i="17" s="1"/>
  <c r="E15" i="17"/>
  <c r="D15" i="17"/>
  <c r="F14" i="17"/>
  <c r="G14" i="17" s="1"/>
  <c r="H14" i="17" s="1"/>
  <c r="I14" i="17" s="1"/>
  <c r="E14" i="17"/>
  <c r="D14" i="17"/>
  <c r="F13" i="17"/>
  <c r="G13" i="17" s="1"/>
  <c r="H13" i="17" s="1"/>
  <c r="I13" i="17" s="1"/>
  <c r="E13" i="17"/>
  <c r="D13" i="17"/>
  <c r="F12" i="17"/>
  <c r="G12" i="17" s="1"/>
  <c r="H12" i="17" s="1"/>
  <c r="I12" i="17" s="1"/>
  <c r="E12" i="17"/>
  <c r="D12" i="17"/>
  <c r="F11" i="17"/>
  <c r="G11" i="17" s="1"/>
  <c r="H11" i="17" s="1"/>
  <c r="I11" i="17" s="1"/>
  <c r="E11" i="17"/>
  <c r="D11" i="17"/>
  <c r="F10" i="17"/>
  <c r="G10" i="17" s="1"/>
  <c r="H10" i="17" s="1"/>
  <c r="I10" i="17" s="1"/>
  <c r="E10" i="17"/>
  <c r="D10" i="17"/>
  <c r="F9" i="17"/>
  <c r="G9" i="17" s="1"/>
  <c r="H9" i="17" s="1"/>
  <c r="I9" i="17" s="1"/>
  <c r="E9" i="17"/>
  <c r="D9" i="17"/>
  <c r="F8" i="17"/>
  <c r="G8" i="17" s="1"/>
  <c r="H8" i="17" s="1"/>
  <c r="I8" i="17" s="1"/>
  <c r="E8" i="17"/>
  <c r="D8" i="17"/>
  <c r="F7" i="17"/>
  <c r="G7" i="17" s="1"/>
  <c r="H7" i="17" s="1"/>
  <c r="I7" i="17" s="1"/>
  <c r="E7" i="17"/>
  <c r="D7" i="17"/>
  <c r="F6" i="17"/>
  <c r="G6" i="17" s="1"/>
  <c r="H6" i="17" s="1"/>
  <c r="I6" i="17" s="1"/>
  <c r="E6" i="17"/>
  <c r="D6" i="17"/>
  <c r="F5" i="17"/>
  <c r="G5" i="17" s="1"/>
  <c r="H5" i="17" s="1"/>
  <c r="I5" i="17" s="1"/>
  <c r="E5" i="17"/>
  <c r="D5" i="17"/>
  <c r="F4" i="17"/>
  <c r="G4" i="17" s="1"/>
  <c r="H4" i="17" s="1"/>
  <c r="I4" i="17" s="1"/>
  <c r="E4" i="17"/>
  <c r="D4" i="17"/>
  <c r="F3" i="17"/>
  <c r="G3" i="17" s="1"/>
  <c r="H3" i="17" s="1"/>
  <c r="I3" i="17" s="1"/>
  <c r="E3" i="17"/>
  <c r="D3" i="17"/>
  <c r="F2" i="17"/>
  <c r="G2" i="17" s="1"/>
  <c r="H2" i="17" s="1"/>
  <c r="I2" i="17" s="1"/>
  <c r="E2" i="17"/>
  <c r="D2" i="17"/>
  <c r="F19" i="16"/>
  <c r="G19" i="16" s="1"/>
  <c r="H19" i="16" s="1"/>
  <c r="I19" i="16" s="1"/>
  <c r="E19" i="16"/>
  <c r="D19" i="16"/>
  <c r="F18" i="16"/>
  <c r="G18" i="16" s="1"/>
  <c r="H18" i="16" s="1"/>
  <c r="I18" i="16" s="1"/>
  <c r="E18" i="16"/>
  <c r="D18" i="16"/>
  <c r="F17" i="16"/>
  <c r="G17" i="16" s="1"/>
  <c r="H17" i="16" s="1"/>
  <c r="I17" i="16" s="1"/>
  <c r="E17" i="16"/>
  <c r="D17" i="16"/>
  <c r="F16" i="16"/>
  <c r="G16" i="16" s="1"/>
  <c r="H16" i="16" s="1"/>
  <c r="I16" i="16" s="1"/>
  <c r="E16" i="16"/>
  <c r="D16" i="16"/>
  <c r="F15" i="16"/>
  <c r="G15" i="16" s="1"/>
  <c r="H15" i="16" s="1"/>
  <c r="I15" i="16" s="1"/>
  <c r="E15" i="16"/>
  <c r="D15" i="16"/>
  <c r="F14" i="16"/>
  <c r="G14" i="16" s="1"/>
  <c r="H14" i="16" s="1"/>
  <c r="I14" i="16" s="1"/>
  <c r="E14" i="16"/>
  <c r="D14" i="16"/>
  <c r="F13" i="16"/>
  <c r="G13" i="16" s="1"/>
  <c r="H13" i="16" s="1"/>
  <c r="I13" i="16" s="1"/>
  <c r="E13" i="16"/>
  <c r="D13" i="16"/>
  <c r="F12" i="16"/>
  <c r="G12" i="16" s="1"/>
  <c r="H12" i="16" s="1"/>
  <c r="I12" i="16" s="1"/>
  <c r="E12" i="16"/>
  <c r="D12" i="16"/>
  <c r="F11" i="16"/>
  <c r="G11" i="16" s="1"/>
  <c r="H11" i="16" s="1"/>
  <c r="I11" i="16" s="1"/>
  <c r="E11" i="16"/>
  <c r="D11" i="16"/>
  <c r="F10" i="16"/>
  <c r="G10" i="16" s="1"/>
  <c r="H10" i="16" s="1"/>
  <c r="I10" i="16" s="1"/>
  <c r="E10" i="16"/>
  <c r="D10" i="16"/>
  <c r="F9" i="16"/>
  <c r="G9" i="16" s="1"/>
  <c r="H9" i="16" s="1"/>
  <c r="I9" i="16" s="1"/>
  <c r="E9" i="16"/>
  <c r="D9" i="16"/>
  <c r="F8" i="16"/>
  <c r="G8" i="16" s="1"/>
  <c r="H8" i="16" s="1"/>
  <c r="I8" i="16" s="1"/>
  <c r="E8" i="16"/>
  <c r="D8" i="16"/>
  <c r="F7" i="16"/>
  <c r="G7" i="16" s="1"/>
  <c r="H7" i="16" s="1"/>
  <c r="I7" i="16" s="1"/>
  <c r="E7" i="16"/>
  <c r="D7" i="16"/>
  <c r="F6" i="16"/>
  <c r="G6" i="16" s="1"/>
  <c r="H6" i="16" s="1"/>
  <c r="I6" i="16" s="1"/>
  <c r="E6" i="16"/>
  <c r="D6" i="16"/>
  <c r="F5" i="16"/>
  <c r="G5" i="16" s="1"/>
  <c r="H5" i="16" s="1"/>
  <c r="I5" i="16" s="1"/>
  <c r="E5" i="16"/>
  <c r="D5" i="16"/>
  <c r="F4" i="16"/>
  <c r="G4" i="16" s="1"/>
  <c r="H4" i="16" s="1"/>
  <c r="I4" i="16" s="1"/>
  <c r="E4" i="16"/>
  <c r="D4" i="16"/>
  <c r="F3" i="16"/>
  <c r="G3" i="16" s="1"/>
  <c r="H3" i="16" s="1"/>
  <c r="I3" i="16" s="1"/>
  <c r="E3" i="16"/>
  <c r="D3" i="16"/>
  <c r="F2" i="16"/>
  <c r="G2" i="16" s="1"/>
  <c r="H2" i="16" s="1"/>
  <c r="I2" i="16" s="1"/>
  <c r="E2" i="16"/>
  <c r="D2" i="16"/>
  <c r="F35" i="26"/>
  <c r="G35" i="26" s="1"/>
  <c r="H35" i="26" s="1"/>
  <c r="I35" i="26" s="1"/>
  <c r="E35" i="26"/>
  <c r="D35" i="26"/>
  <c r="F34" i="26"/>
  <c r="G34" i="26" s="1"/>
  <c r="H34" i="26" s="1"/>
  <c r="I34" i="26" s="1"/>
  <c r="E34" i="26"/>
  <c r="D34" i="26"/>
  <c r="F33" i="26"/>
  <c r="G33" i="26" s="1"/>
  <c r="H33" i="26" s="1"/>
  <c r="I33" i="26" s="1"/>
  <c r="E33" i="26"/>
  <c r="D33" i="26"/>
  <c r="F32" i="26"/>
  <c r="G32" i="26" s="1"/>
  <c r="H32" i="26" s="1"/>
  <c r="I32" i="26" s="1"/>
  <c r="E32" i="26"/>
  <c r="D32" i="26"/>
  <c r="F31" i="26"/>
  <c r="G31" i="26" s="1"/>
  <c r="H31" i="26" s="1"/>
  <c r="I31" i="26" s="1"/>
  <c r="E31" i="26"/>
  <c r="D31" i="26"/>
  <c r="F30" i="26"/>
  <c r="G30" i="26" s="1"/>
  <c r="H30" i="26" s="1"/>
  <c r="I30" i="26" s="1"/>
  <c r="E30" i="26"/>
  <c r="D30" i="26"/>
  <c r="F29" i="26"/>
  <c r="G29" i="26" s="1"/>
  <c r="H29" i="26" s="1"/>
  <c r="I29" i="26" s="1"/>
  <c r="E29" i="26"/>
  <c r="D29" i="26"/>
  <c r="F28" i="26"/>
  <c r="G28" i="26" s="1"/>
  <c r="H28" i="26" s="1"/>
  <c r="I28" i="26" s="1"/>
  <c r="E28" i="26"/>
  <c r="D28" i="26"/>
  <c r="F27" i="26"/>
  <c r="G27" i="26" s="1"/>
  <c r="H27" i="26" s="1"/>
  <c r="I27" i="26" s="1"/>
  <c r="E27" i="26"/>
  <c r="D27" i="26"/>
  <c r="F26" i="26"/>
  <c r="G26" i="26" s="1"/>
  <c r="H26" i="26" s="1"/>
  <c r="I26" i="26" s="1"/>
  <c r="E26" i="26"/>
  <c r="D26" i="26"/>
  <c r="F25" i="26"/>
  <c r="G25" i="26" s="1"/>
  <c r="H25" i="26" s="1"/>
  <c r="I25" i="26" s="1"/>
  <c r="E25" i="26"/>
  <c r="D25" i="26"/>
  <c r="F24" i="26"/>
  <c r="G24" i="26" s="1"/>
  <c r="H24" i="26" s="1"/>
  <c r="I24" i="26" s="1"/>
  <c r="E24" i="26"/>
  <c r="D24" i="26"/>
  <c r="F23" i="26"/>
  <c r="G23" i="26" s="1"/>
  <c r="H23" i="26" s="1"/>
  <c r="I23" i="26" s="1"/>
  <c r="E23" i="26"/>
  <c r="D23" i="26"/>
  <c r="F22" i="26"/>
  <c r="G22" i="26" s="1"/>
  <c r="H22" i="26" s="1"/>
  <c r="I22" i="26" s="1"/>
  <c r="E22" i="26"/>
  <c r="D22" i="26"/>
  <c r="F21" i="26"/>
  <c r="G21" i="26" s="1"/>
  <c r="H21" i="26" s="1"/>
  <c r="I21" i="26" s="1"/>
  <c r="E21" i="26"/>
  <c r="D21" i="26"/>
  <c r="F20" i="26"/>
  <c r="G20" i="26" s="1"/>
  <c r="H20" i="26" s="1"/>
  <c r="I20" i="26" s="1"/>
  <c r="E20" i="26"/>
  <c r="D20" i="26"/>
  <c r="F19" i="26"/>
  <c r="G19" i="26" s="1"/>
  <c r="H19" i="26" s="1"/>
  <c r="I19" i="26" s="1"/>
  <c r="E19" i="26"/>
  <c r="D19" i="26"/>
  <c r="F18" i="26"/>
  <c r="G18" i="26" s="1"/>
  <c r="H18" i="26" s="1"/>
  <c r="I18" i="26" s="1"/>
  <c r="E18" i="26"/>
  <c r="D18" i="26"/>
  <c r="F17" i="26"/>
  <c r="G17" i="26" s="1"/>
  <c r="H17" i="26" s="1"/>
  <c r="I17" i="26" s="1"/>
  <c r="E17" i="26"/>
  <c r="D17" i="26"/>
  <c r="F16" i="26"/>
  <c r="G16" i="26" s="1"/>
  <c r="H16" i="26" s="1"/>
  <c r="I16" i="26" s="1"/>
  <c r="E16" i="26"/>
  <c r="D16" i="26"/>
  <c r="F15" i="26"/>
  <c r="G15" i="26" s="1"/>
  <c r="H15" i="26" s="1"/>
  <c r="I15" i="26" s="1"/>
  <c r="E15" i="26"/>
  <c r="D15" i="26"/>
  <c r="F14" i="26"/>
  <c r="G14" i="26" s="1"/>
  <c r="H14" i="26" s="1"/>
  <c r="I14" i="26" s="1"/>
  <c r="E14" i="26"/>
  <c r="D14" i="26"/>
  <c r="F13" i="26"/>
  <c r="G13" i="26" s="1"/>
  <c r="H13" i="26" s="1"/>
  <c r="I13" i="26" s="1"/>
  <c r="E13" i="26"/>
  <c r="D13" i="26"/>
  <c r="F12" i="26"/>
  <c r="G12" i="26" s="1"/>
  <c r="H12" i="26" s="1"/>
  <c r="I12" i="26" s="1"/>
  <c r="E12" i="26"/>
  <c r="D12" i="26"/>
  <c r="F11" i="26"/>
  <c r="G11" i="26" s="1"/>
  <c r="H11" i="26" s="1"/>
  <c r="I11" i="26" s="1"/>
  <c r="E11" i="26"/>
  <c r="D11" i="26"/>
  <c r="F10" i="26"/>
  <c r="G10" i="26" s="1"/>
  <c r="H10" i="26" s="1"/>
  <c r="I10" i="26" s="1"/>
  <c r="E10" i="26"/>
  <c r="D10" i="26"/>
  <c r="F9" i="26"/>
  <c r="G9" i="26" s="1"/>
  <c r="H9" i="26" s="1"/>
  <c r="I9" i="26" s="1"/>
  <c r="E9" i="26"/>
  <c r="D9" i="26"/>
  <c r="F8" i="26"/>
  <c r="G8" i="26" s="1"/>
  <c r="H8" i="26" s="1"/>
  <c r="I8" i="26" s="1"/>
  <c r="E8" i="26"/>
  <c r="D8" i="26"/>
  <c r="F7" i="26"/>
  <c r="G7" i="26" s="1"/>
  <c r="H7" i="26" s="1"/>
  <c r="I7" i="26" s="1"/>
  <c r="E7" i="26"/>
  <c r="D7" i="26"/>
  <c r="F6" i="26"/>
  <c r="G6" i="26" s="1"/>
  <c r="H6" i="26" s="1"/>
  <c r="I6" i="26" s="1"/>
  <c r="E6" i="26"/>
  <c r="D6" i="26"/>
  <c r="F5" i="26"/>
  <c r="G5" i="26" s="1"/>
  <c r="H5" i="26" s="1"/>
  <c r="I5" i="26" s="1"/>
  <c r="E5" i="26"/>
  <c r="D5" i="26"/>
  <c r="F4" i="26"/>
  <c r="G4" i="26" s="1"/>
  <c r="H4" i="26" s="1"/>
  <c r="I4" i="26" s="1"/>
  <c r="E4" i="26"/>
  <c r="D4" i="26"/>
  <c r="F3" i="26"/>
  <c r="G3" i="26" s="1"/>
  <c r="H3" i="26" s="1"/>
  <c r="I3" i="26" s="1"/>
  <c r="E3" i="26"/>
  <c r="D3" i="26"/>
  <c r="F2" i="26"/>
  <c r="G2" i="26" s="1"/>
  <c r="H2" i="26" s="1"/>
  <c r="I2" i="26" s="1"/>
  <c r="E2" i="26"/>
  <c r="D2" i="26"/>
  <c r="F35" i="25"/>
  <c r="G35" i="25" s="1"/>
  <c r="H35" i="25" s="1"/>
  <c r="I35" i="25" s="1"/>
  <c r="E35" i="25"/>
  <c r="D35" i="25"/>
  <c r="F34" i="25"/>
  <c r="G34" i="25" s="1"/>
  <c r="H34" i="25" s="1"/>
  <c r="I34" i="25" s="1"/>
  <c r="E34" i="25"/>
  <c r="D34" i="25"/>
  <c r="F33" i="25"/>
  <c r="G33" i="25" s="1"/>
  <c r="H33" i="25" s="1"/>
  <c r="I33" i="25" s="1"/>
  <c r="E33" i="25"/>
  <c r="D33" i="25"/>
  <c r="F32" i="25"/>
  <c r="G32" i="25" s="1"/>
  <c r="H32" i="25" s="1"/>
  <c r="I32" i="25" s="1"/>
  <c r="E32" i="25"/>
  <c r="D32" i="25"/>
  <c r="F31" i="25"/>
  <c r="G31" i="25" s="1"/>
  <c r="H31" i="25" s="1"/>
  <c r="I31" i="25" s="1"/>
  <c r="E31" i="25"/>
  <c r="D31" i="25"/>
  <c r="F30" i="25"/>
  <c r="G30" i="25" s="1"/>
  <c r="H30" i="25" s="1"/>
  <c r="I30" i="25" s="1"/>
  <c r="E30" i="25"/>
  <c r="D30" i="25"/>
  <c r="F29" i="25"/>
  <c r="G29" i="25" s="1"/>
  <c r="H29" i="25" s="1"/>
  <c r="I29" i="25" s="1"/>
  <c r="E29" i="25"/>
  <c r="D29" i="25"/>
  <c r="F28" i="25"/>
  <c r="G28" i="25" s="1"/>
  <c r="H28" i="25" s="1"/>
  <c r="I28" i="25" s="1"/>
  <c r="E28" i="25"/>
  <c r="D28" i="25"/>
  <c r="F27" i="25"/>
  <c r="G27" i="25" s="1"/>
  <c r="H27" i="25" s="1"/>
  <c r="I27" i="25" s="1"/>
  <c r="E27" i="25"/>
  <c r="D27" i="25"/>
  <c r="F26" i="25"/>
  <c r="G26" i="25" s="1"/>
  <c r="H26" i="25" s="1"/>
  <c r="I26" i="25" s="1"/>
  <c r="E26" i="25"/>
  <c r="D26" i="25"/>
  <c r="F25" i="25"/>
  <c r="G25" i="25" s="1"/>
  <c r="H25" i="25" s="1"/>
  <c r="I25" i="25" s="1"/>
  <c r="E25" i="25"/>
  <c r="D25" i="25"/>
  <c r="F24" i="25"/>
  <c r="G24" i="25" s="1"/>
  <c r="H24" i="25" s="1"/>
  <c r="I24" i="25" s="1"/>
  <c r="E24" i="25"/>
  <c r="D24" i="25"/>
  <c r="F23" i="25"/>
  <c r="G23" i="25" s="1"/>
  <c r="H23" i="25" s="1"/>
  <c r="I23" i="25" s="1"/>
  <c r="E23" i="25"/>
  <c r="D23" i="25"/>
  <c r="F22" i="25"/>
  <c r="G22" i="25" s="1"/>
  <c r="H22" i="25" s="1"/>
  <c r="I22" i="25" s="1"/>
  <c r="E22" i="25"/>
  <c r="D22" i="25"/>
  <c r="F21" i="25"/>
  <c r="G21" i="25" s="1"/>
  <c r="H21" i="25" s="1"/>
  <c r="I21" i="25" s="1"/>
  <c r="E21" i="25"/>
  <c r="D21" i="25"/>
  <c r="F20" i="25"/>
  <c r="G20" i="25" s="1"/>
  <c r="H20" i="25" s="1"/>
  <c r="I20" i="25" s="1"/>
  <c r="E20" i="25"/>
  <c r="D20" i="25"/>
  <c r="F19" i="25"/>
  <c r="G19" i="25" s="1"/>
  <c r="H19" i="25" s="1"/>
  <c r="I19" i="25" s="1"/>
  <c r="E19" i="25"/>
  <c r="D19" i="25"/>
  <c r="F18" i="25"/>
  <c r="G18" i="25" s="1"/>
  <c r="H18" i="25" s="1"/>
  <c r="I18" i="25" s="1"/>
  <c r="E18" i="25"/>
  <c r="D18" i="25"/>
  <c r="F17" i="25"/>
  <c r="G17" i="25" s="1"/>
  <c r="H17" i="25" s="1"/>
  <c r="I17" i="25" s="1"/>
  <c r="E17" i="25"/>
  <c r="D17" i="25"/>
  <c r="F16" i="25"/>
  <c r="G16" i="25" s="1"/>
  <c r="H16" i="25" s="1"/>
  <c r="I16" i="25" s="1"/>
  <c r="E16" i="25"/>
  <c r="D16" i="25"/>
  <c r="F15" i="25"/>
  <c r="G15" i="25" s="1"/>
  <c r="H15" i="25" s="1"/>
  <c r="I15" i="25" s="1"/>
  <c r="E15" i="25"/>
  <c r="D15" i="25"/>
  <c r="F14" i="25"/>
  <c r="G14" i="25" s="1"/>
  <c r="H14" i="25" s="1"/>
  <c r="I14" i="25" s="1"/>
  <c r="E14" i="25"/>
  <c r="D14" i="25"/>
  <c r="F13" i="25"/>
  <c r="G13" i="25" s="1"/>
  <c r="H13" i="25" s="1"/>
  <c r="I13" i="25" s="1"/>
  <c r="E13" i="25"/>
  <c r="D13" i="25"/>
  <c r="F12" i="25"/>
  <c r="G12" i="25" s="1"/>
  <c r="H12" i="25" s="1"/>
  <c r="I12" i="25" s="1"/>
  <c r="E12" i="25"/>
  <c r="D12" i="25"/>
  <c r="F11" i="25"/>
  <c r="G11" i="25" s="1"/>
  <c r="H11" i="25" s="1"/>
  <c r="I11" i="25" s="1"/>
  <c r="E11" i="25"/>
  <c r="D11" i="25"/>
  <c r="F10" i="25"/>
  <c r="G10" i="25" s="1"/>
  <c r="H10" i="25" s="1"/>
  <c r="I10" i="25" s="1"/>
  <c r="E10" i="25"/>
  <c r="D10" i="25"/>
  <c r="F9" i="25"/>
  <c r="G9" i="25" s="1"/>
  <c r="H9" i="25" s="1"/>
  <c r="I9" i="25" s="1"/>
  <c r="E9" i="25"/>
  <c r="D9" i="25"/>
  <c r="F8" i="25"/>
  <c r="G8" i="25" s="1"/>
  <c r="H8" i="25" s="1"/>
  <c r="I8" i="25" s="1"/>
  <c r="E8" i="25"/>
  <c r="D8" i="25"/>
  <c r="F7" i="25"/>
  <c r="G7" i="25" s="1"/>
  <c r="H7" i="25" s="1"/>
  <c r="I7" i="25" s="1"/>
  <c r="E7" i="25"/>
  <c r="D7" i="25"/>
  <c r="F6" i="25"/>
  <c r="G6" i="25" s="1"/>
  <c r="H6" i="25" s="1"/>
  <c r="I6" i="25" s="1"/>
  <c r="E6" i="25"/>
  <c r="D6" i="25"/>
  <c r="F5" i="25"/>
  <c r="G5" i="25" s="1"/>
  <c r="H5" i="25" s="1"/>
  <c r="I5" i="25" s="1"/>
  <c r="E5" i="25"/>
  <c r="D5" i="25"/>
  <c r="F4" i="25"/>
  <c r="G4" i="25" s="1"/>
  <c r="H4" i="25" s="1"/>
  <c r="I4" i="25" s="1"/>
  <c r="E4" i="25"/>
  <c r="D4" i="25"/>
  <c r="F3" i="25"/>
  <c r="G3" i="25" s="1"/>
  <c r="H3" i="25" s="1"/>
  <c r="I3" i="25" s="1"/>
  <c r="E3" i="25"/>
  <c r="D3" i="25"/>
  <c r="F2" i="25"/>
  <c r="G2" i="25" s="1"/>
  <c r="H2" i="25" s="1"/>
  <c r="I2" i="25" s="1"/>
  <c r="E2" i="25"/>
  <c r="D2" i="25"/>
  <c r="F19" i="24"/>
  <c r="G19" i="24" s="1"/>
  <c r="H19" i="24" s="1"/>
  <c r="I19" i="24" s="1"/>
  <c r="E19" i="24"/>
  <c r="D19" i="24"/>
  <c r="F18" i="24"/>
  <c r="G18" i="24" s="1"/>
  <c r="H18" i="24" s="1"/>
  <c r="I18" i="24" s="1"/>
  <c r="E18" i="24"/>
  <c r="D18" i="24"/>
  <c r="F17" i="24"/>
  <c r="G17" i="24" s="1"/>
  <c r="H17" i="24" s="1"/>
  <c r="I17" i="24" s="1"/>
  <c r="E17" i="24"/>
  <c r="D17" i="24"/>
  <c r="F16" i="24"/>
  <c r="G16" i="24" s="1"/>
  <c r="H16" i="24" s="1"/>
  <c r="I16" i="24" s="1"/>
  <c r="E16" i="24"/>
  <c r="D16" i="24"/>
  <c r="F15" i="24"/>
  <c r="G15" i="24" s="1"/>
  <c r="H15" i="24" s="1"/>
  <c r="I15" i="24" s="1"/>
  <c r="E15" i="24"/>
  <c r="D15" i="24"/>
  <c r="F14" i="24"/>
  <c r="G14" i="24" s="1"/>
  <c r="H14" i="24" s="1"/>
  <c r="I14" i="24" s="1"/>
  <c r="E14" i="24"/>
  <c r="D14" i="24"/>
  <c r="F13" i="24"/>
  <c r="G13" i="24" s="1"/>
  <c r="H13" i="24" s="1"/>
  <c r="I13" i="24" s="1"/>
  <c r="E13" i="24"/>
  <c r="D13" i="24"/>
  <c r="F12" i="24"/>
  <c r="G12" i="24" s="1"/>
  <c r="H12" i="24" s="1"/>
  <c r="I12" i="24" s="1"/>
  <c r="E12" i="24"/>
  <c r="D12" i="24"/>
  <c r="F11" i="24"/>
  <c r="G11" i="24" s="1"/>
  <c r="H11" i="24" s="1"/>
  <c r="I11" i="24" s="1"/>
  <c r="E11" i="24"/>
  <c r="D11" i="24"/>
  <c r="F10" i="24"/>
  <c r="G10" i="24" s="1"/>
  <c r="H10" i="24" s="1"/>
  <c r="I10" i="24" s="1"/>
  <c r="E10" i="24"/>
  <c r="D10" i="24"/>
  <c r="F9" i="24"/>
  <c r="G9" i="24" s="1"/>
  <c r="H9" i="24" s="1"/>
  <c r="I9" i="24" s="1"/>
  <c r="E9" i="24"/>
  <c r="D9" i="24"/>
  <c r="F8" i="24"/>
  <c r="G8" i="24" s="1"/>
  <c r="H8" i="24" s="1"/>
  <c r="I8" i="24" s="1"/>
  <c r="E8" i="24"/>
  <c r="D8" i="24"/>
  <c r="F7" i="24"/>
  <c r="G7" i="24" s="1"/>
  <c r="H7" i="24" s="1"/>
  <c r="I7" i="24" s="1"/>
  <c r="E7" i="24"/>
  <c r="D7" i="24"/>
  <c r="F6" i="24"/>
  <c r="G6" i="24" s="1"/>
  <c r="H6" i="24" s="1"/>
  <c r="I6" i="24" s="1"/>
  <c r="E6" i="24"/>
  <c r="D6" i="24"/>
  <c r="F5" i="24"/>
  <c r="G5" i="24" s="1"/>
  <c r="H5" i="24" s="1"/>
  <c r="I5" i="24" s="1"/>
  <c r="E5" i="24"/>
  <c r="D5" i="24"/>
  <c r="F4" i="24"/>
  <c r="G4" i="24" s="1"/>
  <c r="H4" i="24" s="1"/>
  <c r="I4" i="24" s="1"/>
  <c r="E4" i="24"/>
  <c r="D4" i="24"/>
  <c r="F3" i="24"/>
  <c r="G3" i="24" s="1"/>
  <c r="H3" i="24" s="1"/>
  <c r="I3" i="24" s="1"/>
  <c r="E3" i="24"/>
  <c r="D3" i="24"/>
  <c r="F2" i="24"/>
  <c r="G2" i="24" s="1"/>
  <c r="H2" i="24" s="1"/>
  <c r="I2" i="24" s="1"/>
  <c r="E2" i="24"/>
  <c r="D2" i="24"/>
  <c r="F19" i="23"/>
  <c r="G19" i="23" s="1"/>
  <c r="H19" i="23" s="1"/>
  <c r="I19" i="23" s="1"/>
  <c r="E19" i="23"/>
  <c r="D19" i="23"/>
  <c r="F18" i="23"/>
  <c r="G18" i="23" s="1"/>
  <c r="H18" i="23" s="1"/>
  <c r="I18" i="23" s="1"/>
  <c r="E18" i="23"/>
  <c r="D18" i="23"/>
  <c r="F17" i="23"/>
  <c r="G17" i="23" s="1"/>
  <c r="H17" i="23" s="1"/>
  <c r="I17" i="23" s="1"/>
  <c r="E17" i="23"/>
  <c r="D17" i="23"/>
  <c r="F16" i="23"/>
  <c r="G16" i="23" s="1"/>
  <c r="H16" i="23" s="1"/>
  <c r="I16" i="23" s="1"/>
  <c r="E16" i="23"/>
  <c r="D16" i="23"/>
  <c r="F15" i="23"/>
  <c r="G15" i="23" s="1"/>
  <c r="H15" i="23" s="1"/>
  <c r="I15" i="23" s="1"/>
  <c r="E15" i="23"/>
  <c r="D15" i="23"/>
  <c r="F14" i="23"/>
  <c r="G14" i="23" s="1"/>
  <c r="H14" i="23" s="1"/>
  <c r="I14" i="23" s="1"/>
  <c r="E14" i="23"/>
  <c r="D14" i="23"/>
  <c r="F13" i="23"/>
  <c r="G13" i="23" s="1"/>
  <c r="H13" i="23" s="1"/>
  <c r="I13" i="23" s="1"/>
  <c r="E13" i="23"/>
  <c r="D13" i="23"/>
  <c r="F12" i="23"/>
  <c r="G12" i="23" s="1"/>
  <c r="H12" i="23" s="1"/>
  <c r="I12" i="23" s="1"/>
  <c r="E12" i="23"/>
  <c r="D12" i="23"/>
  <c r="F11" i="23"/>
  <c r="G11" i="23" s="1"/>
  <c r="H11" i="23" s="1"/>
  <c r="I11" i="23" s="1"/>
  <c r="E11" i="23"/>
  <c r="D11" i="23"/>
  <c r="F10" i="23"/>
  <c r="G10" i="23" s="1"/>
  <c r="H10" i="23" s="1"/>
  <c r="I10" i="23" s="1"/>
  <c r="E10" i="23"/>
  <c r="D10" i="23"/>
  <c r="F9" i="23"/>
  <c r="G9" i="23" s="1"/>
  <c r="H9" i="23" s="1"/>
  <c r="I9" i="23" s="1"/>
  <c r="E9" i="23"/>
  <c r="D9" i="23"/>
  <c r="F8" i="23"/>
  <c r="G8" i="23" s="1"/>
  <c r="H8" i="23" s="1"/>
  <c r="I8" i="23" s="1"/>
  <c r="E8" i="23"/>
  <c r="D8" i="23"/>
  <c r="F7" i="23"/>
  <c r="G7" i="23" s="1"/>
  <c r="H7" i="23" s="1"/>
  <c r="I7" i="23" s="1"/>
  <c r="E7" i="23"/>
  <c r="D7" i="23"/>
  <c r="F6" i="23"/>
  <c r="G6" i="23" s="1"/>
  <c r="H6" i="23" s="1"/>
  <c r="I6" i="23" s="1"/>
  <c r="E6" i="23"/>
  <c r="D6" i="23"/>
  <c r="F5" i="23"/>
  <c r="G5" i="23" s="1"/>
  <c r="H5" i="23" s="1"/>
  <c r="I5" i="23" s="1"/>
  <c r="E5" i="23"/>
  <c r="D5" i="23"/>
  <c r="F4" i="23"/>
  <c r="G4" i="23" s="1"/>
  <c r="H4" i="23" s="1"/>
  <c r="I4" i="23" s="1"/>
  <c r="E4" i="23"/>
  <c r="D4" i="23"/>
  <c r="F3" i="23"/>
  <c r="G3" i="23" s="1"/>
  <c r="H3" i="23" s="1"/>
  <c r="I3" i="23" s="1"/>
  <c r="E3" i="23"/>
  <c r="D3" i="23"/>
  <c r="F2" i="23"/>
  <c r="G2" i="23" s="1"/>
  <c r="H2" i="23" s="1"/>
  <c r="I2" i="23" s="1"/>
  <c r="E2" i="23"/>
  <c r="D2" i="23"/>
  <c r="F35" i="15"/>
  <c r="G35" i="15" s="1"/>
  <c r="H35" i="15" s="1"/>
  <c r="I35" i="15" s="1"/>
  <c r="E35" i="15"/>
  <c r="D35" i="15"/>
  <c r="F34" i="15"/>
  <c r="G34" i="15" s="1"/>
  <c r="H34" i="15" s="1"/>
  <c r="I34" i="15" s="1"/>
  <c r="E34" i="15"/>
  <c r="D34" i="15"/>
  <c r="F33" i="15"/>
  <c r="G33" i="15" s="1"/>
  <c r="H33" i="15" s="1"/>
  <c r="I33" i="15" s="1"/>
  <c r="E33" i="15"/>
  <c r="D33" i="15"/>
  <c r="F32" i="15"/>
  <c r="G32" i="15" s="1"/>
  <c r="H32" i="15" s="1"/>
  <c r="I32" i="15" s="1"/>
  <c r="E32" i="15"/>
  <c r="D32" i="15"/>
  <c r="F31" i="15"/>
  <c r="G31" i="15" s="1"/>
  <c r="H31" i="15" s="1"/>
  <c r="I31" i="15" s="1"/>
  <c r="E31" i="15"/>
  <c r="D31" i="15"/>
  <c r="F30" i="15"/>
  <c r="G30" i="15" s="1"/>
  <c r="H30" i="15" s="1"/>
  <c r="I30" i="15" s="1"/>
  <c r="E30" i="15"/>
  <c r="D30" i="15"/>
  <c r="F29" i="15"/>
  <c r="G29" i="15" s="1"/>
  <c r="H29" i="15" s="1"/>
  <c r="I29" i="15" s="1"/>
  <c r="E29" i="15"/>
  <c r="D29" i="15"/>
  <c r="F28" i="15"/>
  <c r="G28" i="15" s="1"/>
  <c r="H28" i="15" s="1"/>
  <c r="I28" i="15" s="1"/>
  <c r="E28" i="15"/>
  <c r="D28" i="15"/>
  <c r="F27" i="15"/>
  <c r="G27" i="15" s="1"/>
  <c r="H27" i="15" s="1"/>
  <c r="I27" i="15" s="1"/>
  <c r="E27" i="15"/>
  <c r="D27" i="15"/>
  <c r="F26" i="15"/>
  <c r="G26" i="15" s="1"/>
  <c r="H26" i="15" s="1"/>
  <c r="I26" i="15" s="1"/>
  <c r="E26" i="15"/>
  <c r="D26" i="15"/>
  <c r="F25" i="15"/>
  <c r="G25" i="15" s="1"/>
  <c r="H25" i="15" s="1"/>
  <c r="I25" i="15" s="1"/>
  <c r="E25" i="15"/>
  <c r="D25" i="15"/>
  <c r="F24" i="15"/>
  <c r="G24" i="15" s="1"/>
  <c r="H24" i="15" s="1"/>
  <c r="I24" i="15" s="1"/>
  <c r="E24" i="15"/>
  <c r="D24" i="15"/>
  <c r="F23" i="15"/>
  <c r="G23" i="15" s="1"/>
  <c r="H23" i="15" s="1"/>
  <c r="I23" i="15" s="1"/>
  <c r="E23" i="15"/>
  <c r="D23" i="15"/>
  <c r="F22" i="15"/>
  <c r="G22" i="15" s="1"/>
  <c r="H22" i="15" s="1"/>
  <c r="I22" i="15" s="1"/>
  <c r="E22" i="15"/>
  <c r="D22" i="15"/>
  <c r="F21" i="15"/>
  <c r="G21" i="15" s="1"/>
  <c r="H21" i="15" s="1"/>
  <c r="I21" i="15" s="1"/>
  <c r="E21" i="15"/>
  <c r="D21" i="15"/>
  <c r="F20" i="15"/>
  <c r="G20" i="15" s="1"/>
  <c r="H20" i="15" s="1"/>
  <c r="I20" i="15" s="1"/>
  <c r="E20" i="15"/>
  <c r="D20" i="15"/>
  <c r="F19" i="15"/>
  <c r="G19" i="15" s="1"/>
  <c r="H19" i="15" s="1"/>
  <c r="I19" i="15" s="1"/>
  <c r="E19" i="15"/>
  <c r="D19" i="15"/>
  <c r="F18" i="15"/>
  <c r="G18" i="15" s="1"/>
  <c r="H18" i="15" s="1"/>
  <c r="I18" i="15" s="1"/>
  <c r="E18" i="15"/>
  <c r="D18" i="15"/>
  <c r="F17" i="15"/>
  <c r="G17" i="15" s="1"/>
  <c r="H17" i="15" s="1"/>
  <c r="I17" i="15" s="1"/>
  <c r="E17" i="15"/>
  <c r="D17" i="15"/>
  <c r="F16" i="15"/>
  <c r="G16" i="15" s="1"/>
  <c r="H16" i="15" s="1"/>
  <c r="I16" i="15" s="1"/>
  <c r="E16" i="15"/>
  <c r="D16" i="15"/>
  <c r="F15" i="15"/>
  <c r="G15" i="15" s="1"/>
  <c r="H15" i="15" s="1"/>
  <c r="I15" i="15" s="1"/>
  <c r="E15" i="15"/>
  <c r="D15" i="15"/>
  <c r="F14" i="15"/>
  <c r="G14" i="15" s="1"/>
  <c r="H14" i="15" s="1"/>
  <c r="I14" i="15" s="1"/>
  <c r="E14" i="15"/>
  <c r="D14" i="15"/>
  <c r="F13" i="15"/>
  <c r="G13" i="15" s="1"/>
  <c r="H13" i="15" s="1"/>
  <c r="I13" i="15" s="1"/>
  <c r="E13" i="15"/>
  <c r="D13" i="15"/>
  <c r="F12" i="15"/>
  <c r="G12" i="15" s="1"/>
  <c r="H12" i="15" s="1"/>
  <c r="I12" i="15" s="1"/>
  <c r="E12" i="15"/>
  <c r="D12" i="15"/>
  <c r="F11" i="15"/>
  <c r="G11" i="15" s="1"/>
  <c r="H11" i="15" s="1"/>
  <c r="I11" i="15" s="1"/>
  <c r="E11" i="15"/>
  <c r="D11" i="15"/>
  <c r="F10" i="15"/>
  <c r="G10" i="15" s="1"/>
  <c r="H10" i="15" s="1"/>
  <c r="I10" i="15" s="1"/>
  <c r="E10" i="15"/>
  <c r="D10" i="15"/>
  <c r="F9" i="15"/>
  <c r="G9" i="15" s="1"/>
  <c r="H9" i="15" s="1"/>
  <c r="I9" i="15" s="1"/>
  <c r="E9" i="15"/>
  <c r="D9" i="15"/>
  <c r="F8" i="15"/>
  <c r="G8" i="15" s="1"/>
  <c r="H8" i="15" s="1"/>
  <c r="I8" i="15" s="1"/>
  <c r="E8" i="15"/>
  <c r="D8" i="15"/>
  <c r="F7" i="15"/>
  <c r="G7" i="15" s="1"/>
  <c r="H7" i="15" s="1"/>
  <c r="I7" i="15" s="1"/>
  <c r="E7" i="15"/>
  <c r="D7" i="15"/>
  <c r="F6" i="15"/>
  <c r="G6" i="15" s="1"/>
  <c r="H6" i="15" s="1"/>
  <c r="I6" i="15" s="1"/>
  <c r="E6" i="15"/>
  <c r="D6" i="15"/>
  <c r="F5" i="15"/>
  <c r="G5" i="15" s="1"/>
  <c r="H5" i="15" s="1"/>
  <c r="I5" i="15" s="1"/>
  <c r="E5" i="15"/>
  <c r="D5" i="15"/>
  <c r="F4" i="15"/>
  <c r="G4" i="15" s="1"/>
  <c r="H4" i="15" s="1"/>
  <c r="I4" i="15" s="1"/>
  <c r="E4" i="15"/>
  <c r="D4" i="15"/>
  <c r="F3" i="15"/>
  <c r="G3" i="15" s="1"/>
  <c r="H3" i="15" s="1"/>
  <c r="I3" i="15" s="1"/>
  <c r="E3" i="15"/>
  <c r="D3" i="15"/>
  <c r="F2" i="15"/>
  <c r="G2" i="15" s="1"/>
  <c r="H2" i="15" s="1"/>
  <c r="I2" i="15" s="1"/>
  <c r="E2" i="15"/>
  <c r="D2" i="15"/>
  <c r="F35" i="14"/>
  <c r="G35" i="14" s="1"/>
  <c r="H35" i="14" s="1"/>
  <c r="I35" i="14" s="1"/>
  <c r="E35" i="14"/>
  <c r="D35" i="14"/>
  <c r="F34" i="14"/>
  <c r="G34" i="14" s="1"/>
  <c r="H34" i="14" s="1"/>
  <c r="I34" i="14" s="1"/>
  <c r="E34" i="14"/>
  <c r="D34" i="14"/>
  <c r="F33" i="14"/>
  <c r="G33" i="14" s="1"/>
  <c r="H33" i="14" s="1"/>
  <c r="I33" i="14" s="1"/>
  <c r="E33" i="14"/>
  <c r="D33" i="14"/>
  <c r="F32" i="14"/>
  <c r="G32" i="14" s="1"/>
  <c r="H32" i="14" s="1"/>
  <c r="I32" i="14" s="1"/>
  <c r="E32" i="14"/>
  <c r="D32" i="14"/>
  <c r="F31" i="14"/>
  <c r="G31" i="14" s="1"/>
  <c r="H31" i="14" s="1"/>
  <c r="I31" i="14" s="1"/>
  <c r="E31" i="14"/>
  <c r="D31" i="14"/>
  <c r="F30" i="14"/>
  <c r="G30" i="14" s="1"/>
  <c r="H30" i="14" s="1"/>
  <c r="I30" i="14" s="1"/>
  <c r="E30" i="14"/>
  <c r="D30" i="14"/>
  <c r="F29" i="14"/>
  <c r="G29" i="14" s="1"/>
  <c r="H29" i="14" s="1"/>
  <c r="I29" i="14" s="1"/>
  <c r="E29" i="14"/>
  <c r="D29" i="14"/>
  <c r="F28" i="14"/>
  <c r="G28" i="14" s="1"/>
  <c r="H28" i="14" s="1"/>
  <c r="I28" i="14" s="1"/>
  <c r="E28" i="14"/>
  <c r="D28" i="14"/>
  <c r="F27" i="14"/>
  <c r="G27" i="14" s="1"/>
  <c r="H27" i="14" s="1"/>
  <c r="I27" i="14" s="1"/>
  <c r="E27" i="14"/>
  <c r="D27" i="14"/>
  <c r="F26" i="14"/>
  <c r="G26" i="14" s="1"/>
  <c r="H26" i="14" s="1"/>
  <c r="I26" i="14" s="1"/>
  <c r="E26" i="14"/>
  <c r="D26" i="14"/>
  <c r="F25" i="14"/>
  <c r="G25" i="14" s="1"/>
  <c r="H25" i="14" s="1"/>
  <c r="I25" i="14" s="1"/>
  <c r="E25" i="14"/>
  <c r="D25" i="14"/>
  <c r="F24" i="14"/>
  <c r="G24" i="14" s="1"/>
  <c r="H24" i="14" s="1"/>
  <c r="I24" i="14" s="1"/>
  <c r="E24" i="14"/>
  <c r="D24" i="14"/>
  <c r="F23" i="14"/>
  <c r="G23" i="14" s="1"/>
  <c r="H23" i="14" s="1"/>
  <c r="I23" i="14" s="1"/>
  <c r="E23" i="14"/>
  <c r="D23" i="14"/>
  <c r="F22" i="14"/>
  <c r="G22" i="14" s="1"/>
  <c r="H22" i="14" s="1"/>
  <c r="I22" i="14" s="1"/>
  <c r="E22" i="14"/>
  <c r="D22" i="14"/>
  <c r="F21" i="14"/>
  <c r="G21" i="14" s="1"/>
  <c r="H21" i="14" s="1"/>
  <c r="I21" i="14" s="1"/>
  <c r="E21" i="14"/>
  <c r="D21" i="14"/>
  <c r="F20" i="14"/>
  <c r="G20" i="14" s="1"/>
  <c r="H20" i="14" s="1"/>
  <c r="I20" i="14" s="1"/>
  <c r="E20" i="14"/>
  <c r="D20" i="14"/>
  <c r="F19" i="14"/>
  <c r="G19" i="14" s="1"/>
  <c r="H19" i="14" s="1"/>
  <c r="I19" i="14" s="1"/>
  <c r="E19" i="14"/>
  <c r="D19" i="14"/>
  <c r="F18" i="14"/>
  <c r="G18" i="14" s="1"/>
  <c r="H18" i="14" s="1"/>
  <c r="I18" i="14" s="1"/>
  <c r="E18" i="14"/>
  <c r="D18" i="14"/>
  <c r="F17" i="14"/>
  <c r="G17" i="14" s="1"/>
  <c r="H17" i="14" s="1"/>
  <c r="I17" i="14" s="1"/>
  <c r="E17" i="14"/>
  <c r="D17" i="14"/>
  <c r="F16" i="14"/>
  <c r="G16" i="14" s="1"/>
  <c r="H16" i="14" s="1"/>
  <c r="I16" i="14" s="1"/>
  <c r="E16" i="14"/>
  <c r="D16" i="14"/>
  <c r="F15" i="14"/>
  <c r="G15" i="14" s="1"/>
  <c r="H15" i="14" s="1"/>
  <c r="I15" i="14" s="1"/>
  <c r="E15" i="14"/>
  <c r="D15" i="14"/>
  <c r="F14" i="14"/>
  <c r="G14" i="14" s="1"/>
  <c r="H14" i="14" s="1"/>
  <c r="I14" i="14" s="1"/>
  <c r="E14" i="14"/>
  <c r="D14" i="14"/>
  <c r="F13" i="14"/>
  <c r="G13" i="14" s="1"/>
  <c r="H13" i="14" s="1"/>
  <c r="I13" i="14" s="1"/>
  <c r="E13" i="14"/>
  <c r="D13" i="14"/>
  <c r="F12" i="14"/>
  <c r="G12" i="14" s="1"/>
  <c r="H12" i="14" s="1"/>
  <c r="I12" i="14" s="1"/>
  <c r="E12" i="14"/>
  <c r="D12" i="14"/>
  <c r="F11" i="14"/>
  <c r="G11" i="14" s="1"/>
  <c r="H11" i="14" s="1"/>
  <c r="I11" i="14" s="1"/>
  <c r="E11" i="14"/>
  <c r="D11" i="14"/>
  <c r="F10" i="14"/>
  <c r="G10" i="14" s="1"/>
  <c r="H10" i="14" s="1"/>
  <c r="I10" i="14" s="1"/>
  <c r="E10" i="14"/>
  <c r="D10" i="14"/>
  <c r="F9" i="14"/>
  <c r="G9" i="14" s="1"/>
  <c r="H9" i="14" s="1"/>
  <c r="I9" i="14" s="1"/>
  <c r="E9" i="14"/>
  <c r="D9" i="14"/>
  <c r="F8" i="14"/>
  <c r="G8" i="14" s="1"/>
  <c r="H8" i="14" s="1"/>
  <c r="I8" i="14" s="1"/>
  <c r="E8" i="14"/>
  <c r="D8" i="14"/>
  <c r="F7" i="14"/>
  <c r="G7" i="14" s="1"/>
  <c r="H7" i="14" s="1"/>
  <c r="I7" i="14" s="1"/>
  <c r="E7" i="14"/>
  <c r="D7" i="14"/>
  <c r="F6" i="14"/>
  <c r="G6" i="14" s="1"/>
  <c r="H6" i="14" s="1"/>
  <c r="I6" i="14" s="1"/>
  <c r="E6" i="14"/>
  <c r="D6" i="14"/>
  <c r="F5" i="14"/>
  <c r="G5" i="14" s="1"/>
  <c r="H5" i="14" s="1"/>
  <c r="I5" i="14" s="1"/>
  <c r="E5" i="14"/>
  <c r="D5" i="14"/>
  <c r="F4" i="14"/>
  <c r="G4" i="14" s="1"/>
  <c r="H4" i="14" s="1"/>
  <c r="I4" i="14" s="1"/>
  <c r="E4" i="14"/>
  <c r="D4" i="14"/>
  <c r="F3" i="14"/>
  <c r="G3" i="14" s="1"/>
  <c r="H3" i="14" s="1"/>
  <c r="I3" i="14" s="1"/>
  <c r="E3" i="14"/>
  <c r="D3" i="14"/>
  <c r="F2" i="14"/>
  <c r="G2" i="14" s="1"/>
  <c r="H2" i="14" s="1"/>
  <c r="I2" i="14" s="1"/>
  <c r="E2" i="14"/>
  <c r="D2" i="14"/>
  <c r="K3" i="1"/>
  <c r="K18" i="1"/>
  <c r="K19" i="1"/>
  <c r="K70" i="1"/>
  <c r="J26" i="1"/>
  <c r="J27" i="1"/>
  <c r="J46" i="1"/>
  <c r="J47" i="1"/>
  <c r="F3" i="1"/>
  <c r="G3" i="1" s="1"/>
  <c r="H3" i="1" s="1"/>
  <c r="I3" i="1" s="1"/>
  <c r="J3" i="1" s="1"/>
  <c r="F4" i="1"/>
  <c r="G4" i="1"/>
  <c r="H4" i="1"/>
  <c r="I4" i="1"/>
  <c r="J4" i="1" s="1"/>
  <c r="F5" i="1"/>
  <c r="G5" i="1"/>
  <c r="H5" i="1" s="1"/>
  <c r="I5" i="1" s="1"/>
  <c r="F6" i="1"/>
  <c r="G6" i="1" s="1"/>
  <c r="H6" i="1" s="1"/>
  <c r="I6" i="1" s="1"/>
  <c r="J6" i="1" s="1"/>
  <c r="F7" i="1"/>
  <c r="G7" i="1" s="1"/>
  <c r="H7" i="1" s="1"/>
  <c r="I7" i="1" s="1"/>
  <c r="J7" i="1" s="1"/>
  <c r="F8" i="1"/>
  <c r="G8" i="1"/>
  <c r="H8" i="1" s="1"/>
  <c r="I8" i="1" s="1"/>
  <c r="F9" i="1"/>
  <c r="G9" i="1"/>
  <c r="H9" i="1" s="1"/>
  <c r="I9" i="1" s="1"/>
  <c r="K9" i="1" s="1"/>
  <c r="F10" i="1"/>
  <c r="G10" i="1" s="1"/>
  <c r="H10" i="1" s="1"/>
  <c r="I10" i="1" s="1"/>
  <c r="K10" i="1" s="1"/>
  <c r="F11" i="1"/>
  <c r="G11" i="1" s="1"/>
  <c r="H11" i="1" s="1"/>
  <c r="I11" i="1" s="1"/>
  <c r="K11" i="1" s="1"/>
  <c r="F12" i="1"/>
  <c r="G12" i="1"/>
  <c r="H12" i="1" s="1"/>
  <c r="I12" i="1" s="1"/>
  <c r="F13" i="1"/>
  <c r="G13" i="1"/>
  <c r="H13" i="1"/>
  <c r="I13" i="1"/>
  <c r="K13" i="1" s="1"/>
  <c r="F14" i="1"/>
  <c r="G14" i="1" s="1"/>
  <c r="H14" i="1" s="1"/>
  <c r="I14" i="1" s="1"/>
  <c r="K14" i="1" s="1"/>
  <c r="F15" i="1"/>
  <c r="G15" i="1" s="1"/>
  <c r="H15" i="1" s="1"/>
  <c r="I15" i="1" s="1"/>
  <c r="K15" i="1" s="1"/>
  <c r="F16" i="1"/>
  <c r="G16" i="1"/>
  <c r="H16" i="1"/>
  <c r="I16" i="1"/>
  <c r="K16" i="1" s="1"/>
  <c r="F17" i="1"/>
  <c r="G17" i="1" s="1"/>
  <c r="H17" i="1" s="1"/>
  <c r="I17" i="1" s="1"/>
  <c r="J17" i="1" s="1"/>
  <c r="F18" i="1"/>
  <c r="G18" i="1" s="1"/>
  <c r="H18" i="1" s="1"/>
  <c r="I18" i="1" s="1"/>
  <c r="J18" i="1" s="1"/>
  <c r="F19" i="1"/>
  <c r="G19" i="1" s="1"/>
  <c r="H19" i="1" s="1"/>
  <c r="I19" i="1" s="1"/>
  <c r="J19" i="1" s="1"/>
  <c r="F20" i="1"/>
  <c r="G20" i="1"/>
  <c r="H20" i="1" s="1"/>
  <c r="I20" i="1" s="1"/>
  <c r="F21" i="1"/>
  <c r="G21" i="1"/>
  <c r="H21" i="1"/>
  <c r="I21" i="1"/>
  <c r="J21" i="1" s="1"/>
  <c r="F22" i="1"/>
  <c r="G22" i="1" s="1"/>
  <c r="H22" i="1" s="1"/>
  <c r="I22" i="1" s="1"/>
  <c r="J22" i="1" s="1"/>
  <c r="F23" i="1"/>
  <c r="G23" i="1" s="1"/>
  <c r="H23" i="1" s="1"/>
  <c r="I23" i="1" s="1"/>
  <c r="J23" i="1" s="1"/>
  <c r="F24" i="1"/>
  <c r="G24" i="1"/>
  <c r="H24" i="1"/>
  <c r="I24" i="1"/>
  <c r="K24" i="1" s="1"/>
  <c r="F25" i="1"/>
  <c r="G25" i="1" s="1"/>
  <c r="H25" i="1" s="1"/>
  <c r="I25" i="1" s="1"/>
  <c r="F26" i="1"/>
  <c r="G26" i="1" s="1"/>
  <c r="H26" i="1" s="1"/>
  <c r="I26" i="1" s="1"/>
  <c r="K26" i="1" s="1"/>
  <c r="F27" i="1"/>
  <c r="G27" i="1" s="1"/>
  <c r="H27" i="1" s="1"/>
  <c r="I27" i="1" s="1"/>
  <c r="K27" i="1" s="1"/>
  <c r="F28" i="1"/>
  <c r="G28" i="1"/>
  <c r="H28" i="1"/>
  <c r="I28" i="1"/>
  <c r="K28" i="1" s="1"/>
  <c r="F29" i="1"/>
  <c r="G29" i="1"/>
  <c r="H29" i="1"/>
  <c r="I29" i="1" s="1"/>
  <c r="J29" i="1" s="1"/>
  <c r="F30" i="1"/>
  <c r="G30" i="1" s="1"/>
  <c r="H30" i="1" s="1"/>
  <c r="I30" i="1" s="1"/>
  <c r="J30" i="1" s="1"/>
  <c r="F31" i="1"/>
  <c r="G31" i="1" s="1"/>
  <c r="H31" i="1" s="1"/>
  <c r="I31" i="1" s="1"/>
  <c r="J31" i="1" s="1"/>
  <c r="F32" i="1"/>
  <c r="G32" i="1" s="1"/>
  <c r="H32" i="1" s="1"/>
  <c r="I32" i="1" s="1"/>
  <c r="F33" i="1"/>
  <c r="G33" i="1" s="1"/>
  <c r="H33" i="1" s="1"/>
  <c r="I33" i="1" s="1"/>
  <c r="F34" i="1"/>
  <c r="G34" i="1" s="1"/>
  <c r="H34" i="1" s="1"/>
  <c r="I34" i="1" s="1"/>
  <c r="J34" i="1" s="1"/>
  <c r="F35" i="1"/>
  <c r="G35" i="1" s="1"/>
  <c r="H35" i="1" s="1"/>
  <c r="I35" i="1" s="1"/>
  <c r="J35" i="1" s="1"/>
  <c r="F36" i="1"/>
  <c r="G36" i="1" s="1"/>
  <c r="H36" i="1" s="1"/>
  <c r="I36" i="1" s="1"/>
  <c r="F37" i="1"/>
  <c r="G37" i="1"/>
  <c r="H37" i="1" s="1"/>
  <c r="I37" i="1" s="1"/>
  <c r="F38" i="1"/>
  <c r="G38" i="1" s="1"/>
  <c r="H38" i="1" s="1"/>
  <c r="I38" i="1" s="1"/>
  <c r="K38" i="1" s="1"/>
  <c r="F39" i="1"/>
  <c r="G39" i="1" s="1"/>
  <c r="H39" i="1" s="1"/>
  <c r="I39" i="1" s="1"/>
  <c r="J39" i="1" s="1"/>
  <c r="F40" i="1"/>
  <c r="G40" i="1"/>
  <c r="H40" i="1" s="1"/>
  <c r="I40" i="1" s="1"/>
  <c r="F41" i="1"/>
  <c r="G41" i="1"/>
  <c r="H41" i="1" s="1"/>
  <c r="I41" i="1" s="1"/>
  <c r="K41" i="1" s="1"/>
  <c r="F42" i="1"/>
  <c r="G42" i="1" s="1"/>
  <c r="H42" i="1" s="1"/>
  <c r="I42" i="1" s="1"/>
  <c r="K42" i="1" s="1"/>
  <c r="F43" i="1"/>
  <c r="G43" i="1" s="1"/>
  <c r="H43" i="1" s="1"/>
  <c r="I43" i="1" s="1"/>
  <c r="K43" i="1" s="1"/>
  <c r="F44" i="1"/>
  <c r="G44" i="1" s="1"/>
  <c r="H44" i="1" s="1"/>
  <c r="I44" i="1" s="1"/>
  <c r="F45" i="1"/>
  <c r="G45" i="1"/>
  <c r="H45" i="1" s="1"/>
  <c r="I45" i="1" s="1"/>
  <c r="F46" i="1"/>
  <c r="G46" i="1" s="1"/>
  <c r="H46" i="1" s="1"/>
  <c r="I46" i="1" s="1"/>
  <c r="K46" i="1" s="1"/>
  <c r="F47" i="1"/>
  <c r="G47" i="1" s="1"/>
  <c r="H47" i="1" s="1"/>
  <c r="I47" i="1" s="1"/>
  <c r="K47" i="1" s="1"/>
  <c r="F48" i="1"/>
  <c r="G48" i="1"/>
  <c r="H48" i="1"/>
  <c r="I48" i="1"/>
  <c r="K48" i="1" s="1"/>
  <c r="F49" i="1"/>
  <c r="G49" i="1" s="1"/>
  <c r="H49" i="1" s="1"/>
  <c r="I49" i="1" s="1"/>
  <c r="J49" i="1" s="1"/>
  <c r="F50" i="1"/>
  <c r="G50" i="1" s="1"/>
  <c r="H50" i="1" s="1"/>
  <c r="I50" i="1" s="1"/>
  <c r="K50" i="1" s="1"/>
  <c r="F51" i="1"/>
  <c r="G51" i="1" s="1"/>
  <c r="H51" i="1" s="1"/>
  <c r="I51" i="1" s="1"/>
  <c r="J51" i="1" s="1"/>
  <c r="F52" i="1"/>
  <c r="G52" i="1" s="1"/>
  <c r="H52" i="1" s="1"/>
  <c r="I52" i="1" s="1"/>
  <c r="F53" i="1"/>
  <c r="G53" i="1" s="1"/>
  <c r="H53" i="1" s="1"/>
  <c r="I53" i="1" s="1"/>
  <c r="F54" i="1"/>
  <c r="G54" i="1" s="1"/>
  <c r="H54" i="1" s="1"/>
  <c r="I54" i="1" s="1"/>
  <c r="J54" i="1" s="1"/>
  <c r="F55" i="1"/>
  <c r="G55" i="1" s="1"/>
  <c r="H55" i="1" s="1"/>
  <c r="I55" i="1" s="1"/>
  <c r="J55" i="1" s="1"/>
  <c r="F56" i="1"/>
  <c r="G56" i="1"/>
  <c r="H56" i="1"/>
  <c r="I56" i="1"/>
  <c r="K56" i="1" s="1"/>
  <c r="F57" i="1"/>
  <c r="G57" i="1" s="1"/>
  <c r="H57" i="1" s="1"/>
  <c r="I57" i="1" s="1"/>
  <c r="F58" i="1"/>
  <c r="G58" i="1" s="1"/>
  <c r="H58" i="1" s="1"/>
  <c r="I58" i="1" s="1"/>
  <c r="K58" i="1" s="1"/>
  <c r="F59" i="1"/>
  <c r="G59" i="1" s="1"/>
  <c r="H59" i="1" s="1"/>
  <c r="I59" i="1" s="1"/>
  <c r="K59" i="1" s="1"/>
  <c r="F60" i="1"/>
  <c r="G60" i="1" s="1"/>
  <c r="H60" i="1" s="1"/>
  <c r="I60" i="1" s="1"/>
  <c r="F61" i="1"/>
  <c r="G61" i="1" s="1"/>
  <c r="H61" i="1" s="1"/>
  <c r="I61" i="1" s="1"/>
  <c r="K61" i="1" s="1"/>
  <c r="F62" i="1"/>
  <c r="G62" i="1" s="1"/>
  <c r="H62" i="1" s="1"/>
  <c r="I62" i="1" s="1"/>
  <c r="J62" i="1" s="1"/>
  <c r="F63" i="1"/>
  <c r="G63" i="1" s="1"/>
  <c r="H63" i="1" s="1"/>
  <c r="I63" i="1" s="1"/>
  <c r="K63" i="1" s="1"/>
  <c r="F64" i="1"/>
  <c r="G64" i="1" s="1"/>
  <c r="H64" i="1" s="1"/>
  <c r="I64" i="1" s="1"/>
  <c r="F65" i="1"/>
  <c r="G65" i="1"/>
  <c r="H65" i="1"/>
  <c r="I65" i="1" s="1"/>
  <c r="F66" i="1"/>
  <c r="G66" i="1" s="1"/>
  <c r="H66" i="1" s="1"/>
  <c r="I66" i="1" s="1"/>
  <c r="J66" i="1" s="1"/>
  <c r="F67" i="1"/>
  <c r="G67" i="1" s="1"/>
  <c r="H67" i="1" s="1"/>
  <c r="I67" i="1" s="1"/>
  <c r="J67" i="1" s="1"/>
  <c r="F68" i="1"/>
  <c r="G68" i="1" s="1"/>
  <c r="H68" i="1" s="1"/>
  <c r="I68" i="1" s="1"/>
  <c r="K68" i="1" s="1"/>
  <c r="F69" i="1"/>
  <c r="G69" i="1" s="1"/>
  <c r="H69" i="1" s="1"/>
  <c r="I69" i="1" s="1"/>
  <c r="F70" i="1"/>
  <c r="G70" i="1" s="1"/>
  <c r="H70" i="1" s="1"/>
  <c r="I70" i="1" s="1"/>
  <c r="J70" i="1" s="1"/>
  <c r="F71" i="1"/>
  <c r="G71" i="1" s="1"/>
  <c r="H71" i="1" s="1"/>
  <c r="I71" i="1" s="1"/>
  <c r="J71" i="1" s="1"/>
  <c r="F72" i="1"/>
  <c r="G72" i="1"/>
  <c r="H72" i="1"/>
  <c r="I72" i="1" s="1"/>
  <c r="F73" i="1"/>
  <c r="G73" i="1" s="1"/>
  <c r="H73" i="1" s="1"/>
  <c r="I73" i="1" s="1"/>
  <c r="F2" i="1"/>
  <c r="G2" i="1" s="1"/>
  <c r="H2" i="1" s="1"/>
  <c r="I2" i="1" s="1"/>
  <c r="J45" i="1" l="1"/>
  <c r="K45" i="1"/>
  <c r="J52" i="1"/>
  <c r="K52" i="1"/>
  <c r="K67" i="1"/>
  <c r="K66" i="1"/>
  <c r="K54" i="1"/>
  <c r="K55" i="1"/>
  <c r="J59" i="1"/>
  <c r="K51" i="1"/>
  <c r="J58" i="1"/>
  <c r="J48" i="1"/>
  <c r="K35" i="1"/>
  <c r="J38" i="1"/>
  <c r="K7" i="1"/>
  <c r="J28" i="1"/>
  <c r="K6" i="1"/>
  <c r="K39" i="1"/>
  <c r="J16" i="1"/>
  <c r="J15" i="1"/>
  <c r="J14" i="1"/>
  <c r="K34" i="1"/>
  <c r="J13" i="1"/>
  <c r="K23" i="1"/>
  <c r="K22" i="1"/>
  <c r="K71" i="1"/>
  <c r="K21" i="1"/>
  <c r="J69" i="1"/>
  <c r="K69" i="1"/>
  <c r="J60" i="1"/>
  <c r="K60" i="1"/>
  <c r="K32" i="1"/>
  <c r="J32" i="1"/>
  <c r="K8" i="1"/>
  <c r="J8" i="1"/>
  <c r="K57" i="1"/>
  <c r="J57" i="1"/>
  <c r="K64" i="1"/>
  <c r="J64" i="1"/>
  <c r="K25" i="1"/>
  <c r="J25" i="1"/>
  <c r="K2" i="1"/>
  <c r="J2" i="1"/>
  <c r="K40" i="1"/>
  <c r="J40" i="1"/>
  <c r="K20" i="1"/>
  <c r="J20" i="1"/>
  <c r="J33" i="1"/>
  <c r="K33" i="1"/>
  <c r="J65" i="1"/>
  <c r="K65" i="1"/>
  <c r="J5" i="1"/>
  <c r="K5" i="1"/>
  <c r="K53" i="1"/>
  <c r="J53" i="1"/>
  <c r="J37" i="1"/>
  <c r="K37" i="1"/>
  <c r="K72" i="1"/>
  <c r="J72" i="1"/>
  <c r="J36" i="1"/>
  <c r="K36" i="1"/>
  <c r="J12" i="1"/>
  <c r="K12" i="1"/>
  <c r="K44" i="1"/>
  <c r="J44" i="1"/>
  <c r="J63" i="1"/>
  <c r="J43" i="1"/>
  <c r="J42" i="1"/>
  <c r="J10" i="1"/>
  <c r="K17" i="1"/>
  <c r="J41" i="1"/>
  <c r="J9" i="1"/>
  <c r="J56" i="1"/>
  <c r="J24" i="1"/>
  <c r="K31" i="1"/>
  <c r="K62" i="1"/>
  <c r="K30" i="1"/>
  <c r="K29" i="1"/>
  <c r="J61" i="1"/>
  <c r="J11" i="1"/>
  <c r="K4" i="1"/>
  <c r="J68" i="1"/>
  <c r="J50" i="1"/>
  <c r="K49" i="1"/>
  <c r="K73" i="1"/>
  <c r="J73" i="1"/>
  <c r="J5" i="17"/>
  <c r="L5" i="17" s="1"/>
  <c r="K5" i="17"/>
  <c r="M5" i="17" s="1"/>
  <c r="E162" i="13" s="1"/>
  <c r="K14" i="17"/>
  <c r="M14" i="17" s="1"/>
  <c r="E171" i="13" s="1"/>
  <c r="J14" i="17"/>
  <c r="L14" i="17" s="1"/>
  <c r="K10" i="17"/>
  <c r="M10" i="17" s="1"/>
  <c r="E167" i="13" s="1"/>
  <c r="J10" i="17"/>
  <c r="L10" i="17" s="1"/>
  <c r="K15" i="17"/>
  <c r="M15" i="17" s="1"/>
  <c r="E172" i="13" s="1"/>
  <c r="J15" i="17"/>
  <c r="L15" i="17" s="1"/>
  <c r="K6" i="17"/>
  <c r="M6" i="17" s="1"/>
  <c r="E163" i="13" s="1"/>
  <c r="J6" i="17"/>
  <c r="L6" i="17" s="1"/>
  <c r="K16" i="17"/>
  <c r="M16" i="17" s="1"/>
  <c r="E173" i="13" s="1"/>
  <c r="J16" i="17"/>
  <c r="L16" i="17" s="1"/>
  <c r="K11" i="17"/>
  <c r="M11" i="17" s="1"/>
  <c r="E168" i="13" s="1"/>
  <c r="J11" i="17"/>
  <c r="L11" i="17" s="1"/>
  <c r="K2" i="17"/>
  <c r="M2" i="17" s="1"/>
  <c r="E159" i="13" s="1"/>
  <c r="J2" i="17"/>
  <c r="L2" i="17" s="1"/>
  <c r="K3" i="17"/>
  <c r="M3" i="17" s="1"/>
  <c r="E160" i="13" s="1"/>
  <c r="J3" i="17"/>
  <c r="L3" i="17" s="1"/>
  <c r="K8" i="17"/>
  <c r="M8" i="17" s="1"/>
  <c r="E165" i="13" s="1"/>
  <c r="J8" i="17"/>
  <c r="L8" i="17" s="1"/>
  <c r="K13" i="17"/>
  <c r="M13" i="17" s="1"/>
  <c r="E170" i="13" s="1"/>
  <c r="J13" i="17"/>
  <c r="L13" i="17" s="1"/>
  <c r="K18" i="17"/>
  <c r="M18" i="17" s="1"/>
  <c r="E175" i="13" s="1"/>
  <c r="J18" i="17"/>
  <c r="L18" i="17" s="1"/>
  <c r="K4" i="17"/>
  <c r="M4" i="17" s="1"/>
  <c r="E161" i="13" s="1"/>
  <c r="J4" i="17"/>
  <c r="L4" i="17" s="1"/>
  <c r="J7" i="17"/>
  <c r="L7" i="17" s="1"/>
  <c r="K7" i="17"/>
  <c r="M7" i="17" s="1"/>
  <c r="E164" i="13" s="1"/>
  <c r="K12" i="17"/>
  <c r="M12" i="17" s="1"/>
  <c r="E169" i="13" s="1"/>
  <c r="J12" i="17"/>
  <c r="L12" i="17" s="1"/>
  <c r="K17" i="17"/>
  <c r="M17" i="17" s="1"/>
  <c r="E174" i="13" s="1"/>
  <c r="J17" i="17"/>
  <c r="L17" i="17" s="1"/>
  <c r="K9" i="17"/>
  <c r="M9" i="17" s="1"/>
  <c r="E166" i="13" s="1"/>
  <c r="J9" i="17"/>
  <c r="L9" i="17" s="1"/>
  <c r="K19" i="17"/>
  <c r="M19" i="17" s="1"/>
  <c r="E176" i="13" s="1"/>
  <c r="J19" i="17"/>
  <c r="L19" i="17" s="1"/>
  <c r="J4" i="16"/>
  <c r="L4" i="16" s="1"/>
  <c r="K4" i="16"/>
  <c r="M4" i="16" s="1"/>
  <c r="E143" i="13" s="1"/>
  <c r="J9" i="16"/>
  <c r="L9" i="16" s="1"/>
  <c r="K9" i="16"/>
  <c r="M9" i="16" s="1"/>
  <c r="E148" i="13" s="1"/>
  <c r="K14" i="16"/>
  <c r="M14" i="16" s="1"/>
  <c r="E153" i="13" s="1"/>
  <c r="J14" i="16"/>
  <c r="L14" i="16" s="1"/>
  <c r="K16" i="16"/>
  <c r="M16" i="16" s="1"/>
  <c r="E155" i="13" s="1"/>
  <c r="J16" i="16"/>
  <c r="L16" i="16" s="1"/>
  <c r="J5" i="16"/>
  <c r="L5" i="16" s="1"/>
  <c r="K5" i="16"/>
  <c r="M5" i="16" s="1"/>
  <c r="E144" i="13" s="1"/>
  <c r="K11" i="16"/>
  <c r="M11" i="16" s="1"/>
  <c r="E150" i="13" s="1"/>
  <c r="J11" i="16"/>
  <c r="L11" i="16" s="1"/>
  <c r="K10" i="16"/>
  <c r="M10" i="16" s="1"/>
  <c r="E149" i="13" s="1"/>
  <c r="J10" i="16"/>
  <c r="L10" i="16" s="1"/>
  <c r="K2" i="16"/>
  <c r="M2" i="16" s="1"/>
  <c r="E141" i="13" s="1"/>
  <c r="J2" i="16"/>
  <c r="L2" i="16" s="1"/>
  <c r="K17" i="16"/>
  <c r="M17" i="16" s="1"/>
  <c r="E156" i="13" s="1"/>
  <c r="J17" i="16"/>
  <c r="L17" i="16" s="1"/>
  <c r="K15" i="16"/>
  <c r="M15" i="16" s="1"/>
  <c r="E154" i="13" s="1"/>
  <c r="J15" i="16"/>
  <c r="L15" i="16" s="1"/>
  <c r="J6" i="16"/>
  <c r="L6" i="16" s="1"/>
  <c r="K6" i="16"/>
  <c r="M6" i="16" s="1"/>
  <c r="E145" i="13" s="1"/>
  <c r="J12" i="16"/>
  <c r="L12" i="16" s="1"/>
  <c r="K12" i="16"/>
  <c r="M12" i="16" s="1"/>
  <c r="E151" i="13" s="1"/>
  <c r="K3" i="16"/>
  <c r="M3" i="16" s="1"/>
  <c r="E142" i="13" s="1"/>
  <c r="J3" i="16"/>
  <c r="L3" i="16" s="1"/>
  <c r="J18" i="16"/>
  <c r="L18" i="16" s="1"/>
  <c r="K18" i="16"/>
  <c r="M18" i="16" s="1"/>
  <c r="E157" i="13" s="1"/>
  <c r="K8" i="16"/>
  <c r="M8" i="16" s="1"/>
  <c r="E147" i="13" s="1"/>
  <c r="J8" i="16"/>
  <c r="L8" i="16" s="1"/>
  <c r="K13" i="16"/>
  <c r="M13" i="16" s="1"/>
  <c r="E152" i="13" s="1"/>
  <c r="J13" i="16"/>
  <c r="L13" i="16" s="1"/>
  <c r="K7" i="16"/>
  <c r="M7" i="16" s="1"/>
  <c r="E146" i="13" s="1"/>
  <c r="J7" i="16"/>
  <c r="L7" i="16" s="1"/>
  <c r="K19" i="16"/>
  <c r="M19" i="16" s="1"/>
  <c r="E158" i="13" s="1"/>
  <c r="J19" i="16"/>
  <c r="L19" i="16" s="1"/>
  <c r="K31" i="26"/>
  <c r="M31" i="26" s="1"/>
  <c r="E136" i="13" s="1"/>
  <c r="J31" i="26"/>
  <c r="L31" i="26" s="1"/>
  <c r="K5" i="26"/>
  <c r="M5" i="26" s="1"/>
  <c r="E110" i="13" s="1"/>
  <c r="J5" i="26"/>
  <c r="L5" i="26" s="1"/>
  <c r="K25" i="26"/>
  <c r="M25" i="26" s="1"/>
  <c r="E130" i="13" s="1"/>
  <c r="J25" i="26"/>
  <c r="L25" i="26" s="1"/>
  <c r="K30" i="26"/>
  <c r="M30" i="26" s="1"/>
  <c r="E135" i="13" s="1"/>
  <c r="J30" i="26"/>
  <c r="L30" i="26" s="1"/>
  <c r="K10" i="26"/>
  <c r="M10" i="26" s="1"/>
  <c r="E115" i="13" s="1"/>
  <c r="J10" i="26"/>
  <c r="L10" i="26" s="1"/>
  <c r="J15" i="26"/>
  <c r="L15" i="26" s="1"/>
  <c r="K15" i="26"/>
  <c r="M15" i="26" s="1"/>
  <c r="E120" i="13" s="1"/>
  <c r="J20" i="26"/>
  <c r="L20" i="26" s="1"/>
  <c r="K20" i="26"/>
  <c r="M20" i="26" s="1"/>
  <c r="E125" i="13" s="1"/>
  <c r="K35" i="26"/>
  <c r="M35" i="26" s="1"/>
  <c r="E140" i="13" s="1"/>
  <c r="J35" i="26"/>
  <c r="L35" i="26" s="1"/>
  <c r="K26" i="26"/>
  <c r="M26" i="26" s="1"/>
  <c r="E131" i="13" s="1"/>
  <c r="J26" i="26"/>
  <c r="L26" i="26" s="1"/>
  <c r="K11" i="26"/>
  <c r="M11" i="26" s="1"/>
  <c r="E116" i="13" s="1"/>
  <c r="J11" i="26"/>
  <c r="L11" i="26" s="1"/>
  <c r="K2" i="26"/>
  <c r="M2" i="26" s="1"/>
  <c r="E107" i="13" s="1"/>
  <c r="J2" i="26"/>
  <c r="L2" i="26" s="1"/>
  <c r="K32" i="26"/>
  <c r="M32" i="26" s="1"/>
  <c r="E137" i="13" s="1"/>
  <c r="J32" i="26"/>
  <c r="L32" i="26" s="1"/>
  <c r="J12" i="26"/>
  <c r="L12" i="26" s="1"/>
  <c r="K12" i="26"/>
  <c r="M12" i="26" s="1"/>
  <c r="E117" i="13" s="1"/>
  <c r="K16" i="26"/>
  <c r="M16" i="26" s="1"/>
  <c r="E121" i="13" s="1"/>
  <c r="J16" i="26"/>
  <c r="L16" i="26" s="1"/>
  <c r="K22" i="26"/>
  <c r="M22" i="26" s="1"/>
  <c r="E127" i="13" s="1"/>
  <c r="J22" i="26"/>
  <c r="L22" i="26" s="1"/>
  <c r="K3" i="26"/>
  <c r="M3" i="26" s="1"/>
  <c r="E108" i="13" s="1"/>
  <c r="J3" i="26"/>
  <c r="L3" i="26" s="1"/>
  <c r="K21" i="26"/>
  <c r="M21" i="26" s="1"/>
  <c r="E126" i="13" s="1"/>
  <c r="J21" i="26"/>
  <c r="L21" i="26" s="1"/>
  <c r="K27" i="26"/>
  <c r="M27" i="26" s="1"/>
  <c r="E132" i="13" s="1"/>
  <c r="J27" i="26"/>
  <c r="L27" i="26" s="1"/>
  <c r="K18" i="26"/>
  <c r="M18" i="26" s="1"/>
  <c r="E123" i="13" s="1"/>
  <c r="J18" i="26"/>
  <c r="L18" i="26" s="1"/>
  <c r="K23" i="26"/>
  <c r="M23" i="26" s="1"/>
  <c r="E128" i="13" s="1"/>
  <c r="J23" i="26"/>
  <c r="L23" i="26" s="1"/>
  <c r="J28" i="26"/>
  <c r="L28" i="26" s="1"/>
  <c r="K28" i="26"/>
  <c r="M28" i="26" s="1"/>
  <c r="E133" i="13" s="1"/>
  <c r="K17" i="26"/>
  <c r="M17" i="26" s="1"/>
  <c r="E122" i="13" s="1"/>
  <c r="J17" i="26"/>
  <c r="L17" i="26" s="1"/>
  <c r="K8" i="26"/>
  <c r="M8" i="26" s="1"/>
  <c r="E113" i="13" s="1"/>
  <c r="J8" i="26"/>
  <c r="L8" i="26" s="1"/>
  <c r="K13" i="26"/>
  <c r="M13" i="26" s="1"/>
  <c r="E118" i="13" s="1"/>
  <c r="J13" i="26"/>
  <c r="L13" i="26" s="1"/>
  <c r="K34" i="26"/>
  <c r="M34" i="26" s="1"/>
  <c r="E139" i="13" s="1"/>
  <c r="J34" i="26"/>
  <c r="L34" i="26" s="1"/>
  <c r="J7" i="26"/>
  <c r="L7" i="26" s="1"/>
  <c r="K7" i="26"/>
  <c r="M7" i="26" s="1"/>
  <c r="E112" i="13" s="1"/>
  <c r="K33" i="26"/>
  <c r="M33" i="26" s="1"/>
  <c r="E138" i="13" s="1"/>
  <c r="J33" i="26"/>
  <c r="L33" i="26" s="1"/>
  <c r="J4" i="26"/>
  <c r="L4" i="26" s="1"/>
  <c r="K4" i="26"/>
  <c r="M4" i="26" s="1"/>
  <c r="E109" i="13" s="1"/>
  <c r="K19" i="26"/>
  <c r="M19" i="26" s="1"/>
  <c r="E124" i="13" s="1"/>
  <c r="J19" i="26"/>
  <c r="L19" i="26" s="1"/>
  <c r="K24" i="26"/>
  <c r="M24" i="26" s="1"/>
  <c r="E129" i="13" s="1"/>
  <c r="J24" i="26"/>
  <c r="L24" i="26" s="1"/>
  <c r="K29" i="26"/>
  <c r="M29" i="26" s="1"/>
  <c r="E134" i="13" s="1"/>
  <c r="J29" i="26"/>
  <c r="L29" i="26" s="1"/>
  <c r="K6" i="26"/>
  <c r="M6" i="26" s="1"/>
  <c r="E111" i="13" s="1"/>
  <c r="J6" i="26"/>
  <c r="L6" i="26" s="1"/>
  <c r="K9" i="26"/>
  <c r="M9" i="26" s="1"/>
  <c r="E114" i="13" s="1"/>
  <c r="J9" i="26"/>
  <c r="L9" i="26" s="1"/>
  <c r="K14" i="26"/>
  <c r="M14" i="26" s="1"/>
  <c r="E119" i="13" s="1"/>
  <c r="J14" i="26"/>
  <c r="L14" i="26" s="1"/>
  <c r="K27" i="25"/>
  <c r="M27" i="25" s="1"/>
  <c r="E98" i="13" s="1"/>
  <c r="J27" i="25"/>
  <c r="L27" i="25" s="1"/>
  <c r="J7" i="25"/>
  <c r="L7" i="25" s="1"/>
  <c r="K7" i="25"/>
  <c r="M7" i="25" s="1"/>
  <c r="E78" i="13" s="1"/>
  <c r="K17" i="25"/>
  <c r="M17" i="25" s="1"/>
  <c r="E88" i="13" s="1"/>
  <c r="J17" i="25"/>
  <c r="L17" i="25" s="1"/>
  <c r="J26" i="25"/>
  <c r="L26" i="25" s="1"/>
  <c r="K26" i="25"/>
  <c r="M26" i="25" s="1"/>
  <c r="E97" i="13" s="1"/>
  <c r="K31" i="25"/>
  <c r="M31" i="25" s="1"/>
  <c r="E102" i="13" s="1"/>
  <c r="J31" i="25"/>
  <c r="L31" i="25" s="1"/>
  <c r="K32" i="25"/>
  <c r="M32" i="25" s="1"/>
  <c r="E103" i="13" s="1"/>
  <c r="J32" i="25"/>
  <c r="L32" i="25" s="1"/>
  <c r="K2" i="25"/>
  <c r="J2" i="25"/>
  <c r="L2" i="25" s="1"/>
  <c r="K21" i="25"/>
  <c r="M21" i="25" s="1"/>
  <c r="E92" i="13" s="1"/>
  <c r="J21" i="25"/>
  <c r="L21" i="25" s="1"/>
  <c r="K12" i="25"/>
  <c r="M12" i="25" s="1"/>
  <c r="E83" i="13" s="1"/>
  <c r="J12" i="25"/>
  <c r="L12" i="25" s="1"/>
  <c r="K22" i="25"/>
  <c r="M22" i="25" s="1"/>
  <c r="E93" i="13" s="1"/>
  <c r="J22" i="25"/>
  <c r="L22" i="25" s="1"/>
  <c r="K13" i="25"/>
  <c r="M13" i="25" s="1"/>
  <c r="E84" i="13" s="1"/>
  <c r="J13" i="25"/>
  <c r="L13" i="25" s="1"/>
  <c r="K4" i="25"/>
  <c r="M4" i="25" s="1"/>
  <c r="E75" i="13" s="1"/>
  <c r="J4" i="25"/>
  <c r="L4" i="25" s="1"/>
  <c r="K14" i="25"/>
  <c r="M14" i="25" s="1"/>
  <c r="E85" i="13" s="1"/>
  <c r="J14" i="25"/>
  <c r="L14" i="25" s="1"/>
  <c r="K28" i="25"/>
  <c r="M28" i="25" s="1"/>
  <c r="E99" i="13" s="1"/>
  <c r="J28" i="25"/>
  <c r="L28" i="25" s="1"/>
  <c r="K33" i="25"/>
  <c r="M33" i="25" s="1"/>
  <c r="E104" i="13" s="1"/>
  <c r="J33" i="25"/>
  <c r="L33" i="25" s="1"/>
  <c r="K19" i="25"/>
  <c r="M19" i="25" s="1"/>
  <c r="E90" i="13" s="1"/>
  <c r="J19" i="25"/>
  <c r="L19" i="25" s="1"/>
  <c r="K8" i="25"/>
  <c r="M8" i="25" s="1"/>
  <c r="E79" i="13" s="1"/>
  <c r="J8" i="25"/>
  <c r="L8" i="25" s="1"/>
  <c r="J5" i="25"/>
  <c r="L5" i="25" s="1"/>
  <c r="K5" i="25"/>
  <c r="M5" i="25" s="1"/>
  <c r="E76" i="13" s="1"/>
  <c r="K10" i="25"/>
  <c r="M10" i="25" s="1"/>
  <c r="E81" i="13" s="1"/>
  <c r="J10" i="25"/>
  <c r="L10" i="25" s="1"/>
  <c r="J15" i="25"/>
  <c r="L15" i="25" s="1"/>
  <c r="K15" i="25"/>
  <c r="M15" i="25" s="1"/>
  <c r="E86" i="13" s="1"/>
  <c r="K29" i="25"/>
  <c r="M29" i="25" s="1"/>
  <c r="E100" i="13" s="1"/>
  <c r="J29" i="25"/>
  <c r="L29" i="25" s="1"/>
  <c r="K18" i="25"/>
  <c r="M18" i="25" s="1"/>
  <c r="E89" i="13" s="1"/>
  <c r="J18" i="25"/>
  <c r="L18" i="25" s="1"/>
  <c r="K25" i="25"/>
  <c r="M25" i="25" s="1"/>
  <c r="E96" i="13" s="1"/>
  <c r="J25" i="25"/>
  <c r="L25" i="25" s="1"/>
  <c r="K34" i="25"/>
  <c r="M34" i="25" s="1"/>
  <c r="E105" i="13" s="1"/>
  <c r="J34" i="25"/>
  <c r="L34" i="25" s="1"/>
  <c r="K3" i="25"/>
  <c r="M3" i="25" s="1"/>
  <c r="E74" i="13" s="1"/>
  <c r="J3" i="25"/>
  <c r="L3" i="25" s="1"/>
  <c r="J9" i="25"/>
  <c r="L9" i="25" s="1"/>
  <c r="K9" i="25"/>
  <c r="M9" i="25" s="1"/>
  <c r="E80" i="13" s="1"/>
  <c r="K24" i="25"/>
  <c r="M24" i="25" s="1"/>
  <c r="E95" i="13" s="1"/>
  <c r="J24" i="25"/>
  <c r="L24" i="25" s="1"/>
  <c r="K6" i="25"/>
  <c r="M6" i="25" s="1"/>
  <c r="E77" i="13" s="1"/>
  <c r="J6" i="25"/>
  <c r="L6" i="25" s="1"/>
  <c r="K20" i="25"/>
  <c r="M20" i="25" s="1"/>
  <c r="E91" i="13" s="1"/>
  <c r="J20" i="25"/>
  <c r="L20" i="25" s="1"/>
  <c r="K23" i="25"/>
  <c r="M23" i="25" s="1"/>
  <c r="E94" i="13" s="1"/>
  <c r="J23" i="25"/>
  <c r="L23" i="25" s="1"/>
  <c r="K11" i="25"/>
  <c r="M11" i="25" s="1"/>
  <c r="E82" i="13" s="1"/>
  <c r="J11" i="25"/>
  <c r="L11" i="25" s="1"/>
  <c r="K16" i="25"/>
  <c r="M16" i="25" s="1"/>
  <c r="E87" i="13" s="1"/>
  <c r="J16" i="25"/>
  <c r="L16" i="25" s="1"/>
  <c r="K30" i="25"/>
  <c r="M30" i="25" s="1"/>
  <c r="E101" i="13" s="1"/>
  <c r="J30" i="25"/>
  <c r="L30" i="25" s="1"/>
  <c r="K35" i="25"/>
  <c r="M35" i="25" s="1"/>
  <c r="E106" i="13" s="1"/>
  <c r="J35" i="25"/>
  <c r="L35" i="25" s="1"/>
  <c r="K7" i="24"/>
  <c r="M7" i="24" s="1"/>
  <c r="J7" i="24"/>
  <c r="L7" i="24" s="1"/>
  <c r="B164" i="13" s="1"/>
  <c r="J6" i="24"/>
  <c r="L6" i="24" s="1"/>
  <c r="B163" i="13" s="1"/>
  <c r="K6" i="24"/>
  <c r="M6" i="24" s="1"/>
  <c r="J2" i="24"/>
  <c r="L2" i="24" s="1"/>
  <c r="B159" i="13" s="1"/>
  <c r="K2" i="24"/>
  <c r="M2" i="24" s="1"/>
  <c r="K5" i="24"/>
  <c r="M5" i="24" s="1"/>
  <c r="J5" i="24"/>
  <c r="L5" i="24" s="1"/>
  <c r="B162" i="13" s="1"/>
  <c r="K10" i="24"/>
  <c r="M10" i="24" s="1"/>
  <c r="J10" i="24"/>
  <c r="L10" i="24" s="1"/>
  <c r="B167" i="13" s="1"/>
  <c r="K15" i="24"/>
  <c r="M15" i="24" s="1"/>
  <c r="J15" i="24"/>
  <c r="L15" i="24" s="1"/>
  <c r="B172" i="13" s="1"/>
  <c r="J17" i="24"/>
  <c r="L17" i="24" s="1"/>
  <c r="B174" i="13" s="1"/>
  <c r="K17" i="24"/>
  <c r="M17" i="24" s="1"/>
  <c r="K12" i="24"/>
  <c r="M12" i="24" s="1"/>
  <c r="J12" i="24"/>
  <c r="L12" i="24" s="1"/>
  <c r="B169" i="13" s="1"/>
  <c r="K11" i="24"/>
  <c r="M11" i="24" s="1"/>
  <c r="J11" i="24"/>
  <c r="L11" i="24" s="1"/>
  <c r="B168" i="13" s="1"/>
  <c r="K3" i="24"/>
  <c r="M3" i="24" s="1"/>
  <c r="J3" i="24"/>
  <c r="L3" i="24" s="1"/>
  <c r="B160" i="13" s="1"/>
  <c r="J8" i="24"/>
  <c r="L8" i="24" s="1"/>
  <c r="B165" i="13" s="1"/>
  <c r="K8" i="24"/>
  <c r="M8" i="24" s="1"/>
  <c r="K13" i="24"/>
  <c r="M13" i="24" s="1"/>
  <c r="J13" i="24"/>
  <c r="L13" i="24" s="1"/>
  <c r="B170" i="13" s="1"/>
  <c r="J18" i="24"/>
  <c r="L18" i="24" s="1"/>
  <c r="B175" i="13" s="1"/>
  <c r="K18" i="24"/>
  <c r="M18" i="24" s="1"/>
  <c r="K16" i="24"/>
  <c r="M16" i="24" s="1"/>
  <c r="J16" i="24"/>
  <c r="L16" i="24" s="1"/>
  <c r="B173" i="13" s="1"/>
  <c r="J9" i="24"/>
  <c r="L9" i="24" s="1"/>
  <c r="B166" i="13" s="1"/>
  <c r="K9" i="24"/>
  <c r="M9" i="24" s="1"/>
  <c r="K4" i="24"/>
  <c r="M4" i="24" s="1"/>
  <c r="J4" i="24"/>
  <c r="L4" i="24" s="1"/>
  <c r="B161" i="13" s="1"/>
  <c r="K14" i="24"/>
  <c r="M14" i="24" s="1"/>
  <c r="J14" i="24"/>
  <c r="L14" i="24" s="1"/>
  <c r="B171" i="13" s="1"/>
  <c r="K19" i="24"/>
  <c r="M19" i="24" s="1"/>
  <c r="J19" i="24"/>
  <c r="L19" i="24" s="1"/>
  <c r="B176" i="13" s="1"/>
  <c r="K7" i="23"/>
  <c r="M7" i="23" s="1"/>
  <c r="J7" i="23"/>
  <c r="L7" i="23" s="1"/>
  <c r="B146" i="13" s="1"/>
  <c r="J12" i="23"/>
  <c r="L12" i="23" s="1"/>
  <c r="B151" i="13" s="1"/>
  <c r="K12" i="23"/>
  <c r="M12" i="23" s="1"/>
  <c r="K5" i="23"/>
  <c r="M5" i="23" s="1"/>
  <c r="J5" i="23"/>
  <c r="L5" i="23" s="1"/>
  <c r="B144" i="13" s="1"/>
  <c r="K8" i="23"/>
  <c r="M8" i="23" s="1"/>
  <c r="J8" i="23"/>
  <c r="L8" i="23" s="1"/>
  <c r="B147" i="13" s="1"/>
  <c r="K2" i="23"/>
  <c r="M2" i="23" s="1"/>
  <c r="J2" i="23"/>
  <c r="L2" i="23" s="1"/>
  <c r="B141" i="13" s="1"/>
  <c r="J17" i="23"/>
  <c r="L17" i="23" s="1"/>
  <c r="B156" i="13" s="1"/>
  <c r="K17" i="23"/>
  <c r="M17" i="23" s="1"/>
  <c r="K16" i="23"/>
  <c r="M16" i="23" s="1"/>
  <c r="J16" i="23"/>
  <c r="L16" i="23" s="1"/>
  <c r="B155" i="13" s="1"/>
  <c r="K14" i="23"/>
  <c r="M14" i="23" s="1"/>
  <c r="J14" i="23"/>
  <c r="L14" i="23" s="1"/>
  <c r="B153" i="13" s="1"/>
  <c r="K3" i="23"/>
  <c r="M3" i="23" s="1"/>
  <c r="J3" i="23"/>
  <c r="L3" i="23" s="1"/>
  <c r="B142" i="13" s="1"/>
  <c r="K10" i="23"/>
  <c r="M10" i="23" s="1"/>
  <c r="J10" i="23"/>
  <c r="L10" i="23" s="1"/>
  <c r="B149" i="13" s="1"/>
  <c r="K18" i="23"/>
  <c r="M18" i="23" s="1"/>
  <c r="J18" i="23"/>
  <c r="L18" i="23" s="1"/>
  <c r="B157" i="13" s="1"/>
  <c r="K11" i="23"/>
  <c r="M11" i="23" s="1"/>
  <c r="J11" i="23"/>
  <c r="L11" i="23" s="1"/>
  <c r="B150" i="13" s="1"/>
  <c r="K13" i="23"/>
  <c r="M13" i="23" s="1"/>
  <c r="J13" i="23"/>
  <c r="L13" i="23" s="1"/>
  <c r="B152" i="13" s="1"/>
  <c r="K6" i="23"/>
  <c r="M6" i="23" s="1"/>
  <c r="J6" i="23"/>
  <c r="L6" i="23" s="1"/>
  <c r="B145" i="13" s="1"/>
  <c r="J9" i="23"/>
  <c r="L9" i="23" s="1"/>
  <c r="B148" i="13" s="1"/>
  <c r="K9" i="23"/>
  <c r="M9" i="23" s="1"/>
  <c r="K15" i="23"/>
  <c r="M15" i="23" s="1"/>
  <c r="J15" i="23"/>
  <c r="L15" i="23" s="1"/>
  <c r="B154" i="13" s="1"/>
  <c r="J4" i="23"/>
  <c r="L4" i="23" s="1"/>
  <c r="B143" i="13" s="1"/>
  <c r="K4" i="23"/>
  <c r="M4" i="23" s="1"/>
  <c r="K19" i="23"/>
  <c r="M19" i="23" s="1"/>
  <c r="J19" i="23"/>
  <c r="L19" i="23" s="1"/>
  <c r="B158" i="13" s="1"/>
  <c r="J12" i="15"/>
  <c r="L12" i="15" s="1"/>
  <c r="B117" i="13" s="1"/>
  <c r="K12" i="15"/>
  <c r="M12" i="15" s="1"/>
  <c r="K3" i="15"/>
  <c r="M3" i="15" s="1"/>
  <c r="J3" i="15"/>
  <c r="L3" i="15" s="1"/>
  <c r="B108" i="13" s="1"/>
  <c r="J17" i="15"/>
  <c r="L17" i="15" s="1"/>
  <c r="B122" i="13" s="1"/>
  <c r="K17" i="15"/>
  <c r="M17" i="15" s="1"/>
  <c r="K31" i="15"/>
  <c r="M31" i="15" s="1"/>
  <c r="J31" i="15"/>
  <c r="L31" i="15" s="1"/>
  <c r="B136" i="13" s="1"/>
  <c r="K8" i="15"/>
  <c r="M8" i="15" s="1"/>
  <c r="J8" i="15"/>
  <c r="L8" i="15" s="1"/>
  <c r="B113" i="13" s="1"/>
  <c r="K22" i="15"/>
  <c r="M22" i="15" s="1"/>
  <c r="J22" i="15"/>
  <c r="L22" i="15" s="1"/>
  <c r="B127" i="13" s="1"/>
  <c r="J26" i="15"/>
  <c r="L26" i="15" s="1"/>
  <c r="B131" i="13" s="1"/>
  <c r="K26" i="15"/>
  <c r="M26" i="15" s="1"/>
  <c r="J4" i="15"/>
  <c r="L4" i="15" s="1"/>
  <c r="B109" i="13" s="1"/>
  <c r="K4" i="15"/>
  <c r="M4" i="15" s="1"/>
  <c r="K9" i="15"/>
  <c r="M9" i="15" s="1"/>
  <c r="J9" i="15"/>
  <c r="L9" i="15" s="1"/>
  <c r="B114" i="13" s="1"/>
  <c r="K23" i="15"/>
  <c r="M23" i="15" s="1"/>
  <c r="J23" i="15"/>
  <c r="L23" i="15" s="1"/>
  <c r="B128" i="13" s="1"/>
  <c r="K32" i="15"/>
  <c r="M32" i="15" s="1"/>
  <c r="J32" i="15"/>
  <c r="L32" i="15" s="1"/>
  <c r="B137" i="13" s="1"/>
  <c r="J5" i="15"/>
  <c r="L5" i="15" s="1"/>
  <c r="B110" i="13" s="1"/>
  <c r="K5" i="15"/>
  <c r="M5" i="15" s="1"/>
  <c r="J15" i="15"/>
  <c r="L15" i="15" s="1"/>
  <c r="B120" i="13" s="1"/>
  <c r="K15" i="15"/>
  <c r="M15" i="15" s="1"/>
  <c r="K19" i="15"/>
  <c r="M19" i="15" s="1"/>
  <c r="J19" i="15"/>
  <c r="L19" i="15" s="1"/>
  <c r="B124" i="13" s="1"/>
  <c r="K33" i="15"/>
  <c r="M33" i="15" s="1"/>
  <c r="J33" i="15"/>
  <c r="L33" i="15" s="1"/>
  <c r="B138" i="13" s="1"/>
  <c r="K14" i="15"/>
  <c r="M14" i="15" s="1"/>
  <c r="J14" i="15"/>
  <c r="L14" i="15" s="1"/>
  <c r="B119" i="13" s="1"/>
  <c r="K29" i="15"/>
  <c r="M29" i="15" s="1"/>
  <c r="J29" i="15"/>
  <c r="L29" i="15" s="1"/>
  <c r="B134" i="13" s="1"/>
  <c r="K13" i="15"/>
  <c r="M13" i="15" s="1"/>
  <c r="J13" i="15"/>
  <c r="L13" i="15" s="1"/>
  <c r="B118" i="13" s="1"/>
  <c r="K28" i="15"/>
  <c r="M28" i="15" s="1"/>
  <c r="J28" i="15"/>
  <c r="L28" i="15" s="1"/>
  <c r="B133" i="13" s="1"/>
  <c r="J34" i="15"/>
  <c r="L34" i="15" s="1"/>
  <c r="B139" i="13" s="1"/>
  <c r="K34" i="15"/>
  <c r="M34" i="15" s="1"/>
  <c r="J7" i="15"/>
  <c r="L7" i="15" s="1"/>
  <c r="B112" i="13" s="1"/>
  <c r="K7" i="15"/>
  <c r="M7" i="15" s="1"/>
  <c r="K11" i="15"/>
  <c r="M11" i="15" s="1"/>
  <c r="J11" i="15"/>
  <c r="L11" i="15" s="1"/>
  <c r="B116" i="13" s="1"/>
  <c r="J25" i="15"/>
  <c r="L25" i="15" s="1"/>
  <c r="B130" i="13" s="1"/>
  <c r="K25" i="15"/>
  <c r="M25" i="15" s="1"/>
  <c r="K18" i="15"/>
  <c r="M18" i="15" s="1"/>
  <c r="J18" i="15"/>
  <c r="L18" i="15" s="1"/>
  <c r="B123" i="13" s="1"/>
  <c r="K6" i="15"/>
  <c r="M6" i="15" s="1"/>
  <c r="J6" i="15"/>
  <c r="L6" i="15" s="1"/>
  <c r="B111" i="13" s="1"/>
  <c r="K10" i="15"/>
  <c r="M10" i="15" s="1"/>
  <c r="J10" i="15"/>
  <c r="L10" i="15" s="1"/>
  <c r="B115" i="13" s="1"/>
  <c r="K2" i="15"/>
  <c r="M2" i="15" s="1"/>
  <c r="J2" i="15"/>
  <c r="L2" i="15" s="1"/>
  <c r="B107" i="13" s="1"/>
  <c r="K16" i="15"/>
  <c r="M16" i="15" s="1"/>
  <c r="J16" i="15"/>
  <c r="L16" i="15" s="1"/>
  <c r="B121" i="13" s="1"/>
  <c r="K30" i="15"/>
  <c r="M30" i="15" s="1"/>
  <c r="J30" i="15"/>
  <c r="L30" i="15" s="1"/>
  <c r="B135" i="13" s="1"/>
  <c r="K27" i="15"/>
  <c r="M27" i="15" s="1"/>
  <c r="J27" i="15"/>
  <c r="L27" i="15" s="1"/>
  <c r="B132" i="13" s="1"/>
  <c r="K24" i="15"/>
  <c r="M24" i="15" s="1"/>
  <c r="J24" i="15"/>
  <c r="L24" i="15" s="1"/>
  <c r="B129" i="13" s="1"/>
  <c r="K20" i="15"/>
  <c r="M20" i="15" s="1"/>
  <c r="J20" i="15"/>
  <c r="L20" i="15" s="1"/>
  <c r="B125" i="13" s="1"/>
  <c r="K21" i="15"/>
  <c r="M21" i="15" s="1"/>
  <c r="J21" i="15"/>
  <c r="L21" i="15" s="1"/>
  <c r="B126" i="13" s="1"/>
  <c r="K35" i="15"/>
  <c r="M35" i="15" s="1"/>
  <c r="J35" i="15"/>
  <c r="L35" i="15" s="1"/>
  <c r="B140" i="13" s="1"/>
  <c r="J2" i="14"/>
  <c r="L2" i="14" s="1"/>
  <c r="B73" i="13" s="1"/>
  <c r="K2" i="14"/>
  <c r="K14" i="14"/>
  <c r="M14" i="14" s="1"/>
  <c r="J14" i="14"/>
  <c r="L14" i="14" s="1"/>
  <c r="B85" i="13" s="1"/>
  <c r="K19" i="14"/>
  <c r="M19" i="14" s="1"/>
  <c r="J19" i="14"/>
  <c r="L19" i="14" s="1"/>
  <c r="B90" i="13" s="1"/>
  <c r="K24" i="14"/>
  <c r="M24" i="14" s="1"/>
  <c r="J24" i="14"/>
  <c r="L24" i="14" s="1"/>
  <c r="B95" i="13" s="1"/>
  <c r="K15" i="14"/>
  <c r="M15" i="14" s="1"/>
  <c r="J15" i="14"/>
  <c r="L15" i="14" s="1"/>
  <c r="B86" i="13" s="1"/>
  <c r="K20" i="14"/>
  <c r="M20" i="14" s="1"/>
  <c r="J20" i="14"/>
  <c r="L20" i="14" s="1"/>
  <c r="B91" i="13" s="1"/>
  <c r="K33" i="14"/>
  <c r="M33" i="14" s="1"/>
  <c r="J33" i="14"/>
  <c r="L33" i="14" s="1"/>
  <c r="B104" i="13" s="1"/>
  <c r="K30" i="14"/>
  <c r="M30" i="14" s="1"/>
  <c r="J30" i="14"/>
  <c r="L30" i="14" s="1"/>
  <c r="B101" i="13" s="1"/>
  <c r="K31" i="14"/>
  <c r="M31" i="14" s="1"/>
  <c r="J31" i="14"/>
  <c r="L31" i="14" s="1"/>
  <c r="B102" i="13" s="1"/>
  <c r="K3" i="14"/>
  <c r="M3" i="14" s="1"/>
  <c r="J3" i="14"/>
  <c r="L3" i="14" s="1"/>
  <c r="B74" i="13" s="1"/>
  <c r="K25" i="14"/>
  <c r="M25" i="14" s="1"/>
  <c r="J25" i="14"/>
  <c r="L25" i="14" s="1"/>
  <c r="B96" i="13" s="1"/>
  <c r="K32" i="14"/>
  <c r="M32" i="14" s="1"/>
  <c r="J32" i="14"/>
  <c r="L32" i="14" s="1"/>
  <c r="B103" i="13" s="1"/>
  <c r="K21" i="14"/>
  <c r="M21" i="14" s="1"/>
  <c r="J21" i="14"/>
  <c r="L21" i="14" s="1"/>
  <c r="B92" i="13" s="1"/>
  <c r="J26" i="14"/>
  <c r="L26" i="14" s="1"/>
  <c r="B97" i="13" s="1"/>
  <c r="K26" i="14"/>
  <c r="M26" i="14" s="1"/>
  <c r="K11" i="14"/>
  <c r="M11" i="14" s="1"/>
  <c r="J11" i="14"/>
  <c r="L11" i="14" s="1"/>
  <c r="B82" i="13" s="1"/>
  <c r="K16" i="14"/>
  <c r="M16" i="14" s="1"/>
  <c r="J16" i="14"/>
  <c r="L16" i="14" s="1"/>
  <c r="B87" i="13" s="1"/>
  <c r="K28" i="14"/>
  <c r="M28" i="14" s="1"/>
  <c r="J28" i="14"/>
  <c r="L28" i="14" s="1"/>
  <c r="B99" i="13" s="1"/>
  <c r="J5" i="14"/>
  <c r="L5" i="14" s="1"/>
  <c r="B76" i="13" s="1"/>
  <c r="K5" i="14"/>
  <c r="M5" i="14" s="1"/>
  <c r="J10" i="14"/>
  <c r="L10" i="14" s="1"/>
  <c r="B81" i="13" s="1"/>
  <c r="K10" i="14"/>
  <c r="M10" i="14" s="1"/>
  <c r="K22" i="14"/>
  <c r="M22" i="14" s="1"/>
  <c r="J22" i="14"/>
  <c r="L22" i="14" s="1"/>
  <c r="B93" i="13" s="1"/>
  <c r="K27" i="14"/>
  <c r="M27" i="14" s="1"/>
  <c r="J27" i="14"/>
  <c r="L27" i="14" s="1"/>
  <c r="B98" i="13" s="1"/>
  <c r="K4" i="14"/>
  <c r="M4" i="14" s="1"/>
  <c r="J4" i="14"/>
  <c r="L4" i="14" s="1"/>
  <c r="B75" i="13" s="1"/>
  <c r="K12" i="14"/>
  <c r="M12" i="14" s="1"/>
  <c r="J12" i="14"/>
  <c r="L12" i="14" s="1"/>
  <c r="B83" i="13" s="1"/>
  <c r="K17" i="14"/>
  <c r="M17" i="14" s="1"/>
  <c r="J17" i="14"/>
  <c r="L17" i="14" s="1"/>
  <c r="B88" i="13" s="1"/>
  <c r="K34" i="14"/>
  <c r="M34" i="14" s="1"/>
  <c r="J34" i="14"/>
  <c r="L34" i="14" s="1"/>
  <c r="B105" i="13" s="1"/>
  <c r="K8" i="14"/>
  <c r="M8" i="14" s="1"/>
  <c r="J8" i="14"/>
  <c r="L8" i="14" s="1"/>
  <c r="B79" i="13" s="1"/>
  <c r="K29" i="14"/>
  <c r="M29" i="14" s="1"/>
  <c r="J29" i="14"/>
  <c r="L29" i="14" s="1"/>
  <c r="B100" i="13" s="1"/>
  <c r="K9" i="14"/>
  <c r="M9" i="14" s="1"/>
  <c r="J9" i="14"/>
  <c r="L9" i="14" s="1"/>
  <c r="B80" i="13" s="1"/>
  <c r="K6" i="14"/>
  <c r="M6" i="14" s="1"/>
  <c r="J6" i="14"/>
  <c r="L6" i="14" s="1"/>
  <c r="B77" i="13" s="1"/>
  <c r="K7" i="14"/>
  <c r="M7" i="14" s="1"/>
  <c r="J7" i="14"/>
  <c r="L7" i="14" s="1"/>
  <c r="B78" i="13" s="1"/>
  <c r="K13" i="14"/>
  <c r="M13" i="14" s="1"/>
  <c r="J13" i="14"/>
  <c r="L13" i="14" s="1"/>
  <c r="B84" i="13" s="1"/>
  <c r="K18" i="14"/>
  <c r="M18" i="14" s="1"/>
  <c r="J18" i="14"/>
  <c r="L18" i="14" s="1"/>
  <c r="B89" i="13" s="1"/>
  <c r="J23" i="14"/>
  <c r="L23" i="14" s="1"/>
  <c r="B94" i="13" s="1"/>
  <c r="K23" i="14"/>
  <c r="M23" i="14" s="1"/>
  <c r="K35" i="14"/>
  <c r="M35" i="14" s="1"/>
  <c r="J35" i="14"/>
  <c r="L35" i="14" s="1"/>
  <c r="B106" i="13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  <c r="D3" i="1"/>
  <c r="L3" i="1" s="1"/>
  <c r="D4" i="1"/>
  <c r="L4" i="1" s="1"/>
  <c r="D5" i="1"/>
  <c r="D6" i="1"/>
  <c r="L6" i="1" s="1"/>
  <c r="D7" i="1"/>
  <c r="L7" i="1" s="1"/>
  <c r="D8" i="1"/>
  <c r="L8" i="1" s="1"/>
  <c r="D9" i="1"/>
  <c r="D10" i="1"/>
  <c r="L10" i="1" s="1"/>
  <c r="D11" i="1"/>
  <c r="D12" i="1"/>
  <c r="D13" i="1"/>
  <c r="L13" i="1" s="1"/>
  <c r="D14" i="1"/>
  <c r="L14" i="1" s="1"/>
  <c r="D15" i="1"/>
  <c r="L15" i="1" s="1"/>
  <c r="D16" i="1"/>
  <c r="L16" i="1" s="1"/>
  <c r="D17" i="1"/>
  <c r="L17" i="1" s="1"/>
  <c r="D18" i="1"/>
  <c r="L18" i="1" s="1"/>
  <c r="D19" i="1"/>
  <c r="L19" i="1" s="1"/>
  <c r="D20" i="1"/>
  <c r="L20" i="1" s="1"/>
  <c r="D21" i="1"/>
  <c r="L21" i="1" s="1"/>
  <c r="D22" i="1"/>
  <c r="L22" i="1" s="1"/>
  <c r="D23" i="1"/>
  <c r="L23" i="1" s="1"/>
  <c r="D24" i="1"/>
  <c r="D25" i="1"/>
  <c r="D26" i="1"/>
  <c r="L26" i="1" s="1"/>
  <c r="D27" i="1"/>
  <c r="L27" i="1" s="1"/>
  <c r="D28" i="1"/>
  <c r="D29" i="1"/>
  <c r="L29" i="1" s="1"/>
  <c r="D30" i="1"/>
  <c r="L30" i="1" s="1"/>
  <c r="D31" i="1"/>
  <c r="L31" i="1" s="1"/>
  <c r="D32" i="1"/>
  <c r="D33" i="1"/>
  <c r="D34" i="1"/>
  <c r="L34" i="1" s="1"/>
  <c r="D35" i="1"/>
  <c r="L35" i="1" s="1"/>
  <c r="D36" i="1"/>
  <c r="L36" i="1" s="1"/>
  <c r="D37" i="1"/>
  <c r="D38" i="1"/>
  <c r="D39" i="1"/>
  <c r="L39" i="1" s="1"/>
  <c r="D40" i="1"/>
  <c r="D41" i="1"/>
  <c r="D42" i="1"/>
  <c r="L42" i="1" s="1"/>
  <c r="D43" i="1"/>
  <c r="L43" i="1" s="1"/>
  <c r="D44" i="1"/>
  <c r="D45" i="1"/>
  <c r="L45" i="1" s="1"/>
  <c r="D46" i="1"/>
  <c r="L46" i="1" s="1"/>
  <c r="D47" i="1"/>
  <c r="L47" i="1" s="1"/>
  <c r="D48" i="1"/>
  <c r="L48" i="1" s="1"/>
  <c r="D49" i="1"/>
  <c r="L49" i="1" s="1"/>
  <c r="D50" i="1"/>
  <c r="D51" i="1"/>
  <c r="L51" i="1" s="1"/>
  <c r="D52" i="1"/>
  <c r="L52" i="1" s="1"/>
  <c r="D53" i="1"/>
  <c r="D54" i="1"/>
  <c r="L54" i="1" s="1"/>
  <c r="D55" i="1"/>
  <c r="L55" i="1" s="1"/>
  <c r="D56" i="1"/>
  <c r="D57" i="1"/>
  <c r="L57" i="1" s="1"/>
  <c r="D58" i="1"/>
  <c r="D59" i="1"/>
  <c r="D60" i="1"/>
  <c r="D61" i="1"/>
  <c r="D62" i="1"/>
  <c r="L62" i="1" s="1"/>
  <c r="D63" i="1"/>
  <c r="L63" i="1" s="1"/>
  <c r="D64" i="1"/>
  <c r="D65" i="1"/>
  <c r="D66" i="1"/>
  <c r="L66" i="1" s="1"/>
  <c r="D67" i="1"/>
  <c r="L67" i="1" s="1"/>
  <c r="D68" i="1"/>
  <c r="D69" i="1"/>
  <c r="D70" i="1"/>
  <c r="L70" i="1" s="1"/>
  <c r="D71" i="1"/>
  <c r="L71" i="1" s="1"/>
  <c r="D72" i="1"/>
  <c r="D73" i="1"/>
  <c r="D2" i="1"/>
  <c r="L28" i="1" l="1"/>
  <c r="L59" i="1"/>
  <c r="L58" i="1"/>
  <c r="L38" i="1"/>
  <c r="L69" i="1"/>
  <c r="L33" i="1"/>
  <c r="L61" i="1"/>
  <c r="L60" i="1"/>
  <c r="L44" i="1"/>
  <c r="L12" i="1"/>
  <c r="L11" i="1"/>
  <c r="L40" i="1"/>
  <c r="L41" i="1"/>
  <c r="L24" i="1"/>
  <c r="L25" i="1"/>
  <c r="L5" i="1"/>
  <c r="L9" i="1"/>
  <c r="L53" i="1"/>
  <c r="L37" i="1"/>
  <c r="L68" i="1"/>
  <c r="L72" i="1"/>
  <c r="L50" i="1"/>
  <c r="L56" i="1"/>
  <c r="L65" i="1"/>
  <c r="L64" i="1"/>
  <c r="L32" i="1"/>
  <c r="L73" i="1"/>
  <c r="M2" i="25"/>
  <c r="E73" i="13" s="1"/>
  <c r="M2" i="1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1" i="13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1" i="13"/>
  <c r="B3" i="13" l="1"/>
  <c r="B40" i="13"/>
  <c r="B33" i="13"/>
  <c r="B68" i="13"/>
  <c r="B38" i="13"/>
  <c r="B59" i="13"/>
  <c r="B39" i="13"/>
  <c r="B41" i="13"/>
  <c r="B58" i="13"/>
  <c r="B57" i="13"/>
  <c r="B12" i="13"/>
  <c r="B11" i="13"/>
  <c r="B31" i="13"/>
  <c r="M51" i="1"/>
  <c r="E50" i="13" s="1"/>
  <c r="B30" i="13"/>
  <c r="B9" i="13"/>
  <c r="B5" i="13"/>
  <c r="B13" i="13"/>
  <c r="B53" i="13"/>
  <c r="B61" i="13"/>
  <c r="B69" i="13"/>
  <c r="B60" i="13"/>
  <c r="B18" i="13"/>
  <c r="B35" i="13"/>
  <c r="B52" i="13"/>
  <c r="L2" i="1"/>
  <c r="B1" i="13" s="1"/>
  <c r="B70" i="13"/>
  <c r="B64" i="13"/>
  <c r="B55" i="13"/>
  <c r="B17" i="13"/>
  <c r="B67" i="13"/>
  <c r="B49" i="13"/>
  <c r="B72" i="13"/>
  <c r="B54" i="13"/>
  <c r="B25" i="13"/>
  <c r="B66" i="13"/>
  <c r="B46" i="13"/>
  <c r="B6" i="13"/>
  <c r="B65" i="13"/>
  <c r="B71" i="13"/>
  <c r="B24" i="13"/>
  <c r="B62" i="13"/>
  <c r="B42" i="13"/>
  <c r="B23" i="13"/>
  <c r="B14" i="13"/>
  <c r="M57" i="1"/>
  <c r="E56" i="13" s="1"/>
  <c r="M56" i="1"/>
  <c r="E55" i="13" s="1"/>
  <c r="M61" i="1"/>
  <c r="E60" i="13" s="1"/>
  <c r="M45" i="1"/>
  <c r="E44" i="13" s="1"/>
  <c r="M71" i="1"/>
  <c r="E70" i="13" s="1"/>
  <c r="M55" i="1"/>
  <c r="E54" i="13" s="1"/>
  <c r="M39" i="1"/>
  <c r="E38" i="13" s="1"/>
  <c r="M23" i="1"/>
  <c r="E22" i="13" s="1"/>
  <c r="M59" i="1"/>
  <c r="E58" i="13" s="1"/>
  <c r="M49" i="1"/>
  <c r="E48" i="13" s="1"/>
  <c r="M65" i="1"/>
  <c r="E64" i="13" s="1"/>
  <c r="M58" i="1"/>
  <c r="E57" i="13" s="1"/>
  <c r="M64" i="1"/>
  <c r="E63" i="13" s="1"/>
  <c r="M48" i="1"/>
  <c r="E47" i="13" s="1"/>
  <c r="M41" i="1"/>
  <c r="E40" i="13" s="1"/>
  <c r="M69" i="1"/>
  <c r="E68" i="13" s="1"/>
  <c r="M37" i="1"/>
  <c r="E36" i="13" s="1"/>
  <c r="M63" i="1"/>
  <c r="E62" i="13" s="1"/>
  <c r="M47" i="1"/>
  <c r="E46" i="13" s="1"/>
  <c r="M31" i="1"/>
  <c r="E30" i="13" s="1"/>
  <c r="M73" i="1"/>
  <c r="E72" i="13" s="1"/>
  <c r="M62" i="1"/>
  <c r="E61" i="13" s="1"/>
  <c r="M38" i="1"/>
  <c r="E37" i="13" s="1"/>
  <c r="M68" i="1"/>
  <c r="E67" i="13" s="1"/>
  <c r="M60" i="1"/>
  <c r="E59" i="13" s="1"/>
  <c r="M52" i="1"/>
  <c r="E51" i="13" s="1"/>
  <c r="M36" i="1"/>
  <c r="E35" i="13" s="1"/>
  <c r="M70" i="1"/>
  <c r="E69" i="13" s="1"/>
  <c r="M54" i="1"/>
  <c r="E53" i="13" s="1"/>
  <c r="M53" i="1"/>
  <c r="E52" i="13" s="1"/>
  <c r="B56" i="13"/>
  <c r="M42" i="1"/>
  <c r="E41" i="13" s="1"/>
  <c r="M40" i="1"/>
  <c r="E39" i="13" s="1"/>
  <c r="M66" i="1"/>
  <c r="E65" i="13" s="1"/>
  <c r="M50" i="1"/>
  <c r="E49" i="13" s="1"/>
  <c r="M14" i="1"/>
  <c r="E13" i="13" s="1"/>
  <c r="M46" i="1"/>
  <c r="E45" i="13" s="1"/>
  <c r="M67" i="1"/>
  <c r="E66" i="13" s="1"/>
  <c r="M35" i="1"/>
  <c r="E34" i="13" s="1"/>
  <c r="B22" i="13"/>
  <c r="M44" i="1"/>
  <c r="E43" i="13" s="1"/>
  <c r="M43" i="1"/>
  <c r="E42" i="13" s="1"/>
  <c r="M72" i="1"/>
  <c r="E71" i="13" s="1"/>
  <c r="M4" i="1"/>
  <c r="E3" i="13" s="1"/>
  <c r="M11" i="1"/>
  <c r="E10" i="13" s="1"/>
  <c r="M10" i="1"/>
  <c r="E9" i="13" s="1"/>
  <c r="M21" i="1"/>
  <c r="E20" i="13" s="1"/>
  <c r="M24" i="1"/>
  <c r="E23" i="13" s="1"/>
  <c r="M7" i="1"/>
  <c r="E6" i="13" s="1"/>
  <c r="M13" i="1"/>
  <c r="E12" i="13" s="1"/>
  <c r="M9" i="1"/>
  <c r="E8" i="13" s="1"/>
  <c r="M6" i="1"/>
  <c r="E5" i="13" s="1"/>
  <c r="M16" i="1"/>
  <c r="E15" i="13" s="1"/>
  <c r="M26" i="1"/>
  <c r="E25" i="13" s="1"/>
  <c r="M3" i="1"/>
  <c r="E2" i="13" s="1"/>
  <c r="M27" i="1"/>
  <c r="E26" i="13" s="1"/>
  <c r="M12" i="1"/>
  <c r="E11" i="13" s="1"/>
  <c r="M20" i="1"/>
  <c r="E19" i="13" s="1"/>
  <c r="M5" i="1"/>
  <c r="E4" i="13" s="1"/>
  <c r="B20" i="13"/>
  <c r="M25" i="1"/>
  <c r="E24" i="13" s="1"/>
  <c r="M29" i="1"/>
  <c r="E28" i="13" s="1"/>
  <c r="M18" i="1"/>
  <c r="E17" i="13" s="1"/>
  <c r="M22" i="1"/>
  <c r="E21" i="13" s="1"/>
  <c r="M15" i="1"/>
  <c r="E14" i="13" s="1"/>
  <c r="M19" i="1"/>
  <c r="E18" i="13" s="1"/>
  <c r="M32" i="1"/>
  <c r="E31" i="13" s="1"/>
  <c r="M33" i="1"/>
  <c r="E32" i="13" s="1"/>
  <c r="B8" i="13"/>
  <c r="M17" i="1"/>
  <c r="E16" i="13" s="1"/>
  <c r="B21" i="13"/>
  <c r="M8" i="1"/>
  <c r="E7" i="13" s="1"/>
  <c r="B19" i="13"/>
  <c r="M28" i="1"/>
  <c r="E27" i="13" s="1"/>
  <c r="M34" i="1"/>
  <c r="E33" i="13" s="1"/>
  <c r="B32" i="13"/>
  <c r="M2" i="1"/>
  <c r="E1" i="13" s="1"/>
  <c r="M30" i="1"/>
  <c r="E29" i="13" s="1"/>
  <c r="B28" i="13" l="1"/>
  <c r="B48" i="13"/>
  <c r="B10" i="13"/>
  <c r="B47" i="13"/>
  <c r="B63" i="13"/>
  <c r="B16" i="13"/>
  <c r="B34" i="13"/>
  <c r="B44" i="13"/>
  <c r="B45" i="13"/>
  <c r="B2" i="13"/>
  <c r="B50" i="13"/>
  <c r="B37" i="13"/>
  <c r="B27" i="13"/>
  <c r="B29" i="13"/>
  <c r="B7" i="13"/>
  <c r="B51" i="13"/>
  <c r="B36" i="13"/>
  <c r="B15" i="13"/>
  <c r="B43" i="13"/>
  <c r="B26" i="13"/>
  <c r="B4" i="13"/>
</calcChain>
</file>

<file path=xl/sharedStrings.xml><?xml version="1.0" encoding="utf-8"?>
<sst xmlns="http://schemas.openxmlformats.org/spreadsheetml/2006/main" count="92" uniqueCount="12">
  <si>
    <t>azi-mel</t>
    <phoneticPr fontId="1" type="noConversion"/>
  </si>
  <si>
    <t>ele-mel</t>
    <phoneticPr fontId="1" type="noConversion"/>
  </si>
  <si>
    <t>real ITD</t>
    <phoneticPr fontId="1" type="noConversion"/>
  </si>
  <si>
    <t>real ILD</t>
    <phoneticPr fontId="1" type="noConversion"/>
  </si>
  <si>
    <t>model ITD</t>
    <phoneticPr fontId="1" type="noConversion"/>
  </si>
  <si>
    <t>model ILD</t>
    <phoneticPr fontId="1" type="noConversion"/>
  </si>
  <si>
    <t>response ITD</t>
    <phoneticPr fontId="1" type="noConversion"/>
  </si>
  <si>
    <t>response ILD</t>
    <phoneticPr fontId="1" type="noConversion"/>
  </si>
  <si>
    <t>real ILD/dB</t>
    <phoneticPr fontId="1" type="noConversion"/>
  </si>
  <si>
    <t>real ITD/us</t>
    <phoneticPr fontId="1" type="noConversion"/>
  </si>
  <si>
    <t>y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</si>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</sst>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ITD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HF!$A$1:$A$176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291.66669999999999</c:v>
                </c:pt>
                <c:pt idx="73">
                  <c:v>291.66669999999999</c:v>
                </c:pt>
                <c:pt idx="74">
                  <c:v>291.66669999999999</c:v>
                </c:pt>
                <c:pt idx="75">
                  <c:v>291.66669999999999</c:v>
                </c:pt>
                <c:pt idx="76">
                  <c:v>291.66669999999999</c:v>
                </c:pt>
                <c:pt idx="77">
                  <c:v>291.66669999999999</c:v>
                </c:pt>
                <c:pt idx="78">
                  <c:v>291.66669999999999</c:v>
                </c:pt>
                <c:pt idx="79">
                  <c:v>291.66669999999999</c:v>
                </c:pt>
                <c:pt idx="80">
                  <c:v>291.66669999999999</c:v>
                </c:pt>
                <c:pt idx="81">
                  <c:v>291.66669999999999</c:v>
                </c:pt>
                <c:pt idx="82">
                  <c:v>291.66669999999999</c:v>
                </c:pt>
                <c:pt idx="83">
                  <c:v>291.66669999999999</c:v>
                </c:pt>
                <c:pt idx="84">
                  <c:v>291.66669999999999</c:v>
                </c:pt>
                <c:pt idx="85">
                  <c:v>291.66669999999999</c:v>
                </c:pt>
                <c:pt idx="86">
                  <c:v>291.66669999999999</c:v>
                </c:pt>
                <c:pt idx="87">
                  <c:v>291.66669999999999</c:v>
                </c:pt>
                <c:pt idx="88">
                  <c:v>291.66669999999999</c:v>
                </c:pt>
                <c:pt idx="89">
                  <c:v>291.66669999999999</c:v>
                </c:pt>
                <c:pt idx="90">
                  <c:v>291.66669999999999</c:v>
                </c:pt>
                <c:pt idx="91">
                  <c:v>291.66669999999999</c:v>
                </c:pt>
                <c:pt idx="92">
                  <c:v>291.66669999999999</c:v>
                </c:pt>
                <c:pt idx="93">
                  <c:v>291.66669999999999</c:v>
                </c:pt>
                <c:pt idx="94">
                  <c:v>291.66669999999999</c:v>
                </c:pt>
                <c:pt idx="95">
                  <c:v>291.66669999999999</c:v>
                </c:pt>
                <c:pt idx="96">
                  <c:v>291.66669999999999</c:v>
                </c:pt>
                <c:pt idx="97">
                  <c:v>291.66669999999999</c:v>
                </c:pt>
                <c:pt idx="98">
                  <c:v>291.66669999999999</c:v>
                </c:pt>
                <c:pt idx="99">
                  <c:v>291.66669999999999</c:v>
                </c:pt>
                <c:pt idx="100">
                  <c:v>291.66669999999999</c:v>
                </c:pt>
                <c:pt idx="101">
                  <c:v>291.66669999999999</c:v>
                </c:pt>
                <c:pt idx="102">
                  <c:v>291.66669999999999</c:v>
                </c:pt>
                <c:pt idx="103">
                  <c:v>291.66669999999999</c:v>
                </c:pt>
                <c:pt idx="104">
                  <c:v>291.66669999999999</c:v>
                </c:pt>
                <c:pt idx="105">
                  <c:v>291.66669999999999</c:v>
                </c:pt>
                <c:pt idx="106">
                  <c:v>-291.66669999999999</c:v>
                </c:pt>
                <c:pt idx="107">
                  <c:v>-291.66669999999999</c:v>
                </c:pt>
                <c:pt idx="108">
                  <c:v>-291.66669999999999</c:v>
                </c:pt>
                <c:pt idx="109">
                  <c:v>-291.66669999999999</c:v>
                </c:pt>
                <c:pt idx="110">
                  <c:v>-291.66669999999999</c:v>
                </c:pt>
                <c:pt idx="111">
                  <c:v>-291.66669999999999</c:v>
                </c:pt>
                <c:pt idx="112">
                  <c:v>-291.66669999999999</c:v>
                </c:pt>
                <c:pt idx="113">
                  <c:v>-291.66669999999999</c:v>
                </c:pt>
                <c:pt idx="114">
                  <c:v>-291.66669999999999</c:v>
                </c:pt>
                <c:pt idx="115">
                  <c:v>-291.66669999999999</c:v>
                </c:pt>
                <c:pt idx="116">
                  <c:v>-291.66669999999999</c:v>
                </c:pt>
                <c:pt idx="117">
                  <c:v>-291.66669999999999</c:v>
                </c:pt>
                <c:pt idx="118">
                  <c:v>-291.66669999999999</c:v>
                </c:pt>
                <c:pt idx="119">
                  <c:v>-291.66669999999999</c:v>
                </c:pt>
                <c:pt idx="120">
                  <c:v>-291.66669999999999</c:v>
                </c:pt>
                <c:pt idx="121">
                  <c:v>-291.66669999999999</c:v>
                </c:pt>
                <c:pt idx="122">
                  <c:v>-291.66669999999999</c:v>
                </c:pt>
                <c:pt idx="123">
                  <c:v>-291.66669999999999</c:v>
                </c:pt>
                <c:pt idx="124">
                  <c:v>-291.66669999999999</c:v>
                </c:pt>
                <c:pt idx="125">
                  <c:v>-291.66669999999999</c:v>
                </c:pt>
                <c:pt idx="126">
                  <c:v>-291.66669999999999</c:v>
                </c:pt>
                <c:pt idx="127">
                  <c:v>-291.66669999999999</c:v>
                </c:pt>
                <c:pt idx="128">
                  <c:v>-291.66669999999999</c:v>
                </c:pt>
                <c:pt idx="129">
                  <c:v>-291.66669999999999</c:v>
                </c:pt>
                <c:pt idx="130">
                  <c:v>-291.66669999999999</c:v>
                </c:pt>
                <c:pt idx="131">
                  <c:v>-291.66669999999999</c:v>
                </c:pt>
                <c:pt idx="132">
                  <c:v>-291.66669999999999</c:v>
                </c:pt>
                <c:pt idx="133">
                  <c:v>-291.66669999999999</c:v>
                </c:pt>
                <c:pt idx="134">
                  <c:v>-291.66669999999999</c:v>
                </c:pt>
                <c:pt idx="135">
                  <c:v>-291.66669999999999</c:v>
                </c:pt>
                <c:pt idx="136">
                  <c:v>-291.66669999999999</c:v>
                </c:pt>
                <c:pt idx="137">
                  <c:v>-291.66669999999999</c:v>
                </c:pt>
                <c:pt idx="138">
                  <c:v>-291.66669999999999</c:v>
                </c:pt>
                <c:pt idx="139">
                  <c:v>-291.66669999999999</c:v>
                </c:pt>
                <c:pt idx="140">
                  <c:v>604.16669999999999</c:v>
                </c:pt>
                <c:pt idx="141">
                  <c:v>604.16669999999999</c:v>
                </c:pt>
                <c:pt idx="142">
                  <c:v>604.16669999999999</c:v>
                </c:pt>
                <c:pt idx="143">
                  <c:v>604.16669999999999</c:v>
                </c:pt>
                <c:pt idx="144">
                  <c:v>604.16669999999999</c:v>
                </c:pt>
                <c:pt idx="145">
                  <c:v>604.16669999999999</c:v>
                </c:pt>
                <c:pt idx="146">
                  <c:v>604.16669999999999</c:v>
                </c:pt>
                <c:pt idx="147">
                  <c:v>604.16669999999999</c:v>
                </c:pt>
                <c:pt idx="148">
                  <c:v>604.16669999999999</c:v>
                </c:pt>
                <c:pt idx="149">
                  <c:v>604.16669999999999</c:v>
                </c:pt>
                <c:pt idx="150">
                  <c:v>604.16669999999999</c:v>
                </c:pt>
                <c:pt idx="151">
                  <c:v>604.16669999999999</c:v>
                </c:pt>
                <c:pt idx="152">
                  <c:v>604.16669999999999</c:v>
                </c:pt>
                <c:pt idx="153">
                  <c:v>604.16669999999999</c:v>
                </c:pt>
                <c:pt idx="154">
                  <c:v>604.16669999999999</c:v>
                </c:pt>
                <c:pt idx="155">
                  <c:v>604.16669999999999</c:v>
                </c:pt>
                <c:pt idx="156">
                  <c:v>604.16669999999999</c:v>
                </c:pt>
                <c:pt idx="157">
                  <c:v>604.16669999999999</c:v>
                </c:pt>
                <c:pt idx="158">
                  <c:v>-604.16669999999999</c:v>
                </c:pt>
                <c:pt idx="159">
                  <c:v>-604.16669999999999</c:v>
                </c:pt>
                <c:pt idx="160">
                  <c:v>-604.16669999999999</c:v>
                </c:pt>
                <c:pt idx="161">
                  <c:v>-604.16669999999999</c:v>
                </c:pt>
                <c:pt idx="162">
                  <c:v>-604.16669999999999</c:v>
                </c:pt>
                <c:pt idx="163">
                  <c:v>-604.16669999999999</c:v>
                </c:pt>
                <c:pt idx="164">
                  <c:v>-604.16669999999999</c:v>
                </c:pt>
                <c:pt idx="165">
                  <c:v>-604.16669999999999</c:v>
                </c:pt>
                <c:pt idx="166">
                  <c:v>-604.16669999999999</c:v>
                </c:pt>
                <c:pt idx="167">
                  <c:v>-604.16669999999999</c:v>
                </c:pt>
                <c:pt idx="168">
                  <c:v>-604.16669999999999</c:v>
                </c:pt>
                <c:pt idx="169">
                  <c:v>-604.16669999999999</c:v>
                </c:pt>
                <c:pt idx="170">
                  <c:v>-604.16669999999999</c:v>
                </c:pt>
                <c:pt idx="171">
                  <c:v>-604.16669999999999</c:v>
                </c:pt>
                <c:pt idx="172">
                  <c:v>-604.16669999999999</c:v>
                </c:pt>
                <c:pt idx="173">
                  <c:v>-604.16669999999999</c:v>
                </c:pt>
                <c:pt idx="174">
                  <c:v>-604.16669999999999</c:v>
                </c:pt>
                <c:pt idx="175">
                  <c:v>-604.16669999999999</c:v>
                </c:pt>
              </c:numCache>
            </c:numRef>
          </c:xVal>
          <c:yVal>
            <c:numRef>
              <c:f>HF!$B$1:$B$176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-222.73480000000001</c:v>
                </c:pt>
                <c:pt idx="73">
                  <c:v>-54.133899999999997</c:v>
                </c:pt>
                <c:pt idx="74">
                  <c:v>54.133899999999997</c:v>
                </c:pt>
                <c:pt idx="75">
                  <c:v>0</c:v>
                </c:pt>
                <c:pt idx="76">
                  <c:v>-54.261200000000002</c:v>
                </c:pt>
                <c:pt idx="77">
                  <c:v>109.61869999999999</c:v>
                </c:pt>
                <c:pt idx="78">
                  <c:v>54.954499999999996</c:v>
                </c:pt>
                <c:pt idx="79">
                  <c:v>156.50370000000001</c:v>
                </c:pt>
                <c:pt idx="80">
                  <c:v>100.69709999999998</c:v>
                </c:pt>
                <c:pt idx="81">
                  <c:v>100.69709999999998</c:v>
                </c:pt>
                <c:pt idx="82">
                  <c:v>270.46339999999998</c:v>
                </c:pt>
                <c:pt idx="83">
                  <c:v>277.30930000000001</c:v>
                </c:pt>
                <c:pt idx="84">
                  <c:v>168.2209</c:v>
                </c:pt>
                <c:pt idx="85">
                  <c:v>168.09359999999998</c:v>
                </c:pt>
                <c:pt idx="86">
                  <c:v>58.602200000000011</c:v>
                </c:pt>
                <c:pt idx="87">
                  <c:v>-58.602200000000011</c:v>
                </c:pt>
                <c:pt idx="88">
                  <c:v>405.9332</c:v>
                </c:pt>
                <c:pt idx="89">
                  <c:v>180.20669999999998</c:v>
                </c:pt>
                <c:pt idx="90">
                  <c:v>183.31469999999999</c:v>
                </c:pt>
                <c:pt idx="91">
                  <c:v>-120.40809999999999</c:v>
                </c:pt>
                <c:pt idx="92">
                  <c:v>125.94589999999999</c:v>
                </c:pt>
                <c:pt idx="93">
                  <c:v>107.30350000000001</c:v>
                </c:pt>
                <c:pt idx="94">
                  <c:v>-685.39110000000005</c:v>
                </c:pt>
                <c:pt idx="95">
                  <c:v>-171.08530000000002</c:v>
                </c:pt>
                <c:pt idx="96">
                  <c:v>96.53630000000004</c:v>
                </c:pt>
                <c:pt idx="97">
                  <c:v>150.45429999999999</c:v>
                </c:pt>
                <c:pt idx="98">
                  <c:v>237.43330000000003</c:v>
                </c:pt>
                <c:pt idx="99">
                  <c:v>248.45400000000001</c:v>
                </c:pt>
                <c:pt idx="100">
                  <c:v>106.10769999999997</c:v>
                </c:pt>
                <c:pt idx="101">
                  <c:v>301.70139999999998</c:v>
                </c:pt>
                <c:pt idx="102">
                  <c:v>107.30350000000001</c:v>
                </c:pt>
                <c:pt idx="103">
                  <c:v>323.20640000000003</c:v>
                </c:pt>
                <c:pt idx="104">
                  <c:v>185.74449999999999</c:v>
                </c:pt>
                <c:pt idx="105">
                  <c:v>-60.6738</c:v>
                </c:pt>
                <c:pt idx="106">
                  <c:v>306.15260000000001</c:v>
                </c:pt>
                <c:pt idx="107">
                  <c:v>-324.59730000000002</c:v>
                </c:pt>
                <c:pt idx="108">
                  <c:v>-168.2209</c:v>
                </c:pt>
                <c:pt idx="109">
                  <c:v>-164.57319999999999</c:v>
                </c:pt>
                <c:pt idx="110">
                  <c:v>-298.14980000000003</c:v>
                </c:pt>
                <c:pt idx="111">
                  <c:v>-102.24250000000001</c:v>
                </c:pt>
                <c:pt idx="112">
                  <c:v>-226.22670000000005</c:v>
                </c:pt>
                <c:pt idx="113">
                  <c:v>-260.42060000000004</c:v>
                </c:pt>
                <c:pt idx="114">
                  <c:v>-176.19270000000006</c:v>
                </c:pt>
                <c:pt idx="115">
                  <c:v>53.409099999999967</c:v>
                </c:pt>
                <c:pt idx="116">
                  <c:v>-285.17269999999996</c:v>
                </c:pt>
                <c:pt idx="117">
                  <c:v>-100.69709999999998</c:v>
                </c:pt>
                <c:pt idx="118">
                  <c:v>-102.24250000000001</c:v>
                </c:pt>
                <c:pt idx="119">
                  <c:v>-109.2157</c:v>
                </c:pt>
                <c:pt idx="120">
                  <c:v>775.23129999999992</c:v>
                </c:pt>
                <c:pt idx="121">
                  <c:v>-270.46339999999998</c:v>
                </c:pt>
                <c:pt idx="122">
                  <c:v>-277.30930000000001</c:v>
                </c:pt>
                <c:pt idx="123">
                  <c:v>-108.77510000000001</c:v>
                </c:pt>
                <c:pt idx="124">
                  <c:v>-283.40859999999998</c:v>
                </c:pt>
                <c:pt idx="125">
                  <c:v>185.74449999999999</c:v>
                </c:pt>
                <c:pt idx="126">
                  <c:v>-180.20669999999998</c:v>
                </c:pt>
                <c:pt idx="127">
                  <c:v>107.30350000000001</c:v>
                </c:pt>
                <c:pt idx="128">
                  <c:v>100.7242</c:v>
                </c:pt>
                <c:pt idx="129">
                  <c:v>0</c:v>
                </c:pt>
                <c:pt idx="130">
                  <c:v>50.522899999999993</c:v>
                </c:pt>
                <c:pt idx="131">
                  <c:v>-50.522899999999993</c:v>
                </c:pt>
                <c:pt idx="132">
                  <c:v>-213.41119999999998</c:v>
                </c:pt>
                <c:pt idx="133">
                  <c:v>0</c:v>
                </c:pt>
                <c:pt idx="134">
                  <c:v>-45.139400000000023</c:v>
                </c:pt>
                <c:pt idx="135">
                  <c:v>-185.74449999999999</c:v>
                </c:pt>
                <c:pt idx="136">
                  <c:v>107.30350000000001</c:v>
                </c:pt>
                <c:pt idx="137">
                  <c:v>0</c:v>
                </c:pt>
                <c:pt idx="138">
                  <c:v>-175.04930000000002</c:v>
                </c:pt>
                <c:pt idx="139">
                  <c:v>-169.44890000000001</c:v>
                </c:pt>
                <c:pt idx="140">
                  <c:v>-331.95049999999998</c:v>
                </c:pt>
                <c:pt idx="141">
                  <c:v>-378.00639999999999</c:v>
                </c:pt>
                <c:pt idx="142">
                  <c:v>-270.46339999999998</c:v>
                </c:pt>
                <c:pt idx="143">
                  <c:v>-310.27969999999999</c:v>
                </c:pt>
                <c:pt idx="144">
                  <c:v>-156.50370000000001</c:v>
                </c:pt>
                <c:pt idx="145">
                  <c:v>-109.2157</c:v>
                </c:pt>
                <c:pt idx="146">
                  <c:v>167.37730000000002</c:v>
                </c:pt>
                <c:pt idx="147">
                  <c:v>54.133899999999997</c:v>
                </c:pt>
                <c:pt idx="148">
                  <c:v>558.05430000000001</c:v>
                </c:pt>
                <c:pt idx="149">
                  <c:v>0</c:v>
                </c:pt>
                <c:pt idx="150">
                  <c:v>-115.315</c:v>
                </c:pt>
                <c:pt idx="151">
                  <c:v>-120.40809999999999</c:v>
                </c:pt>
                <c:pt idx="152">
                  <c:v>-59.798599999999993</c:v>
                </c:pt>
                <c:pt idx="153">
                  <c:v>0</c:v>
                </c:pt>
                <c:pt idx="154">
                  <c:v>0</c:v>
                </c:pt>
                <c:pt idx="155">
                  <c:v>-180.20669999999998</c:v>
                </c:pt>
                <c:pt idx="156">
                  <c:v>-175.04930000000002</c:v>
                </c:pt>
                <c:pt idx="157">
                  <c:v>-60.6738</c:v>
                </c:pt>
                <c:pt idx="158">
                  <c:v>120.40809999999999</c:v>
                </c:pt>
                <c:pt idx="159">
                  <c:v>0</c:v>
                </c:pt>
                <c:pt idx="160">
                  <c:v>-270.46339999999998</c:v>
                </c:pt>
                <c:pt idx="161">
                  <c:v>112.73610000000001</c:v>
                </c:pt>
                <c:pt idx="162">
                  <c:v>-416.92430000000002</c:v>
                </c:pt>
                <c:pt idx="163">
                  <c:v>343.1429</c:v>
                </c:pt>
                <c:pt idx="164">
                  <c:v>167.37730000000002</c:v>
                </c:pt>
                <c:pt idx="165">
                  <c:v>54.133899999999997</c:v>
                </c:pt>
                <c:pt idx="166">
                  <c:v>54.641200000000005</c:v>
                </c:pt>
                <c:pt idx="167">
                  <c:v>0</c:v>
                </c:pt>
                <c:pt idx="168">
                  <c:v>-115.315</c:v>
                </c:pt>
                <c:pt idx="169">
                  <c:v>-59.734299999999998</c:v>
                </c:pt>
                <c:pt idx="170">
                  <c:v>-180.20669999999998</c:v>
                </c:pt>
                <c:pt idx="171">
                  <c:v>0</c:v>
                </c:pt>
                <c:pt idx="172">
                  <c:v>62.164099999999991</c:v>
                </c:pt>
                <c:pt idx="173">
                  <c:v>427.64729999999997</c:v>
                </c:pt>
                <c:pt idx="174">
                  <c:v>-452.35860000000002</c:v>
                </c:pt>
                <c:pt idx="175">
                  <c:v>-60.6738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D-4EDE-8875-26555E30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89807"/>
        <c:axId val="148290287"/>
      </c:scatterChart>
      <c:valAx>
        <c:axId val="14828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90287"/>
        <c:crosses val="autoZero"/>
        <c:crossBetween val="midCat"/>
      </c:valAx>
      <c:valAx>
        <c:axId val="14829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8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ILD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HF!$D$1:$D$176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</c:numCache>
            </c:numRef>
          </c:xVal>
          <c:yVal>
            <c:numRef>
              <c:f>HF!$E$1:$E$176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14.84</c:v>
                </c:pt>
                <c:pt idx="73">
                  <c:v>20.93</c:v>
                </c:pt>
                <c:pt idx="74">
                  <c:v>16.41</c:v>
                </c:pt>
                <c:pt idx="75">
                  <c:v>13.219999999999999</c:v>
                </c:pt>
                <c:pt idx="76">
                  <c:v>17.53</c:v>
                </c:pt>
                <c:pt idx="77">
                  <c:v>17.05</c:v>
                </c:pt>
                <c:pt idx="78">
                  <c:v>19.940000000000001</c:v>
                </c:pt>
                <c:pt idx="79">
                  <c:v>19.18</c:v>
                </c:pt>
                <c:pt idx="80">
                  <c:v>31.16</c:v>
                </c:pt>
                <c:pt idx="81">
                  <c:v>27.130000000000003</c:v>
                </c:pt>
                <c:pt idx="82">
                  <c:v>30.59</c:v>
                </c:pt>
                <c:pt idx="83">
                  <c:v>26.92</c:v>
                </c:pt>
                <c:pt idx="84">
                  <c:v>26.299999999999997</c:v>
                </c:pt>
                <c:pt idx="85">
                  <c:v>21.43</c:v>
                </c:pt>
                <c:pt idx="86">
                  <c:v>14.54</c:v>
                </c:pt>
                <c:pt idx="87">
                  <c:v>20.439999999999998</c:v>
                </c:pt>
                <c:pt idx="88">
                  <c:v>19.98</c:v>
                </c:pt>
                <c:pt idx="89">
                  <c:v>11.76</c:v>
                </c:pt>
                <c:pt idx="90">
                  <c:v>10.58</c:v>
                </c:pt>
                <c:pt idx="91">
                  <c:v>24.27</c:v>
                </c:pt>
                <c:pt idx="92">
                  <c:v>20.41</c:v>
                </c:pt>
                <c:pt idx="93">
                  <c:v>8.3000000000000007</c:v>
                </c:pt>
                <c:pt idx="94">
                  <c:v>3.8999999999999995</c:v>
                </c:pt>
                <c:pt idx="95">
                  <c:v>-5.22</c:v>
                </c:pt>
                <c:pt idx="96">
                  <c:v>9</c:v>
                </c:pt>
                <c:pt idx="97">
                  <c:v>-7.9299999999999988</c:v>
                </c:pt>
                <c:pt idx="98">
                  <c:v>8.0500000000000007</c:v>
                </c:pt>
                <c:pt idx="99">
                  <c:v>9</c:v>
                </c:pt>
                <c:pt idx="100">
                  <c:v>0</c:v>
                </c:pt>
                <c:pt idx="101">
                  <c:v>15.98</c:v>
                </c:pt>
                <c:pt idx="102">
                  <c:v>12</c:v>
                </c:pt>
                <c:pt idx="103">
                  <c:v>8.33</c:v>
                </c:pt>
                <c:pt idx="104">
                  <c:v>13.959999999999999</c:v>
                </c:pt>
                <c:pt idx="105">
                  <c:v>10.58</c:v>
                </c:pt>
                <c:pt idx="106">
                  <c:v>-9.67</c:v>
                </c:pt>
                <c:pt idx="107">
                  <c:v>-11.689999999999998</c:v>
                </c:pt>
                <c:pt idx="108">
                  <c:v>-7.43</c:v>
                </c:pt>
                <c:pt idx="109">
                  <c:v>-10.149999999999999</c:v>
                </c:pt>
                <c:pt idx="110">
                  <c:v>-9.4300000000000015</c:v>
                </c:pt>
                <c:pt idx="111">
                  <c:v>-4.8600000000000012</c:v>
                </c:pt>
                <c:pt idx="112">
                  <c:v>-4.7499999999999982</c:v>
                </c:pt>
                <c:pt idx="113">
                  <c:v>-3.16</c:v>
                </c:pt>
                <c:pt idx="114">
                  <c:v>0</c:v>
                </c:pt>
                <c:pt idx="115">
                  <c:v>-3.2899999999999991</c:v>
                </c:pt>
                <c:pt idx="116">
                  <c:v>-3.3500000000000014</c:v>
                </c:pt>
                <c:pt idx="117">
                  <c:v>-3.2900000000000009</c:v>
                </c:pt>
                <c:pt idx="118">
                  <c:v>-5.24</c:v>
                </c:pt>
                <c:pt idx="119">
                  <c:v>-5.7000000000000011</c:v>
                </c:pt>
                <c:pt idx="120">
                  <c:v>-3.83</c:v>
                </c:pt>
                <c:pt idx="121">
                  <c:v>-11.1</c:v>
                </c:pt>
                <c:pt idx="122">
                  <c:v>-4.53</c:v>
                </c:pt>
                <c:pt idx="123">
                  <c:v>-10.51</c:v>
                </c:pt>
                <c:pt idx="124">
                  <c:v>-18.009999999999998</c:v>
                </c:pt>
                <c:pt idx="125">
                  <c:v>-19.98</c:v>
                </c:pt>
                <c:pt idx="126">
                  <c:v>-22.34</c:v>
                </c:pt>
                <c:pt idx="127">
                  <c:v>-18.62</c:v>
                </c:pt>
                <c:pt idx="128">
                  <c:v>-18.37</c:v>
                </c:pt>
                <c:pt idx="129">
                  <c:v>-23.84</c:v>
                </c:pt>
                <c:pt idx="130">
                  <c:v>-30.59</c:v>
                </c:pt>
                <c:pt idx="131">
                  <c:v>-26.299999999999997</c:v>
                </c:pt>
                <c:pt idx="132">
                  <c:v>-25.46</c:v>
                </c:pt>
                <c:pt idx="133">
                  <c:v>-21.52</c:v>
                </c:pt>
                <c:pt idx="134">
                  <c:v>-22.27</c:v>
                </c:pt>
                <c:pt idx="135">
                  <c:v>-23.61</c:v>
                </c:pt>
                <c:pt idx="136">
                  <c:v>-21.91</c:v>
                </c:pt>
                <c:pt idx="137">
                  <c:v>-13.1</c:v>
                </c:pt>
                <c:pt idx="138">
                  <c:v>-10.55</c:v>
                </c:pt>
                <c:pt idx="139">
                  <c:v>-11.69</c:v>
                </c:pt>
                <c:pt idx="140">
                  <c:v>1.1800000000000002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4.53</c:v>
                </c:pt>
                <c:pt idx="146">
                  <c:v>1.54</c:v>
                </c:pt>
                <c:pt idx="147">
                  <c:v>4.6500000000000004</c:v>
                </c:pt>
                <c:pt idx="148">
                  <c:v>0</c:v>
                </c:pt>
                <c:pt idx="149">
                  <c:v>1.1800000000000002</c:v>
                </c:pt>
                <c:pt idx="150">
                  <c:v>-1.1800000000000002</c:v>
                </c:pt>
                <c:pt idx="151">
                  <c:v>0</c:v>
                </c:pt>
                <c:pt idx="152">
                  <c:v>-2.25</c:v>
                </c:pt>
                <c:pt idx="153">
                  <c:v>0</c:v>
                </c:pt>
                <c:pt idx="154">
                  <c:v>5.22</c:v>
                </c:pt>
                <c:pt idx="155">
                  <c:v>-2.25</c:v>
                </c:pt>
                <c:pt idx="156">
                  <c:v>0.30000000000000004</c:v>
                </c:pt>
                <c:pt idx="157">
                  <c:v>0</c:v>
                </c:pt>
                <c:pt idx="158">
                  <c:v>-16.829999999999998</c:v>
                </c:pt>
                <c:pt idx="159">
                  <c:v>-11.689999999999998</c:v>
                </c:pt>
                <c:pt idx="160">
                  <c:v>-10.72</c:v>
                </c:pt>
                <c:pt idx="161">
                  <c:v>-10.149999999999999</c:v>
                </c:pt>
                <c:pt idx="162">
                  <c:v>-9.4300000000000015</c:v>
                </c:pt>
                <c:pt idx="163">
                  <c:v>-7.1599999999999984</c:v>
                </c:pt>
                <c:pt idx="164">
                  <c:v>-8.6900000000000013</c:v>
                </c:pt>
                <c:pt idx="165">
                  <c:v>-12.179999999999998</c:v>
                </c:pt>
                <c:pt idx="166">
                  <c:v>-11.689999999999998</c:v>
                </c:pt>
                <c:pt idx="167">
                  <c:v>-15.370000000000001</c:v>
                </c:pt>
                <c:pt idx="168">
                  <c:v>-18.009999999999998</c:v>
                </c:pt>
                <c:pt idx="169">
                  <c:v>-16.25</c:v>
                </c:pt>
                <c:pt idx="170">
                  <c:v>-18.8</c:v>
                </c:pt>
                <c:pt idx="171">
                  <c:v>-23.369999999999997</c:v>
                </c:pt>
                <c:pt idx="172">
                  <c:v>-21.91</c:v>
                </c:pt>
                <c:pt idx="173">
                  <c:v>-22.53</c:v>
                </c:pt>
                <c:pt idx="174">
                  <c:v>-17.709999999999997</c:v>
                </c:pt>
                <c:pt idx="175">
                  <c:v>-16.55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D-4855-A840-12363D97F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2031"/>
        <c:axId val="301651919"/>
      </c:scatterChart>
      <c:valAx>
        <c:axId val="3094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51919"/>
        <c:crosses val="autoZero"/>
        <c:crossBetween val="midCat"/>
      </c:valAx>
      <c:valAx>
        <c:axId val="3016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4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3</xdr:row>
      <xdr:rowOff>74930</xdr:rowOff>
    </xdr:from>
    <xdr:to>
      <xdr:col>15</xdr:col>
      <xdr:colOff>592666</xdr:colOff>
      <xdr:row>26</xdr:row>
      <xdr:rowOff>6350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9998EAC-B08C-CF18-A4B3-6A3DBCD58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88900</xdr:colOff>
      <xdr:row>6</xdr:row>
      <xdr:rowOff>133350</xdr:rowOff>
    </xdr:from>
    <xdr:to>
      <xdr:col>23</xdr:col>
      <xdr:colOff>38100</xdr:colOff>
      <xdr:row>22</xdr:row>
      <xdr:rowOff>31750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C16F88-C4BD-3F9C-A2FF-E1AC1152C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3842-B185-4C42-8590-960450F14946}">
  <dimension ref="A1:C38"/>
  <sheetViews>
    <sheetView topLeftCell="A4" workbookViewId="0">
      <selection activeCell="D7" sqref="D7"/>
    </sheetView>
  </sheetViews>
  <sheetFormatPr defaultRowHeight="14" x14ac:dyDescent="0.3"/>
  <sheetData>
    <row r="1" spans="1:3" x14ac:dyDescent="0.3">
      <c r="B1" t="s">
        <v>9</v>
      </c>
      <c r="C1" t="s">
        <v>8</v>
      </c>
    </row>
    <row r="2" spans="1:3" x14ac:dyDescent="0.3">
      <c r="A2">
        <v>0</v>
      </c>
      <c r="B2">
        <v>-23.438099999999999</v>
      </c>
      <c r="C2">
        <v>-1.75</v>
      </c>
    </row>
    <row r="3" spans="1:3" x14ac:dyDescent="0.3">
      <c r="A3">
        <v>5</v>
      </c>
      <c r="B3">
        <v>-78.079300000000003</v>
      </c>
      <c r="C3">
        <v>-6.89</v>
      </c>
    </row>
    <row r="4" spans="1:3" x14ac:dyDescent="0.3">
      <c r="A4">
        <v>10</v>
      </c>
      <c r="B4">
        <v>-132.2132</v>
      </c>
      <c r="C4">
        <v>-6.4</v>
      </c>
    </row>
    <row r="5" spans="1:3" x14ac:dyDescent="0.3">
      <c r="A5">
        <v>15</v>
      </c>
      <c r="B5">
        <v>-190.81540000000001</v>
      </c>
      <c r="C5">
        <v>-8.43</v>
      </c>
    </row>
    <row r="6" spans="1:3" x14ac:dyDescent="0.3">
      <c r="A6">
        <v>20</v>
      </c>
      <c r="B6">
        <v>-246.1729</v>
      </c>
      <c r="C6">
        <v>-11.42</v>
      </c>
    </row>
    <row r="7" spans="1:3" x14ac:dyDescent="0.3">
      <c r="A7">
        <v>25</v>
      </c>
      <c r="B7">
        <v>-300.4341</v>
      </c>
      <c r="C7">
        <v>-12.26</v>
      </c>
    </row>
    <row r="8" spans="1:3" x14ac:dyDescent="0.3">
      <c r="A8">
        <v>30</v>
      </c>
      <c r="B8">
        <v>-355.3886</v>
      </c>
      <c r="C8">
        <v>-13.83</v>
      </c>
    </row>
    <row r="9" spans="1:3" x14ac:dyDescent="0.3">
      <c r="A9">
        <v>35</v>
      </c>
      <c r="B9">
        <v>-402.67660000000001</v>
      </c>
      <c r="C9">
        <v>-17.5</v>
      </c>
    </row>
    <row r="10" spans="1:3" x14ac:dyDescent="0.3">
      <c r="A10">
        <v>40</v>
      </c>
      <c r="B10">
        <v>-456.08569999999997</v>
      </c>
      <c r="C10">
        <v>-17.12</v>
      </c>
    </row>
    <row r="11" spans="1:3" x14ac:dyDescent="0.3">
      <c r="A11">
        <v>45</v>
      </c>
      <c r="B11">
        <v>-501.0951</v>
      </c>
      <c r="C11">
        <v>-18.579999999999998</v>
      </c>
    </row>
    <row r="12" spans="1:3" x14ac:dyDescent="0.3">
      <c r="A12">
        <v>50</v>
      </c>
      <c r="B12">
        <v>-544.32270000000005</v>
      </c>
      <c r="C12">
        <v>-20.41</v>
      </c>
    </row>
    <row r="13" spans="1:3" x14ac:dyDescent="0.3">
      <c r="A13">
        <v>55</v>
      </c>
      <c r="B13">
        <v>-581.61530000000005</v>
      </c>
      <c r="C13">
        <v>-20.66</v>
      </c>
    </row>
    <row r="14" spans="1:3" x14ac:dyDescent="0.3">
      <c r="A14">
        <v>60</v>
      </c>
      <c r="B14">
        <v>-599.61649999999997</v>
      </c>
      <c r="C14">
        <v>-20.85</v>
      </c>
    </row>
    <row r="15" spans="1:3" x14ac:dyDescent="0.3">
      <c r="A15">
        <v>65</v>
      </c>
      <c r="B15">
        <v>-632.27840000000003</v>
      </c>
      <c r="C15">
        <v>-22</v>
      </c>
    </row>
    <row r="16" spans="1:3" x14ac:dyDescent="0.3">
      <c r="A16">
        <v>70</v>
      </c>
      <c r="B16">
        <v>-663.09720000000004</v>
      </c>
      <c r="C16">
        <v>-21.52</v>
      </c>
    </row>
    <row r="17" spans="1:3" x14ac:dyDescent="0.3">
      <c r="A17">
        <v>75</v>
      </c>
      <c r="B17">
        <v>-687.84929999999997</v>
      </c>
      <c r="C17">
        <v>-21.53</v>
      </c>
    </row>
    <row r="18" spans="1:3" x14ac:dyDescent="0.3">
      <c r="A18">
        <v>80</v>
      </c>
      <c r="B18">
        <v>-704.90120000000002</v>
      </c>
      <c r="C18">
        <v>-23.75</v>
      </c>
    </row>
    <row r="19" spans="1:3" x14ac:dyDescent="0.3">
      <c r="A19">
        <v>85</v>
      </c>
      <c r="B19">
        <v>-883.88662857142867</v>
      </c>
      <c r="C19">
        <v>-25.8</v>
      </c>
    </row>
    <row r="20" spans="1:3" x14ac:dyDescent="0.3">
      <c r="A20">
        <v>90</v>
      </c>
      <c r="B20">
        <v>-891.01102857142871</v>
      </c>
      <c r="C20">
        <v>-22.29</v>
      </c>
    </row>
    <row r="21" spans="1:3" x14ac:dyDescent="0.3">
      <c r="A21">
        <v>270</v>
      </c>
      <c r="B21">
        <v>692.34040000000005</v>
      </c>
      <c r="C21">
        <v>22.87</v>
      </c>
    </row>
    <row r="22" spans="1:3" x14ac:dyDescent="0.3">
      <c r="A22">
        <v>275</v>
      </c>
      <c r="B22">
        <v>701.79259999999999</v>
      </c>
      <c r="C22">
        <v>24.34</v>
      </c>
    </row>
    <row r="23" spans="1:3" x14ac:dyDescent="0.3">
      <c r="A23">
        <v>280</v>
      </c>
      <c r="B23">
        <v>698.23059999999998</v>
      </c>
      <c r="C23">
        <v>24.01</v>
      </c>
    </row>
    <row r="24" spans="1:3" x14ac:dyDescent="0.3">
      <c r="A24">
        <v>285</v>
      </c>
      <c r="B24">
        <v>694.43809999999996</v>
      </c>
      <c r="C24">
        <v>22.19</v>
      </c>
    </row>
    <row r="25" spans="1:3" x14ac:dyDescent="0.3">
      <c r="A25">
        <v>290</v>
      </c>
      <c r="B25">
        <v>692.82650000000001</v>
      </c>
      <c r="C25">
        <v>24.83</v>
      </c>
    </row>
    <row r="26" spans="1:3" x14ac:dyDescent="0.3">
      <c r="A26">
        <v>295</v>
      </c>
      <c r="B26">
        <v>671.39490000000001</v>
      </c>
      <c r="C26">
        <v>23.4</v>
      </c>
    </row>
    <row r="27" spans="1:3" x14ac:dyDescent="0.3">
      <c r="A27">
        <v>300</v>
      </c>
      <c r="B27">
        <v>656.3184</v>
      </c>
      <c r="C27">
        <v>23.67</v>
      </c>
    </row>
    <row r="28" spans="1:3" x14ac:dyDescent="0.3">
      <c r="A28">
        <v>305</v>
      </c>
      <c r="B28">
        <v>631.89269999999999</v>
      </c>
      <c r="C28">
        <v>22.31</v>
      </c>
    </row>
    <row r="29" spans="1:3" x14ac:dyDescent="0.3">
      <c r="A29">
        <v>310</v>
      </c>
      <c r="B29">
        <v>584.41589999999997</v>
      </c>
      <c r="C29">
        <v>22.09</v>
      </c>
    </row>
    <row r="30" spans="1:3" x14ac:dyDescent="0.3">
      <c r="A30">
        <v>315</v>
      </c>
      <c r="B30">
        <v>479.97500000000002</v>
      </c>
      <c r="C30">
        <v>16.79</v>
      </c>
    </row>
    <row r="31" spans="1:3" x14ac:dyDescent="0.3">
      <c r="A31">
        <v>320</v>
      </c>
      <c r="B31">
        <v>433.96159999999998</v>
      </c>
      <c r="C31">
        <v>14.04</v>
      </c>
    </row>
    <row r="32" spans="1:3" x14ac:dyDescent="0.3">
      <c r="A32">
        <v>325</v>
      </c>
      <c r="B32">
        <v>383.43869999999998</v>
      </c>
      <c r="C32">
        <v>13.09</v>
      </c>
    </row>
    <row r="33" spans="1:3" x14ac:dyDescent="0.3">
      <c r="A33">
        <v>330</v>
      </c>
      <c r="B33">
        <v>327.85390000000001</v>
      </c>
      <c r="C33">
        <v>10.01</v>
      </c>
    </row>
    <row r="34" spans="1:3" x14ac:dyDescent="0.3">
      <c r="A34">
        <v>335</v>
      </c>
      <c r="B34">
        <v>282.71449999999999</v>
      </c>
      <c r="C34">
        <v>6.11</v>
      </c>
    </row>
    <row r="35" spans="1:3" x14ac:dyDescent="0.3">
      <c r="A35">
        <v>340</v>
      </c>
      <c r="B35">
        <v>220.5504</v>
      </c>
      <c r="C35">
        <v>4.79</v>
      </c>
    </row>
    <row r="36" spans="1:3" x14ac:dyDescent="0.3">
      <c r="A36">
        <v>345</v>
      </c>
      <c r="B36">
        <v>156.76859999999999</v>
      </c>
      <c r="C36">
        <v>1.68</v>
      </c>
    </row>
    <row r="37" spans="1:3" x14ac:dyDescent="0.3">
      <c r="A37">
        <v>350</v>
      </c>
      <c r="B37">
        <v>96.97</v>
      </c>
      <c r="C37">
        <v>-0.87</v>
      </c>
    </row>
    <row r="38" spans="1:3" x14ac:dyDescent="0.3">
      <c r="A38">
        <v>355</v>
      </c>
      <c r="B38">
        <v>37.235700000000001</v>
      </c>
      <c r="C38">
        <v>-0.56999999999999995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5894-21D6-479E-8782-D9FA7DA55169}">
  <dimension ref="A1:O19"/>
  <sheetViews>
    <sheetView workbookViewId="0">
      <selection activeCell="B2" sqref="B2:C19"/>
    </sheetView>
  </sheetViews>
  <sheetFormatPr defaultRowHeight="1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10</v>
      </c>
      <c r="I1" t="s">
        <v>11</v>
      </c>
      <c r="J1" t="s">
        <v>4</v>
      </c>
      <c r="K1" t="s">
        <v>5</v>
      </c>
      <c r="L1" t="s">
        <v>6</v>
      </c>
      <c r="M1" t="s">
        <v>7</v>
      </c>
    </row>
    <row r="2" spans="1:15" x14ac:dyDescent="0.3">
      <c r="A2">
        <v>0</v>
      </c>
      <c r="B2">
        <v>90</v>
      </c>
      <c r="C2">
        <v>135</v>
      </c>
      <c r="D2">
        <f>VLOOKUP(IF(OR(A2&lt;=90,A2&gt;=270),A2,IF(AND(A2&gt;90,A2&lt;=180),180-A2,540-A2)),basis!$A$2:$E$73,2,FALSE)</f>
        <v>-23.438099999999999</v>
      </c>
      <c r="E2">
        <f>VLOOKUP(IF(OR(A2&lt;=90,A2&gt;=270),A2,IF(AND(A2&gt;90,A2&lt;=180),180-A2,540-A2)),basis!$A$2:$E$73,3,FALSE)</f>
        <v>-1.75</v>
      </c>
      <c r="F2">
        <f>COS((C2-90)/180*PI())*SIN(B2/180*PI())</f>
        <v>0.70710678118654757</v>
      </c>
      <c r="G2">
        <f t="shared" ref="G2:G19" si="0">ASIN(F2)/PI()*180</f>
        <v>45.000000000000007</v>
      </c>
      <c r="H2">
        <f>IF(G2&lt;0,ROUND((G2+360)/5,0)*5,ROUND(G2/5,0)*5)</f>
        <v>45</v>
      </c>
      <c r="I2">
        <f>IF(H2=360,0,H2)</f>
        <v>45</v>
      </c>
      <c r="J2">
        <f>VLOOKUP(I2,basis!$A$2:$E$73,2,FALSE)</f>
        <v>-501.0951</v>
      </c>
      <c r="K2">
        <f>VLOOKUP(I2,basis!$A$2:$E$73,3,FALSE)</f>
        <v>-18.579999999999998</v>
      </c>
      <c r="L2">
        <f>J2-D2</f>
        <v>-477.65699999999998</v>
      </c>
      <c r="M2">
        <f>K2-E2</f>
        <v>-16.829999999999998</v>
      </c>
      <c r="O2">
        <v>-20</v>
      </c>
    </row>
    <row r="3" spans="1:15" x14ac:dyDescent="0.3">
      <c r="A3">
        <v>5</v>
      </c>
      <c r="B3">
        <v>90</v>
      </c>
      <c r="C3">
        <v>135</v>
      </c>
      <c r="D3">
        <f>VLOOKUP(IF(OR(A3&lt;=90,A3&gt;=270),A3,IF(AND(A3&gt;90,A3&lt;=180),180-A3,540-A3)),basis!$A$2:$E$73,2,FALSE)</f>
        <v>-78.079300000000003</v>
      </c>
      <c r="E3">
        <f>VLOOKUP(IF(OR(A3&lt;=90,A3&gt;=270),A3,IF(AND(A3&gt;90,A3&lt;=180),180-A3,540-A3)),basis!$A$2:$E$73,3,FALSE)</f>
        <v>-6.89</v>
      </c>
      <c r="F3">
        <f t="shared" ref="F3:F19" si="1">COS((C3-90)/180*PI())*SIN(B3/180*PI())</f>
        <v>0.70710678118654757</v>
      </c>
      <c r="G3">
        <f t="shared" si="0"/>
        <v>45.000000000000007</v>
      </c>
      <c r="H3">
        <f t="shared" ref="H3:H19" si="2">IF(G3&lt;0,ROUND((G3+360)/5,0)*5,ROUND(G3/5,0)*5)</f>
        <v>45</v>
      </c>
      <c r="I3">
        <f t="shared" ref="I3:I19" si="3">IF(H3=360,0,H3)</f>
        <v>45</v>
      </c>
      <c r="J3">
        <f>VLOOKUP(I3,basis!$A$2:$E$73,2,FALSE)</f>
        <v>-501.0951</v>
      </c>
      <c r="K3">
        <f>VLOOKUP(I3,basis!$A$2:$E$73,3,FALSE)</f>
        <v>-18.579999999999998</v>
      </c>
      <c r="L3">
        <f t="shared" ref="L3:M18" si="4">J3-D3</f>
        <v>-423.01580000000001</v>
      </c>
      <c r="M3">
        <f t="shared" si="4"/>
        <v>-11.689999999999998</v>
      </c>
    </row>
    <row r="4" spans="1:15" x14ac:dyDescent="0.3">
      <c r="A4">
        <v>10</v>
      </c>
      <c r="B4">
        <v>90</v>
      </c>
      <c r="C4">
        <v>140</v>
      </c>
      <c r="D4">
        <f>VLOOKUP(IF(OR(A4&lt;=90,A4&gt;=270),A4,IF(AND(A4&gt;90,A4&lt;=180),180-A4,540-A4)),basis!$A$2:$E$73,2,FALSE)</f>
        <v>-132.2132</v>
      </c>
      <c r="E4">
        <f>VLOOKUP(IF(OR(A4&lt;=90,A4&gt;=270),A4,IF(AND(A4&gt;90,A4&lt;=180),180-A4,540-A4)),basis!$A$2:$E$73,3,FALSE)</f>
        <v>-6.4</v>
      </c>
      <c r="F4">
        <f t="shared" si="1"/>
        <v>0.64278760968653936</v>
      </c>
      <c r="G4">
        <f t="shared" si="0"/>
        <v>40.000000000000014</v>
      </c>
      <c r="H4">
        <f t="shared" si="2"/>
        <v>40</v>
      </c>
      <c r="I4">
        <f t="shared" si="3"/>
        <v>40</v>
      </c>
      <c r="J4">
        <f>VLOOKUP(I4,basis!$A$2:$E$73,2,FALSE)</f>
        <v>-456.08569999999997</v>
      </c>
      <c r="K4">
        <f>VLOOKUP(I4,basis!$A$2:$E$73,3,FALSE)</f>
        <v>-17.12</v>
      </c>
      <c r="L4">
        <f t="shared" si="4"/>
        <v>-323.87249999999995</v>
      </c>
      <c r="M4">
        <f t="shared" si="4"/>
        <v>-10.72</v>
      </c>
    </row>
    <row r="5" spans="1:15" x14ac:dyDescent="0.3">
      <c r="A5">
        <v>15</v>
      </c>
      <c r="B5">
        <v>90</v>
      </c>
      <c r="C5">
        <v>135</v>
      </c>
      <c r="D5">
        <f>VLOOKUP(IF(OR(A5&lt;=90,A5&gt;=270),A5,IF(AND(A5&gt;90,A5&lt;=180),180-A5,540-A5)),basis!$A$2:$E$73,2,FALSE)</f>
        <v>-190.81540000000001</v>
      </c>
      <c r="E5">
        <f>VLOOKUP(IF(OR(A5&lt;=90,A5&gt;=270),A5,IF(AND(A5&gt;90,A5&lt;=180),180-A5,540-A5)),basis!$A$2:$E$73,3,FALSE)</f>
        <v>-8.43</v>
      </c>
      <c r="F5">
        <f t="shared" si="1"/>
        <v>0.70710678118654757</v>
      </c>
      <c r="G5">
        <f t="shared" si="0"/>
        <v>45.000000000000007</v>
      </c>
      <c r="H5">
        <f t="shared" si="2"/>
        <v>45</v>
      </c>
      <c r="I5">
        <f t="shared" si="3"/>
        <v>45</v>
      </c>
      <c r="J5">
        <f>VLOOKUP(I5,basis!$A$2:$E$73,2,FALSE)</f>
        <v>-501.0951</v>
      </c>
      <c r="K5">
        <f>VLOOKUP(I5,basis!$A$2:$E$73,3,FALSE)</f>
        <v>-18.579999999999998</v>
      </c>
      <c r="L5">
        <f t="shared" si="4"/>
        <v>-310.27969999999999</v>
      </c>
      <c r="M5">
        <f t="shared" si="4"/>
        <v>-10.149999999999999</v>
      </c>
    </row>
    <row r="6" spans="1:15" x14ac:dyDescent="0.3">
      <c r="A6">
        <v>20</v>
      </c>
      <c r="B6">
        <v>105</v>
      </c>
      <c r="C6">
        <v>115</v>
      </c>
      <c r="D6">
        <f>VLOOKUP(IF(OR(A6&lt;=90,A6&gt;=270),A6,IF(AND(A6&gt;90,A6&lt;=180),180-A6,540-A6)),basis!$A$2:$E$73,2,FALSE)</f>
        <v>-246.1729</v>
      </c>
      <c r="E6">
        <f>VLOOKUP(IF(OR(A6&lt;=90,A6&gt;=270),A6,IF(AND(A6&gt;90,A6&lt;=180),180-A6,540-A6)),basis!$A$2:$E$73,3,FALSE)</f>
        <v>-11.42</v>
      </c>
      <c r="F6">
        <f t="shared" si="1"/>
        <v>0.87542609806559302</v>
      </c>
      <c r="G6">
        <f t="shared" si="0"/>
        <v>61.095444366945557</v>
      </c>
      <c r="H6">
        <f t="shared" si="2"/>
        <v>60</v>
      </c>
      <c r="I6">
        <f t="shared" si="3"/>
        <v>60</v>
      </c>
      <c r="J6">
        <f>VLOOKUP(I6,basis!$A$2:$E$73,2,FALSE)</f>
        <v>-599.61649999999997</v>
      </c>
      <c r="K6">
        <f>VLOOKUP(I6,basis!$A$2:$E$73,3,FALSE)</f>
        <v>-20.85</v>
      </c>
      <c r="L6">
        <f t="shared" si="4"/>
        <v>-353.44359999999995</v>
      </c>
      <c r="M6">
        <f t="shared" si="4"/>
        <v>-9.4300000000000015</v>
      </c>
    </row>
    <row r="7" spans="1:15" x14ac:dyDescent="0.3">
      <c r="A7">
        <v>160</v>
      </c>
      <c r="B7">
        <v>90</v>
      </c>
      <c r="C7">
        <v>135</v>
      </c>
      <c r="D7">
        <f>VLOOKUP(IF(OR(A7&lt;=90,A7&gt;=270),A7,IF(AND(A7&gt;90,A7&lt;=180),180-A7,540-A7)),basis!$A$2:$E$73,2,FALSE)</f>
        <v>-246.1729</v>
      </c>
      <c r="E7">
        <f>VLOOKUP(IF(OR(A7&lt;=90,A7&gt;=270),A7,IF(AND(A7&gt;90,A7&lt;=180),180-A7,540-A7)),basis!$A$2:$E$73,3,FALSE)</f>
        <v>-11.42</v>
      </c>
      <c r="F7">
        <f t="shared" si="1"/>
        <v>0.70710678118654757</v>
      </c>
      <c r="G7">
        <f t="shared" si="0"/>
        <v>45.000000000000007</v>
      </c>
      <c r="H7">
        <f t="shared" si="2"/>
        <v>45</v>
      </c>
      <c r="I7">
        <f t="shared" si="3"/>
        <v>45</v>
      </c>
      <c r="J7">
        <f>VLOOKUP(I7,basis!$A$2:$E$73,2,FALSE)</f>
        <v>-501.0951</v>
      </c>
      <c r="K7">
        <f>VLOOKUP(I7,basis!$A$2:$E$73,3,FALSE)</f>
        <v>-18.579999999999998</v>
      </c>
      <c r="L7">
        <f t="shared" si="4"/>
        <v>-254.9222</v>
      </c>
      <c r="M7">
        <f t="shared" si="4"/>
        <v>-7.1599999999999984</v>
      </c>
    </row>
    <row r="8" spans="1:15" x14ac:dyDescent="0.3">
      <c r="A8">
        <v>165</v>
      </c>
      <c r="B8">
        <v>90</v>
      </c>
      <c r="C8">
        <v>140</v>
      </c>
      <c r="D8">
        <f>VLOOKUP(IF(OR(A8&lt;=90,A8&gt;=270),A8,IF(AND(A8&gt;90,A8&lt;=180),180-A8,540-A8)),basis!$A$2:$E$73,2,FALSE)</f>
        <v>-190.81540000000001</v>
      </c>
      <c r="E8">
        <f>VLOOKUP(IF(OR(A8&lt;=90,A8&gt;=270),A8,IF(AND(A8&gt;90,A8&lt;=180),180-A8,540-A8)),basis!$A$2:$E$73,3,FALSE)</f>
        <v>-8.43</v>
      </c>
      <c r="F8">
        <f t="shared" si="1"/>
        <v>0.64278760968653936</v>
      </c>
      <c r="G8">
        <f t="shared" si="0"/>
        <v>40.000000000000014</v>
      </c>
      <c r="H8">
        <f t="shared" si="2"/>
        <v>40</v>
      </c>
      <c r="I8">
        <f t="shared" si="3"/>
        <v>40</v>
      </c>
      <c r="J8">
        <f>VLOOKUP(I8,basis!$A$2:$E$73,2,FALSE)</f>
        <v>-456.08569999999997</v>
      </c>
      <c r="K8">
        <f>VLOOKUP(I8,basis!$A$2:$E$73,3,FALSE)</f>
        <v>-17.12</v>
      </c>
      <c r="L8">
        <f t="shared" si="4"/>
        <v>-265.27029999999996</v>
      </c>
      <c r="M8">
        <f t="shared" si="4"/>
        <v>-8.6900000000000013</v>
      </c>
    </row>
    <row r="9" spans="1:15" x14ac:dyDescent="0.3">
      <c r="A9">
        <v>170</v>
      </c>
      <c r="B9">
        <v>90</v>
      </c>
      <c r="C9">
        <v>135</v>
      </c>
      <c r="D9">
        <f>VLOOKUP(IF(OR(A9&lt;=90,A9&gt;=270),A9,IF(AND(A9&gt;90,A9&lt;=180),180-A9,540-A9)),basis!$A$2:$E$73,2,FALSE)</f>
        <v>-132.2132</v>
      </c>
      <c r="E9">
        <f>VLOOKUP(IF(OR(A9&lt;=90,A9&gt;=270),A9,IF(AND(A9&gt;90,A9&lt;=180),180-A9,540-A9)),basis!$A$2:$E$73,3,FALSE)</f>
        <v>-6.4</v>
      </c>
      <c r="F9">
        <f t="shared" si="1"/>
        <v>0.70710678118654757</v>
      </c>
      <c r="G9">
        <f t="shared" si="0"/>
        <v>45.000000000000007</v>
      </c>
      <c r="H9">
        <f t="shared" si="2"/>
        <v>45</v>
      </c>
      <c r="I9">
        <f t="shared" si="3"/>
        <v>45</v>
      </c>
      <c r="J9">
        <f>VLOOKUP(I9,basis!$A$2:$E$73,2,FALSE)</f>
        <v>-501.0951</v>
      </c>
      <c r="K9">
        <f>VLOOKUP(I9,basis!$A$2:$E$73,3,FALSE)</f>
        <v>-18.579999999999998</v>
      </c>
      <c r="L9">
        <f t="shared" si="4"/>
        <v>-368.88189999999997</v>
      </c>
      <c r="M9">
        <f t="shared" si="4"/>
        <v>-12.179999999999998</v>
      </c>
    </row>
    <row r="10" spans="1:15" x14ac:dyDescent="0.3">
      <c r="A10">
        <v>175</v>
      </c>
      <c r="B10">
        <v>90</v>
      </c>
      <c r="C10">
        <v>135</v>
      </c>
      <c r="D10">
        <f>VLOOKUP(IF(OR(A10&lt;=90,A10&gt;=270),A10,IF(AND(A10&gt;90,A10&lt;=180),180-A10,540-A10)),basis!$A$2:$E$73,2,FALSE)</f>
        <v>-78.079300000000003</v>
      </c>
      <c r="E10">
        <f>VLOOKUP(IF(OR(A10&lt;=90,A10&gt;=270),A10,IF(AND(A10&gt;90,A10&lt;=180),180-A10,540-A10)),basis!$A$2:$E$73,3,FALSE)</f>
        <v>-6.89</v>
      </c>
      <c r="F10">
        <f t="shared" si="1"/>
        <v>0.70710678118654757</v>
      </c>
      <c r="G10">
        <f t="shared" si="0"/>
        <v>45.000000000000007</v>
      </c>
      <c r="H10">
        <f t="shared" si="2"/>
        <v>45</v>
      </c>
      <c r="I10">
        <f t="shared" si="3"/>
        <v>45</v>
      </c>
      <c r="J10">
        <f>VLOOKUP(I10,basis!$A$2:$E$73,2,FALSE)</f>
        <v>-501.0951</v>
      </c>
      <c r="K10">
        <f>VLOOKUP(I10,basis!$A$2:$E$73,3,FALSE)</f>
        <v>-18.579999999999998</v>
      </c>
      <c r="L10">
        <f t="shared" si="4"/>
        <v>-423.01580000000001</v>
      </c>
      <c r="M10">
        <f t="shared" si="4"/>
        <v>-11.689999999999998</v>
      </c>
    </row>
    <row r="11" spans="1:15" x14ac:dyDescent="0.3">
      <c r="A11">
        <v>180</v>
      </c>
      <c r="B11">
        <v>90</v>
      </c>
      <c r="C11">
        <v>140</v>
      </c>
      <c r="D11">
        <f>VLOOKUP(IF(OR(A11&lt;=90,A11&gt;=270),A11,IF(AND(A11&gt;90,A11&lt;=180),180-A11,540-A11)),basis!$A$2:$E$73,2,FALSE)</f>
        <v>-23.438099999999999</v>
      </c>
      <c r="E11">
        <f>VLOOKUP(IF(OR(A11&lt;=90,A11&gt;=270),A11,IF(AND(A11&gt;90,A11&lt;=180),180-A11,540-A11)),basis!$A$2:$E$73,3,FALSE)</f>
        <v>-1.75</v>
      </c>
      <c r="F11">
        <f t="shared" si="1"/>
        <v>0.64278760968653936</v>
      </c>
      <c r="G11">
        <f t="shared" si="0"/>
        <v>40.000000000000014</v>
      </c>
      <c r="H11">
        <f t="shared" si="2"/>
        <v>40</v>
      </c>
      <c r="I11">
        <f t="shared" si="3"/>
        <v>40</v>
      </c>
      <c r="J11">
        <f>VLOOKUP(I11,basis!$A$2:$E$73,2,FALSE)</f>
        <v>-456.08569999999997</v>
      </c>
      <c r="K11">
        <f>VLOOKUP(I11,basis!$A$2:$E$73,3,FALSE)</f>
        <v>-17.12</v>
      </c>
      <c r="L11">
        <f t="shared" si="4"/>
        <v>-432.64759999999995</v>
      </c>
      <c r="M11">
        <f t="shared" si="4"/>
        <v>-15.370000000000001</v>
      </c>
    </row>
    <row r="12" spans="1:15" x14ac:dyDescent="0.3">
      <c r="A12">
        <v>185</v>
      </c>
      <c r="B12">
        <v>90</v>
      </c>
      <c r="C12">
        <v>135</v>
      </c>
      <c r="D12">
        <f>VLOOKUP(IF(OR(A12&lt;=90,A12&gt;=270),A12,IF(AND(A12&gt;90,A12&lt;=180),180-A12,540-A12)),basis!$A$2:$E$73,2,FALSE)</f>
        <v>37.235700000000001</v>
      </c>
      <c r="E12">
        <f>VLOOKUP(IF(OR(A12&lt;=90,A12&gt;=270),A12,IF(AND(A12&gt;90,A12&lt;=180),180-A12,540-A12)),basis!$A$2:$E$73,3,FALSE)</f>
        <v>-0.56999999999999995</v>
      </c>
      <c r="F12">
        <f t="shared" si="1"/>
        <v>0.70710678118654757</v>
      </c>
      <c r="G12">
        <f t="shared" si="0"/>
        <v>45.000000000000007</v>
      </c>
      <c r="H12">
        <f t="shared" si="2"/>
        <v>45</v>
      </c>
      <c r="I12">
        <f t="shared" si="3"/>
        <v>45</v>
      </c>
      <c r="J12">
        <f>VLOOKUP(I12,basis!$A$2:$E$73,2,FALSE)</f>
        <v>-501.0951</v>
      </c>
      <c r="K12">
        <f>VLOOKUP(I12,basis!$A$2:$E$73,3,FALSE)</f>
        <v>-18.579999999999998</v>
      </c>
      <c r="L12">
        <f t="shared" si="4"/>
        <v>-538.33079999999995</v>
      </c>
      <c r="M12">
        <f t="shared" si="4"/>
        <v>-18.009999999999998</v>
      </c>
    </row>
    <row r="13" spans="1:15" x14ac:dyDescent="0.3">
      <c r="A13">
        <v>190</v>
      </c>
      <c r="B13">
        <v>90</v>
      </c>
      <c r="C13">
        <v>140</v>
      </c>
      <c r="D13">
        <f>VLOOKUP(IF(OR(A13&lt;=90,A13&gt;=270),A13,IF(AND(A13&gt;90,A13&lt;=180),180-A13,540-A13)),basis!$A$2:$E$73,2,FALSE)</f>
        <v>96.97</v>
      </c>
      <c r="E13">
        <f>VLOOKUP(IF(OR(A13&lt;=90,A13&gt;=270),A13,IF(AND(A13&gt;90,A13&lt;=180),180-A13,540-A13)),basis!$A$2:$E$73,3,FALSE)</f>
        <v>-0.87</v>
      </c>
      <c r="F13">
        <f t="shared" si="1"/>
        <v>0.64278760968653936</v>
      </c>
      <c r="G13">
        <f t="shared" si="0"/>
        <v>40.000000000000014</v>
      </c>
      <c r="H13">
        <f t="shared" si="2"/>
        <v>40</v>
      </c>
      <c r="I13">
        <f t="shared" si="3"/>
        <v>40</v>
      </c>
      <c r="J13">
        <f>VLOOKUP(I13,basis!$A$2:$E$73,2,FALSE)</f>
        <v>-456.08569999999997</v>
      </c>
      <c r="K13">
        <f>VLOOKUP(I13,basis!$A$2:$E$73,3,FALSE)</f>
        <v>-17.12</v>
      </c>
      <c r="L13">
        <f t="shared" si="4"/>
        <v>-553.0557</v>
      </c>
      <c r="M13">
        <f t="shared" si="4"/>
        <v>-16.25</v>
      </c>
    </row>
    <row r="14" spans="1:15" x14ac:dyDescent="0.3">
      <c r="A14">
        <v>195</v>
      </c>
      <c r="B14">
        <v>90</v>
      </c>
      <c r="C14">
        <v>140</v>
      </c>
      <c r="D14">
        <f>VLOOKUP(IF(OR(A14&lt;=90,A14&gt;=270),A14,IF(AND(A14&gt;90,A14&lt;=180),180-A14,540-A14)),basis!$A$2:$E$73,2,FALSE)</f>
        <v>156.76859999999999</v>
      </c>
      <c r="E14">
        <f>VLOOKUP(IF(OR(A14&lt;=90,A14&gt;=270),A14,IF(AND(A14&gt;90,A14&lt;=180),180-A14,540-A14)),basis!$A$2:$E$73,3,FALSE)</f>
        <v>1.68</v>
      </c>
      <c r="F14">
        <f t="shared" si="1"/>
        <v>0.64278760968653936</v>
      </c>
      <c r="G14">
        <f t="shared" si="0"/>
        <v>40.000000000000014</v>
      </c>
      <c r="H14">
        <f t="shared" si="2"/>
        <v>40</v>
      </c>
      <c r="I14">
        <f t="shared" si="3"/>
        <v>40</v>
      </c>
      <c r="J14">
        <f>VLOOKUP(I14,basis!$A$2:$E$73,2,FALSE)</f>
        <v>-456.08569999999997</v>
      </c>
      <c r="K14">
        <f>VLOOKUP(I14,basis!$A$2:$E$73,3,FALSE)</f>
        <v>-17.12</v>
      </c>
      <c r="L14">
        <f t="shared" si="4"/>
        <v>-612.85429999999997</v>
      </c>
      <c r="M14">
        <f t="shared" si="4"/>
        <v>-18.8</v>
      </c>
    </row>
    <row r="15" spans="1:15" x14ac:dyDescent="0.3">
      <c r="A15">
        <v>200</v>
      </c>
      <c r="B15">
        <v>90</v>
      </c>
      <c r="C15">
        <v>135</v>
      </c>
      <c r="D15">
        <f>VLOOKUP(IF(OR(A15&lt;=90,A15&gt;=270),A15,IF(AND(A15&gt;90,A15&lt;=180),180-A15,540-A15)),basis!$A$2:$E$73,2,FALSE)</f>
        <v>220.5504</v>
      </c>
      <c r="E15">
        <f>VLOOKUP(IF(OR(A15&lt;=90,A15&gt;=270),A15,IF(AND(A15&gt;90,A15&lt;=180),180-A15,540-A15)),basis!$A$2:$E$73,3,FALSE)</f>
        <v>4.79</v>
      </c>
      <c r="F15">
        <f t="shared" si="1"/>
        <v>0.70710678118654757</v>
      </c>
      <c r="G15">
        <f t="shared" si="0"/>
        <v>45.000000000000007</v>
      </c>
      <c r="H15">
        <f t="shared" si="2"/>
        <v>45</v>
      </c>
      <c r="I15">
        <f t="shared" si="3"/>
        <v>45</v>
      </c>
      <c r="J15">
        <f>VLOOKUP(I15,basis!$A$2:$E$73,2,FALSE)</f>
        <v>-501.0951</v>
      </c>
      <c r="K15">
        <f>VLOOKUP(I15,basis!$A$2:$E$73,3,FALSE)</f>
        <v>-18.579999999999998</v>
      </c>
      <c r="L15">
        <f t="shared" si="4"/>
        <v>-721.64549999999997</v>
      </c>
      <c r="M15">
        <f t="shared" si="4"/>
        <v>-23.369999999999997</v>
      </c>
    </row>
    <row r="16" spans="1:15" x14ac:dyDescent="0.3">
      <c r="A16">
        <v>340</v>
      </c>
      <c r="B16">
        <v>90</v>
      </c>
      <c r="C16">
        <v>140</v>
      </c>
      <c r="D16">
        <f>VLOOKUP(IF(OR(A16&lt;=90,A16&gt;=270),A16,IF(AND(A16&gt;90,A16&lt;=180),180-A16,540-A16)),basis!$A$2:$E$73,2,FALSE)</f>
        <v>220.5504</v>
      </c>
      <c r="E16">
        <f>VLOOKUP(IF(OR(A16&lt;=90,A16&gt;=270),A16,IF(AND(A16&gt;90,A16&lt;=180),180-A16,540-A16)),basis!$A$2:$E$73,3,FALSE)</f>
        <v>4.79</v>
      </c>
      <c r="F16">
        <f t="shared" si="1"/>
        <v>0.64278760968653936</v>
      </c>
      <c r="G16">
        <f t="shared" si="0"/>
        <v>40.000000000000014</v>
      </c>
      <c r="H16">
        <f t="shared" si="2"/>
        <v>40</v>
      </c>
      <c r="I16">
        <f t="shared" si="3"/>
        <v>40</v>
      </c>
      <c r="J16">
        <f>VLOOKUP(I16,basis!$A$2:$E$73,2,FALSE)</f>
        <v>-456.08569999999997</v>
      </c>
      <c r="K16">
        <f>VLOOKUP(I16,basis!$A$2:$E$73,3,FALSE)</f>
        <v>-17.12</v>
      </c>
      <c r="L16">
        <f t="shared" si="4"/>
        <v>-676.63609999999994</v>
      </c>
      <c r="M16">
        <f t="shared" si="4"/>
        <v>-21.91</v>
      </c>
    </row>
    <row r="17" spans="1:13" x14ac:dyDescent="0.3">
      <c r="A17">
        <v>345</v>
      </c>
      <c r="B17">
        <v>105</v>
      </c>
      <c r="C17">
        <v>115</v>
      </c>
      <c r="D17">
        <f>VLOOKUP(IF(OR(A17&lt;=90,A17&gt;=270),A17,IF(AND(A17&gt;90,A17&lt;=180),180-A17,540-A17)),basis!$A$2:$E$73,2,FALSE)</f>
        <v>156.76859999999999</v>
      </c>
      <c r="E17">
        <f>VLOOKUP(IF(OR(A17&lt;=90,A17&gt;=270),A17,IF(AND(A17&gt;90,A17&lt;=180),180-A17,540-A17)),basis!$A$2:$E$73,3,FALSE)</f>
        <v>1.68</v>
      </c>
      <c r="F17">
        <f t="shared" si="1"/>
        <v>0.87542609806559302</v>
      </c>
      <c r="G17">
        <f t="shared" si="0"/>
        <v>61.095444366945557</v>
      </c>
      <c r="H17">
        <f t="shared" si="2"/>
        <v>60</v>
      </c>
      <c r="I17">
        <f t="shared" si="3"/>
        <v>60</v>
      </c>
      <c r="J17">
        <f>VLOOKUP(I17,basis!$A$2:$E$73,2,FALSE)</f>
        <v>-599.61649999999997</v>
      </c>
      <c r="K17">
        <f>VLOOKUP(I17,basis!$A$2:$E$73,3,FALSE)</f>
        <v>-20.85</v>
      </c>
      <c r="L17">
        <f t="shared" si="4"/>
        <v>-756.38509999999997</v>
      </c>
      <c r="M17">
        <f t="shared" si="4"/>
        <v>-22.53</v>
      </c>
    </row>
    <row r="18" spans="1:13" x14ac:dyDescent="0.3">
      <c r="A18">
        <v>350</v>
      </c>
      <c r="B18">
        <v>90</v>
      </c>
      <c r="C18">
        <v>135</v>
      </c>
      <c r="D18">
        <f>VLOOKUP(IF(OR(A18&lt;=90,A18&gt;=270),A18,IF(AND(A18&gt;90,A18&lt;=180),180-A18,540-A18)),basis!$A$2:$E$73,2,FALSE)</f>
        <v>96.97</v>
      </c>
      <c r="E18">
        <f>VLOOKUP(IF(OR(A18&lt;=90,A18&gt;=270),A18,IF(AND(A18&gt;90,A18&lt;=180),180-A18,540-A18)),basis!$A$2:$E$73,3,FALSE)</f>
        <v>-0.87</v>
      </c>
      <c r="F18">
        <f t="shared" si="1"/>
        <v>0.70710678118654757</v>
      </c>
      <c r="G18">
        <f t="shared" si="0"/>
        <v>45.000000000000007</v>
      </c>
      <c r="H18">
        <f t="shared" si="2"/>
        <v>45</v>
      </c>
      <c r="I18">
        <f t="shared" si="3"/>
        <v>45</v>
      </c>
      <c r="J18">
        <f>VLOOKUP(I18,basis!$A$2:$E$73,2,FALSE)</f>
        <v>-501.0951</v>
      </c>
      <c r="K18">
        <f>VLOOKUP(I18,basis!$A$2:$E$73,3,FALSE)</f>
        <v>-18.579999999999998</v>
      </c>
      <c r="L18">
        <f t="shared" si="4"/>
        <v>-598.06510000000003</v>
      </c>
      <c r="M18">
        <f t="shared" si="4"/>
        <v>-17.709999999999997</v>
      </c>
    </row>
    <row r="19" spans="1:13" x14ac:dyDescent="0.3">
      <c r="A19">
        <v>355</v>
      </c>
      <c r="B19">
        <v>90</v>
      </c>
      <c r="C19">
        <v>140</v>
      </c>
      <c r="D19">
        <f>VLOOKUP(IF(OR(A19&lt;=90,A19&gt;=270),A19,IF(AND(A19&gt;90,A19&lt;=180),180-A19,540-A19)),basis!$A$2:$E$73,2,FALSE)</f>
        <v>37.235700000000001</v>
      </c>
      <c r="E19">
        <f>VLOOKUP(IF(OR(A19&lt;=90,A19&gt;=270),A19,IF(AND(A19&gt;90,A19&lt;=180),180-A19,540-A19)),basis!$A$2:$E$73,3,FALSE)</f>
        <v>-0.56999999999999995</v>
      </c>
      <c r="F19">
        <f t="shared" si="1"/>
        <v>0.64278760968653936</v>
      </c>
      <c r="G19">
        <f t="shared" si="0"/>
        <v>40.000000000000014</v>
      </c>
      <c r="H19">
        <f t="shared" si="2"/>
        <v>40</v>
      </c>
      <c r="I19">
        <f t="shared" si="3"/>
        <v>40</v>
      </c>
      <c r="J19">
        <f>VLOOKUP(I19,basis!$A$2:$E$73,2,FALSE)</f>
        <v>-456.08569999999997</v>
      </c>
      <c r="K19">
        <f>VLOOKUP(I19,basis!$A$2:$E$73,3,FALSE)</f>
        <v>-17.12</v>
      </c>
      <c r="L19">
        <f t="shared" ref="L19:M19" si="5">J19-D19</f>
        <v>-493.32139999999998</v>
      </c>
      <c r="M19">
        <f t="shared" si="5"/>
        <v>-16.55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0424-96B0-4238-B809-8D61817591B8}">
  <dimension ref="A1:E176"/>
  <sheetViews>
    <sheetView tabSelected="1" workbookViewId="0">
      <selection activeCell="Q6" sqref="Q6"/>
    </sheetView>
  </sheetViews>
  <sheetFormatPr defaultRowHeight="14" x14ac:dyDescent="0.3"/>
  <sheetData>
    <row r="1" spans="1:5" x14ac:dyDescent="0.3">
      <c r="A1">
        <f>hf_no!$O$2</f>
        <v>0</v>
      </c>
      <c r="B1">
        <f>hf_no!L2</f>
        <v>0</v>
      </c>
      <c r="D1">
        <f>hf_no!$O$2</f>
        <v>0</v>
      </c>
      <c r="E1">
        <f>hf_no!M2</f>
        <v>0</v>
      </c>
    </row>
    <row r="2" spans="1:5" x14ac:dyDescent="0.3">
      <c r="A2">
        <f>hf_no!$O$2</f>
        <v>0</v>
      </c>
      <c r="B2">
        <f>hf_no!L3</f>
        <v>0</v>
      </c>
      <c r="D2">
        <f>hf_no!$O$2</f>
        <v>0</v>
      </c>
      <c r="E2">
        <f>hf_no!M3</f>
        <v>0</v>
      </c>
    </row>
    <row r="3" spans="1:5" x14ac:dyDescent="0.3">
      <c r="A3">
        <f>hf_no!$O$2</f>
        <v>0</v>
      </c>
      <c r="B3">
        <f>hf_no!L4</f>
        <v>0</v>
      </c>
      <c r="D3">
        <f>hf_no!$O$2</f>
        <v>0</v>
      </c>
      <c r="E3">
        <f>hf_no!M4</f>
        <v>0</v>
      </c>
    </row>
    <row r="4" spans="1:5" x14ac:dyDescent="0.3">
      <c r="A4">
        <f>hf_no!$O$2</f>
        <v>0</v>
      </c>
      <c r="B4">
        <f>hf_no!L5</f>
        <v>0</v>
      </c>
      <c r="D4">
        <f>hf_no!$O$2</f>
        <v>0</v>
      </c>
      <c r="E4">
        <f>hf_no!M5</f>
        <v>0</v>
      </c>
    </row>
    <row r="5" spans="1:5" x14ac:dyDescent="0.3">
      <c r="A5">
        <f>hf_no!$O$2</f>
        <v>0</v>
      </c>
      <c r="B5">
        <f>hf_no!L6</f>
        <v>0</v>
      </c>
      <c r="D5">
        <f>hf_no!$O$2</f>
        <v>0</v>
      </c>
      <c r="E5">
        <f>hf_no!M6</f>
        <v>0</v>
      </c>
    </row>
    <row r="6" spans="1:5" x14ac:dyDescent="0.3">
      <c r="A6">
        <f>hf_no!$O$2</f>
        <v>0</v>
      </c>
      <c r="B6">
        <f>hf_no!L7</f>
        <v>0</v>
      </c>
      <c r="D6">
        <f>hf_no!$O$2</f>
        <v>0</v>
      </c>
      <c r="E6">
        <f>hf_no!M7</f>
        <v>0</v>
      </c>
    </row>
    <row r="7" spans="1:5" x14ac:dyDescent="0.3">
      <c r="A7">
        <f>hf_no!$O$2</f>
        <v>0</v>
      </c>
      <c r="B7">
        <f>hf_no!L8</f>
        <v>0</v>
      </c>
      <c r="D7">
        <f>hf_no!$O$2</f>
        <v>0</v>
      </c>
      <c r="E7">
        <f>hf_no!M8</f>
        <v>0</v>
      </c>
    </row>
    <row r="8" spans="1:5" x14ac:dyDescent="0.3">
      <c r="A8">
        <f>hf_no!$O$2</f>
        <v>0</v>
      </c>
      <c r="B8">
        <f>hf_no!L9</f>
        <v>0</v>
      </c>
      <c r="D8">
        <f>hf_no!$O$2</f>
        <v>0</v>
      </c>
      <c r="E8">
        <f>hf_no!M9</f>
        <v>0</v>
      </c>
    </row>
    <row r="9" spans="1:5" x14ac:dyDescent="0.3">
      <c r="A9">
        <f>hf_no!$O$2</f>
        <v>0</v>
      </c>
      <c r="B9">
        <f>hf_no!L10</f>
        <v>0</v>
      </c>
      <c r="D9">
        <f>hf_no!$O$2</f>
        <v>0</v>
      </c>
      <c r="E9">
        <f>hf_no!M10</f>
        <v>0</v>
      </c>
    </row>
    <row r="10" spans="1:5" x14ac:dyDescent="0.3">
      <c r="A10">
        <f>hf_no!$O$2</f>
        <v>0</v>
      </c>
      <c r="B10">
        <f>hf_no!L11</f>
        <v>0</v>
      </c>
      <c r="D10">
        <f>hf_no!$O$2</f>
        <v>0</v>
      </c>
      <c r="E10">
        <f>hf_no!M11</f>
        <v>0</v>
      </c>
    </row>
    <row r="11" spans="1:5" x14ac:dyDescent="0.3">
      <c r="A11">
        <f>hf_no!$O$2</f>
        <v>0</v>
      </c>
      <c r="B11">
        <f>hf_no!L12</f>
        <v>0</v>
      </c>
      <c r="D11">
        <f>hf_no!$O$2</f>
        <v>0</v>
      </c>
      <c r="E11">
        <f>hf_no!M12</f>
        <v>0</v>
      </c>
    </row>
    <row r="12" spans="1:5" x14ac:dyDescent="0.3">
      <c r="A12">
        <f>hf_no!$O$2</f>
        <v>0</v>
      </c>
      <c r="B12">
        <f>hf_no!L13</f>
        <v>0</v>
      </c>
      <c r="D12">
        <f>hf_no!$O$2</f>
        <v>0</v>
      </c>
      <c r="E12">
        <f>hf_no!M13</f>
        <v>0</v>
      </c>
    </row>
    <row r="13" spans="1:5" x14ac:dyDescent="0.3">
      <c r="A13">
        <f>hf_no!$O$2</f>
        <v>0</v>
      </c>
      <c r="B13">
        <f>hf_no!L14</f>
        <v>0</v>
      </c>
      <c r="D13">
        <f>hf_no!$O$2</f>
        <v>0</v>
      </c>
      <c r="E13">
        <f>hf_no!M14</f>
        <v>0</v>
      </c>
    </row>
    <row r="14" spans="1:5" x14ac:dyDescent="0.3">
      <c r="A14">
        <f>hf_no!$O$2</f>
        <v>0</v>
      </c>
      <c r="B14">
        <f>hf_no!L15</f>
        <v>0</v>
      </c>
      <c r="D14">
        <f>hf_no!$O$2</f>
        <v>0</v>
      </c>
      <c r="E14">
        <f>hf_no!M15</f>
        <v>0</v>
      </c>
    </row>
    <row r="15" spans="1:5" x14ac:dyDescent="0.3">
      <c r="A15">
        <f>hf_no!$O$2</f>
        <v>0</v>
      </c>
      <c r="B15">
        <f>hf_no!L16</f>
        <v>0</v>
      </c>
      <c r="D15">
        <f>hf_no!$O$2</f>
        <v>0</v>
      </c>
      <c r="E15">
        <f>hf_no!M16</f>
        <v>0</v>
      </c>
    </row>
    <row r="16" spans="1:5" x14ac:dyDescent="0.3">
      <c r="A16">
        <f>hf_no!$O$2</f>
        <v>0</v>
      </c>
      <c r="B16">
        <f>hf_no!L17</f>
        <v>0</v>
      </c>
      <c r="D16">
        <f>hf_no!$O$2</f>
        <v>0</v>
      </c>
      <c r="E16">
        <f>hf_no!M17</f>
        <v>0</v>
      </c>
    </row>
    <row r="17" spans="1:5" x14ac:dyDescent="0.3">
      <c r="A17">
        <f>hf_no!$O$2</f>
        <v>0</v>
      </c>
      <c r="B17">
        <f>hf_no!L18</f>
        <v>0</v>
      </c>
      <c r="D17">
        <f>hf_no!$O$2</f>
        <v>0</v>
      </c>
      <c r="E17">
        <f>hf_no!M18</f>
        <v>0</v>
      </c>
    </row>
    <row r="18" spans="1:5" x14ac:dyDescent="0.3">
      <c r="A18">
        <f>hf_no!$O$2</f>
        <v>0</v>
      </c>
      <c r="B18">
        <f>hf_no!L19</f>
        <v>0</v>
      </c>
      <c r="D18">
        <f>hf_no!$O$2</f>
        <v>0</v>
      </c>
      <c r="E18">
        <f>hf_no!M19</f>
        <v>0</v>
      </c>
    </row>
    <row r="19" spans="1:5" x14ac:dyDescent="0.3">
      <c r="A19">
        <f>hf_no!$O$2</f>
        <v>0</v>
      </c>
      <c r="B19">
        <f>hf_no!L20</f>
        <v>0</v>
      </c>
      <c r="D19">
        <f>hf_no!$O$2</f>
        <v>0</v>
      </c>
      <c r="E19">
        <f>hf_no!M20</f>
        <v>0</v>
      </c>
    </row>
    <row r="20" spans="1:5" x14ac:dyDescent="0.3">
      <c r="A20">
        <f>hf_no!$O$2</f>
        <v>0</v>
      </c>
      <c r="B20">
        <f>hf_no!L21</f>
        <v>0</v>
      </c>
      <c r="D20">
        <f>hf_no!$O$2</f>
        <v>0</v>
      </c>
      <c r="E20">
        <f>hf_no!M21</f>
        <v>0</v>
      </c>
    </row>
    <row r="21" spans="1:5" x14ac:dyDescent="0.3">
      <c r="A21">
        <f>hf_no!$O$2</f>
        <v>0</v>
      </c>
      <c r="B21">
        <f>hf_no!L22</f>
        <v>0</v>
      </c>
      <c r="D21">
        <f>hf_no!$O$2</f>
        <v>0</v>
      </c>
      <c r="E21">
        <f>hf_no!M22</f>
        <v>0</v>
      </c>
    </row>
    <row r="22" spans="1:5" x14ac:dyDescent="0.3">
      <c r="A22">
        <f>hf_no!$O$2</f>
        <v>0</v>
      </c>
      <c r="B22">
        <f>hf_no!L23</f>
        <v>0</v>
      </c>
      <c r="D22">
        <f>hf_no!$O$2</f>
        <v>0</v>
      </c>
      <c r="E22">
        <f>hf_no!M23</f>
        <v>0</v>
      </c>
    </row>
    <row r="23" spans="1:5" x14ac:dyDescent="0.3">
      <c r="A23">
        <f>hf_no!$O$2</f>
        <v>0</v>
      </c>
      <c r="B23">
        <f>hf_no!L24</f>
        <v>0</v>
      </c>
      <c r="D23">
        <f>hf_no!$O$2</f>
        <v>0</v>
      </c>
      <c r="E23">
        <f>hf_no!M24</f>
        <v>0</v>
      </c>
    </row>
    <row r="24" spans="1:5" x14ac:dyDescent="0.3">
      <c r="A24">
        <f>hf_no!$O$2</f>
        <v>0</v>
      </c>
      <c r="B24">
        <f>hf_no!L25</f>
        <v>0</v>
      </c>
      <c r="D24">
        <f>hf_no!$O$2</f>
        <v>0</v>
      </c>
      <c r="E24">
        <f>hf_no!M25</f>
        <v>0</v>
      </c>
    </row>
    <row r="25" spans="1:5" x14ac:dyDescent="0.3">
      <c r="A25">
        <f>hf_no!$O$2</f>
        <v>0</v>
      </c>
      <c r="B25">
        <f>hf_no!L26</f>
        <v>0</v>
      </c>
      <c r="D25">
        <f>hf_no!$O$2</f>
        <v>0</v>
      </c>
      <c r="E25">
        <f>hf_no!M26</f>
        <v>0</v>
      </c>
    </row>
    <row r="26" spans="1:5" x14ac:dyDescent="0.3">
      <c r="A26">
        <f>hf_no!$O$2</f>
        <v>0</v>
      </c>
      <c r="B26">
        <f>hf_no!L27</f>
        <v>0</v>
      </c>
      <c r="D26">
        <f>hf_no!$O$2</f>
        <v>0</v>
      </c>
      <c r="E26">
        <f>hf_no!M27</f>
        <v>0</v>
      </c>
    </row>
    <row r="27" spans="1:5" x14ac:dyDescent="0.3">
      <c r="A27">
        <f>hf_no!$O$2</f>
        <v>0</v>
      </c>
      <c r="B27">
        <f>hf_no!L28</f>
        <v>0</v>
      </c>
      <c r="D27">
        <f>hf_no!$O$2</f>
        <v>0</v>
      </c>
      <c r="E27">
        <f>hf_no!M28</f>
        <v>0</v>
      </c>
    </row>
    <row r="28" spans="1:5" x14ac:dyDescent="0.3">
      <c r="A28">
        <f>hf_no!$O$2</f>
        <v>0</v>
      </c>
      <c r="B28">
        <f>hf_no!L29</f>
        <v>0</v>
      </c>
      <c r="D28">
        <f>hf_no!$O$2</f>
        <v>0</v>
      </c>
      <c r="E28">
        <f>hf_no!M29</f>
        <v>0</v>
      </c>
    </row>
    <row r="29" spans="1:5" x14ac:dyDescent="0.3">
      <c r="A29">
        <f>hf_no!$O$2</f>
        <v>0</v>
      </c>
      <c r="B29">
        <f>hf_no!L30</f>
        <v>0</v>
      </c>
      <c r="D29">
        <f>hf_no!$O$2</f>
        <v>0</v>
      </c>
      <c r="E29">
        <f>hf_no!M30</f>
        <v>0</v>
      </c>
    </row>
    <row r="30" spans="1:5" x14ac:dyDescent="0.3">
      <c r="A30">
        <f>hf_no!$O$2</f>
        <v>0</v>
      </c>
      <c r="B30">
        <f>hf_no!L31</f>
        <v>0</v>
      </c>
      <c r="D30">
        <f>hf_no!$O$2</f>
        <v>0</v>
      </c>
      <c r="E30">
        <f>hf_no!M31</f>
        <v>0</v>
      </c>
    </row>
    <row r="31" spans="1:5" x14ac:dyDescent="0.3">
      <c r="A31">
        <f>hf_no!$O$2</f>
        <v>0</v>
      </c>
      <c r="B31">
        <f>hf_no!L32</f>
        <v>0</v>
      </c>
      <c r="D31">
        <f>hf_no!$O$2</f>
        <v>0</v>
      </c>
      <c r="E31">
        <f>hf_no!M32</f>
        <v>0</v>
      </c>
    </row>
    <row r="32" spans="1:5" x14ac:dyDescent="0.3">
      <c r="A32">
        <f>hf_no!$O$2</f>
        <v>0</v>
      </c>
      <c r="B32">
        <f>hf_no!L33</f>
        <v>0</v>
      </c>
      <c r="D32">
        <f>hf_no!$O$2</f>
        <v>0</v>
      </c>
      <c r="E32">
        <f>hf_no!M33</f>
        <v>0</v>
      </c>
    </row>
    <row r="33" spans="1:5" x14ac:dyDescent="0.3">
      <c r="A33">
        <f>hf_no!$O$2</f>
        <v>0</v>
      </c>
      <c r="B33">
        <f>hf_no!L34</f>
        <v>0</v>
      </c>
      <c r="D33">
        <f>hf_no!$O$2</f>
        <v>0</v>
      </c>
      <c r="E33">
        <f>hf_no!M34</f>
        <v>0</v>
      </c>
    </row>
    <row r="34" spans="1:5" x14ac:dyDescent="0.3">
      <c r="A34">
        <f>hf_no!$O$2</f>
        <v>0</v>
      </c>
      <c r="B34">
        <f>hf_no!L35</f>
        <v>0</v>
      </c>
      <c r="D34">
        <f>hf_no!$O$2</f>
        <v>0</v>
      </c>
      <c r="E34">
        <f>hf_no!M35</f>
        <v>0</v>
      </c>
    </row>
    <row r="35" spans="1:5" x14ac:dyDescent="0.3">
      <c r="A35">
        <f>hf_no!$O$2</f>
        <v>0</v>
      </c>
      <c r="B35">
        <f>hf_no!L36</f>
        <v>0</v>
      </c>
      <c r="D35">
        <f>hf_no!$O$2</f>
        <v>0</v>
      </c>
      <c r="E35">
        <f>hf_no!M36</f>
        <v>0</v>
      </c>
    </row>
    <row r="36" spans="1:5" x14ac:dyDescent="0.3">
      <c r="A36">
        <f>hf_no!$O$2</f>
        <v>0</v>
      </c>
      <c r="B36">
        <f>hf_no!L37</f>
        <v>0</v>
      </c>
      <c r="D36">
        <f>hf_no!$O$2</f>
        <v>0</v>
      </c>
      <c r="E36">
        <f>hf_no!M37</f>
        <v>0</v>
      </c>
    </row>
    <row r="37" spans="1:5" x14ac:dyDescent="0.3">
      <c r="A37">
        <f>hf_no!$O$2</f>
        <v>0</v>
      </c>
      <c r="B37">
        <f>hf_no!L38</f>
        <v>0</v>
      </c>
      <c r="D37">
        <f>hf_no!$O$2</f>
        <v>0</v>
      </c>
      <c r="E37">
        <f>hf_no!M38</f>
        <v>0</v>
      </c>
    </row>
    <row r="38" spans="1:5" x14ac:dyDescent="0.3">
      <c r="A38">
        <f>hf_no!$O$2</f>
        <v>0</v>
      </c>
      <c r="B38">
        <f>hf_no!L39</f>
        <v>0</v>
      </c>
      <c r="D38">
        <f>hf_no!$O$2</f>
        <v>0</v>
      </c>
      <c r="E38">
        <f>hf_no!M39</f>
        <v>0</v>
      </c>
    </row>
    <row r="39" spans="1:5" x14ac:dyDescent="0.3">
      <c r="A39">
        <f>hf_no!$O$2</f>
        <v>0</v>
      </c>
      <c r="B39">
        <f>hf_no!L40</f>
        <v>0</v>
      </c>
      <c r="D39">
        <f>hf_no!$O$2</f>
        <v>0</v>
      </c>
      <c r="E39">
        <f>hf_no!M40</f>
        <v>0</v>
      </c>
    </row>
    <row r="40" spans="1:5" x14ac:dyDescent="0.3">
      <c r="A40">
        <f>hf_no!$O$2</f>
        <v>0</v>
      </c>
      <c r="B40">
        <f>hf_no!L41</f>
        <v>0</v>
      </c>
      <c r="D40">
        <f>hf_no!$O$2</f>
        <v>0</v>
      </c>
      <c r="E40">
        <f>hf_no!M41</f>
        <v>0</v>
      </c>
    </row>
    <row r="41" spans="1:5" x14ac:dyDescent="0.3">
      <c r="A41">
        <f>hf_no!$O$2</f>
        <v>0</v>
      </c>
      <c r="B41">
        <f>hf_no!L42</f>
        <v>0</v>
      </c>
      <c r="D41">
        <f>hf_no!$O$2</f>
        <v>0</v>
      </c>
      <c r="E41">
        <f>hf_no!M42</f>
        <v>0</v>
      </c>
    </row>
    <row r="42" spans="1:5" x14ac:dyDescent="0.3">
      <c r="A42">
        <f>hf_no!$O$2</f>
        <v>0</v>
      </c>
      <c r="B42">
        <f>hf_no!L43</f>
        <v>0</v>
      </c>
      <c r="D42">
        <f>hf_no!$O$2</f>
        <v>0</v>
      </c>
      <c r="E42">
        <f>hf_no!M43</f>
        <v>0</v>
      </c>
    </row>
    <row r="43" spans="1:5" x14ac:dyDescent="0.3">
      <c r="A43">
        <f>hf_no!$O$2</f>
        <v>0</v>
      </c>
      <c r="B43">
        <f>hf_no!L44</f>
        <v>0</v>
      </c>
      <c r="D43">
        <f>hf_no!$O$2</f>
        <v>0</v>
      </c>
      <c r="E43">
        <f>hf_no!M44</f>
        <v>0</v>
      </c>
    </row>
    <row r="44" spans="1:5" x14ac:dyDescent="0.3">
      <c r="A44">
        <f>hf_no!$O$2</f>
        <v>0</v>
      </c>
      <c r="B44">
        <f>hf_no!L45</f>
        <v>0</v>
      </c>
      <c r="D44">
        <f>hf_no!$O$2</f>
        <v>0</v>
      </c>
      <c r="E44">
        <f>hf_no!M45</f>
        <v>0</v>
      </c>
    </row>
    <row r="45" spans="1:5" x14ac:dyDescent="0.3">
      <c r="A45">
        <f>hf_no!$O$2</f>
        <v>0</v>
      </c>
      <c r="B45">
        <f>hf_no!L46</f>
        <v>0</v>
      </c>
      <c r="D45">
        <f>hf_no!$O$2</f>
        <v>0</v>
      </c>
      <c r="E45">
        <f>hf_no!M46</f>
        <v>0</v>
      </c>
    </row>
    <row r="46" spans="1:5" x14ac:dyDescent="0.3">
      <c r="A46">
        <f>hf_no!$O$2</f>
        <v>0</v>
      </c>
      <c r="B46">
        <f>hf_no!L47</f>
        <v>0</v>
      </c>
      <c r="D46">
        <f>hf_no!$O$2</f>
        <v>0</v>
      </c>
      <c r="E46">
        <f>hf_no!M47</f>
        <v>0</v>
      </c>
    </row>
    <row r="47" spans="1:5" x14ac:dyDescent="0.3">
      <c r="A47">
        <f>hf_no!$O$2</f>
        <v>0</v>
      </c>
      <c r="B47">
        <f>hf_no!L48</f>
        <v>0</v>
      </c>
      <c r="D47">
        <f>hf_no!$O$2</f>
        <v>0</v>
      </c>
      <c r="E47">
        <f>hf_no!M48</f>
        <v>0</v>
      </c>
    </row>
    <row r="48" spans="1:5" x14ac:dyDescent="0.3">
      <c r="A48">
        <f>hf_no!$O$2</f>
        <v>0</v>
      </c>
      <c r="B48">
        <f>hf_no!L49</f>
        <v>0</v>
      </c>
      <c r="D48">
        <f>hf_no!$O$2</f>
        <v>0</v>
      </c>
      <c r="E48">
        <f>hf_no!M49</f>
        <v>0</v>
      </c>
    </row>
    <row r="49" spans="1:5" x14ac:dyDescent="0.3">
      <c r="A49">
        <f>hf_no!$O$2</f>
        <v>0</v>
      </c>
      <c r="B49">
        <f>hf_no!L50</f>
        <v>0</v>
      </c>
      <c r="D49">
        <f>hf_no!$O$2</f>
        <v>0</v>
      </c>
      <c r="E49">
        <f>hf_no!M50</f>
        <v>0</v>
      </c>
    </row>
    <row r="50" spans="1:5" x14ac:dyDescent="0.3">
      <c r="A50">
        <f>hf_no!$O$2</f>
        <v>0</v>
      </c>
      <c r="B50">
        <f>hf_no!L51</f>
        <v>0</v>
      </c>
      <c r="D50">
        <f>hf_no!$O$2</f>
        <v>0</v>
      </c>
      <c r="E50">
        <f>hf_no!M51</f>
        <v>0</v>
      </c>
    </row>
    <row r="51" spans="1:5" x14ac:dyDescent="0.3">
      <c r="A51">
        <f>hf_no!$O$2</f>
        <v>0</v>
      </c>
      <c r="B51">
        <f>hf_no!L52</f>
        <v>0</v>
      </c>
      <c r="D51">
        <f>hf_no!$O$2</f>
        <v>0</v>
      </c>
      <c r="E51">
        <f>hf_no!M52</f>
        <v>0</v>
      </c>
    </row>
    <row r="52" spans="1:5" x14ac:dyDescent="0.3">
      <c r="A52">
        <f>hf_no!$O$2</f>
        <v>0</v>
      </c>
      <c r="B52">
        <f>hf_no!L53</f>
        <v>0</v>
      </c>
      <c r="D52">
        <f>hf_no!$O$2</f>
        <v>0</v>
      </c>
      <c r="E52">
        <f>hf_no!M53</f>
        <v>0</v>
      </c>
    </row>
    <row r="53" spans="1:5" x14ac:dyDescent="0.3">
      <c r="A53">
        <f>hf_no!$O$2</f>
        <v>0</v>
      </c>
      <c r="B53">
        <f>hf_no!L54</f>
        <v>0</v>
      </c>
      <c r="D53">
        <f>hf_no!$O$2</f>
        <v>0</v>
      </c>
      <c r="E53">
        <f>hf_no!M54</f>
        <v>0</v>
      </c>
    </row>
    <row r="54" spans="1:5" x14ac:dyDescent="0.3">
      <c r="A54">
        <f>hf_no!$O$2</f>
        <v>0</v>
      </c>
      <c r="B54">
        <f>hf_no!L55</f>
        <v>0</v>
      </c>
      <c r="D54">
        <f>hf_no!$O$2</f>
        <v>0</v>
      </c>
      <c r="E54">
        <f>hf_no!M55</f>
        <v>0</v>
      </c>
    </row>
    <row r="55" spans="1:5" x14ac:dyDescent="0.3">
      <c r="A55">
        <f>hf_no!$O$2</f>
        <v>0</v>
      </c>
      <c r="B55">
        <f>hf_no!L56</f>
        <v>0</v>
      </c>
      <c r="D55">
        <f>hf_no!$O$2</f>
        <v>0</v>
      </c>
      <c r="E55">
        <f>hf_no!M56</f>
        <v>0</v>
      </c>
    </row>
    <row r="56" spans="1:5" x14ac:dyDescent="0.3">
      <c r="A56">
        <f>hf_no!$O$2</f>
        <v>0</v>
      </c>
      <c r="B56">
        <f>hf_no!L57</f>
        <v>0</v>
      </c>
      <c r="D56">
        <f>hf_no!$O$2</f>
        <v>0</v>
      </c>
      <c r="E56">
        <f>hf_no!M57</f>
        <v>0</v>
      </c>
    </row>
    <row r="57" spans="1:5" x14ac:dyDescent="0.3">
      <c r="A57">
        <f>hf_no!$O$2</f>
        <v>0</v>
      </c>
      <c r="B57">
        <f>hf_no!L58</f>
        <v>0</v>
      </c>
      <c r="D57">
        <f>hf_no!$O$2</f>
        <v>0</v>
      </c>
      <c r="E57">
        <f>hf_no!M58</f>
        <v>0</v>
      </c>
    </row>
    <row r="58" spans="1:5" x14ac:dyDescent="0.3">
      <c r="A58">
        <f>hf_no!$O$2</f>
        <v>0</v>
      </c>
      <c r="B58">
        <f>hf_no!L59</f>
        <v>0</v>
      </c>
      <c r="D58">
        <f>hf_no!$O$2</f>
        <v>0</v>
      </c>
      <c r="E58">
        <f>hf_no!M59</f>
        <v>0</v>
      </c>
    </row>
    <row r="59" spans="1:5" x14ac:dyDescent="0.3">
      <c r="A59">
        <f>hf_no!$O$2</f>
        <v>0</v>
      </c>
      <c r="B59">
        <f>hf_no!L60</f>
        <v>0</v>
      </c>
      <c r="D59">
        <f>hf_no!$O$2</f>
        <v>0</v>
      </c>
      <c r="E59">
        <f>hf_no!M60</f>
        <v>0</v>
      </c>
    </row>
    <row r="60" spans="1:5" x14ac:dyDescent="0.3">
      <c r="A60">
        <f>hf_no!$O$2</f>
        <v>0</v>
      </c>
      <c r="B60">
        <f>hf_no!L61</f>
        <v>0</v>
      </c>
      <c r="D60">
        <f>hf_no!$O$2</f>
        <v>0</v>
      </c>
      <c r="E60">
        <f>hf_no!M61</f>
        <v>0</v>
      </c>
    </row>
    <row r="61" spans="1:5" x14ac:dyDescent="0.3">
      <c r="A61">
        <f>hf_no!$O$2</f>
        <v>0</v>
      </c>
      <c r="B61">
        <f>hf_no!L62</f>
        <v>0</v>
      </c>
      <c r="D61">
        <f>hf_no!$O$2</f>
        <v>0</v>
      </c>
      <c r="E61">
        <f>hf_no!M62</f>
        <v>0</v>
      </c>
    </row>
    <row r="62" spans="1:5" x14ac:dyDescent="0.3">
      <c r="A62">
        <f>hf_no!$O$2</f>
        <v>0</v>
      </c>
      <c r="B62">
        <f>hf_no!L63</f>
        <v>0</v>
      </c>
      <c r="D62">
        <f>hf_no!$O$2</f>
        <v>0</v>
      </c>
      <c r="E62">
        <f>hf_no!M63</f>
        <v>0</v>
      </c>
    </row>
    <row r="63" spans="1:5" x14ac:dyDescent="0.3">
      <c r="A63">
        <f>hf_no!$O$2</f>
        <v>0</v>
      </c>
      <c r="B63">
        <f>hf_no!L64</f>
        <v>0</v>
      </c>
      <c r="D63">
        <f>hf_no!$O$2</f>
        <v>0</v>
      </c>
      <c r="E63">
        <f>hf_no!M64</f>
        <v>0</v>
      </c>
    </row>
    <row r="64" spans="1:5" x14ac:dyDescent="0.3">
      <c r="A64">
        <f>hf_no!$O$2</f>
        <v>0</v>
      </c>
      <c r="B64">
        <f>hf_no!L65</f>
        <v>0</v>
      </c>
      <c r="D64">
        <f>hf_no!$O$2</f>
        <v>0</v>
      </c>
      <c r="E64">
        <f>hf_no!M65</f>
        <v>0</v>
      </c>
    </row>
    <row r="65" spans="1:5" x14ac:dyDescent="0.3">
      <c r="A65">
        <f>hf_no!$O$2</f>
        <v>0</v>
      </c>
      <c r="B65">
        <f>hf_no!L66</f>
        <v>0</v>
      </c>
      <c r="D65">
        <f>hf_no!$O$2</f>
        <v>0</v>
      </c>
      <c r="E65">
        <f>hf_no!M66</f>
        <v>0</v>
      </c>
    </row>
    <row r="66" spans="1:5" x14ac:dyDescent="0.3">
      <c r="A66">
        <f>hf_no!$O$2</f>
        <v>0</v>
      </c>
      <c r="B66">
        <f>hf_no!L67</f>
        <v>0</v>
      </c>
      <c r="D66">
        <f>hf_no!$O$2</f>
        <v>0</v>
      </c>
      <c r="E66">
        <f>hf_no!M67</f>
        <v>0</v>
      </c>
    </row>
    <row r="67" spans="1:5" x14ac:dyDescent="0.3">
      <c r="A67">
        <f>hf_no!$O$2</f>
        <v>0</v>
      </c>
      <c r="B67">
        <f>hf_no!L68</f>
        <v>0</v>
      </c>
      <c r="D67">
        <f>hf_no!$O$2</f>
        <v>0</v>
      </c>
      <c r="E67">
        <f>hf_no!M68</f>
        <v>0</v>
      </c>
    </row>
    <row r="68" spans="1:5" x14ac:dyDescent="0.3">
      <c r="A68">
        <f>hf_no!$O$2</f>
        <v>0</v>
      </c>
      <c r="B68">
        <f>hf_no!L69</f>
        <v>0</v>
      </c>
      <c r="D68">
        <f>hf_no!$O$2</f>
        <v>0</v>
      </c>
      <c r="E68">
        <f>hf_no!M69</f>
        <v>0</v>
      </c>
    </row>
    <row r="69" spans="1:5" x14ac:dyDescent="0.3">
      <c r="A69">
        <f>hf_no!$O$2</f>
        <v>0</v>
      </c>
      <c r="B69">
        <f>hf_no!L70</f>
        <v>0</v>
      </c>
      <c r="D69">
        <f>hf_no!$O$2</f>
        <v>0</v>
      </c>
      <c r="E69">
        <f>hf_no!M70</f>
        <v>0</v>
      </c>
    </row>
    <row r="70" spans="1:5" x14ac:dyDescent="0.3">
      <c r="A70">
        <f>hf_no!$O$2</f>
        <v>0</v>
      </c>
      <c r="B70">
        <f>hf_no!L71</f>
        <v>0</v>
      </c>
      <c r="D70">
        <f>hf_no!$O$2</f>
        <v>0</v>
      </c>
      <c r="E70">
        <f>hf_no!M71</f>
        <v>0</v>
      </c>
    </row>
    <row r="71" spans="1:5" x14ac:dyDescent="0.3">
      <c r="A71">
        <f>hf_no!$O$2</f>
        <v>0</v>
      </c>
      <c r="B71">
        <f>hf_no!L72</f>
        <v>0</v>
      </c>
      <c r="D71">
        <f>hf_no!$O$2</f>
        <v>0</v>
      </c>
      <c r="E71">
        <f>hf_no!M72</f>
        <v>0</v>
      </c>
    </row>
    <row r="72" spans="1:5" x14ac:dyDescent="0.3">
      <c r="A72">
        <f>hf_no!$O$2</f>
        <v>0</v>
      </c>
      <c r="B72">
        <f>hf_no!L73</f>
        <v>0</v>
      </c>
      <c r="D72">
        <f>hf_no!$O$2</f>
        <v>0</v>
      </c>
      <c r="E72">
        <f>hf_no!M73</f>
        <v>0</v>
      </c>
    </row>
    <row r="73" spans="1:5" x14ac:dyDescent="0.3">
      <c r="A73">
        <f>'hf_+ITD'!$O$2</f>
        <v>291.66669999999999</v>
      </c>
      <c r="B73">
        <f>'hf_+ITD'!L2</f>
        <v>-222.73480000000001</v>
      </c>
      <c r="D73">
        <f>'hf_+ILD'!$O$2</f>
        <v>10</v>
      </c>
      <c r="E73">
        <f>'hf_+ILD'!M2</f>
        <v>14.84</v>
      </c>
    </row>
    <row r="74" spans="1:5" x14ac:dyDescent="0.3">
      <c r="A74">
        <f>'hf_+ITD'!$O$2</f>
        <v>291.66669999999999</v>
      </c>
      <c r="B74">
        <f>'hf_+ITD'!L3</f>
        <v>-54.133899999999997</v>
      </c>
      <c r="D74">
        <f>'hf_+ILD'!$O$2</f>
        <v>10</v>
      </c>
      <c r="E74">
        <f>'hf_+ILD'!M3</f>
        <v>20.93</v>
      </c>
    </row>
    <row r="75" spans="1:5" x14ac:dyDescent="0.3">
      <c r="A75">
        <f>'hf_+ITD'!$O$2</f>
        <v>291.66669999999999</v>
      </c>
      <c r="B75">
        <f>'hf_+ITD'!L4</f>
        <v>54.133899999999997</v>
      </c>
      <c r="D75">
        <f>'hf_+ILD'!$O$2</f>
        <v>10</v>
      </c>
      <c r="E75">
        <f>'hf_+ILD'!M4</f>
        <v>16.41</v>
      </c>
    </row>
    <row r="76" spans="1:5" x14ac:dyDescent="0.3">
      <c r="A76">
        <f>'hf_+ITD'!$O$2</f>
        <v>291.66669999999999</v>
      </c>
      <c r="B76">
        <f>'hf_+ITD'!L5</f>
        <v>0</v>
      </c>
      <c r="D76">
        <f>'hf_+ILD'!$O$2</f>
        <v>10</v>
      </c>
      <c r="E76">
        <f>'hf_+ILD'!M5</f>
        <v>13.219999999999999</v>
      </c>
    </row>
    <row r="77" spans="1:5" x14ac:dyDescent="0.3">
      <c r="A77">
        <f>'hf_+ITD'!$O$2</f>
        <v>291.66669999999999</v>
      </c>
      <c r="B77">
        <f>'hf_+ITD'!L6</f>
        <v>-54.261200000000002</v>
      </c>
      <c r="D77">
        <f>'hf_+ILD'!$O$2</f>
        <v>10</v>
      </c>
      <c r="E77">
        <f>'hf_+ILD'!M6</f>
        <v>17.53</v>
      </c>
    </row>
    <row r="78" spans="1:5" x14ac:dyDescent="0.3">
      <c r="A78">
        <f>'hf_+ITD'!$O$2</f>
        <v>291.66669999999999</v>
      </c>
      <c r="B78">
        <f>'hf_+ITD'!L7</f>
        <v>109.61869999999999</v>
      </c>
      <c r="D78">
        <f>'hf_+ILD'!$O$2</f>
        <v>10</v>
      </c>
      <c r="E78">
        <f>'hf_+ILD'!M7</f>
        <v>17.05</v>
      </c>
    </row>
    <row r="79" spans="1:5" x14ac:dyDescent="0.3">
      <c r="A79">
        <f>'hf_+ITD'!$O$2</f>
        <v>291.66669999999999</v>
      </c>
      <c r="B79">
        <f>'hf_+ITD'!L8</f>
        <v>54.954499999999996</v>
      </c>
      <c r="D79">
        <f>'hf_+ILD'!$O$2</f>
        <v>10</v>
      </c>
      <c r="E79">
        <f>'hf_+ILD'!M8</f>
        <v>19.940000000000001</v>
      </c>
    </row>
    <row r="80" spans="1:5" x14ac:dyDescent="0.3">
      <c r="A80">
        <f>'hf_+ITD'!$O$2</f>
        <v>291.66669999999999</v>
      </c>
      <c r="B80">
        <f>'hf_+ITD'!L9</f>
        <v>156.50370000000001</v>
      </c>
      <c r="D80">
        <f>'hf_+ILD'!$O$2</f>
        <v>10</v>
      </c>
      <c r="E80">
        <f>'hf_+ILD'!M9</f>
        <v>19.18</v>
      </c>
    </row>
    <row r="81" spans="1:5" x14ac:dyDescent="0.3">
      <c r="A81">
        <f>'hf_+ITD'!$O$2</f>
        <v>291.66669999999999</v>
      </c>
      <c r="B81">
        <f>'hf_+ITD'!L10</f>
        <v>100.69709999999998</v>
      </c>
      <c r="D81">
        <f>'hf_+ILD'!$O$2</f>
        <v>10</v>
      </c>
      <c r="E81">
        <f>'hf_+ILD'!M10</f>
        <v>31.16</v>
      </c>
    </row>
    <row r="82" spans="1:5" x14ac:dyDescent="0.3">
      <c r="A82">
        <f>'hf_+ITD'!$O$2</f>
        <v>291.66669999999999</v>
      </c>
      <c r="B82">
        <f>'hf_+ITD'!L11</f>
        <v>100.69709999999998</v>
      </c>
      <c r="D82">
        <f>'hf_+ILD'!$O$2</f>
        <v>10</v>
      </c>
      <c r="E82">
        <f>'hf_+ILD'!M11</f>
        <v>27.130000000000003</v>
      </c>
    </row>
    <row r="83" spans="1:5" x14ac:dyDescent="0.3">
      <c r="A83">
        <f>'hf_+ITD'!$O$2</f>
        <v>291.66669999999999</v>
      </c>
      <c r="B83">
        <f>'hf_+ITD'!L12</f>
        <v>270.46339999999998</v>
      </c>
      <c r="D83">
        <f>'hf_+ILD'!$O$2</f>
        <v>10</v>
      </c>
      <c r="E83">
        <f>'hf_+ILD'!M12</f>
        <v>30.59</v>
      </c>
    </row>
    <row r="84" spans="1:5" x14ac:dyDescent="0.3">
      <c r="A84">
        <f>'hf_+ITD'!$O$2</f>
        <v>291.66669999999999</v>
      </c>
      <c r="B84">
        <f>'hf_+ITD'!L13</f>
        <v>277.30930000000001</v>
      </c>
      <c r="D84">
        <f>'hf_+ILD'!$O$2</f>
        <v>10</v>
      </c>
      <c r="E84">
        <f>'hf_+ILD'!M13</f>
        <v>26.92</v>
      </c>
    </row>
    <row r="85" spans="1:5" x14ac:dyDescent="0.3">
      <c r="A85">
        <f>'hf_+ITD'!$O$2</f>
        <v>291.66669999999999</v>
      </c>
      <c r="B85">
        <f>'hf_+ITD'!L14</f>
        <v>168.2209</v>
      </c>
      <c r="D85">
        <f>'hf_+ILD'!$O$2</f>
        <v>10</v>
      </c>
      <c r="E85">
        <f>'hf_+ILD'!M14</f>
        <v>26.299999999999997</v>
      </c>
    </row>
    <row r="86" spans="1:5" x14ac:dyDescent="0.3">
      <c r="A86">
        <f>'hf_+ITD'!$O$2</f>
        <v>291.66669999999999</v>
      </c>
      <c r="B86">
        <f>'hf_+ITD'!L15</f>
        <v>168.09359999999998</v>
      </c>
      <c r="D86">
        <f>'hf_+ILD'!$O$2</f>
        <v>10</v>
      </c>
      <c r="E86">
        <f>'hf_+ILD'!M15</f>
        <v>21.43</v>
      </c>
    </row>
    <row r="87" spans="1:5" x14ac:dyDescent="0.3">
      <c r="A87">
        <f>'hf_+ITD'!$O$2</f>
        <v>291.66669999999999</v>
      </c>
      <c r="B87">
        <f>'hf_+ITD'!L16</f>
        <v>58.602200000000011</v>
      </c>
      <c r="D87">
        <f>'hf_+ILD'!$O$2</f>
        <v>10</v>
      </c>
      <c r="E87">
        <f>'hf_+ILD'!M16</f>
        <v>14.54</v>
      </c>
    </row>
    <row r="88" spans="1:5" x14ac:dyDescent="0.3">
      <c r="A88">
        <f>'hf_+ITD'!$O$2</f>
        <v>291.66669999999999</v>
      </c>
      <c r="B88">
        <f>'hf_+ITD'!L17</f>
        <v>-58.602200000000011</v>
      </c>
      <c r="D88">
        <f>'hf_+ILD'!$O$2</f>
        <v>10</v>
      </c>
      <c r="E88">
        <f>'hf_+ILD'!M17</f>
        <v>20.439999999999998</v>
      </c>
    </row>
    <row r="89" spans="1:5" x14ac:dyDescent="0.3">
      <c r="A89">
        <f>'hf_+ITD'!$O$2</f>
        <v>291.66669999999999</v>
      </c>
      <c r="B89">
        <f>'hf_+ITD'!L18</f>
        <v>405.9332</v>
      </c>
      <c r="D89">
        <f>'hf_+ILD'!$O$2</f>
        <v>10</v>
      </c>
      <c r="E89">
        <f>'hf_+ILD'!M18</f>
        <v>19.98</v>
      </c>
    </row>
    <row r="90" spans="1:5" x14ac:dyDescent="0.3">
      <c r="A90">
        <f>'hf_+ITD'!$O$2</f>
        <v>291.66669999999999</v>
      </c>
      <c r="B90">
        <f>'hf_+ITD'!L19</f>
        <v>180.20669999999998</v>
      </c>
      <c r="D90">
        <f>'hf_+ILD'!$O$2</f>
        <v>10</v>
      </c>
      <c r="E90">
        <f>'hf_+ILD'!M19</f>
        <v>11.76</v>
      </c>
    </row>
    <row r="91" spans="1:5" x14ac:dyDescent="0.3">
      <c r="A91">
        <f>'hf_+ITD'!$O$2</f>
        <v>291.66669999999999</v>
      </c>
      <c r="B91">
        <f>'hf_+ITD'!L20</f>
        <v>183.31469999999999</v>
      </c>
      <c r="D91">
        <f>'hf_+ILD'!$O$2</f>
        <v>10</v>
      </c>
      <c r="E91">
        <f>'hf_+ILD'!M20</f>
        <v>10.58</v>
      </c>
    </row>
    <row r="92" spans="1:5" x14ac:dyDescent="0.3">
      <c r="A92">
        <f>'hf_+ITD'!$O$2</f>
        <v>291.66669999999999</v>
      </c>
      <c r="B92">
        <f>'hf_+ITD'!L21</f>
        <v>-120.40809999999999</v>
      </c>
      <c r="D92">
        <f>'hf_+ILD'!$O$2</f>
        <v>10</v>
      </c>
      <c r="E92">
        <f>'hf_+ILD'!M21</f>
        <v>24.27</v>
      </c>
    </row>
    <row r="93" spans="1:5" x14ac:dyDescent="0.3">
      <c r="A93">
        <f>'hf_+ITD'!$O$2</f>
        <v>291.66669999999999</v>
      </c>
      <c r="B93">
        <f>'hf_+ITD'!L22</f>
        <v>125.94589999999999</v>
      </c>
      <c r="D93">
        <f>'hf_+ILD'!$O$2</f>
        <v>10</v>
      </c>
      <c r="E93">
        <f>'hf_+ILD'!M22</f>
        <v>20.41</v>
      </c>
    </row>
    <row r="94" spans="1:5" x14ac:dyDescent="0.3">
      <c r="A94">
        <f>'hf_+ITD'!$O$2</f>
        <v>291.66669999999999</v>
      </c>
      <c r="B94">
        <f>'hf_+ITD'!L23</f>
        <v>107.30350000000001</v>
      </c>
      <c r="D94">
        <f>'hf_+ILD'!$O$2</f>
        <v>10</v>
      </c>
      <c r="E94">
        <f>'hf_+ILD'!M23</f>
        <v>8.3000000000000007</v>
      </c>
    </row>
    <row r="95" spans="1:5" x14ac:dyDescent="0.3">
      <c r="A95">
        <f>'hf_+ITD'!$O$2</f>
        <v>291.66669999999999</v>
      </c>
      <c r="B95">
        <f>'hf_+ITD'!L24</f>
        <v>-685.39110000000005</v>
      </c>
      <c r="D95">
        <f>'hf_+ILD'!$O$2</f>
        <v>10</v>
      </c>
      <c r="E95">
        <f>'hf_+ILD'!M24</f>
        <v>3.8999999999999995</v>
      </c>
    </row>
    <row r="96" spans="1:5" x14ac:dyDescent="0.3">
      <c r="A96">
        <f>'hf_+ITD'!$O$2</f>
        <v>291.66669999999999</v>
      </c>
      <c r="B96">
        <f>'hf_+ITD'!L25</f>
        <v>-171.08530000000002</v>
      </c>
      <c r="D96">
        <f>'hf_+ILD'!$O$2</f>
        <v>10</v>
      </c>
      <c r="E96">
        <f>'hf_+ILD'!M25</f>
        <v>-5.22</v>
      </c>
    </row>
    <row r="97" spans="1:5" x14ac:dyDescent="0.3">
      <c r="A97">
        <f>'hf_+ITD'!$O$2</f>
        <v>291.66669999999999</v>
      </c>
      <c r="B97">
        <f>'hf_+ITD'!L26</f>
        <v>96.53630000000004</v>
      </c>
      <c r="D97">
        <f>'hf_+ILD'!$O$2</f>
        <v>10</v>
      </c>
      <c r="E97">
        <f>'hf_+ILD'!M26</f>
        <v>9</v>
      </c>
    </row>
    <row r="98" spans="1:5" x14ac:dyDescent="0.3">
      <c r="A98">
        <f>'hf_+ITD'!$O$2</f>
        <v>291.66669999999999</v>
      </c>
      <c r="B98">
        <f>'hf_+ITD'!L27</f>
        <v>150.45429999999999</v>
      </c>
      <c r="D98">
        <f>'hf_+ILD'!$O$2</f>
        <v>10</v>
      </c>
      <c r="E98">
        <f>'hf_+ILD'!M27</f>
        <v>-7.9299999999999988</v>
      </c>
    </row>
    <row r="99" spans="1:5" x14ac:dyDescent="0.3">
      <c r="A99">
        <f>'hf_+ITD'!$O$2</f>
        <v>291.66669999999999</v>
      </c>
      <c r="B99">
        <f>'hf_+ITD'!L28</f>
        <v>237.43330000000003</v>
      </c>
      <c r="D99">
        <f>'hf_+ILD'!$O$2</f>
        <v>10</v>
      </c>
      <c r="E99">
        <f>'hf_+ILD'!M28</f>
        <v>8.0500000000000007</v>
      </c>
    </row>
    <row r="100" spans="1:5" x14ac:dyDescent="0.3">
      <c r="A100">
        <f>'hf_+ITD'!$O$2</f>
        <v>291.66669999999999</v>
      </c>
      <c r="B100">
        <f>'hf_+ITD'!L29</f>
        <v>248.45400000000001</v>
      </c>
      <c r="D100">
        <f>'hf_+ILD'!$O$2</f>
        <v>10</v>
      </c>
      <c r="E100">
        <f>'hf_+ILD'!M29</f>
        <v>9</v>
      </c>
    </row>
    <row r="101" spans="1:5" x14ac:dyDescent="0.3">
      <c r="A101">
        <f>'hf_+ITD'!$O$2</f>
        <v>291.66669999999999</v>
      </c>
      <c r="B101">
        <f>'hf_+ITD'!L30</f>
        <v>106.10769999999997</v>
      </c>
      <c r="D101">
        <f>'hf_+ILD'!$O$2</f>
        <v>10</v>
      </c>
      <c r="E101">
        <f>'hf_+ILD'!M30</f>
        <v>0</v>
      </c>
    </row>
    <row r="102" spans="1:5" x14ac:dyDescent="0.3">
      <c r="A102">
        <f>'hf_+ITD'!$O$2</f>
        <v>291.66669999999999</v>
      </c>
      <c r="B102">
        <f>'hf_+ITD'!L31</f>
        <v>301.70139999999998</v>
      </c>
      <c r="D102">
        <f>'hf_+ILD'!$O$2</f>
        <v>10</v>
      </c>
      <c r="E102">
        <f>'hf_+ILD'!M31</f>
        <v>15.98</v>
      </c>
    </row>
    <row r="103" spans="1:5" x14ac:dyDescent="0.3">
      <c r="A103">
        <f>'hf_+ITD'!$O$2</f>
        <v>291.66669999999999</v>
      </c>
      <c r="B103">
        <f>'hf_+ITD'!L32</f>
        <v>107.30350000000001</v>
      </c>
      <c r="D103">
        <f>'hf_+ILD'!$O$2</f>
        <v>10</v>
      </c>
      <c r="E103">
        <f>'hf_+ILD'!M32</f>
        <v>12</v>
      </c>
    </row>
    <row r="104" spans="1:5" x14ac:dyDescent="0.3">
      <c r="A104">
        <f>'hf_+ITD'!$O$2</f>
        <v>291.66669999999999</v>
      </c>
      <c r="B104">
        <f>'hf_+ITD'!L33</f>
        <v>323.20640000000003</v>
      </c>
      <c r="D104">
        <f>'hf_+ILD'!$O$2</f>
        <v>10</v>
      </c>
      <c r="E104">
        <f>'hf_+ILD'!M33</f>
        <v>8.33</v>
      </c>
    </row>
    <row r="105" spans="1:5" x14ac:dyDescent="0.3">
      <c r="A105">
        <f>'hf_+ITD'!$O$2</f>
        <v>291.66669999999999</v>
      </c>
      <c r="B105">
        <f>'hf_+ITD'!L34</f>
        <v>185.74449999999999</v>
      </c>
      <c r="D105">
        <f>'hf_+ILD'!$O$2</f>
        <v>10</v>
      </c>
      <c r="E105">
        <f>'hf_+ILD'!M34</f>
        <v>13.959999999999999</v>
      </c>
    </row>
    <row r="106" spans="1:5" x14ac:dyDescent="0.3">
      <c r="A106">
        <f>'hf_+ITD'!$O$2</f>
        <v>291.66669999999999</v>
      </c>
      <c r="B106">
        <f>'hf_+ITD'!L35</f>
        <v>-60.6738</v>
      </c>
      <c r="D106">
        <f>'hf_+ILD'!$O$2</f>
        <v>10</v>
      </c>
      <c r="E106">
        <f>'hf_+ILD'!M35</f>
        <v>10.58</v>
      </c>
    </row>
    <row r="107" spans="1:5" x14ac:dyDescent="0.3">
      <c r="A107">
        <f>'hf_-ITD'!$O$2</f>
        <v>-291.66669999999999</v>
      </c>
      <c r="B107">
        <f>'hf_-ITD'!L2</f>
        <v>306.15260000000001</v>
      </c>
      <c r="D107">
        <f>'hf_-ILD'!$O$2</f>
        <v>-10</v>
      </c>
      <c r="E107">
        <f>'hf_-ILD'!M2</f>
        <v>-9.67</v>
      </c>
    </row>
    <row r="108" spans="1:5" x14ac:dyDescent="0.3">
      <c r="A108">
        <f>'hf_-ITD'!$O$2</f>
        <v>-291.66669999999999</v>
      </c>
      <c r="B108">
        <f>'hf_-ITD'!L3</f>
        <v>-324.59730000000002</v>
      </c>
      <c r="D108">
        <f>'hf_-ILD'!$O$2</f>
        <v>-10</v>
      </c>
      <c r="E108">
        <f>'hf_-ILD'!M3</f>
        <v>-11.689999999999998</v>
      </c>
    </row>
    <row r="109" spans="1:5" x14ac:dyDescent="0.3">
      <c r="A109">
        <f>'hf_-ITD'!$O$2</f>
        <v>-291.66669999999999</v>
      </c>
      <c r="B109">
        <f>'hf_-ITD'!L4</f>
        <v>-168.2209</v>
      </c>
      <c r="D109">
        <f>'hf_-ILD'!$O$2</f>
        <v>-10</v>
      </c>
      <c r="E109">
        <f>'hf_-ILD'!M4</f>
        <v>-7.43</v>
      </c>
    </row>
    <row r="110" spans="1:5" x14ac:dyDescent="0.3">
      <c r="A110">
        <f>'hf_-ITD'!$O$2</f>
        <v>-291.66669999999999</v>
      </c>
      <c r="B110">
        <f>'hf_-ITD'!L5</f>
        <v>-164.57319999999999</v>
      </c>
      <c r="D110">
        <f>'hf_-ILD'!$O$2</f>
        <v>-10</v>
      </c>
      <c r="E110">
        <f>'hf_-ILD'!M5</f>
        <v>-10.149999999999999</v>
      </c>
    </row>
    <row r="111" spans="1:5" x14ac:dyDescent="0.3">
      <c r="A111">
        <f>'hf_-ITD'!$O$2</f>
        <v>-291.66669999999999</v>
      </c>
      <c r="B111">
        <f>'hf_-ITD'!L6</f>
        <v>-298.14980000000003</v>
      </c>
      <c r="D111">
        <f>'hf_-ILD'!$O$2</f>
        <v>-10</v>
      </c>
      <c r="E111">
        <f>'hf_-ILD'!M6</f>
        <v>-9.4300000000000015</v>
      </c>
    </row>
    <row r="112" spans="1:5" x14ac:dyDescent="0.3">
      <c r="A112">
        <f>'hf_-ITD'!$O$2</f>
        <v>-291.66669999999999</v>
      </c>
      <c r="B112">
        <f>'hf_-ITD'!L7</f>
        <v>-102.24250000000001</v>
      </c>
      <c r="D112">
        <f>'hf_-ILD'!$O$2</f>
        <v>-10</v>
      </c>
      <c r="E112">
        <f>'hf_-ILD'!M7</f>
        <v>-4.8600000000000012</v>
      </c>
    </row>
    <row r="113" spans="1:5" x14ac:dyDescent="0.3">
      <c r="A113">
        <f>'hf_-ITD'!$O$2</f>
        <v>-291.66669999999999</v>
      </c>
      <c r="B113">
        <f>'hf_-ITD'!L8</f>
        <v>-226.22670000000005</v>
      </c>
      <c r="D113">
        <f>'hf_-ILD'!$O$2</f>
        <v>-10</v>
      </c>
      <c r="E113">
        <f>'hf_-ILD'!M8</f>
        <v>-4.7499999999999982</v>
      </c>
    </row>
    <row r="114" spans="1:5" x14ac:dyDescent="0.3">
      <c r="A114">
        <f>'hf_-ITD'!$O$2</f>
        <v>-291.66669999999999</v>
      </c>
      <c r="B114">
        <f>'hf_-ITD'!L9</f>
        <v>-260.42060000000004</v>
      </c>
      <c r="D114">
        <f>'hf_-ILD'!$O$2</f>
        <v>-10</v>
      </c>
      <c r="E114">
        <f>'hf_-ILD'!M9</f>
        <v>-3.16</v>
      </c>
    </row>
    <row r="115" spans="1:5" x14ac:dyDescent="0.3">
      <c r="A115">
        <f>'hf_-ITD'!$O$2</f>
        <v>-291.66669999999999</v>
      </c>
      <c r="B115">
        <f>'hf_-ITD'!L10</f>
        <v>-176.19270000000006</v>
      </c>
      <c r="D115">
        <f>'hf_-ILD'!$O$2</f>
        <v>-10</v>
      </c>
      <c r="E115">
        <f>'hf_-ILD'!M10</f>
        <v>0</v>
      </c>
    </row>
    <row r="116" spans="1:5" x14ac:dyDescent="0.3">
      <c r="A116">
        <f>'hf_-ITD'!$O$2</f>
        <v>-291.66669999999999</v>
      </c>
      <c r="B116">
        <f>'hf_-ITD'!L11</f>
        <v>53.409099999999967</v>
      </c>
      <c r="D116">
        <f>'hf_-ILD'!$O$2</f>
        <v>-10</v>
      </c>
      <c r="E116">
        <f>'hf_-ILD'!M11</f>
        <v>-3.2899999999999991</v>
      </c>
    </row>
    <row r="117" spans="1:5" x14ac:dyDescent="0.3">
      <c r="A117">
        <f>'hf_-ITD'!$O$2</f>
        <v>-291.66669999999999</v>
      </c>
      <c r="B117">
        <f>'hf_-ITD'!L12</f>
        <v>-285.17269999999996</v>
      </c>
      <c r="D117">
        <f>'hf_-ILD'!$O$2</f>
        <v>-10</v>
      </c>
      <c r="E117">
        <f>'hf_-ILD'!M12</f>
        <v>-3.3500000000000014</v>
      </c>
    </row>
    <row r="118" spans="1:5" x14ac:dyDescent="0.3">
      <c r="A118">
        <f>'hf_-ITD'!$O$2</f>
        <v>-291.66669999999999</v>
      </c>
      <c r="B118">
        <f>'hf_-ITD'!L13</f>
        <v>-100.69709999999998</v>
      </c>
      <c r="D118">
        <f>'hf_-ILD'!$O$2</f>
        <v>-10</v>
      </c>
      <c r="E118">
        <f>'hf_-ILD'!M13</f>
        <v>-3.2900000000000009</v>
      </c>
    </row>
    <row r="119" spans="1:5" x14ac:dyDescent="0.3">
      <c r="A119">
        <f>'hf_-ITD'!$O$2</f>
        <v>-291.66669999999999</v>
      </c>
      <c r="B119">
        <f>'hf_-ITD'!L14</f>
        <v>-102.24250000000001</v>
      </c>
      <c r="D119">
        <f>'hf_-ILD'!$O$2</f>
        <v>-10</v>
      </c>
      <c r="E119">
        <f>'hf_-ILD'!M14</f>
        <v>-5.24</v>
      </c>
    </row>
    <row r="120" spans="1:5" x14ac:dyDescent="0.3">
      <c r="A120">
        <f>'hf_-ITD'!$O$2</f>
        <v>-291.66669999999999</v>
      </c>
      <c r="B120">
        <f>'hf_-ITD'!L15</f>
        <v>-109.2157</v>
      </c>
      <c r="D120">
        <f>'hf_-ILD'!$O$2</f>
        <v>-10</v>
      </c>
      <c r="E120">
        <f>'hf_-ILD'!M15</f>
        <v>-5.7000000000000011</v>
      </c>
    </row>
    <row r="121" spans="1:5" x14ac:dyDescent="0.3">
      <c r="A121">
        <f>'hf_-ITD'!$O$2</f>
        <v>-291.66669999999999</v>
      </c>
      <c r="B121">
        <f>'hf_-ITD'!L16</f>
        <v>775.23129999999992</v>
      </c>
      <c r="D121">
        <f>'hf_-ILD'!$O$2</f>
        <v>-10</v>
      </c>
      <c r="E121">
        <f>'hf_-ILD'!M16</f>
        <v>-3.83</v>
      </c>
    </row>
    <row r="122" spans="1:5" x14ac:dyDescent="0.3">
      <c r="A122">
        <f>'hf_-ITD'!$O$2</f>
        <v>-291.66669999999999</v>
      </c>
      <c r="B122">
        <f>'hf_-ITD'!L17</f>
        <v>-270.46339999999998</v>
      </c>
      <c r="D122">
        <f>'hf_-ILD'!$O$2</f>
        <v>-10</v>
      </c>
      <c r="E122">
        <f>'hf_-ILD'!M17</f>
        <v>-11.1</v>
      </c>
    </row>
    <row r="123" spans="1:5" x14ac:dyDescent="0.3">
      <c r="A123">
        <f>'hf_-ITD'!$O$2</f>
        <v>-291.66669999999999</v>
      </c>
      <c r="B123">
        <f>'hf_-ITD'!L18</f>
        <v>-277.30930000000001</v>
      </c>
      <c r="D123">
        <f>'hf_-ILD'!$O$2</f>
        <v>-10</v>
      </c>
      <c r="E123">
        <f>'hf_-ILD'!M18</f>
        <v>-4.53</v>
      </c>
    </row>
    <row r="124" spans="1:5" x14ac:dyDescent="0.3">
      <c r="A124">
        <f>'hf_-ITD'!$O$2</f>
        <v>-291.66669999999999</v>
      </c>
      <c r="B124">
        <f>'hf_-ITD'!L19</f>
        <v>-108.77510000000001</v>
      </c>
      <c r="D124">
        <f>'hf_-ILD'!$O$2</f>
        <v>-10</v>
      </c>
      <c r="E124">
        <f>'hf_-ILD'!M19</f>
        <v>-10.51</v>
      </c>
    </row>
    <row r="125" spans="1:5" x14ac:dyDescent="0.3">
      <c r="A125">
        <f>'hf_-ITD'!$O$2</f>
        <v>-291.66669999999999</v>
      </c>
      <c r="B125">
        <f>'hf_-ITD'!L20</f>
        <v>-283.40859999999998</v>
      </c>
      <c r="D125">
        <f>'hf_-ILD'!$O$2</f>
        <v>-10</v>
      </c>
      <c r="E125">
        <f>'hf_-ILD'!M20</f>
        <v>-18.009999999999998</v>
      </c>
    </row>
    <row r="126" spans="1:5" x14ac:dyDescent="0.3">
      <c r="A126">
        <f>'hf_-ITD'!$O$2</f>
        <v>-291.66669999999999</v>
      </c>
      <c r="B126">
        <f>'hf_-ITD'!L21</f>
        <v>185.74449999999999</v>
      </c>
      <c r="D126">
        <f>'hf_-ILD'!$O$2</f>
        <v>-10</v>
      </c>
      <c r="E126">
        <f>'hf_-ILD'!M21</f>
        <v>-19.98</v>
      </c>
    </row>
    <row r="127" spans="1:5" x14ac:dyDescent="0.3">
      <c r="A127">
        <f>'hf_-ITD'!$O$2</f>
        <v>-291.66669999999999</v>
      </c>
      <c r="B127">
        <f>'hf_-ITD'!L22</f>
        <v>-180.20669999999998</v>
      </c>
      <c r="D127">
        <f>'hf_-ILD'!$O$2</f>
        <v>-10</v>
      </c>
      <c r="E127">
        <f>'hf_-ILD'!M22</f>
        <v>-22.34</v>
      </c>
    </row>
    <row r="128" spans="1:5" x14ac:dyDescent="0.3">
      <c r="A128">
        <f>'hf_-ITD'!$O$2</f>
        <v>-291.66669999999999</v>
      </c>
      <c r="B128">
        <f>'hf_-ITD'!L23</f>
        <v>107.30350000000001</v>
      </c>
      <c r="D128">
        <f>'hf_-ILD'!$O$2</f>
        <v>-10</v>
      </c>
      <c r="E128">
        <f>'hf_-ILD'!M23</f>
        <v>-18.62</v>
      </c>
    </row>
    <row r="129" spans="1:5" x14ac:dyDescent="0.3">
      <c r="A129">
        <f>'hf_-ITD'!$O$2</f>
        <v>-291.66669999999999</v>
      </c>
      <c r="B129">
        <f>'hf_-ITD'!L24</f>
        <v>100.7242</v>
      </c>
      <c r="D129">
        <f>'hf_-ILD'!$O$2</f>
        <v>-10</v>
      </c>
      <c r="E129">
        <f>'hf_-ILD'!M24</f>
        <v>-18.37</v>
      </c>
    </row>
    <row r="130" spans="1:5" x14ac:dyDescent="0.3">
      <c r="A130">
        <f>'hf_-ITD'!$O$2</f>
        <v>-291.66669999999999</v>
      </c>
      <c r="B130">
        <f>'hf_-ITD'!L25</f>
        <v>0</v>
      </c>
      <c r="D130">
        <f>'hf_-ILD'!$O$2</f>
        <v>-10</v>
      </c>
      <c r="E130">
        <f>'hf_-ILD'!M25</f>
        <v>-23.84</v>
      </c>
    </row>
    <row r="131" spans="1:5" x14ac:dyDescent="0.3">
      <c r="A131">
        <f>'hf_-ITD'!$O$2</f>
        <v>-291.66669999999999</v>
      </c>
      <c r="B131">
        <f>'hf_-ITD'!L26</f>
        <v>50.522899999999993</v>
      </c>
      <c r="D131">
        <f>'hf_-ILD'!$O$2</f>
        <v>-10</v>
      </c>
      <c r="E131">
        <f>'hf_-ILD'!M26</f>
        <v>-30.59</v>
      </c>
    </row>
    <row r="132" spans="1:5" x14ac:dyDescent="0.3">
      <c r="A132">
        <f>'hf_-ITD'!$O$2</f>
        <v>-291.66669999999999</v>
      </c>
      <c r="B132">
        <f>'hf_-ITD'!L27</f>
        <v>-50.522899999999993</v>
      </c>
      <c r="D132">
        <f>'hf_-ILD'!$O$2</f>
        <v>-10</v>
      </c>
      <c r="E132">
        <f>'hf_-ILD'!M27</f>
        <v>-26.299999999999997</v>
      </c>
    </row>
    <row r="133" spans="1:5" x14ac:dyDescent="0.3">
      <c r="A133">
        <f>'hf_-ITD'!$O$2</f>
        <v>-291.66669999999999</v>
      </c>
      <c r="B133">
        <f>'hf_-ITD'!L28</f>
        <v>-213.41119999999998</v>
      </c>
      <c r="D133">
        <f>'hf_-ILD'!$O$2</f>
        <v>-10</v>
      </c>
      <c r="E133">
        <f>'hf_-ILD'!M28</f>
        <v>-25.46</v>
      </c>
    </row>
    <row r="134" spans="1:5" x14ac:dyDescent="0.3">
      <c r="A134">
        <f>'hf_-ITD'!$O$2</f>
        <v>-291.66669999999999</v>
      </c>
      <c r="B134">
        <f>'hf_-ITD'!L29</f>
        <v>0</v>
      </c>
      <c r="D134">
        <f>'hf_-ILD'!$O$2</f>
        <v>-10</v>
      </c>
      <c r="E134">
        <f>'hf_-ILD'!M29</f>
        <v>-21.52</v>
      </c>
    </row>
    <row r="135" spans="1:5" x14ac:dyDescent="0.3">
      <c r="A135">
        <f>'hf_-ITD'!$O$2</f>
        <v>-291.66669999999999</v>
      </c>
      <c r="B135">
        <f>'hf_-ITD'!L30</f>
        <v>-45.139400000000023</v>
      </c>
      <c r="D135">
        <f>'hf_-ILD'!$O$2</f>
        <v>-10</v>
      </c>
      <c r="E135">
        <f>'hf_-ILD'!M30</f>
        <v>-22.27</v>
      </c>
    </row>
    <row r="136" spans="1:5" x14ac:dyDescent="0.3">
      <c r="A136">
        <f>'hf_-ITD'!$O$2</f>
        <v>-291.66669999999999</v>
      </c>
      <c r="B136">
        <f>'hf_-ITD'!L31</f>
        <v>-185.74449999999999</v>
      </c>
      <c r="D136">
        <f>'hf_-ILD'!$O$2</f>
        <v>-10</v>
      </c>
      <c r="E136">
        <f>'hf_-ILD'!M31</f>
        <v>-23.61</v>
      </c>
    </row>
    <row r="137" spans="1:5" x14ac:dyDescent="0.3">
      <c r="A137">
        <f>'hf_-ITD'!$O$2</f>
        <v>-291.66669999999999</v>
      </c>
      <c r="B137">
        <f>'hf_-ITD'!L32</f>
        <v>107.30350000000001</v>
      </c>
      <c r="D137">
        <f>'hf_-ILD'!$O$2</f>
        <v>-10</v>
      </c>
      <c r="E137">
        <f>'hf_-ILD'!M32</f>
        <v>-21.91</v>
      </c>
    </row>
    <row r="138" spans="1:5" x14ac:dyDescent="0.3">
      <c r="A138">
        <f>'hf_-ITD'!$O$2</f>
        <v>-291.66669999999999</v>
      </c>
      <c r="B138">
        <f>'hf_-ITD'!L33</f>
        <v>0</v>
      </c>
      <c r="D138">
        <f>'hf_-ILD'!$O$2</f>
        <v>-10</v>
      </c>
      <c r="E138">
        <f>'hf_-ILD'!M33</f>
        <v>-13.1</v>
      </c>
    </row>
    <row r="139" spans="1:5" x14ac:dyDescent="0.3">
      <c r="A139">
        <f>'hf_-ITD'!$O$2</f>
        <v>-291.66669999999999</v>
      </c>
      <c r="B139">
        <f>'hf_-ITD'!L34</f>
        <v>-175.04930000000002</v>
      </c>
      <c r="D139">
        <f>'hf_-ILD'!$O$2</f>
        <v>-10</v>
      </c>
      <c r="E139">
        <f>'hf_-ILD'!M34</f>
        <v>-10.55</v>
      </c>
    </row>
    <row r="140" spans="1:5" x14ac:dyDescent="0.3">
      <c r="A140">
        <f>'hf_-ITD'!$O$2</f>
        <v>-291.66669999999999</v>
      </c>
      <c r="B140">
        <f>'hf_-ITD'!L35</f>
        <v>-169.44890000000001</v>
      </c>
      <c r="D140">
        <f>'hf_-ILD'!$O$2</f>
        <v>-10</v>
      </c>
      <c r="E140">
        <f>'hf_-ILD'!M35</f>
        <v>-11.69</v>
      </c>
    </row>
    <row r="141" spans="1:5" x14ac:dyDescent="0.3">
      <c r="A141">
        <f>'hf_++ITD'!$O$2</f>
        <v>604.16669999999999</v>
      </c>
      <c r="B141">
        <f>'hf_++ITD'!L2</f>
        <v>-331.95049999999998</v>
      </c>
      <c r="D141">
        <f>'hf_++ILD'!$O$2</f>
        <v>20</v>
      </c>
      <c r="E141">
        <f>'hf_++ILD'!M2</f>
        <v>1.1800000000000002</v>
      </c>
    </row>
    <row r="142" spans="1:5" x14ac:dyDescent="0.3">
      <c r="A142">
        <f>'hf_++ITD'!$O$2</f>
        <v>604.16669999999999</v>
      </c>
      <c r="B142">
        <f>'hf_++ITD'!L3</f>
        <v>-378.00639999999999</v>
      </c>
      <c r="D142">
        <f>'hf_++ILD'!$O$2</f>
        <v>20</v>
      </c>
      <c r="E142">
        <f>'hf_++ILD'!M3</f>
        <v>0</v>
      </c>
    </row>
    <row r="143" spans="1:5" x14ac:dyDescent="0.3">
      <c r="A143">
        <f>'hf_++ITD'!$O$2</f>
        <v>604.16669999999999</v>
      </c>
      <c r="B143">
        <f>'hf_++ITD'!L4</f>
        <v>-270.46339999999998</v>
      </c>
      <c r="D143">
        <f>'hf_++ILD'!$O$2</f>
        <v>20</v>
      </c>
      <c r="E143">
        <f>'hf_++ILD'!M4</f>
        <v>0</v>
      </c>
    </row>
    <row r="144" spans="1:5" x14ac:dyDescent="0.3">
      <c r="A144">
        <f>'hf_++ITD'!$O$2</f>
        <v>604.16669999999999</v>
      </c>
      <c r="B144">
        <f>'hf_++ITD'!L5</f>
        <v>-310.27969999999999</v>
      </c>
      <c r="D144">
        <f>'hf_++ILD'!$O$2</f>
        <v>20</v>
      </c>
      <c r="E144">
        <f>'hf_++ILD'!M5</f>
        <v>0</v>
      </c>
    </row>
    <row r="145" spans="1:5" x14ac:dyDescent="0.3">
      <c r="A145">
        <f>'hf_++ITD'!$O$2</f>
        <v>604.16669999999999</v>
      </c>
      <c r="B145">
        <f>'hf_++ITD'!L6</f>
        <v>-156.50370000000001</v>
      </c>
      <c r="D145">
        <f>'hf_++ILD'!$O$2</f>
        <v>20</v>
      </c>
      <c r="E145">
        <f>'hf_++ILD'!M6</f>
        <v>0</v>
      </c>
    </row>
    <row r="146" spans="1:5" x14ac:dyDescent="0.3">
      <c r="A146">
        <f>'hf_++ITD'!$O$2</f>
        <v>604.16669999999999</v>
      </c>
      <c r="B146">
        <f>'hf_++ITD'!L7</f>
        <v>-109.2157</v>
      </c>
      <c r="D146">
        <f>'hf_++ILD'!$O$2</f>
        <v>20</v>
      </c>
      <c r="E146">
        <f>'hf_++ILD'!M7</f>
        <v>4.53</v>
      </c>
    </row>
    <row r="147" spans="1:5" x14ac:dyDescent="0.3">
      <c r="A147">
        <f>'hf_++ITD'!$O$2</f>
        <v>604.16669999999999</v>
      </c>
      <c r="B147">
        <f>'hf_++ITD'!L8</f>
        <v>167.37730000000002</v>
      </c>
      <c r="D147">
        <f>'hf_++ILD'!$O$2</f>
        <v>20</v>
      </c>
      <c r="E147">
        <f>'hf_++ILD'!M8</f>
        <v>1.54</v>
      </c>
    </row>
    <row r="148" spans="1:5" x14ac:dyDescent="0.3">
      <c r="A148">
        <f>'hf_++ITD'!$O$2</f>
        <v>604.16669999999999</v>
      </c>
      <c r="B148">
        <f>'hf_++ITD'!L9</f>
        <v>54.133899999999997</v>
      </c>
      <c r="D148">
        <f>'hf_++ILD'!$O$2</f>
        <v>20</v>
      </c>
      <c r="E148">
        <f>'hf_++ILD'!M9</f>
        <v>4.6500000000000004</v>
      </c>
    </row>
    <row r="149" spans="1:5" x14ac:dyDescent="0.3">
      <c r="A149">
        <f>'hf_++ITD'!$O$2</f>
        <v>604.16669999999999</v>
      </c>
      <c r="B149">
        <f>'hf_++ITD'!L10</f>
        <v>558.05430000000001</v>
      </c>
      <c r="D149">
        <f>'hf_++ILD'!$O$2</f>
        <v>20</v>
      </c>
      <c r="E149">
        <f>'hf_++ILD'!M10</f>
        <v>0</v>
      </c>
    </row>
    <row r="150" spans="1:5" x14ac:dyDescent="0.3">
      <c r="A150">
        <f>'hf_++ITD'!$O$2</f>
        <v>604.16669999999999</v>
      </c>
      <c r="B150">
        <f>'hf_++ITD'!L11</f>
        <v>0</v>
      </c>
      <c r="D150">
        <f>'hf_++ILD'!$O$2</f>
        <v>20</v>
      </c>
      <c r="E150">
        <f>'hf_++ILD'!M11</f>
        <v>1.1800000000000002</v>
      </c>
    </row>
    <row r="151" spans="1:5" x14ac:dyDescent="0.3">
      <c r="A151">
        <f>'hf_++ITD'!$O$2</f>
        <v>604.16669999999999</v>
      </c>
      <c r="B151">
        <f>'hf_++ITD'!L12</f>
        <v>-115.315</v>
      </c>
      <c r="D151">
        <f>'hf_++ILD'!$O$2</f>
        <v>20</v>
      </c>
      <c r="E151">
        <f>'hf_++ILD'!M12</f>
        <v>-1.1800000000000002</v>
      </c>
    </row>
    <row r="152" spans="1:5" x14ac:dyDescent="0.3">
      <c r="A152">
        <f>'hf_++ITD'!$O$2</f>
        <v>604.16669999999999</v>
      </c>
      <c r="B152">
        <f>'hf_++ITD'!L13</f>
        <v>-120.40809999999999</v>
      </c>
      <c r="D152">
        <f>'hf_++ILD'!$O$2</f>
        <v>20</v>
      </c>
      <c r="E152">
        <f>'hf_++ILD'!M13</f>
        <v>0</v>
      </c>
    </row>
    <row r="153" spans="1:5" x14ac:dyDescent="0.3">
      <c r="A153">
        <f>'hf_++ITD'!$O$2</f>
        <v>604.16669999999999</v>
      </c>
      <c r="B153">
        <f>'hf_++ITD'!L14</f>
        <v>-59.798599999999993</v>
      </c>
      <c r="D153">
        <f>'hf_++ILD'!$O$2</f>
        <v>20</v>
      </c>
      <c r="E153">
        <f>'hf_++ILD'!M14</f>
        <v>-2.25</v>
      </c>
    </row>
    <row r="154" spans="1:5" x14ac:dyDescent="0.3">
      <c r="A154">
        <f>'hf_++ITD'!$O$2</f>
        <v>604.16669999999999</v>
      </c>
      <c r="B154">
        <f>'hf_++ITD'!L15</f>
        <v>0</v>
      </c>
      <c r="D154">
        <f>'hf_++ILD'!$O$2</f>
        <v>20</v>
      </c>
      <c r="E154">
        <f>'hf_++ILD'!M15</f>
        <v>0</v>
      </c>
    </row>
    <row r="155" spans="1:5" x14ac:dyDescent="0.3">
      <c r="A155">
        <f>'hf_++ITD'!$O$2</f>
        <v>604.16669999999999</v>
      </c>
      <c r="B155">
        <f>'hf_++ITD'!L16</f>
        <v>0</v>
      </c>
      <c r="D155">
        <f>'hf_++ILD'!$O$2</f>
        <v>20</v>
      </c>
      <c r="E155">
        <f>'hf_++ILD'!M16</f>
        <v>5.22</v>
      </c>
    </row>
    <row r="156" spans="1:5" x14ac:dyDescent="0.3">
      <c r="A156">
        <f>'hf_++ITD'!$O$2</f>
        <v>604.16669999999999</v>
      </c>
      <c r="B156">
        <f>'hf_++ITD'!L17</f>
        <v>-180.20669999999998</v>
      </c>
      <c r="D156">
        <f>'hf_++ILD'!$O$2</f>
        <v>20</v>
      </c>
      <c r="E156">
        <f>'hf_++ILD'!M17</f>
        <v>-2.25</v>
      </c>
    </row>
    <row r="157" spans="1:5" x14ac:dyDescent="0.3">
      <c r="A157">
        <f>'hf_++ITD'!$O$2</f>
        <v>604.16669999999999</v>
      </c>
      <c r="B157">
        <f>'hf_++ITD'!L18</f>
        <v>-175.04930000000002</v>
      </c>
      <c r="D157">
        <f>'hf_++ILD'!$O$2</f>
        <v>20</v>
      </c>
      <c r="E157">
        <f>'hf_++ILD'!M18</f>
        <v>0.30000000000000004</v>
      </c>
    </row>
    <row r="158" spans="1:5" x14ac:dyDescent="0.3">
      <c r="A158">
        <f>'hf_++ITD'!$O$2</f>
        <v>604.16669999999999</v>
      </c>
      <c r="B158">
        <f>'hf_++ITD'!L19</f>
        <v>-60.6738</v>
      </c>
      <c r="D158">
        <f>'hf_++ILD'!$O$2</f>
        <v>20</v>
      </c>
      <c r="E158">
        <f>'hf_++ILD'!M19</f>
        <v>0</v>
      </c>
    </row>
    <row r="159" spans="1:5" x14ac:dyDescent="0.3">
      <c r="A159">
        <f>'hf_--ITD'!$O$2</f>
        <v>-604.16669999999999</v>
      </c>
      <c r="B159">
        <f>'hf_--ITD'!L2</f>
        <v>120.40809999999999</v>
      </c>
      <c r="D159">
        <f>'hf_--ILD'!$O$2</f>
        <v>-20</v>
      </c>
      <c r="E159">
        <f>'hf_--ILD'!M2</f>
        <v>-16.829999999999998</v>
      </c>
    </row>
    <row r="160" spans="1:5" x14ac:dyDescent="0.3">
      <c r="A160">
        <f>'hf_--ITD'!$O$2</f>
        <v>-604.16669999999999</v>
      </c>
      <c r="B160">
        <f>'hf_--ITD'!L3</f>
        <v>0</v>
      </c>
      <c r="D160">
        <f>'hf_--ILD'!$O$2</f>
        <v>-20</v>
      </c>
      <c r="E160">
        <f>'hf_--ILD'!M3</f>
        <v>-11.689999999999998</v>
      </c>
    </row>
    <row r="161" spans="1:5" x14ac:dyDescent="0.3">
      <c r="A161">
        <f>'hf_--ITD'!$O$2</f>
        <v>-604.16669999999999</v>
      </c>
      <c r="B161">
        <f>'hf_--ITD'!L4</f>
        <v>-270.46339999999998</v>
      </c>
      <c r="D161">
        <f>'hf_--ILD'!$O$2</f>
        <v>-20</v>
      </c>
      <c r="E161">
        <f>'hf_--ILD'!M4</f>
        <v>-10.72</v>
      </c>
    </row>
    <row r="162" spans="1:5" x14ac:dyDescent="0.3">
      <c r="A162">
        <f>'hf_--ITD'!$O$2</f>
        <v>-604.16669999999999</v>
      </c>
      <c r="B162">
        <f>'hf_--ITD'!L5</f>
        <v>112.73610000000001</v>
      </c>
      <c r="D162">
        <f>'hf_--ILD'!$O$2</f>
        <v>-20</v>
      </c>
      <c r="E162">
        <f>'hf_--ILD'!M5</f>
        <v>-10.149999999999999</v>
      </c>
    </row>
    <row r="163" spans="1:5" x14ac:dyDescent="0.3">
      <c r="A163">
        <f>'hf_--ITD'!$O$2</f>
        <v>-604.16669999999999</v>
      </c>
      <c r="B163">
        <f>'hf_--ITD'!L6</f>
        <v>-416.92430000000002</v>
      </c>
      <c r="D163">
        <f>'hf_--ILD'!$O$2</f>
        <v>-20</v>
      </c>
      <c r="E163">
        <f>'hf_--ILD'!M6</f>
        <v>-9.4300000000000015</v>
      </c>
    </row>
    <row r="164" spans="1:5" x14ac:dyDescent="0.3">
      <c r="A164">
        <f>'hf_--ITD'!$O$2</f>
        <v>-604.16669999999999</v>
      </c>
      <c r="B164">
        <f>'hf_--ITD'!L7</f>
        <v>343.1429</v>
      </c>
      <c r="D164">
        <f>'hf_--ILD'!$O$2</f>
        <v>-20</v>
      </c>
      <c r="E164">
        <f>'hf_--ILD'!M7</f>
        <v>-7.1599999999999984</v>
      </c>
    </row>
    <row r="165" spans="1:5" x14ac:dyDescent="0.3">
      <c r="A165">
        <f>'hf_--ITD'!$O$2</f>
        <v>-604.16669999999999</v>
      </c>
      <c r="B165">
        <f>'hf_--ITD'!L8</f>
        <v>167.37730000000002</v>
      </c>
      <c r="D165">
        <f>'hf_--ILD'!$O$2</f>
        <v>-20</v>
      </c>
      <c r="E165">
        <f>'hf_--ILD'!M8</f>
        <v>-8.6900000000000013</v>
      </c>
    </row>
    <row r="166" spans="1:5" x14ac:dyDescent="0.3">
      <c r="A166">
        <f>'hf_--ITD'!$O$2</f>
        <v>-604.16669999999999</v>
      </c>
      <c r="B166">
        <f>'hf_--ITD'!L9</f>
        <v>54.133899999999997</v>
      </c>
      <c r="D166">
        <f>'hf_--ILD'!$O$2</f>
        <v>-20</v>
      </c>
      <c r="E166">
        <f>'hf_--ILD'!M9</f>
        <v>-12.179999999999998</v>
      </c>
    </row>
    <row r="167" spans="1:5" x14ac:dyDescent="0.3">
      <c r="A167">
        <f>'hf_--ITD'!$O$2</f>
        <v>-604.16669999999999</v>
      </c>
      <c r="B167">
        <f>'hf_--ITD'!L10</f>
        <v>54.641200000000005</v>
      </c>
      <c r="D167">
        <f>'hf_--ILD'!$O$2</f>
        <v>-20</v>
      </c>
      <c r="E167">
        <f>'hf_--ILD'!M10</f>
        <v>-11.689999999999998</v>
      </c>
    </row>
    <row r="168" spans="1:5" x14ac:dyDescent="0.3">
      <c r="A168">
        <f>'hf_--ITD'!$O$2</f>
        <v>-604.16669999999999</v>
      </c>
      <c r="B168">
        <f>'hf_--ITD'!L11</f>
        <v>0</v>
      </c>
      <c r="D168">
        <f>'hf_--ILD'!$O$2</f>
        <v>-20</v>
      </c>
      <c r="E168">
        <f>'hf_--ILD'!M11</f>
        <v>-15.370000000000001</v>
      </c>
    </row>
    <row r="169" spans="1:5" x14ac:dyDescent="0.3">
      <c r="A169">
        <f>'hf_--ITD'!$O$2</f>
        <v>-604.16669999999999</v>
      </c>
      <c r="B169">
        <f>'hf_--ITD'!L12</f>
        <v>-115.315</v>
      </c>
      <c r="D169">
        <f>'hf_--ILD'!$O$2</f>
        <v>-20</v>
      </c>
      <c r="E169">
        <f>'hf_--ILD'!M12</f>
        <v>-18.009999999999998</v>
      </c>
    </row>
    <row r="170" spans="1:5" x14ac:dyDescent="0.3">
      <c r="A170">
        <f>'hf_--ITD'!$O$2</f>
        <v>-604.16669999999999</v>
      </c>
      <c r="B170">
        <f>'hf_--ITD'!L13</f>
        <v>-59.734299999999998</v>
      </c>
      <c r="D170">
        <f>'hf_--ILD'!$O$2</f>
        <v>-20</v>
      </c>
      <c r="E170">
        <f>'hf_--ILD'!M13</f>
        <v>-16.25</v>
      </c>
    </row>
    <row r="171" spans="1:5" x14ac:dyDescent="0.3">
      <c r="A171">
        <f>'hf_--ITD'!$O$2</f>
        <v>-604.16669999999999</v>
      </c>
      <c r="B171">
        <f>'hf_--ITD'!L14</f>
        <v>-180.20669999999998</v>
      </c>
      <c r="D171">
        <f>'hf_--ILD'!$O$2</f>
        <v>-20</v>
      </c>
      <c r="E171">
        <f>'hf_--ILD'!M14</f>
        <v>-18.8</v>
      </c>
    </row>
    <row r="172" spans="1:5" x14ac:dyDescent="0.3">
      <c r="A172">
        <f>'hf_--ITD'!$O$2</f>
        <v>-604.16669999999999</v>
      </c>
      <c r="B172">
        <f>'hf_--ITD'!L15</f>
        <v>0</v>
      </c>
      <c r="D172">
        <f>'hf_--ILD'!$O$2</f>
        <v>-20</v>
      </c>
      <c r="E172">
        <f>'hf_--ILD'!M15</f>
        <v>-23.369999999999997</v>
      </c>
    </row>
    <row r="173" spans="1:5" x14ac:dyDescent="0.3">
      <c r="A173">
        <f>'hf_--ITD'!$O$2</f>
        <v>-604.16669999999999</v>
      </c>
      <c r="B173">
        <f>'hf_--ITD'!L16</f>
        <v>62.164099999999991</v>
      </c>
      <c r="D173">
        <f>'hf_--ILD'!$O$2</f>
        <v>-20</v>
      </c>
      <c r="E173">
        <f>'hf_--ILD'!M16</f>
        <v>-21.91</v>
      </c>
    </row>
    <row r="174" spans="1:5" x14ac:dyDescent="0.3">
      <c r="A174">
        <f>'hf_--ITD'!$O$2</f>
        <v>-604.16669999999999</v>
      </c>
      <c r="B174">
        <f>'hf_--ITD'!L17</f>
        <v>427.64729999999997</v>
      </c>
      <c r="D174">
        <f>'hf_--ILD'!$O$2</f>
        <v>-20</v>
      </c>
      <c r="E174">
        <f>'hf_--ILD'!M17</f>
        <v>-22.53</v>
      </c>
    </row>
    <row r="175" spans="1:5" x14ac:dyDescent="0.3">
      <c r="A175">
        <f>'hf_--ITD'!$O$2</f>
        <v>-604.16669999999999</v>
      </c>
      <c r="B175">
        <f>'hf_--ITD'!L18</f>
        <v>-452.35860000000002</v>
      </c>
      <c r="D175">
        <f>'hf_--ILD'!$O$2</f>
        <v>-20</v>
      </c>
      <c r="E175">
        <f>'hf_--ILD'!M18</f>
        <v>-17.709999999999997</v>
      </c>
    </row>
    <row r="176" spans="1:5" x14ac:dyDescent="0.3">
      <c r="A176">
        <f>'hf_--ITD'!$O$2</f>
        <v>-604.16669999999999</v>
      </c>
      <c r="B176">
        <f>'hf_--ITD'!L19</f>
        <v>-60.6738</v>
      </c>
      <c r="D176">
        <f>'hf_--ILD'!$O$2</f>
        <v>-20</v>
      </c>
      <c r="E176">
        <f>'hf_--ILD'!M19</f>
        <v>-16.55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3"/>
  <sheetViews>
    <sheetView workbookViewId="0">
      <selection activeCell="B2" sqref="B2:C73"/>
    </sheetView>
  </sheetViews>
  <sheetFormatPr defaultRowHeight="1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10</v>
      </c>
      <c r="I1" t="s">
        <v>11</v>
      </c>
      <c r="J1" t="s">
        <v>4</v>
      </c>
      <c r="K1" t="s">
        <v>5</v>
      </c>
      <c r="L1" t="s">
        <v>6</v>
      </c>
      <c r="M1" t="s">
        <v>7</v>
      </c>
    </row>
    <row r="2" spans="1:15" x14ac:dyDescent="0.3">
      <c r="A2">
        <v>0</v>
      </c>
      <c r="B2">
        <v>360</v>
      </c>
      <c r="C2">
        <v>90</v>
      </c>
      <c r="D2">
        <f>VLOOKUP(IF(OR(A2&lt;=90,A2&gt;=270),A2,IF(AND(A2&gt;90,A2&lt;=180),180-A2,540-A2)),basis!$A$2:$E$73,2,FALSE)</f>
        <v>-23.438099999999999</v>
      </c>
      <c r="E2">
        <f>VLOOKUP(IF(OR(A2&lt;=90,A2&gt;=270),A2,IF(AND(A2&gt;90,A2&lt;=180),180-A2,540-A2)),basis!$A$2:$E$73,3,FALSE)</f>
        <v>-1.75</v>
      </c>
      <c r="F2">
        <f>COS((C2-90)/180*PI())*SIN(B2/180*PI())</f>
        <v>-2.45029690981724E-16</v>
      </c>
      <c r="G2">
        <f t="shared" ref="G2:G65" si="0">ASIN(F2)/PI()*180</f>
        <v>-1.4039167148647554E-14</v>
      </c>
      <c r="H2">
        <f>IF(G2&lt;0,ROUND((G2+360)/5,0)*5,ROUND(G2/5,0)*5)</f>
        <v>360</v>
      </c>
      <c r="I2">
        <f>IF(H2=360,0,H2)</f>
        <v>0</v>
      </c>
      <c r="J2">
        <f>VLOOKUP(I2,basis!$A$2:$E$73,2,FALSE)</f>
        <v>-23.438099999999999</v>
      </c>
      <c r="K2">
        <f>VLOOKUP(I2,basis!$A$2:$E$73,3,FALSE)</f>
        <v>-1.75</v>
      </c>
      <c r="L2">
        <f>J2-D2</f>
        <v>0</v>
      </c>
      <c r="M2">
        <f>K2-E2</f>
        <v>0</v>
      </c>
      <c r="O2">
        <v>0</v>
      </c>
    </row>
    <row r="3" spans="1:15" x14ac:dyDescent="0.3">
      <c r="A3">
        <v>5</v>
      </c>
      <c r="B3">
        <v>5</v>
      </c>
      <c r="C3">
        <v>90</v>
      </c>
      <c r="D3">
        <f>VLOOKUP(IF(OR(A3&lt;=90,A3&gt;=270),A3,IF(AND(A3&gt;90,A3&lt;=180),180-A3,540-A3)),basis!$A$2:$E$73,2,FALSE)</f>
        <v>-78.079300000000003</v>
      </c>
      <c r="E3">
        <f>VLOOKUP(IF(OR(A3&lt;=90,A3&gt;=270),A3,IF(AND(A3&gt;90,A3&lt;=180),180-A3,540-A3)),basis!$A$2:$E$73,3,FALSE)</f>
        <v>-6.89</v>
      </c>
      <c r="F3">
        <f t="shared" ref="F3:F66" si="1">COS((C3-90)/180*PI())*SIN(B3/180*PI())</f>
        <v>8.7155742747658166E-2</v>
      </c>
      <c r="G3">
        <f t="shared" si="0"/>
        <v>4.9999999999999991</v>
      </c>
      <c r="H3">
        <f t="shared" ref="H3:H66" si="2">IF(G3&lt;0,ROUND((G3+360)/5,0)*5,ROUND(G3/5,0)*5)</f>
        <v>5</v>
      </c>
      <c r="I3">
        <f t="shared" ref="I3:I66" si="3">IF(H3=360,0,H3)</f>
        <v>5</v>
      </c>
      <c r="J3">
        <f>VLOOKUP(I3,basis!$A$2:$E$73,2,FALSE)</f>
        <v>-78.079300000000003</v>
      </c>
      <c r="K3">
        <f>VLOOKUP(I3,basis!$A$2:$E$73,3,FALSE)</f>
        <v>-6.89</v>
      </c>
      <c r="L3">
        <f t="shared" ref="L3:L66" si="4">J3-D3</f>
        <v>0</v>
      </c>
      <c r="M3">
        <f t="shared" ref="M3:M66" si="5">K3-E3</f>
        <v>0</v>
      </c>
    </row>
    <row r="4" spans="1:15" x14ac:dyDescent="0.3">
      <c r="A4">
        <v>10</v>
      </c>
      <c r="B4">
        <v>10</v>
      </c>
      <c r="C4">
        <v>90</v>
      </c>
      <c r="D4">
        <f>VLOOKUP(IF(OR(A4&lt;=90,A4&gt;=270),A4,IF(AND(A4&gt;90,A4&lt;=180),180-A4,540-A4)),basis!$A$2:$E$73,2,FALSE)</f>
        <v>-132.2132</v>
      </c>
      <c r="E4">
        <f>VLOOKUP(IF(OR(A4&lt;=90,A4&gt;=270),A4,IF(AND(A4&gt;90,A4&lt;=180),180-A4,540-A4)),basis!$A$2:$E$73,3,FALSE)</f>
        <v>-6.4</v>
      </c>
      <c r="F4">
        <f t="shared" si="1"/>
        <v>0.17364817766693033</v>
      </c>
      <c r="G4">
        <f t="shared" si="0"/>
        <v>10</v>
      </c>
      <c r="H4">
        <f t="shared" si="2"/>
        <v>10</v>
      </c>
      <c r="I4">
        <f t="shared" si="3"/>
        <v>10</v>
      </c>
      <c r="J4">
        <f>VLOOKUP(I4,basis!$A$2:$E$73,2,FALSE)</f>
        <v>-132.2132</v>
      </c>
      <c r="K4">
        <f>VLOOKUP(I4,basis!$A$2:$E$73,3,FALSE)</f>
        <v>-6.4</v>
      </c>
      <c r="L4">
        <f t="shared" si="4"/>
        <v>0</v>
      </c>
      <c r="M4">
        <f t="shared" si="5"/>
        <v>0</v>
      </c>
    </row>
    <row r="5" spans="1:15" x14ac:dyDescent="0.3">
      <c r="A5">
        <v>15</v>
      </c>
      <c r="B5">
        <v>15</v>
      </c>
      <c r="C5">
        <v>90</v>
      </c>
      <c r="D5">
        <f>VLOOKUP(IF(OR(A5&lt;=90,A5&gt;=270),A5,IF(AND(A5&gt;90,A5&lt;=180),180-A5,540-A5)),basis!$A$2:$E$73,2,FALSE)</f>
        <v>-190.81540000000001</v>
      </c>
      <c r="E5">
        <f>VLOOKUP(IF(OR(A5&lt;=90,A5&gt;=270),A5,IF(AND(A5&gt;90,A5&lt;=180),180-A5,540-A5)),basis!$A$2:$E$73,3,FALSE)</f>
        <v>-8.43</v>
      </c>
      <c r="F5">
        <f t="shared" si="1"/>
        <v>0.25881904510252074</v>
      </c>
      <c r="G5">
        <f t="shared" si="0"/>
        <v>15</v>
      </c>
      <c r="H5">
        <f t="shared" si="2"/>
        <v>15</v>
      </c>
      <c r="I5">
        <f t="shared" si="3"/>
        <v>15</v>
      </c>
      <c r="J5">
        <f>VLOOKUP(I5,basis!$A$2:$E$73,2,FALSE)</f>
        <v>-190.81540000000001</v>
      </c>
      <c r="K5">
        <f>VLOOKUP(I5,basis!$A$2:$E$73,3,FALSE)</f>
        <v>-8.43</v>
      </c>
      <c r="L5">
        <f t="shared" si="4"/>
        <v>0</v>
      </c>
      <c r="M5">
        <f t="shared" si="5"/>
        <v>0</v>
      </c>
    </row>
    <row r="6" spans="1:15" x14ac:dyDescent="0.3">
      <c r="A6">
        <v>20</v>
      </c>
      <c r="B6">
        <v>20</v>
      </c>
      <c r="C6">
        <v>90</v>
      </c>
      <c r="D6">
        <f>VLOOKUP(IF(OR(A6&lt;=90,A6&gt;=270),A6,IF(AND(A6&gt;90,A6&lt;=180),180-A6,540-A6)),basis!$A$2:$E$73,2,FALSE)</f>
        <v>-246.1729</v>
      </c>
      <c r="E6">
        <f>VLOOKUP(IF(OR(A6&lt;=90,A6&gt;=270),A6,IF(AND(A6&gt;90,A6&lt;=180),180-A6,540-A6)),basis!$A$2:$E$73,3,FALSE)</f>
        <v>-11.42</v>
      </c>
      <c r="F6">
        <f t="shared" si="1"/>
        <v>0.34202014332566871</v>
      </c>
      <c r="G6">
        <f t="shared" si="0"/>
        <v>20</v>
      </c>
      <c r="H6">
        <f t="shared" si="2"/>
        <v>20</v>
      </c>
      <c r="I6">
        <f t="shared" si="3"/>
        <v>20</v>
      </c>
      <c r="J6">
        <f>VLOOKUP(I6,basis!$A$2:$E$73,2,FALSE)</f>
        <v>-246.1729</v>
      </c>
      <c r="K6">
        <f>VLOOKUP(I6,basis!$A$2:$E$73,3,FALSE)</f>
        <v>-11.42</v>
      </c>
      <c r="L6">
        <f t="shared" si="4"/>
        <v>0</v>
      </c>
      <c r="M6">
        <f t="shared" si="5"/>
        <v>0</v>
      </c>
    </row>
    <row r="7" spans="1:15" x14ac:dyDescent="0.3">
      <c r="A7">
        <v>25</v>
      </c>
      <c r="B7">
        <v>25</v>
      </c>
      <c r="C7">
        <v>90</v>
      </c>
      <c r="D7">
        <f>VLOOKUP(IF(OR(A7&lt;=90,A7&gt;=270),A7,IF(AND(A7&gt;90,A7&lt;=180),180-A7,540-A7)),basis!$A$2:$E$73,2,FALSE)</f>
        <v>-300.4341</v>
      </c>
      <c r="E7">
        <f>VLOOKUP(IF(OR(A7&lt;=90,A7&gt;=270),A7,IF(AND(A7&gt;90,A7&lt;=180),180-A7,540-A7)),basis!$A$2:$E$73,3,FALSE)</f>
        <v>-12.26</v>
      </c>
      <c r="F7">
        <f t="shared" si="1"/>
        <v>0.42261826174069944</v>
      </c>
      <c r="G7">
        <f t="shared" si="0"/>
        <v>25</v>
      </c>
      <c r="H7">
        <f t="shared" si="2"/>
        <v>25</v>
      </c>
      <c r="I7">
        <f t="shared" si="3"/>
        <v>25</v>
      </c>
      <c r="J7">
        <f>VLOOKUP(I7,basis!$A$2:$E$73,2,FALSE)</f>
        <v>-300.4341</v>
      </c>
      <c r="K7">
        <f>VLOOKUP(I7,basis!$A$2:$E$73,3,FALSE)</f>
        <v>-12.26</v>
      </c>
      <c r="L7">
        <f t="shared" si="4"/>
        <v>0</v>
      </c>
      <c r="M7">
        <f t="shared" si="5"/>
        <v>0</v>
      </c>
    </row>
    <row r="8" spans="1:15" x14ac:dyDescent="0.3">
      <c r="A8">
        <v>30</v>
      </c>
      <c r="B8">
        <v>30</v>
      </c>
      <c r="C8">
        <v>90</v>
      </c>
      <c r="D8">
        <f>VLOOKUP(IF(OR(A8&lt;=90,A8&gt;=270),A8,IF(AND(A8&gt;90,A8&lt;=180),180-A8,540-A8)),basis!$A$2:$E$73,2,FALSE)</f>
        <v>-355.3886</v>
      </c>
      <c r="E8">
        <f>VLOOKUP(IF(OR(A8&lt;=90,A8&gt;=270),A8,IF(AND(A8&gt;90,A8&lt;=180),180-A8,540-A8)),basis!$A$2:$E$73,3,FALSE)</f>
        <v>-13.83</v>
      </c>
      <c r="F8">
        <f t="shared" si="1"/>
        <v>0.49999999999999994</v>
      </c>
      <c r="G8">
        <f t="shared" si="0"/>
        <v>30</v>
      </c>
      <c r="H8">
        <f t="shared" si="2"/>
        <v>30</v>
      </c>
      <c r="I8">
        <f t="shared" si="3"/>
        <v>30</v>
      </c>
      <c r="J8">
        <f>VLOOKUP(I8,basis!$A$2:$E$73,2,FALSE)</f>
        <v>-355.3886</v>
      </c>
      <c r="K8">
        <f>VLOOKUP(I8,basis!$A$2:$E$73,3,FALSE)</f>
        <v>-13.83</v>
      </c>
      <c r="L8">
        <f t="shared" si="4"/>
        <v>0</v>
      </c>
      <c r="M8">
        <f t="shared" si="5"/>
        <v>0</v>
      </c>
    </row>
    <row r="9" spans="1:15" x14ac:dyDescent="0.3">
      <c r="A9">
        <v>35</v>
      </c>
      <c r="B9">
        <v>35</v>
      </c>
      <c r="C9">
        <v>90</v>
      </c>
      <c r="D9">
        <f>VLOOKUP(IF(OR(A9&lt;=90,A9&gt;=270),A9,IF(AND(A9&gt;90,A9&lt;=180),180-A9,540-A9)),basis!$A$2:$E$73,2,FALSE)</f>
        <v>-402.67660000000001</v>
      </c>
      <c r="E9">
        <f>VLOOKUP(IF(OR(A9&lt;=90,A9&gt;=270),A9,IF(AND(A9&gt;90,A9&lt;=180),180-A9,540-A9)),basis!$A$2:$E$73,3,FALSE)</f>
        <v>-17.5</v>
      </c>
      <c r="F9">
        <f t="shared" si="1"/>
        <v>0.57357643635104605</v>
      </c>
      <c r="G9">
        <f t="shared" si="0"/>
        <v>35</v>
      </c>
      <c r="H9">
        <f t="shared" si="2"/>
        <v>35</v>
      </c>
      <c r="I9">
        <f t="shared" si="3"/>
        <v>35</v>
      </c>
      <c r="J9">
        <f>VLOOKUP(I9,basis!$A$2:$E$73,2,FALSE)</f>
        <v>-402.67660000000001</v>
      </c>
      <c r="K9">
        <f>VLOOKUP(I9,basis!$A$2:$E$73,3,FALSE)</f>
        <v>-17.5</v>
      </c>
      <c r="L9">
        <f t="shared" si="4"/>
        <v>0</v>
      </c>
      <c r="M9">
        <f t="shared" si="5"/>
        <v>0</v>
      </c>
    </row>
    <row r="10" spans="1:15" x14ac:dyDescent="0.3">
      <c r="A10">
        <v>40</v>
      </c>
      <c r="B10">
        <v>40</v>
      </c>
      <c r="C10">
        <v>90</v>
      </c>
      <c r="D10">
        <f>VLOOKUP(IF(OR(A10&lt;=90,A10&gt;=270),A10,IF(AND(A10&gt;90,A10&lt;=180),180-A10,540-A10)),basis!$A$2:$E$73,2,FALSE)</f>
        <v>-456.08569999999997</v>
      </c>
      <c r="E10">
        <f>VLOOKUP(IF(OR(A10&lt;=90,A10&gt;=270),A10,IF(AND(A10&gt;90,A10&lt;=180),180-A10,540-A10)),basis!$A$2:$E$73,3,FALSE)</f>
        <v>-17.12</v>
      </c>
      <c r="F10">
        <f t="shared" si="1"/>
        <v>0.64278760968653925</v>
      </c>
      <c r="G10">
        <f t="shared" si="0"/>
        <v>39.999999999999993</v>
      </c>
      <c r="H10">
        <f t="shared" si="2"/>
        <v>40</v>
      </c>
      <c r="I10">
        <f t="shared" si="3"/>
        <v>40</v>
      </c>
      <c r="J10">
        <f>VLOOKUP(I10,basis!$A$2:$E$73,2,FALSE)</f>
        <v>-456.08569999999997</v>
      </c>
      <c r="K10">
        <f>VLOOKUP(I10,basis!$A$2:$E$73,3,FALSE)</f>
        <v>-17.12</v>
      </c>
      <c r="L10">
        <f t="shared" si="4"/>
        <v>0</v>
      </c>
      <c r="M10">
        <f t="shared" si="5"/>
        <v>0</v>
      </c>
    </row>
    <row r="11" spans="1:15" x14ac:dyDescent="0.3">
      <c r="A11">
        <v>45</v>
      </c>
      <c r="B11">
        <v>45</v>
      </c>
      <c r="C11">
        <v>90</v>
      </c>
      <c r="D11">
        <f>VLOOKUP(IF(OR(A11&lt;=90,A11&gt;=270),A11,IF(AND(A11&gt;90,A11&lt;=180),180-A11,540-A11)),basis!$A$2:$E$73,2,FALSE)</f>
        <v>-501.0951</v>
      </c>
      <c r="E11">
        <f>VLOOKUP(IF(OR(A11&lt;=90,A11&gt;=270),A11,IF(AND(A11&gt;90,A11&lt;=180),180-A11,540-A11)),basis!$A$2:$E$73,3,FALSE)</f>
        <v>-18.579999999999998</v>
      </c>
      <c r="F11">
        <f t="shared" si="1"/>
        <v>0.70710678118654746</v>
      </c>
      <c r="G11">
        <f t="shared" si="0"/>
        <v>45</v>
      </c>
      <c r="H11">
        <f t="shared" si="2"/>
        <v>45</v>
      </c>
      <c r="I11">
        <f t="shared" si="3"/>
        <v>45</v>
      </c>
      <c r="J11">
        <f>VLOOKUP(I11,basis!$A$2:$E$73,2,FALSE)</f>
        <v>-501.0951</v>
      </c>
      <c r="K11">
        <f>VLOOKUP(I11,basis!$A$2:$E$73,3,FALSE)</f>
        <v>-18.579999999999998</v>
      </c>
      <c r="L11">
        <f t="shared" si="4"/>
        <v>0</v>
      </c>
      <c r="M11">
        <f t="shared" si="5"/>
        <v>0</v>
      </c>
    </row>
    <row r="12" spans="1:15" x14ac:dyDescent="0.3">
      <c r="A12">
        <v>50</v>
      </c>
      <c r="B12">
        <v>50</v>
      </c>
      <c r="C12">
        <v>90</v>
      </c>
      <c r="D12">
        <f>VLOOKUP(IF(OR(A12&lt;=90,A12&gt;=270),A12,IF(AND(A12&gt;90,A12&lt;=180),180-A12,540-A12)),basis!$A$2:$E$73,2,FALSE)</f>
        <v>-544.32270000000005</v>
      </c>
      <c r="E12">
        <f>VLOOKUP(IF(OR(A12&lt;=90,A12&gt;=270),A12,IF(AND(A12&gt;90,A12&lt;=180),180-A12,540-A12)),basis!$A$2:$E$73,3,FALSE)</f>
        <v>-20.41</v>
      </c>
      <c r="F12">
        <f t="shared" si="1"/>
        <v>0.76604444311897801</v>
      </c>
      <c r="G12">
        <f t="shared" si="0"/>
        <v>49.999999999999993</v>
      </c>
      <c r="H12">
        <f t="shared" si="2"/>
        <v>50</v>
      </c>
      <c r="I12">
        <f t="shared" si="3"/>
        <v>50</v>
      </c>
      <c r="J12">
        <f>VLOOKUP(I12,basis!$A$2:$E$73,2,FALSE)</f>
        <v>-544.32270000000005</v>
      </c>
      <c r="K12">
        <f>VLOOKUP(I12,basis!$A$2:$E$73,3,FALSE)</f>
        <v>-20.41</v>
      </c>
      <c r="L12">
        <f t="shared" si="4"/>
        <v>0</v>
      </c>
      <c r="M12">
        <f t="shared" si="5"/>
        <v>0</v>
      </c>
    </row>
    <row r="13" spans="1:15" x14ac:dyDescent="0.3">
      <c r="A13">
        <v>55</v>
      </c>
      <c r="B13">
        <v>55</v>
      </c>
      <c r="C13">
        <v>90</v>
      </c>
      <c r="D13">
        <f>VLOOKUP(IF(OR(A13&lt;=90,A13&gt;=270),A13,IF(AND(A13&gt;90,A13&lt;=180),180-A13,540-A13)),basis!$A$2:$E$73,2,FALSE)</f>
        <v>-581.61530000000005</v>
      </c>
      <c r="E13">
        <f>VLOOKUP(IF(OR(A13&lt;=90,A13&gt;=270),A13,IF(AND(A13&gt;90,A13&lt;=180),180-A13,540-A13)),basis!$A$2:$E$73,3,FALSE)</f>
        <v>-20.66</v>
      </c>
      <c r="F13">
        <f t="shared" si="1"/>
        <v>0.8191520442889918</v>
      </c>
      <c r="G13">
        <f t="shared" si="0"/>
        <v>55.000000000000007</v>
      </c>
      <c r="H13">
        <f t="shared" si="2"/>
        <v>55</v>
      </c>
      <c r="I13">
        <f t="shared" si="3"/>
        <v>55</v>
      </c>
      <c r="J13">
        <f>VLOOKUP(I13,basis!$A$2:$E$73,2,FALSE)</f>
        <v>-581.61530000000005</v>
      </c>
      <c r="K13">
        <f>VLOOKUP(I13,basis!$A$2:$E$73,3,FALSE)</f>
        <v>-20.66</v>
      </c>
      <c r="L13">
        <f t="shared" si="4"/>
        <v>0</v>
      </c>
      <c r="M13">
        <f t="shared" si="5"/>
        <v>0</v>
      </c>
    </row>
    <row r="14" spans="1:15" x14ac:dyDescent="0.3">
      <c r="A14">
        <v>60</v>
      </c>
      <c r="B14">
        <v>60</v>
      </c>
      <c r="C14">
        <v>90</v>
      </c>
      <c r="D14">
        <f>VLOOKUP(IF(OR(A14&lt;=90,A14&gt;=270),A14,IF(AND(A14&gt;90,A14&lt;=180),180-A14,540-A14)),basis!$A$2:$E$73,2,FALSE)</f>
        <v>-599.61649999999997</v>
      </c>
      <c r="E14">
        <f>VLOOKUP(IF(OR(A14&lt;=90,A14&gt;=270),A14,IF(AND(A14&gt;90,A14&lt;=180),180-A14,540-A14)),basis!$A$2:$E$73,3,FALSE)</f>
        <v>-20.85</v>
      </c>
      <c r="F14">
        <f t="shared" si="1"/>
        <v>0.8660254037844386</v>
      </c>
      <c r="G14">
        <f t="shared" si="0"/>
        <v>60</v>
      </c>
      <c r="H14">
        <f t="shared" si="2"/>
        <v>60</v>
      </c>
      <c r="I14">
        <f t="shared" si="3"/>
        <v>60</v>
      </c>
      <c r="J14">
        <f>VLOOKUP(I14,basis!$A$2:$E$73,2,FALSE)</f>
        <v>-599.61649999999997</v>
      </c>
      <c r="K14">
        <f>VLOOKUP(I14,basis!$A$2:$E$73,3,FALSE)</f>
        <v>-20.85</v>
      </c>
      <c r="L14">
        <f t="shared" si="4"/>
        <v>0</v>
      </c>
      <c r="M14">
        <f t="shared" si="5"/>
        <v>0</v>
      </c>
    </row>
    <row r="15" spans="1:15" x14ac:dyDescent="0.3">
      <c r="A15">
        <v>65</v>
      </c>
      <c r="B15">
        <v>65</v>
      </c>
      <c r="C15">
        <v>90</v>
      </c>
      <c r="D15">
        <f>VLOOKUP(IF(OR(A15&lt;=90,A15&gt;=270),A15,IF(AND(A15&gt;90,A15&lt;=180),180-A15,540-A15)),basis!$A$2:$E$73,2,FALSE)</f>
        <v>-632.27840000000003</v>
      </c>
      <c r="E15">
        <f>VLOOKUP(IF(OR(A15&lt;=90,A15&gt;=270),A15,IF(AND(A15&gt;90,A15&lt;=180),180-A15,540-A15)),basis!$A$2:$E$73,3,FALSE)</f>
        <v>-22</v>
      </c>
      <c r="F15">
        <f t="shared" si="1"/>
        <v>0.90630778703664994</v>
      </c>
      <c r="G15">
        <f t="shared" si="0"/>
        <v>65</v>
      </c>
      <c r="H15">
        <f t="shared" si="2"/>
        <v>65</v>
      </c>
      <c r="I15">
        <f t="shared" si="3"/>
        <v>65</v>
      </c>
      <c r="J15">
        <f>VLOOKUP(I15,basis!$A$2:$E$73,2,FALSE)</f>
        <v>-632.27840000000003</v>
      </c>
      <c r="K15">
        <f>VLOOKUP(I15,basis!$A$2:$E$73,3,FALSE)</f>
        <v>-22</v>
      </c>
      <c r="L15">
        <f t="shared" si="4"/>
        <v>0</v>
      </c>
      <c r="M15">
        <f t="shared" si="5"/>
        <v>0</v>
      </c>
    </row>
    <row r="16" spans="1:15" x14ac:dyDescent="0.3">
      <c r="A16">
        <v>70</v>
      </c>
      <c r="B16">
        <v>70</v>
      </c>
      <c r="C16">
        <v>90</v>
      </c>
      <c r="D16">
        <f>VLOOKUP(IF(OR(A16&lt;=90,A16&gt;=270),A16,IF(AND(A16&gt;90,A16&lt;=180),180-A16,540-A16)),basis!$A$2:$E$73,2,FALSE)</f>
        <v>-663.09720000000004</v>
      </c>
      <c r="E16">
        <f>VLOOKUP(IF(OR(A16&lt;=90,A16&gt;=270),A16,IF(AND(A16&gt;90,A16&lt;=180),180-A16,540-A16)),basis!$A$2:$E$73,3,FALSE)</f>
        <v>-21.52</v>
      </c>
      <c r="F16">
        <f t="shared" si="1"/>
        <v>0.93969262078590832</v>
      </c>
      <c r="G16">
        <f t="shared" si="0"/>
        <v>69.999999999999986</v>
      </c>
      <c r="H16">
        <f t="shared" si="2"/>
        <v>70</v>
      </c>
      <c r="I16">
        <f t="shared" si="3"/>
        <v>70</v>
      </c>
      <c r="J16">
        <f>VLOOKUP(I16,basis!$A$2:$E$73,2,FALSE)</f>
        <v>-663.09720000000004</v>
      </c>
      <c r="K16">
        <f>VLOOKUP(I16,basis!$A$2:$E$73,3,FALSE)</f>
        <v>-21.52</v>
      </c>
      <c r="L16">
        <f t="shared" si="4"/>
        <v>0</v>
      </c>
      <c r="M16">
        <f t="shared" si="5"/>
        <v>0</v>
      </c>
    </row>
    <row r="17" spans="1:24" x14ac:dyDescent="0.3">
      <c r="A17">
        <v>75</v>
      </c>
      <c r="B17">
        <v>75</v>
      </c>
      <c r="C17">
        <v>90</v>
      </c>
      <c r="D17">
        <f>VLOOKUP(IF(OR(A17&lt;=90,A17&gt;=270),A17,IF(AND(A17&gt;90,A17&lt;=180),180-A17,540-A17)),basis!$A$2:$E$73,2,FALSE)</f>
        <v>-687.84929999999997</v>
      </c>
      <c r="E17">
        <f>VLOOKUP(IF(OR(A17&lt;=90,A17&gt;=270),A17,IF(AND(A17&gt;90,A17&lt;=180),180-A17,540-A17)),basis!$A$2:$E$73,3,FALSE)</f>
        <v>-21.53</v>
      </c>
      <c r="F17">
        <f t="shared" si="1"/>
        <v>0.96592582628906831</v>
      </c>
      <c r="G17">
        <f t="shared" si="0"/>
        <v>75.000000000000014</v>
      </c>
      <c r="H17">
        <f t="shared" si="2"/>
        <v>75</v>
      </c>
      <c r="I17">
        <f t="shared" si="3"/>
        <v>75</v>
      </c>
      <c r="J17">
        <f>VLOOKUP(I17,basis!$A$2:$E$73,2,FALSE)</f>
        <v>-687.84929999999997</v>
      </c>
      <c r="K17">
        <f>VLOOKUP(I17,basis!$A$2:$E$73,3,FALSE)</f>
        <v>-21.53</v>
      </c>
      <c r="L17">
        <f t="shared" si="4"/>
        <v>0</v>
      </c>
      <c r="M17">
        <f t="shared" si="5"/>
        <v>0</v>
      </c>
    </row>
    <row r="18" spans="1:24" x14ac:dyDescent="0.3">
      <c r="A18">
        <v>80</v>
      </c>
      <c r="B18">
        <v>80</v>
      </c>
      <c r="C18">
        <v>90</v>
      </c>
      <c r="D18">
        <f>VLOOKUP(IF(OR(A18&lt;=90,A18&gt;=270),A18,IF(AND(A18&gt;90,A18&lt;=180),180-A18,540-A18)),basis!$A$2:$E$73,2,FALSE)</f>
        <v>-704.90120000000002</v>
      </c>
      <c r="E18">
        <f>VLOOKUP(IF(OR(A18&lt;=90,A18&gt;=270),A18,IF(AND(A18&gt;90,A18&lt;=180),180-A18,540-A18)),basis!$A$2:$E$73,3,FALSE)</f>
        <v>-23.75</v>
      </c>
      <c r="F18">
        <f t="shared" si="1"/>
        <v>0.98480775301220802</v>
      </c>
      <c r="G18">
        <f t="shared" si="0"/>
        <v>79.999999999999986</v>
      </c>
      <c r="H18">
        <f t="shared" si="2"/>
        <v>80</v>
      </c>
      <c r="I18">
        <f t="shared" si="3"/>
        <v>80</v>
      </c>
      <c r="J18">
        <f>VLOOKUP(I18,basis!$A$2:$E$73,2,FALSE)</f>
        <v>-704.90120000000002</v>
      </c>
      <c r="K18">
        <f>VLOOKUP(I18,basis!$A$2:$E$73,3,FALSE)</f>
        <v>-23.75</v>
      </c>
      <c r="L18">
        <f t="shared" si="4"/>
        <v>0</v>
      </c>
      <c r="M18">
        <f t="shared" si="5"/>
        <v>0</v>
      </c>
    </row>
    <row r="19" spans="1:24" x14ac:dyDescent="0.3">
      <c r="A19">
        <v>85</v>
      </c>
      <c r="B19">
        <v>85</v>
      </c>
      <c r="C19">
        <v>90</v>
      </c>
      <c r="D19">
        <f>VLOOKUP(IF(OR(A19&lt;=90,A19&gt;=270),A19,IF(AND(A19&gt;90,A19&lt;=180),180-A19,540-A19)),basis!$A$2:$E$73,2,FALSE)</f>
        <v>-883.88662857142867</v>
      </c>
      <c r="E19">
        <f>VLOOKUP(IF(OR(A19&lt;=90,A19&gt;=270),A19,IF(AND(A19&gt;90,A19&lt;=180),180-A19,540-A19)),basis!$A$2:$E$73,3,FALSE)</f>
        <v>-25.8</v>
      </c>
      <c r="F19">
        <f t="shared" si="1"/>
        <v>0.99619469809174555</v>
      </c>
      <c r="G19">
        <f t="shared" si="0"/>
        <v>85.000000000000014</v>
      </c>
      <c r="H19">
        <f t="shared" si="2"/>
        <v>85</v>
      </c>
      <c r="I19">
        <f t="shared" si="3"/>
        <v>85</v>
      </c>
      <c r="J19">
        <f>VLOOKUP(I19,basis!$A$2:$E$73,2,FALSE)</f>
        <v>-883.88662857142867</v>
      </c>
      <c r="K19">
        <f>VLOOKUP(I19,basis!$A$2:$E$73,3,FALSE)</f>
        <v>-25.8</v>
      </c>
      <c r="L19">
        <f t="shared" si="4"/>
        <v>0</v>
      </c>
      <c r="M19">
        <f t="shared" si="5"/>
        <v>0</v>
      </c>
    </row>
    <row r="20" spans="1:24" x14ac:dyDescent="0.3">
      <c r="A20">
        <v>90</v>
      </c>
      <c r="B20">
        <v>90</v>
      </c>
      <c r="C20">
        <v>90</v>
      </c>
      <c r="D20">
        <f>VLOOKUP(IF(OR(A20&lt;=90,A20&gt;=270),A20,IF(AND(A20&gt;90,A20&lt;=180),180-A20,540-A20)),basis!$A$2:$E$73,2,FALSE)</f>
        <v>-891.01102857142871</v>
      </c>
      <c r="E20">
        <f>VLOOKUP(IF(OR(A20&lt;=90,A20&gt;=270),A20,IF(AND(A20&gt;90,A20&lt;=180),180-A20,540-A20)),basis!$A$2:$E$73,3,FALSE)</f>
        <v>-22.29</v>
      </c>
      <c r="F20">
        <f t="shared" si="1"/>
        <v>1</v>
      </c>
      <c r="G20">
        <f t="shared" si="0"/>
        <v>90</v>
      </c>
      <c r="H20">
        <f t="shared" si="2"/>
        <v>90</v>
      </c>
      <c r="I20">
        <f t="shared" si="3"/>
        <v>90</v>
      </c>
      <c r="J20">
        <f>VLOOKUP(I20,basis!$A$2:$E$73,2,FALSE)</f>
        <v>-891.01102857142871</v>
      </c>
      <c r="K20">
        <f>VLOOKUP(I20,basis!$A$2:$E$73,3,FALSE)</f>
        <v>-22.29</v>
      </c>
      <c r="L20">
        <f t="shared" si="4"/>
        <v>0</v>
      </c>
      <c r="M20">
        <f t="shared" si="5"/>
        <v>0</v>
      </c>
      <c r="Q20" s="1"/>
      <c r="R20" s="1"/>
      <c r="S20" s="1"/>
      <c r="T20" s="1"/>
      <c r="U20" s="1"/>
      <c r="V20" s="1"/>
      <c r="W20" s="1"/>
      <c r="X20" s="1"/>
    </row>
    <row r="21" spans="1:24" x14ac:dyDescent="0.3">
      <c r="A21">
        <v>95</v>
      </c>
      <c r="B21">
        <v>95</v>
      </c>
      <c r="C21">
        <v>90</v>
      </c>
      <c r="D21">
        <f>VLOOKUP(IF(OR(A21&lt;=90,A21&gt;=270),A21,IF(AND(A21&gt;90,A21&lt;=180),180-A21,540-A21)),basis!$A$2:$E$73,2,FALSE)</f>
        <v>-883.88662857142867</v>
      </c>
      <c r="E21">
        <f>VLOOKUP(IF(OR(A21&lt;=90,A21&gt;=270),A21,IF(AND(A21&gt;90,A21&lt;=180),180-A21,540-A21)),basis!$A$2:$E$73,3,FALSE)</f>
        <v>-25.8</v>
      </c>
      <c r="F21">
        <f t="shared" si="1"/>
        <v>0.99619469809174555</v>
      </c>
      <c r="G21">
        <f t="shared" si="0"/>
        <v>85.000000000000014</v>
      </c>
      <c r="H21">
        <f t="shared" si="2"/>
        <v>85</v>
      </c>
      <c r="I21">
        <f t="shared" si="3"/>
        <v>85</v>
      </c>
      <c r="J21">
        <f>VLOOKUP(I21,basis!$A$2:$E$73,2,FALSE)</f>
        <v>-883.88662857142867</v>
      </c>
      <c r="K21">
        <f>VLOOKUP(I21,basis!$A$2:$E$73,3,FALSE)</f>
        <v>-25.8</v>
      </c>
      <c r="L21">
        <f t="shared" si="4"/>
        <v>0</v>
      </c>
      <c r="M21">
        <f t="shared" si="5"/>
        <v>0</v>
      </c>
    </row>
    <row r="22" spans="1:24" x14ac:dyDescent="0.3">
      <c r="A22">
        <v>100</v>
      </c>
      <c r="B22">
        <v>100</v>
      </c>
      <c r="C22">
        <v>90</v>
      </c>
      <c r="D22">
        <f>VLOOKUP(IF(OR(A22&lt;=90,A22&gt;=270),A22,IF(AND(A22&gt;90,A22&lt;=180),180-A22,540-A22)),basis!$A$2:$E$73,2,FALSE)</f>
        <v>-704.90120000000002</v>
      </c>
      <c r="E22">
        <f>VLOOKUP(IF(OR(A22&lt;=90,A22&gt;=270),A22,IF(AND(A22&gt;90,A22&lt;=180),180-A22,540-A22)),basis!$A$2:$E$73,3,FALSE)</f>
        <v>-23.75</v>
      </c>
      <c r="F22">
        <f t="shared" si="1"/>
        <v>0.98480775301220802</v>
      </c>
      <c r="G22">
        <f t="shared" si="0"/>
        <v>79.999999999999986</v>
      </c>
      <c r="H22">
        <f t="shared" si="2"/>
        <v>80</v>
      </c>
      <c r="I22">
        <f t="shared" si="3"/>
        <v>80</v>
      </c>
      <c r="J22">
        <f>VLOOKUP(I22,basis!$A$2:$E$73,2,FALSE)</f>
        <v>-704.90120000000002</v>
      </c>
      <c r="K22">
        <f>VLOOKUP(I22,basis!$A$2:$E$73,3,FALSE)</f>
        <v>-23.75</v>
      </c>
      <c r="L22">
        <f t="shared" si="4"/>
        <v>0</v>
      </c>
      <c r="M22">
        <f t="shared" si="5"/>
        <v>0</v>
      </c>
    </row>
    <row r="23" spans="1:24" x14ac:dyDescent="0.3">
      <c r="A23">
        <v>105</v>
      </c>
      <c r="B23">
        <v>105</v>
      </c>
      <c r="C23">
        <v>90</v>
      </c>
      <c r="D23">
        <f>VLOOKUP(IF(OR(A23&lt;=90,A23&gt;=270),A23,IF(AND(A23&gt;90,A23&lt;=180),180-A23,540-A23)),basis!$A$2:$E$73,2,FALSE)</f>
        <v>-687.84929999999997</v>
      </c>
      <c r="E23">
        <f>VLOOKUP(IF(OR(A23&lt;=90,A23&gt;=270),A23,IF(AND(A23&gt;90,A23&lt;=180),180-A23,540-A23)),basis!$A$2:$E$73,3,FALSE)</f>
        <v>-21.53</v>
      </c>
      <c r="F23">
        <f t="shared" si="1"/>
        <v>0.96592582628906831</v>
      </c>
      <c r="G23">
        <f t="shared" si="0"/>
        <v>75.000000000000014</v>
      </c>
      <c r="H23">
        <f t="shared" si="2"/>
        <v>75</v>
      </c>
      <c r="I23">
        <f t="shared" si="3"/>
        <v>75</v>
      </c>
      <c r="J23">
        <f>VLOOKUP(I23,basis!$A$2:$E$73,2,FALSE)</f>
        <v>-687.84929999999997</v>
      </c>
      <c r="K23">
        <f>VLOOKUP(I23,basis!$A$2:$E$73,3,FALSE)</f>
        <v>-21.53</v>
      </c>
      <c r="L23">
        <f t="shared" si="4"/>
        <v>0</v>
      </c>
      <c r="M23">
        <f t="shared" si="5"/>
        <v>0</v>
      </c>
    </row>
    <row r="24" spans="1:24" x14ac:dyDescent="0.3">
      <c r="A24">
        <v>110</v>
      </c>
      <c r="B24">
        <v>110</v>
      </c>
      <c r="C24">
        <v>90</v>
      </c>
      <c r="D24">
        <f>VLOOKUP(IF(OR(A24&lt;=90,A24&gt;=270),A24,IF(AND(A24&gt;90,A24&lt;=180),180-A24,540-A24)),basis!$A$2:$E$73,2,FALSE)</f>
        <v>-663.09720000000004</v>
      </c>
      <c r="E24">
        <f>VLOOKUP(IF(OR(A24&lt;=90,A24&gt;=270),A24,IF(AND(A24&gt;90,A24&lt;=180),180-A24,540-A24)),basis!$A$2:$E$73,3,FALSE)</f>
        <v>-21.52</v>
      </c>
      <c r="F24">
        <f t="shared" si="1"/>
        <v>0.93969262078590843</v>
      </c>
      <c r="G24">
        <f t="shared" si="0"/>
        <v>70.000000000000014</v>
      </c>
      <c r="H24">
        <f t="shared" si="2"/>
        <v>70</v>
      </c>
      <c r="I24">
        <f t="shared" si="3"/>
        <v>70</v>
      </c>
      <c r="J24">
        <f>VLOOKUP(I24,basis!$A$2:$E$73,2,FALSE)</f>
        <v>-663.09720000000004</v>
      </c>
      <c r="K24">
        <f>VLOOKUP(I24,basis!$A$2:$E$73,3,FALSE)</f>
        <v>-21.52</v>
      </c>
      <c r="L24">
        <f t="shared" si="4"/>
        <v>0</v>
      </c>
      <c r="M24">
        <f t="shared" si="5"/>
        <v>0</v>
      </c>
    </row>
    <row r="25" spans="1:24" x14ac:dyDescent="0.3">
      <c r="A25">
        <v>115</v>
      </c>
      <c r="B25">
        <v>115</v>
      </c>
      <c r="C25">
        <v>90</v>
      </c>
      <c r="D25">
        <f>VLOOKUP(IF(OR(A25&lt;=90,A25&gt;=270),A25,IF(AND(A25&gt;90,A25&lt;=180),180-A25,540-A25)),basis!$A$2:$E$73,2,FALSE)</f>
        <v>-632.27840000000003</v>
      </c>
      <c r="E25">
        <f>VLOOKUP(IF(OR(A25&lt;=90,A25&gt;=270),A25,IF(AND(A25&gt;90,A25&lt;=180),180-A25,540-A25)),basis!$A$2:$E$73,3,FALSE)</f>
        <v>-22</v>
      </c>
      <c r="F25">
        <f t="shared" si="1"/>
        <v>0.90630778703665005</v>
      </c>
      <c r="G25">
        <f t="shared" si="0"/>
        <v>65.000000000000014</v>
      </c>
      <c r="H25">
        <f t="shared" si="2"/>
        <v>65</v>
      </c>
      <c r="I25">
        <f t="shared" si="3"/>
        <v>65</v>
      </c>
      <c r="J25">
        <f>VLOOKUP(I25,basis!$A$2:$E$73,2,FALSE)</f>
        <v>-632.27840000000003</v>
      </c>
      <c r="K25">
        <f>VLOOKUP(I25,basis!$A$2:$E$73,3,FALSE)</f>
        <v>-22</v>
      </c>
      <c r="L25">
        <f t="shared" si="4"/>
        <v>0</v>
      </c>
      <c r="M25">
        <f t="shared" si="5"/>
        <v>0</v>
      </c>
    </row>
    <row r="26" spans="1:24" x14ac:dyDescent="0.3">
      <c r="A26">
        <v>120</v>
      </c>
      <c r="B26">
        <v>120</v>
      </c>
      <c r="C26">
        <v>90</v>
      </c>
      <c r="D26">
        <f>VLOOKUP(IF(OR(A26&lt;=90,A26&gt;=270),A26,IF(AND(A26&gt;90,A26&lt;=180),180-A26,540-A26)),basis!$A$2:$E$73,2,FALSE)</f>
        <v>-599.61649999999997</v>
      </c>
      <c r="E26">
        <f>VLOOKUP(IF(OR(A26&lt;=90,A26&gt;=270),A26,IF(AND(A26&gt;90,A26&lt;=180),180-A26,540-A26)),basis!$A$2:$E$73,3,FALSE)</f>
        <v>-20.85</v>
      </c>
      <c r="F26">
        <f t="shared" si="1"/>
        <v>0.86602540378443871</v>
      </c>
      <c r="G26">
        <f t="shared" si="0"/>
        <v>60.000000000000007</v>
      </c>
      <c r="H26">
        <f t="shared" si="2"/>
        <v>60</v>
      </c>
      <c r="I26">
        <f t="shared" si="3"/>
        <v>60</v>
      </c>
      <c r="J26">
        <f>VLOOKUP(I26,basis!$A$2:$E$73,2,FALSE)</f>
        <v>-599.61649999999997</v>
      </c>
      <c r="K26">
        <f>VLOOKUP(I26,basis!$A$2:$E$73,3,FALSE)</f>
        <v>-20.85</v>
      </c>
      <c r="L26">
        <f t="shared" si="4"/>
        <v>0</v>
      </c>
      <c r="M26">
        <f t="shared" si="5"/>
        <v>0</v>
      </c>
    </row>
    <row r="27" spans="1:24" x14ac:dyDescent="0.3">
      <c r="A27">
        <v>125</v>
      </c>
      <c r="B27">
        <v>125</v>
      </c>
      <c r="C27">
        <v>90</v>
      </c>
      <c r="D27">
        <f>VLOOKUP(IF(OR(A27&lt;=90,A27&gt;=270),A27,IF(AND(A27&gt;90,A27&lt;=180),180-A27,540-A27)),basis!$A$2:$E$73,2,FALSE)</f>
        <v>-581.61530000000005</v>
      </c>
      <c r="E27">
        <f>VLOOKUP(IF(OR(A27&lt;=90,A27&gt;=270),A27,IF(AND(A27&gt;90,A27&lt;=180),180-A27,540-A27)),basis!$A$2:$E$73,3,FALSE)</f>
        <v>-20.66</v>
      </c>
      <c r="F27">
        <f t="shared" si="1"/>
        <v>0.81915204428899202</v>
      </c>
      <c r="G27">
        <f t="shared" si="0"/>
        <v>55.000000000000021</v>
      </c>
      <c r="H27">
        <f t="shared" si="2"/>
        <v>55</v>
      </c>
      <c r="I27">
        <f t="shared" si="3"/>
        <v>55</v>
      </c>
      <c r="J27">
        <f>VLOOKUP(I27,basis!$A$2:$E$73,2,FALSE)</f>
        <v>-581.61530000000005</v>
      </c>
      <c r="K27">
        <f>VLOOKUP(I27,basis!$A$2:$E$73,3,FALSE)</f>
        <v>-20.66</v>
      </c>
      <c r="L27">
        <f t="shared" si="4"/>
        <v>0</v>
      </c>
      <c r="M27">
        <f t="shared" si="5"/>
        <v>0</v>
      </c>
    </row>
    <row r="28" spans="1:24" x14ac:dyDescent="0.3">
      <c r="A28">
        <v>130</v>
      </c>
      <c r="B28">
        <v>130</v>
      </c>
      <c r="C28">
        <v>90</v>
      </c>
      <c r="D28">
        <f>VLOOKUP(IF(OR(A28&lt;=90,A28&gt;=270),A28,IF(AND(A28&gt;90,A28&lt;=180),180-A28,540-A28)),basis!$A$2:$E$73,2,FALSE)</f>
        <v>-544.32270000000005</v>
      </c>
      <c r="E28">
        <f>VLOOKUP(IF(OR(A28&lt;=90,A28&gt;=270),A28,IF(AND(A28&gt;90,A28&lt;=180),180-A28,540-A28)),basis!$A$2:$E$73,3,FALSE)</f>
        <v>-20.41</v>
      </c>
      <c r="F28">
        <f t="shared" si="1"/>
        <v>0.76604444311897801</v>
      </c>
      <c r="G28">
        <f t="shared" si="0"/>
        <v>49.999999999999993</v>
      </c>
      <c r="H28">
        <f t="shared" si="2"/>
        <v>50</v>
      </c>
      <c r="I28">
        <f t="shared" si="3"/>
        <v>50</v>
      </c>
      <c r="J28">
        <f>VLOOKUP(I28,basis!$A$2:$E$73,2,FALSE)</f>
        <v>-544.32270000000005</v>
      </c>
      <c r="K28">
        <f>VLOOKUP(I28,basis!$A$2:$E$73,3,FALSE)</f>
        <v>-20.41</v>
      </c>
      <c r="L28">
        <f t="shared" si="4"/>
        <v>0</v>
      </c>
      <c r="M28">
        <f t="shared" si="5"/>
        <v>0</v>
      </c>
    </row>
    <row r="29" spans="1:24" x14ac:dyDescent="0.3">
      <c r="A29">
        <v>135</v>
      </c>
      <c r="B29">
        <v>135</v>
      </c>
      <c r="C29">
        <v>90</v>
      </c>
      <c r="D29">
        <f>VLOOKUP(IF(OR(A29&lt;=90,A29&gt;=270),A29,IF(AND(A29&gt;90,A29&lt;=180),180-A29,540-A29)),basis!$A$2:$E$73,2,FALSE)</f>
        <v>-501.0951</v>
      </c>
      <c r="E29">
        <f>VLOOKUP(IF(OR(A29&lt;=90,A29&gt;=270),A29,IF(AND(A29&gt;90,A29&lt;=180),180-A29,540-A29)),basis!$A$2:$E$73,3,FALSE)</f>
        <v>-18.579999999999998</v>
      </c>
      <c r="F29">
        <f t="shared" si="1"/>
        <v>0.70710678118654757</v>
      </c>
      <c r="G29">
        <f t="shared" si="0"/>
        <v>45.000000000000007</v>
      </c>
      <c r="H29">
        <f t="shared" si="2"/>
        <v>45</v>
      </c>
      <c r="I29">
        <f t="shared" si="3"/>
        <v>45</v>
      </c>
      <c r="J29">
        <f>VLOOKUP(I29,basis!$A$2:$E$73,2,FALSE)</f>
        <v>-501.0951</v>
      </c>
      <c r="K29">
        <f>VLOOKUP(I29,basis!$A$2:$E$73,3,FALSE)</f>
        <v>-18.579999999999998</v>
      </c>
      <c r="L29">
        <f t="shared" si="4"/>
        <v>0</v>
      </c>
      <c r="M29">
        <f t="shared" si="5"/>
        <v>0</v>
      </c>
    </row>
    <row r="30" spans="1:24" x14ac:dyDescent="0.3">
      <c r="A30">
        <v>140</v>
      </c>
      <c r="B30">
        <v>140</v>
      </c>
      <c r="C30">
        <v>90</v>
      </c>
      <c r="D30">
        <f>VLOOKUP(IF(OR(A30&lt;=90,A30&gt;=270),A30,IF(AND(A30&gt;90,A30&lt;=180),180-A30,540-A30)),basis!$A$2:$E$73,2,FALSE)</f>
        <v>-456.08569999999997</v>
      </c>
      <c r="E30">
        <f>VLOOKUP(IF(OR(A30&lt;=90,A30&gt;=270),A30,IF(AND(A30&gt;90,A30&lt;=180),180-A30,540-A30)),basis!$A$2:$E$73,3,FALSE)</f>
        <v>-17.12</v>
      </c>
      <c r="F30">
        <f t="shared" si="1"/>
        <v>0.64278760968653947</v>
      </c>
      <c r="G30">
        <f t="shared" si="0"/>
        <v>40.000000000000014</v>
      </c>
      <c r="H30">
        <f t="shared" si="2"/>
        <v>40</v>
      </c>
      <c r="I30">
        <f t="shared" si="3"/>
        <v>40</v>
      </c>
      <c r="J30">
        <f>VLOOKUP(I30,basis!$A$2:$E$73,2,FALSE)</f>
        <v>-456.08569999999997</v>
      </c>
      <c r="K30">
        <f>VLOOKUP(I30,basis!$A$2:$E$73,3,FALSE)</f>
        <v>-17.12</v>
      </c>
      <c r="L30">
        <f t="shared" si="4"/>
        <v>0</v>
      </c>
      <c r="M30">
        <f t="shared" si="5"/>
        <v>0</v>
      </c>
    </row>
    <row r="31" spans="1:24" x14ac:dyDescent="0.3">
      <c r="A31">
        <v>145</v>
      </c>
      <c r="B31">
        <v>145</v>
      </c>
      <c r="C31">
        <v>90</v>
      </c>
      <c r="D31">
        <f>VLOOKUP(IF(OR(A31&lt;=90,A31&gt;=270),A31,IF(AND(A31&gt;90,A31&lt;=180),180-A31,540-A31)),basis!$A$2:$E$73,2,FALSE)</f>
        <v>-402.67660000000001</v>
      </c>
      <c r="E31">
        <f>VLOOKUP(IF(OR(A31&lt;=90,A31&gt;=270),A31,IF(AND(A31&gt;90,A31&lt;=180),180-A31,540-A31)),basis!$A$2:$E$73,3,FALSE)</f>
        <v>-17.5</v>
      </c>
      <c r="F31">
        <f t="shared" si="1"/>
        <v>0.57357643635104594</v>
      </c>
      <c r="G31">
        <f t="shared" si="0"/>
        <v>34.999999999999993</v>
      </c>
      <c r="H31">
        <f t="shared" si="2"/>
        <v>35</v>
      </c>
      <c r="I31">
        <f t="shared" si="3"/>
        <v>35</v>
      </c>
      <c r="J31">
        <f>VLOOKUP(I31,basis!$A$2:$E$73,2,FALSE)</f>
        <v>-402.67660000000001</v>
      </c>
      <c r="K31">
        <f>VLOOKUP(I31,basis!$A$2:$E$73,3,FALSE)</f>
        <v>-17.5</v>
      </c>
      <c r="L31">
        <f t="shared" si="4"/>
        <v>0</v>
      </c>
      <c r="M31">
        <f t="shared" si="5"/>
        <v>0</v>
      </c>
    </row>
    <row r="32" spans="1:24" x14ac:dyDescent="0.3">
      <c r="A32">
        <v>150</v>
      </c>
      <c r="B32">
        <v>150</v>
      </c>
      <c r="C32">
        <v>90</v>
      </c>
      <c r="D32">
        <f>VLOOKUP(IF(OR(A32&lt;=90,A32&gt;=270),A32,IF(AND(A32&gt;90,A32&lt;=180),180-A32,540-A32)),basis!$A$2:$E$73,2,FALSE)</f>
        <v>-355.3886</v>
      </c>
      <c r="E32">
        <f>VLOOKUP(IF(OR(A32&lt;=90,A32&gt;=270),A32,IF(AND(A32&gt;90,A32&lt;=180),180-A32,540-A32)),basis!$A$2:$E$73,3,FALSE)</f>
        <v>-13.83</v>
      </c>
      <c r="F32">
        <f t="shared" si="1"/>
        <v>0.49999999999999994</v>
      </c>
      <c r="G32">
        <f t="shared" si="0"/>
        <v>30</v>
      </c>
      <c r="H32">
        <f t="shared" si="2"/>
        <v>30</v>
      </c>
      <c r="I32">
        <f t="shared" si="3"/>
        <v>30</v>
      </c>
      <c r="J32">
        <f>VLOOKUP(I32,basis!$A$2:$E$73,2,FALSE)</f>
        <v>-355.3886</v>
      </c>
      <c r="K32">
        <f>VLOOKUP(I32,basis!$A$2:$E$73,3,FALSE)</f>
        <v>-13.83</v>
      </c>
      <c r="L32">
        <f t="shared" si="4"/>
        <v>0</v>
      </c>
      <c r="M32">
        <f t="shared" si="5"/>
        <v>0</v>
      </c>
    </row>
    <row r="33" spans="1:13" x14ac:dyDescent="0.3">
      <c r="A33">
        <v>155</v>
      </c>
      <c r="B33">
        <v>155</v>
      </c>
      <c r="C33">
        <v>90</v>
      </c>
      <c r="D33">
        <f>VLOOKUP(IF(OR(A33&lt;=90,A33&gt;=270),A33,IF(AND(A33&gt;90,A33&lt;=180),180-A33,540-A33)),basis!$A$2:$E$73,2,FALSE)</f>
        <v>-300.4341</v>
      </c>
      <c r="E33">
        <f>VLOOKUP(IF(OR(A33&lt;=90,A33&gt;=270),A33,IF(AND(A33&gt;90,A33&lt;=180),180-A33,540-A33)),basis!$A$2:$E$73,3,FALSE)</f>
        <v>-12.26</v>
      </c>
      <c r="F33">
        <f t="shared" si="1"/>
        <v>0.4226182617406995</v>
      </c>
      <c r="G33">
        <f t="shared" si="0"/>
        <v>25.000000000000007</v>
      </c>
      <c r="H33">
        <f t="shared" si="2"/>
        <v>25</v>
      </c>
      <c r="I33">
        <f t="shared" si="3"/>
        <v>25</v>
      </c>
      <c r="J33">
        <f>VLOOKUP(I33,basis!$A$2:$E$73,2,FALSE)</f>
        <v>-300.4341</v>
      </c>
      <c r="K33">
        <f>VLOOKUP(I33,basis!$A$2:$E$73,3,FALSE)</f>
        <v>-12.26</v>
      </c>
      <c r="L33">
        <f t="shared" si="4"/>
        <v>0</v>
      </c>
      <c r="M33">
        <f t="shared" si="5"/>
        <v>0</v>
      </c>
    </row>
    <row r="34" spans="1:13" x14ac:dyDescent="0.3">
      <c r="A34">
        <v>160</v>
      </c>
      <c r="B34">
        <v>160</v>
      </c>
      <c r="C34">
        <v>90</v>
      </c>
      <c r="D34">
        <f>VLOOKUP(IF(OR(A34&lt;=90,A34&gt;=270),A34,IF(AND(A34&gt;90,A34&lt;=180),180-A34,540-A34)),basis!$A$2:$E$73,2,FALSE)</f>
        <v>-246.1729</v>
      </c>
      <c r="E34">
        <f>VLOOKUP(IF(OR(A34&lt;=90,A34&gt;=270),A34,IF(AND(A34&gt;90,A34&lt;=180),180-A34,540-A34)),basis!$A$2:$E$73,3,FALSE)</f>
        <v>-11.42</v>
      </c>
      <c r="F34">
        <f t="shared" si="1"/>
        <v>0.34202014332566888</v>
      </c>
      <c r="G34">
        <f t="shared" si="0"/>
        <v>20.000000000000011</v>
      </c>
      <c r="H34">
        <f t="shared" si="2"/>
        <v>20</v>
      </c>
      <c r="I34">
        <f t="shared" si="3"/>
        <v>20</v>
      </c>
      <c r="J34">
        <f>VLOOKUP(I34,basis!$A$2:$E$73,2,FALSE)</f>
        <v>-246.1729</v>
      </c>
      <c r="K34">
        <f>VLOOKUP(I34,basis!$A$2:$E$73,3,FALSE)</f>
        <v>-11.42</v>
      </c>
      <c r="L34">
        <f t="shared" si="4"/>
        <v>0</v>
      </c>
      <c r="M34">
        <f t="shared" si="5"/>
        <v>0</v>
      </c>
    </row>
    <row r="35" spans="1:13" x14ac:dyDescent="0.3">
      <c r="A35">
        <v>165</v>
      </c>
      <c r="B35">
        <v>165</v>
      </c>
      <c r="C35">
        <v>90</v>
      </c>
      <c r="D35">
        <f>VLOOKUP(IF(OR(A35&lt;=90,A35&gt;=270),A35,IF(AND(A35&gt;90,A35&lt;=180),180-A35,540-A35)),basis!$A$2:$E$73,2,FALSE)</f>
        <v>-190.81540000000001</v>
      </c>
      <c r="E35">
        <f>VLOOKUP(IF(OR(A35&lt;=90,A35&gt;=270),A35,IF(AND(A35&gt;90,A35&lt;=180),180-A35,540-A35)),basis!$A$2:$E$73,3,FALSE)</f>
        <v>-8.43</v>
      </c>
      <c r="F35">
        <f t="shared" si="1"/>
        <v>0.25881904510252102</v>
      </c>
      <c r="G35">
        <f t="shared" si="0"/>
        <v>15.000000000000014</v>
      </c>
      <c r="H35">
        <f t="shared" si="2"/>
        <v>15</v>
      </c>
      <c r="I35">
        <f t="shared" si="3"/>
        <v>15</v>
      </c>
      <c r="J35">
        <f>VLOOKUP(I35,basis!$A$2:$E$73,2,FALSE)</f>
        <v>-190.81540000000001</v>
      </c>
      <c r="K35">
        <f>VLOOKUP(I35,basis!$A$2:$E$73,3,FALSE)</f>
        <v>-8.43</v>
      </c>
      <c r="L35">
        <f t="shared" si="4"/>
        <v>0</v>
      </c>
      <c r="M35">
        <f t="shared" si="5"/>
        <v>0</v>
      </c>
    </row>
    <row r="36" spans="1:13" x14ac:dyDescent="0.3">
      <c r="A36">
        <v>170</v>
      </c>
      <c r="B36">
        <v>170</v>
      </c>
      <c r="C36">
        <v>90</v>
      </c>
      <c r="D36">
        <f>VLOOKUP(IF(OR(A36&lt;=90,A36&gt;=270),A36,IF(AND(A36&gt;90,A36&lt;=180),180-A36,540-A36)),basis!$A$2:$E$73,2,FALSE)</f>
        <v>-132.2132</v>
      </c>
      <c r="E36">
        <f>VLOOKUP(IF(OR(A36&lt;=90,A36&gt;=270),A36,IF(AND(A36&gt;90,A36&lt;=180),180-A36,540-A36)),basis!$A$2:$E$73,3,FALSE)</f>
        <v>-6.4</v>
      </c>
      <c r="F36">
        <f t="shared" si="1"/>
        <v>0.17364817766693069</v>
      </c>
      <c r="G36">
        <f t="shared" si="0"/>
        <v>10.000000000000021</v>
      </c>
      <c r="H36">
        <f t="shared" si="2"/>
        <v>10</v>
      </c>
      <c r="I36">
        <f t="shared" si="3"/>
        <v>10</v>
      </c>
      <c r="J36">
        <f>VLOOKUP(I36,basis!$A$2:$E$73,2,FALSE)</f>
        <v>-132.2132</v>
      </c>
      <c r="K36">
        <f>VLOOKUP(I36,basis!$A$2:$E$73,3,FALSE)</f>
        <v>-6.4</v>
      </c>
      <c r="L36">
        <f t="shared" si="4"/>
        <v>0</v>
      </c>
      <c r="M36">
        <f t="shared" si="5"/>
        <v>0</v>
      </c>
    </row>
    <row r="37" spans="1:13" x14ac:dyDescent="0.3">
      <c r="A37">
        <v>175</v>
      </c>
      <c r="B37">
        <v>175</v>
      </c>
      <c r="C37">
        <v>90</v>
      </c>
      <c r="D37">
        <f>VLOOKUP(IF(OR(A37&lt;=90,A37&gt;=270),A37,IF(AND(A37&gt;90,A37&lt;=180),180-A37,540-A37)),basis!$A$2:$E$73,2,FALSE)</f>
        <v>-78.079300000000003</v>
      </c>
      <c r="E37">
        <f>VLOOKUP(IF(OR(A37&lt;=90,A37&gt;=270),A37,IF(AND(A37&gt;90,A37&lt;=180),180-A37,540-A37)),basis!$A$2:$E$73,3,FALSE)</f>
        <v>-6.89</v>
      </c>
      <c r="F37">
        <f t="shared" si="1"/>
        <v>8.7155742747658194E-2</v>
      </c>
      <c r="G37">
        <f t="shared" si="0"/>
        <v>5.0000000000000009</v>
      </c>
      <c r="H37">
        <f t="shared" si="2"/>
        <v>5</v>
      </c>
      <c r="I37">
        <f t="shared" si="3"/>
        <v>5</v>
      </c>
      <c r="J37">
        <f>VLOOKUP(I37,basis!$A$2:$E$73,2,FALSE)</f>
        <v>-78.079300000000003</v>
      </c>
      <c r="K37">
        <f>VLOOKUP(I37,basis!$A$2:$E$73,3,FALSE)</f>
        <v>-6.89</v>
      </c>
      <c r="L37">
        <f t="shared" si="4"/>
        <v>0</v>
      </c>
      <c r="M37">
        <f t="shared" si="5"/>
        <v>0</v>
      </c>
    </row>
    <row r="38" spans="1:13" x14ac:dyDescent="0.3">
      <c r="A38">
        <v>180</v>
      </c>
      <c r="B38">
        <v>180</v>
      </c>
      <c r="C38">
        <v>90</v>
      </c>
      <c r="D38">
        <f>VLOOKUP(IF(OR(A38&lt;=90,A38&gt;=270),A38,IF(AND(A38&gt;90,A38&lt;=180),180-A38,540-A38)),basis!$A$2:$E$73,2,FALSE)</f>
        <v>-23.438099999999999</v>
      </c>
      <c r="E38">
        <f>VLOOKUP(IF(OR(A38&lt;=90,A38&gt;=270),A38,IF(AND(A38&gt;90,A38&lt;=180),180-A38,540-A38)),basis!$A$2:$E$73,3,FALSE)</f>
        <v>-1.75</v>
      </c>
      <c r="F38">
        <f t="shared" si="1"/>
        <v>1.22514845490862E-16</v>
      </c>
      <c r="G38">
        <f t="shared" si="0"/>
        <v>7.0195835743237771E-15</v>
      </c>
      <c r="H38">
        <f t="shared" si="2"/>
        <v>0</v>
      </c>
      <c r="I38">
        <f t="shared" si="3"/>
        <v>0</v>
      </c>
      <c r="J38">
        <f>VLOOKUP(I38,basis!$A$2:$E$73,2,FALSE)</f>
        <v>-23.438099999999999</v>
      </c>
      <c r="K38">
        <f>VLOOKUP(I38,basis!$A$2:$E$73,3,FALSE)</f>
        <v>-1.75</v>
      </c>
      <c r="L38">
        <f t="shared" si="4"/>
        <v>0</v>
      </c>
      <c r="M38">
        <f t="shared" si="5"/>
        <v>0</v>
      </c>
    </row>
    <row r="39" spans="1:13" x14ac:dyDescent="0.3">
      <c r="A39">
        <v>185</v>
      </c>
      <c r="B39">
        <v>185</v>
      </c>
      <c r="C39">
        <v>90</v>
      </c>
      <c r="D39">
        <f>VLOOKUP(IF(OR(A39&lt;=90,A39&gt;=270),A39,IF(AND(A39&gt;90,A39&lt;=180),180-A39,540-A39)),basis!$A$2:$E$73,2,FALSE)</f>
        <v>37.235700000000001</v>
      </c>
      <c r="E39">
        <f>VLOOKUP(IF(OR(A39&lt;=90,A39&gt;=270),A39,IF(AND(A39&gt;90,A39&lt;=180),180-A39,540-A39)),basis!$A$2:$E$73,3,FALSE)</f>
        <v>-0.56999999999999995</v>
      </c>
      <c r="F39">
        <f t="shared" si="1"/>
        <v>-8.7155742747657944E-2</v>
      </c>
      <c r="G39">
        <f t="shared" si="0"/>
        <v>-4.9999999999999876</v>
      </c>
      <c r="H39">
        <f t="shared" si="2"/>
        <v>355</v>
      </c>
      <c r="I39">
        <f t="shared" si="3"/>
        <v>355</v>
      </c>
      <c r="J39">
        <f>VLOOKUP(I39,basis!$A$2:$E$73,2,FALSE)</f>
        <v>37.235700000000001</v>
      </c>
      <c r="K39">
        <f>VLOOKUP(I39,basis!$A$2:$E$73,3,FALSE)</f>
        <v>-0.56999999999999995</v>
      </c>
      <c r="L39">
        <f t="shared" si="4"/>
        <v>0</v>
      </c>
      <c r="M39">
        <f t="shared" si="5"/>
        <v>0</v>
      </c>
    </row>
    <row r="40" spans="1:13" x14ac:dyDescent="0.3">
      <c r="A40">
        <v>190</v>
      </c>
      <c r="B40">
        <v>190</v>
      </c>
      <c r="C40">
        <v>90</v>
      </c>
      <c r="D40">
        <f>VLOOKUP(IF(OR(A40&lt;=90,A40&gt;=270),A40,IF(AND(A40&gt;90,A40&lt;=180),180-A40,540-A40)),basis!$A$2:$E$73,2,FALSE)</f>
        <v>96.97</v>
      </c>
      <c r="E40">
        <f>VLOOKUP(IF(OR(A40&lt;=90,A40&gt;=270),A40,IF(AND(A40&gt;90,A40&lt;=180),180-A40,540-A40)),basis!$A$2:$E$73,3,FALSE)</f>
        <v>-0.87</v>
      </c>
      <c r="F40">
        <f t="shared" si="1"/>
        <v>-0.17364817766693047</v>
      </c>
      <c r="G40">
        <f t="shared" si="0"/>
        <v>-10.000000000000009</v>
      </c>
      <c r="H40">
        <f t="shared" si="2"/>
        <v>350</v>
      </c>
      <c r="I40">
        <f t="shared" si="3"/>
        <v>350</v>
      </c>
      <c r="J40">
        <f>VLOOKUP(I40,basis!$A$2:$E$73,2,FALSE)</f>
        <v>96.97</v>
      </c>
      <c r="K40">
        <f>VLOOKUP(I40,basis!$A$2:$E$73,3,FALSE)</f>
        <v>-0.87</v>
      </c>
      <c r="L40">
        <f t="shared" si="4"/>
        <v>0</v>
      </c>
      <c r="M40">
        <f t="shared" si="5"/>
        <v>0</v>
      </c>
    </row>
    <row r="41" spans="1:13" x14ac:dyDescent="0.3">
      <c r="A41">
        <v>195</v>
      </c>
      <c r="B41">
        <v>195</v>
      </c>
      <c r="C41">
        <v>90</v>
      </c>
      <c r="D41">
        <f>VLOOKUP(IF(OR(A41&lt;=90,A41&gt;=270),A41,IF(AND(A41&gt;90,A41&lt;=180),180-A41,540-A41)),basis!$A$2:$E$73,2,FALSE)</f>
        <v>156.76859999999999</v>
      </c>
      <c r="E41">
        <f>VLOOKUP(IF(OR(A41&lt;=90,A41&gt;=270),A41,IF(AND(A41&gt;90,A41&lt;=180),180-A41,540-A41)),basis!$A$2:$E$73,3,FALSE)</f>
        <v>1.68</v>
      </c>
      <c r="F41">
        <f t="shared" si="1"/>
        <v>-0.25881904510252035</v>
      </c>
      <c r="G41">
        <f t="shared" si="0"/>
        <v>-14.999999999999977</v>
      </c>
      <c r="H41">
        <f t="shared" si="2"/>
        <v>345</v>
      </c>
      <c r="I41">
        <f t="shared" si="3"/>
        <v>345</v>
      </c>
      <c r="J41">
        <f>VLOOKUP(I41,basis!$A$2:$E$73,2,FALSE)</f>
        <v>156.76859999999999</v>
      </c>
      <c r="K41">
        <f>VLOOKUP(I41,basis!$A$2:$E$73,3,FALSE)</f>
        <v>1.68</v>
      </c>
      <c r="L41">
        <f t="shared" si="4"/>
        <v>0</v>
      </c>
      <c r="M41">
        <f t="shared" si="5"/>
        <v>0</v>
      </c>
    </row>
    <row r="42" spans="1:13" x14ac:dyDescent="0.3">
      <c r="A42">
        <v>200</v>
      </c>
      <c r="B42">
        <v>200</v>
      </c>
      <c r="C42">
        <v>90</v>
      </c>
      <c r="D42">
        <f>VLOOKUP(IF(OR(A42&lt;=90,A42&gt;=270),A42,IF(AND(A42&gt;90,A42&lt;=180),180-A42,540-A42)),basis!$A$2:$E$73,2,FALSE)</f>
        <v>220.5504</v>
      </c>
      <c r="E42">
        <f>VLOOKUP(IF(OR(A42&lt;=90,A42&gt;=270),A42,IF(AND(A42&gt;90,A42&lt;=180),180-A42,540-A42)),basis!$A$2:$E$73,3,FALSE)</f>
        <v>4.79</v>
      </c>
      <c r="F42">
        <f t="shared" si="1"/>
        <v>-0.34202014332566866</v>
      </c>
      <c r="G42">
        <f t="shared" si="0"/>
        <v>-19.999999999999996</v>
      </c>
      <c r="H42">
        <f t="shared" si="2"/>
        <v>340</v>
      </c>
      <c r="I42">
        <f t="shared" si="3"/>
        <v>340</v>
      </c>
      <c r="J42">
        <f>VLOOKUP(I42,basis!$A$2:$E$73,2,FALSE)</f>
        <v>220.5504</v>
      </c>
      <c r="K42">
        <f>VLOOKUP(I42,basis!$A$2:$E$73,3,FALSE)</f>
        <v>4.79</v>
      </c>
      <c r="L42">
        <f t="shared" si="4"/>
        <v>0</v>
      </c>
      <c r="M42">
        <f t="shared" si="5"/>
        <v>0</v>
      </c>
    </row>
    <row r="43" spans="1:13" x14ac:dyDescent="0.3">
      <c r="A43">
        <v>205</v>
      </c>
      <c r="B43">
        <v>205</v>
      </c>
      <c r="C43">
        <v>90</v>
      </c>
      <c r="D43">
        <f>VLOOKUP(IF(OR(A43&lt;=90,A43&gt;=270),A43,IF(AND(A43&gt;90,A43&lt;=180),180-A43,540-A43)),basis!$A$2:$E$73,2,FALSE)</f>
        <v>282.71449999999999</v>
      </c>
      <c r="E43">
        <f>VLOOKUP(IF(OR(A43&lt;=90,A43&gt;=270),A43,IF(AND(A43&gt;90,A43&lt;=180),180-A43,540-A43)),basis!$A$2:$E$73,3,FALSE)</f>
        <v>6.11</v>
      </c>
      <c r="F43">
        <f t="shared" si="1"/>
        <v>-0.42261826174069927</v>
      </c>
      <c r="G43">
        <f t="shared" si="0"/>
        <v>-24.999999999999993</v>
      </c>
      <c r="H43">
        <f t="shared" si="2"/>
        <v>335</v>
      </c>
      <c r="I43">
        <f t="shared" si="3"/>
        <v>335</v>
      </c>
      <c r="J43">
        <f>VLOOKUP(I43,basis!$A$2:$E$73,2,FALSE)</f>
        <v>282.71449999999999</v>
      </c>
      <c r="K43">
        <f>VLOOKUP(I43,basis!$A$2:$E$73,3,FALSE)</f>
        <v>6.11</v>
      </c>
      <c r="L43">
        <f t="shared" si="4"/>
        <v>0</v>
      </c>
      <c r="M43">
        <f t="shared" si="5"/>
        <v>0</v>
      </c>
    </row>
    <row r="44" spans="1:13" x14ac:dyDescent="0.3">
      <c r="A44">
        <v>210</v>
      </c>
      <c r="B44">
        <v>210</v>
      </c>
      <c r="C44">
        <v>90</v>
      </c>
      <c r="D44">
        <f>VLOOKUP(IF(OR(A44&lt;=90,A44&gt;=270),A44,IF(AND(A44&gt;90,A44&lt;=180),180-A44,540-A44)),basis!$A$2:$E$73,2,FALSE)</f>
        <v>327.85390000000001</v>
      </c>
      <c r="E44">
        <f>VLOOKUP(IF(OR(A44&lt;=90,A44&gt;=270),A44,IF(AND(A44&gt;90,A44&lt;=180),180-A44,540-A44)),basis!$A$2:$E$73,3,FALSE)</f>
        <v>10.01</v>
      </c>
      <c r="F44">
        <f t="shared" si="1"/>
        <v>-0.50000000000000011</v>
      </c>
      <c r="G44">
        <f t="shared" si="0"/>
        <v>-30.000000000000007</v>
      </c>
      <c r="H44">
        <f t="shared" si="2"/>
        <v>330</v>
      </c>
      <c r="I44">
        <f t="shared" si="3"/>
        <v>330</v>
      </c>
      <c r="J44">
        <f>VLOOKUP(I44,basis!$A$2:$E$73,2,FALSE)</f>
        <v>327.85390000000001</v>
      </c>
      <c r="K44">
        <f>VLOOKUP(I44,basis!$A$2:$E$73,3,FALSE)</f>
        <v>10.01</v>
      </c>
      <c r="L44">
        <f t="shared" si="4"/>
        <v>0</v>
      </c>
      <c r="M44">
        <f t="shared" si="5"/>
        <v>0</v>
      </c>
    </row>
    <row r="45" spans="1:13" x14ac:dyDescent="0.3">
      <c r="A45">
        <v>215</v>
      </c>
      <c r="B45">
        <v>215</v>
      </c>
      <c r="C45">
        <v>90</v>
      </c>
      <c r="D45">
        <f>VLOOKUP(IF(OR(A45&lt;=90,A45&gt;=270),A45,IF(AND(A45&gt;90,A45&lt;=180),180-A45,540-A45)),basis!$A$2:$E$73,2,FALSE)</f>
        <v>383.43869999999998</v>
      </c>
      <c r="E45">
        <f>VLOOKUP(IF(OR(A45&lt;=90,A45&gt;=270),A45,IF(AND(A45&gt;90,A45&lt;=180),180-A45,540-A45)),basis!$A$2:$E$73,3,FALSE)</f>
        <v>13.09</v>
      </c>
      <c r="F45">
        <f t="shared" si="1"/>
        <v>-0.57357643635104583</v>
      </c>
      <c r="G45">
        <f t="shared" si="0"/>
        <v>-34.999999999999979</v>
      </c>
      <c r="H45">
        <f t="shared" si="2"/>
        <v>325</v>
      </c>
      <c r="I45">
        <f t="shared" si="3"/>
        <v>325</v>
      </c>
      <c r="J45">
        <f>VLOOKUP(I45,basis!$A$2:$E$73,2,FALSE)</f>
        <v>383.43869999999998</v>
      </c>
      <c r="K45">
        <f>VLOOKUP(I45,basis!$A$2:$E$73,3,FALSE)</f>
        <v>13.09</v>
      </c>
      <c r="L45">
        <f t="shared" si="4"/>
        <v>0</v>
      </c>
      <c r="M45">
        <f t="shared" si="5"/>
        <v>0</v>
      </c>
    </row>
    <row r="46" spans="1:13" x14ac:dyDescent="0.3">
      <c r="A46">
        <v>220</v>
      </c>
      <c r="B46">
        <v>220</v>
      </c>
      <c r="C46">
        <v>90</v>
      </c>
      <c r="D46">
        <f>VLOOKUP(IF(OR(A46&lt;=90,A46&gt;=270),A46,IF(AND(A46&gt;90,A46&lt;=180),180-A46,540-A46)),basis!$A$2:$E$73,2,FALSE)</f>
        <v>433.96159999999998</v>
      </c>
      <c r="E46">
        <f>VLOOKUP(IF(OR(A46&lt;=90,A46&gt;=270),A46,IF(AND(A46&gt;90,A46&lt;=180),180-A46,540-A46)),basis!$A$2:$E$73,3,FALSE)</f>
        <v>14.04</v>
      </c>
      <c r="F46">
        <f t="shared" si="1"/>
        <v>-0.64278760968653925</v>
      </c>
      <c r="G46">
        <f t="shared" si="0"/>
        <v>-39.999999999999993</v>
      </c>
      <c r="H46">
        <f t="shared" si="2"/>
        <v>320</v>
      </c>
      <c r="I46">
        <f t="shared" si="3"/>
        <v>320</v>
      </c>
      <c r="J46">
        <f>VLOOKUP(I46,basis!$A$2:$E$73,2,FALSE)</f>
        <v>433.96159999999998</v>
      </c>
      <c r="K46">
        <f>VLOOKUP(I46,basis!$A$2:$E$73,3,FALSE)</f>
        <v>14.04</v>
      </c>
      <c r="L46">
        <f t="shared" si="4"/>
        <v>0</v>
      </c>
      <c r="M46">
        <f t="shared" si="5"/>
        <v>0</v>
      </c>
    </row>
    <row r="47" spans="1:13" x14ac:dyDescent="0.3">
      <c r="A47">
        <v>225</v>
      </c>
      <c r="B47">
        <v>225</v>
      </c>
      <c r="C47">
        <v>90</v>
      </c>
      <c r="D47">
        <f>VLOOKUP(IF(OR(A47&lt;=90,A47&gt;=270),A47,IF(AND(A47&gt;90,A47&lt;=180),180-A47,540-A47)),basis!$A$2:$E$73,2,FALSE)</f>
        <v>479.97500000000002</v>
      </c>
      <c r="E47">
        <f>VLOOKUP(IF(OR(A47&lt;=90,A47&gt;=270),A47,IF(AND(A47&gt;90,A47&lt;=180),180-A47,540-A47)),basis!$A$2:$E$73,3,FALSE)</f>
        <v>16.79</v>
      </c>
      <c r="F47">
        <f t="shared" si="1"/>
        <v>-0.70710678118654746</v>
      </c>
      <c r="G47">
        <f t="shared" si="0"/>
        <v>-45</v>
      </c>
      <c r="H47">
        <f t="shared" si="2"/>
        <v>315</v>
      </c>
      <c r="I47">
        <f t="shared" si="3"/>
        <v>315</v>
      </c>
      <c r="J47">
        <f>VLOOKUP(I47,basis!$A$2:$E$73,2,FALSE)</f>
        <v>479.97500000000002</v>
      </c>
      <c r="K47">
        <f>VLOOKUP(I47,basis!$A$2:$E$73,3,FALSE)</f>
        <v>16.79</v>
      </c>
      <c r="L47">
        <f t="shared" si="4"/>
        <v>0</v>
      </c>
      <c r="M47">
        <f t="shared" si="5"/>
        <v>0</v>
      </c>
    </row>
    <row r="48" spans="1:13" x14ac:dyDescent="0.3">
      <c r="A48">
        <v>230</v>
      </c>
      <c r="B48">
        <v>230</v>
      </c>
      <c r="C48">
        <v>90</v>
      </c>
      <c r="D48">
        <f>VLOOKUP(IF(OR(A48&lt;=90,A48&gt;=270),A48,IF(AND(A48&gt;90,A48&lt;=180),180-A48,540-A48)),basis!$A$2:$E$73,2,FALSE)</f>
        <v>584.41589999999997</v>
      </c>
      <c r="E48">
        <f>VLOOKUP(IF(OR(A48&lt;=90,A48&gt;=270),A48,IF(AND(A48&gt;90,A48&lt;=180),180-A48,540-A48)),basis!$A$2:$E$73,3,FALSE)</f>
        <v>22.09</v>
      </c>
      <c r="F48">
        <f t="shared" si="1"/>
        <v>-0.7660444431189779</v>
      </c>
      <c r="G48">
        <f t="shared" si="0"/>
        <v>-49.999999999999993</v>
      </c>
      <c r="H48">
        <f t="shared" si="2"/>
        <v>310</v>
      </c>
      <c r="I48">
        <f t="shared" si="3"/>
        <v>310</v>
      </c>
      <c r="J48">
        <f>VLOOKUP(I48,basis!$A$2:$E$73,2,FALSE)</f>
        <v>584.41589999999997</v>
      </c>
      <c r="K48">
        <f>VLOOKUP(I48,basis!$A$2:$E$73,3,FALSE)</f>
        <v>22.09</v>
      </c>
      <c r="L48">
        <f t="shared" si="4"/>
        <v>0</v>
      </c>
      <c r="M48">
        <f t="shared" si="5"/>
        <v>0</v>
      </c>
    </row>
    <row r="49" spans="1:13" x14ac:dyDescent="0.3">
      <c r="A49">
        <v>235</v>
      </c>
      <c r="B49">
        <v>235</v>
      </c>
      <c r="C49">
        <v>90</v>
      </c>
      <c r="D49">
        <f>VLOOKUP(IF(OR(A49&lt;=90,A49&gt;=270),A49,IF(AND(A49&gt;90,A49&lt;=180),180-A49,540-A49)),basis!$A$2:$E$73,2,FALSE)</f>
        <v>631.89269999999999</v>
      </c>
      <c r="E49">
        <f>VLOOKUP(IF(OR(A49&lt;=90,A49&gt;=270),A49,IF(AND(A49&gt;90,A49&lt;=180),180-A49,540-A49)),basis!$A$2:$E$73,3,FALSE)</f>
        <v>22.31</v>
      </c>
      <c r="F49">
        <f t="shared" si="1"/>
        <v>-0.81915204428899158</v>
      </c>
      <c r="G49">
        <f t="shared" si="0"/>
        <v>-54.999999999999972</v>
      </c>
      <c r="H49">
        <f t="shared" si="2"/>
        <v>305</v>
      </c>
      <c r="I49">
        <f t="shared" si="3"/>
        <v>305</v>
      </c>
      <c r="J49">
        <f>VLOOKUP(I49,basis!$A$2:$E$73,2,FALSE)</f>
        <v>631.89269999999999</v>
      </c>
      <c r="K49">
        <f>VLOOKUP(I49,basis!$A$2:$E$73,3,FALSE)</f>
        <v>22.31</v>
      </c>
      <c r="L49">
        <f t="shared" si="4"/>
        <v>0</v>
      </c>
      <c r="M49">
        <f t="shared" si="5"/>
        <v>0</v>
      </c>
    </row>
    <row r="50" spans="1:13" x14ac:dyDescent="0.3">
      <c r="A50">
        <v>240</v>
      </c>
      <c r="B50">
        <v>240</v>
      </c>
      <c r="C50">
        <v>90</v>
      </c>
      <c r="D50">
        <f>VLOOKUP(IF(OR(A50&lt;=90,A50&gt;=270),A50,IF(AND(A50&gt;90,A50&lt;=180),180-A50,540-A50)),basis!$A$2:$E$73,2,FALSE)</f>
        <v>656.3184</v>
      </c>
      <c r="E50">
        <f>VLOOKUP(IF(OR(A50&lt;=90,A50&gt;=270),A50,IF(AND(A50&gt;90,A50&lt;=180),180-A50,540-A50)),basis!$A$2:$E$73,3,FALSE)</f>
        <v>23.67</v>
      </c>
      <c r="F50">
        <f t="shared" si="1"/>
        <v>-0.86602540378443837</v>
      </c>
      <c r="G50">
        <f t="shared" si="0"/>
        <v>-59.999999999999964</v>
      </c>
      <c r="H50">
        <f t="shared" si="2"/>
        <v>300</v>
      </c>
      <c r="I50">
        <f t="shared" si="3"/>
        <v>300</v>
      </c>
      <c r="J50">
        <f>VLOOKUP(I50,basis!$A$2:$E$73,2,FALSE)</f>
        <v>656.3184</v>
      </c>
      <c r="K50">
        <f>VLOOKUP(I50,basis!$A$2:$E$73,3,FALSE)</f>
        <v>23.67</v>
      </c>
      <c r="L50">
        <f t="shared" si="4"/>
        <v>0</v>
      </c>
      <c r="M50">
        <f t="shared" si="5"/>
        <v>0</v>
      </c>
    </row>
    <row r="51" spans="1:13" x14ac:dyDescent="0.3">
      <c r="A51">
        <v>245</v>
      </c>
      <c r="B51">
        <v>245</v>
      </c>
      <c r="C51">
        <v>90</v>
      </c>
      <c r="D51">
        <f>VLOOKUP(IF(OR(A51&lt;=90,A51&gt;=270),A51,IF(AND(A51&gt;90,A51&lt;=180),180-A51,540-A51)),basis!$A$2:$E$73,2,FALSE)</f>
        <v>671.39490000000001</v>
      </c>
      <c r="E51">
        <f>VLOOKUP(IF(OR(A51&lt;=90,A51&gt;=270),A51,IF(AND(A51&gt;90,A51&lt;=180),180-A51,540-A51)),basis!$A$2:$E$73,3,FALSE)</f>
        <v>23.4</v>
      </c>
      <c r="F51">
        <f t="shared" si="1"/>
        <v>-0.90630778703665005</v>
      </c>
      <c r="G51">
        <f t="shared" si="0"/>
        <v>-65.000000000000014</v>
      </c>
      <c r="H51">
        <f t="shared" si="2"/>
        <v>295</v>
      </c>
      <c r="I51">
        <f t="shared" si="3"/>
        <v>295</v>
      </c>
      <c r="J51">
        <f>VLOOKUP(I51,basis!$A$2:$E$73,2,FALSE)</f>
        <v>671.39490000000001</v>
      </c>
      <c r="K51">
        <f>VLOOKUP(I51,basis!$A$2:$E$73,3,FALSE)</f>
        <v>23.4</v>
      </c>
      <c r="L51">
        <f t="shared" si="4"/>
        <v>0</v>
      </c>
      <c r="M51">
        <f t="shared" si="5"/>
        <v>0</v>
      </c>
    </row>
    <row r="52" spans="1:13" x14ac:dyDescent="0.3">
      <c r="A52">
        <v>250</v>
      </c>
      <c r="B52">
        <v>250</v>
      </c>
      <c r="C52">
        <v>90</v>
      </c>
      <c r="D52">
        <f>VLOOKUP(IF(OR(A52&lt;=90,A52&gt;=270),A52,IF(AND(A52&gt;90,A52&lt;=180),180-A52,540-A52)),basis!$A$2:$E$73,2,FALSE)</f>
        <v>692.82650000000001</v>
      </c>
      <c r="E52">
        <f>VLOOKUP(IF(OR(A52&lt;=90,A52&gt;=270),A52,IF(AND(A52&gt;90,A52&lt;=180),180-A52,540-A52)),basis!$A$2:$E$73,3,FALSE)</f>
        <v>24.83</v>
      </c>
      <c r="F52">
        <f t="shared" si="1"/>
        <v>-0.93969262078590821</v>
      </c>
      <c r="G52">
        <f t="shared" si="0"/>
        <v>-69.999999999999972</v>
      </c>
      <c r="H52">
        <f t="shared" si="2"/>
        <v>290</v>
      </c>
      <c r="I52">
        <f t="shared" si="3"/>
        <v>290</v>
      </c>
      <c r="J52">
        <f>VLOOKUP(I52,basis!$A$2:$E$73,2,FALSE)</f>
        <v>692.82650000000001</v>
      </c>
      <c r="K52">
        <f>VLOOKUP(I52,basis!$A$2:$E$73,3,FALSE)</f>
        <v>24.83</v>
      </c>
      <c r="L52">
        <f t="shared" si="4"/>
        <v>0</v>
      </c>
      <c r="M52">
        <f t="shared" si="5"/>
        <v>0</v>
      </c>
    </row>
    <row r="53" spans="1:13" x14ac:dyDescent="0.3">
      <c r="A53">
        <v>255</v>
      </c>
      <c r="B53">
        <v>255</v>
      </c>
      <c r="C53">
        <v>90</v>
      </c>
      <c r="D53">
        <f>VLOOKUP(IF(OR(A53&lt;=90,A53&gt;=270),A53,IF(AND(A53&gt;90,A53&lt;=180),180-A53,540-A53)),basis!$A$2:$E$73,2,FALSE)</f>
        <v>694.43809999999996</v>
      </c>
      <c r="E53">
        <f>VLOOKUP(IF(OR(A53&lt;=90,A53&gt;=270),A53,IF(AND(A53&gt;90,A53&lt;=180),180-A53,540-A53)),basis!$A$2:$E$73,3,FALSE)</f>
        <v>22.19</v>
      </c>
      <c r="F53">
        <f t="shared" si="1"/>
        <v>-0.96592582628906831</v>
      </c>
      <c r="G53">
        <f t="shared" si="0"/>
        <v>-75</v>
      </c>
      <c r="H53">
        <f t="shared" si="2"/>
        <v>285</v>
      </c>
      <c r="I53">
        <f t="shared" si="3"/>
        <v>285</v>
      </c>
      <c r="J53">
        <f>VLOOKUP(I53,basis!$A$2:$E$73,2,FALSE)</f>
        <v>694.43809999999996</v>
      </c>
      <c r="K53">
        <f>VLOOKUP(I53,basis!$A$2:$E$73,3,FALSE)</f>
        <v>22.19</v>
      </c>
      <c r="L53">
        <f t="shared" si="4"/>
        <v>0</v>
      </c>
      <c r="M53">
        <f t="shared" si="5"/>
        <v>0</v>
      </c>
    </row>
    <row r="54" spans="1:13" x14ac:dyDescent="0.3">
      <c r="A54">
        <v>260</v>
      </c>
      <c r="B54">
        <v>260</v>
      </c>
      <c r="C54">
        <v>90</v>
      </c>
      <c r="D54">
        <f>VLOOKUP(IF(OR(A54&lt;=90,A54&gt;=270),A54,IF(AND(A54&gt;90,A54&lt;=180),180-A54,540-A54)),basis!$A$2:$E$73,2,FALSE)</f>
        <v>698.23059999999998</v>
      </c>
      <c r="E54">
        <f>VLOOKUP(IF(OR(A54&lt;=90,A54&gt;=270),A54,IF(AND(A54&gt;90,A54&lt;=180),180-A54,540-A54)),basis!$A$2:$E$73,3,FALSE)</f>
        <v>24.01</v>
      </c>
      <c r="F54">
        <f t="shared" si="1"/>
        <v>-0.98480775301220802</v>
      </c>
      <c r="G54">
        <f t="shared" si="0"/>
        <v>-80.000000000000028</v>
      </c>
      <c r="H54">
        <f t="shared" si="2"/>
        <v>280</v>
      </c>
      <c r="I54">
        <f t="shared" si="3"/>
        <v>280</v>
      </c>
      <c r="J54">
        <f>VLOOKUP(I54,basis!$A$2:$E$73,2,FALSE)</f>
        <v>698.23059999999998</v>
      </c>
      <c r="K54">
        <f>VLOOKUP(I54,basis!$A$2:$E$73,3,FALSE)</f>
        <v>24.01</v>
      </c>
      <c r="L54">
        <f t="shared" si="4"/>
        <v>0</v>
      </c>
      <c r="M54">
        <f t="shared" si="5"/>
        <v>0</v>
      </c>
    </row>
    <row r="55" spans="1:13" x14ac:dyDescent="0.3">
      <c r="A55">
        <v>265</v>
      </c>
      <c r="B55">
        <v>265</v>
      </c>
      <c r="C55">
        <v>90</v>
      </c>
      <c r="D55">
        <f>VLOOKUP(IF(OR(A55&lt;=90,A55&gt;=270),A55,IF(AND(A55&gt;90,A55&lt;=180),180-A55,540-A55)),basis!$A$2:$E$73,2,FALSE)</f>
        <v>701.79259999999999</v>
      </c>
      <c r="E55">
        <f>VLOOKUP(IF(OR(A55&lt;=90,A55&gt;=270),A55,IF(AND(A55&gt;90,A55&lt;=180),180-A55,540-A55)),basis!$A$2:$E$73,3,FALSE)</f>
        <v>24.34</v>
      </c>
      <c r="F55">
        <f t="shared" si="1"/>
        <v>-0.99619469809174555</v>
      </c>
      <c r="G55">
        <f t="shared" si="0"/>
        <v>-85.000000000000014</v>
      </c>
      <c r="H55">
        <f t="shared" si="2"/>
        <v>275</v>
      </c>
      <c r="I55">
        <f t="shared" si="3"/>
        <v>275</v>
      </c>
      <c r="J55">
        <f>VLOOKUP(I55,basis!$A$2:$E$73,2,FALSE)</f>
        <v>701.79259999999999</v>
      </c>
      <c r="K55">
        <f>VLOOKUP(I55,basis!$A$2:$E$73,3,FALSE)</f>
        <v>24.34</v>
      </c>
      <c r="L55">
        <f t="shared" si="4"/>
        <v>0</v>
      </c>
      <c r="M55">
        <f t="shared" si="5"/>
        <v>0</v>
      </c>
    </row>
    <row r="56" spans="1:13" x14ac:dyDescent="0.3">
      <c r="A56">
        <v>270</v>
      </c>
      <c r="B56">
        <v>270</v>
      </c>
      <c r="C56">
        <v>90</v>
      </c>
      <c r="D56">
        <f>VLOOKUP(IF(OR(A56&lt;=90,A56&gt;=270),A56,IF(AND(A56&gt;90,A56&lt;=180),180-A56,540-A56)),basis!$A$2:$E$73,2,FALSE)</f>
        <v>692.34040000000005</v>
      </c>
      <c r="E56">
        <f>VLOOKUP(IF(OR(A56&lt;=90,A56&gt;=270),A56,IF(AND(A56&gt;90,A56&lt;=180),180-A56,540-A56)),basis!$A$2:$E$73,3,FALSE)</f>
        <v>22.87</v>
      </c>
      <c r="F56">
        <f t="shared" si="1"/>
        <v>-1</v>
      </c>
      <c r="G56">
        <f t="shared" si="0"/>
        <v>-90</v>
      </c>
      <c r="H56">
        <f t="shared" si="2"/>
        <v>270</v>
      </c>
      <c r="I56">
        <f t="shared" si="3"/>
        <v>270</v>
      </c>
      <c r="J56">
        <f>VLOOKUP(I56,basis!$A$2:$E$73,2,FALSE)</f>
        <v>692.34040000000005</v>
      </c>
      <c r="K56">
        <f>VLOOKUP(I56,basis!$A$2:$E$73,3,FALSE)</f>
        <v>22.87</v>
      </c>
      <c r="L56">
        <f t="shared" si="4"/>
        <v>0</v>
      </c>
      <c r="M56">
        <f t="shared" si="5"/>
        <v>0</v>
      </c>
    </row>
    <row r="57" spans="1:13" x14ac:dyDescent="0.3">
      <c r="A57">
        <v>275</v>
      </c>
      <c r="B57">
        <v>275</v>
      </c>
      <c r="C57">
        <v>90</v>
      </c>
      <c r="D57">
        <f>VLOOKUP(IF(OR(A57&lt;=90,A57&gt;=270),A57,IF(AND(A57&gt;90,A57&lt;=180),180-A57,540-A57)),basis!$A$2:$E$73,2,FALSE)</f>
        <v>701.79259999999999</v>
      </c>
      <c r="E57">
        <f>VLOOKUP(IF(OR(A57&lt;=90,A57&gt;=270),A57,IF(AND(A57&gt;90,A57&lt;=180),180-A57,540-A57)),basis!$A$2:$E$73,3,FALSE)</f>
        <v>24.34</v>
      </c>
      <c r="F57">
        <f t="shared" si="1"/>
        <v>-0.99619469809174555</v>
      </c>
      <c r="G57">
        <f t="shared" si="0"/>
        <v>-85.000000000000014</v>
      </c>
      <c r="H57">
        <f t="shared" si="2"/>
        <v>275</v>
      </c>
      <c r="I57">
        <f t="shared" si="3"/>
        <v>275</v>
      </c>
      <c r="J57">
        <f>VLOOKUP(I57,basis!$A$2:$E$73,2,FALSE)</f>
        <v>701.79259999999999</v>
      </c>
      <c r="K57">
        <f>VLOOKUP(I57,basis!$A$2:$E$73,3,FALSE)</f>
        <v>24.34</v>
      </c>
      <c r="L57">
        <f t="shared" si="4"/>
        <v>0</v>
      </c>
      <c r="M57">
        <f t="shared" si="5"/>
        <v>0</v>
      </c>
    </row>
    <row r="58" spans="1:13" x14ac:dyDescent="0.3">
      <c r="A58">
        <v>280</v>
      </c>
      <c r="B58">
        <v>280</v>
      </c>
      <c r="C58">
        <v>90</v>
      </c>
      <c r="D58">
        <f>VLOOKUP(IF(OR(A58&lt;=90,A58&gt;=270),A58,IF(AND(A58&gt;90,A58&lt;=180),180-A58,540-A58)),basis!$A$2:$E$73,2,FALSE)</f>
        <v>698.23059999999998</v>
      </c>
      <c r="E58">
        <f>VLOOKUP(IF(OR(A58&lt;=90,A58&gt;=270),A58,IF(AND(A58&gt;90,A58&lt;=180),180-A58,540-A58)),basis!$A$2:$E$73,3,FALSE)</f>
        <v>24.01</v>
      </c>
      <c r="F58">
        <f t="shared" si="1"/>
        <v>-0.98480775301220813</v>
      </c>
      <c r="G58">
        <f t="shared" si="0"/>
        <v>-80.000000000000028</v>
      </c>
      <c r="H58">
        <f t="shared" si="2"/>
        <v>280</v>
      </c>
      <c r="I58">
        <f t="shared" si="3"/>
        <v>280</v>
      </c>
      <c r="J58">
        <f>VLOOKUP(I58,basis!$A$2:$E$73,2,FALSE)</f>
        <v>698.23059999999998</v>
      </c>
      <c r="K58">
        <f>VLOOKUP(I58,basis!$A$2:$E$73,3,FALSE)</f>
        <v>24.01</v>
      </c>
      <c r="L58">
        <f t="shared" si="4"/>
        <v>0</v>
      </c>
      <c r="M58">
        <f t="shared" si="5"/>
        <v>0</v>
      </c>
    </row>
    <row r="59" spans="1:13" x14ac:dyDescent="0.3">
      <c r="A59">
        <v>285</v>
      </c>
      <c r="B59">
        <v>285</v>
      </c>
      <c r="C59">
        <v>90</v>
      </c>
      <c r="D59">
        <f>VLOOKUP(IF(OR(A59&lt;=90,A59&gt;=270),A59,IF(AND(A59&gt;90,A59&lt;=180),180-A59,540-A59)),basis!$A$2:$E$73,2,FALSE)</f>
        <v>694.43809999999996</v>
      </c>
      <c r="E59">
        <f>VLOOKUP(IF(OR(A59&lt;=90,A59&gt;=270),A59,IF(AND(A59&gt;90,A59&lt;=180),180-A59,540-A59)),basis!$A$2:$E$73,3,FALSE)</f>
        <v>22.19</v>
      </c>
      <c r="F59">
        <f t="shared" si="1"/>
        <v>-0.96592582628906842</v>
      </c>
      <c r="G59">
        <f t="shared" si="0"/>
        <v>-75.000000000000028</v>
      </c>
      <c r="H59">
        <f t="shared" si="2"/>
        <v>285</v>
      </c>
      <c r="I59">
        <f t="shared" si="3"/>
        <v>285</v>
      </c>
      <c r="J59">
        <f>VLOOKUP(I59,basis!$A$2:$E$73,2,FALSE)</f>
        <v>694.43809999999996</v>
      </c>
      <c r="K59">
        <f>VLOOKUP(I59,basis!$A$2:$E$73,3,FALSE)</f>
        <v>22.19</v>
      </c>
      <c r="L59">
        <f t="shared" si="4"/>
        <v>0</v>
      </c>
      <c r="M59">
        <f t="shared" si="5"/>
        <v>0</v>
      </c>
    </row>
    <row r="60" spans="1:13" x14ac:dyDescent="0.3">
      <c r="A60">
        <v>290</v>
      </c>
      <c r="B60">
        <v>290</v>
      </c>
      <c r="C60">
        <v>90</v>
      </c>
      <c r="D60">
        <f>VLOOKUP(IF(OR(A60&lt;=90,A60&gt;=270),A60,IF(AND(A60&gt;90,A60&lt;=180),180-A60,540-A60)),basis!$A$2:$E$73,2,FALSE)</f>
        <v>692.82650000000001</v>
      </c>
      <c r="E60">
        <f>VLOOKUP(IF(OR(A60&lt;=90,A60&gt;=270),A60,IF(AND(A60&gt;90,A60&lt;=180),180-A60,540-A60)),basis!$A$2:$E$73,3,FALSE)</f>
        <v>24.83</v>
      </c>
      <c r="F60">
        <f t="shared" si="1"/>
        <v>-0.93969262078590832</v>
      </c>
      <c r="G60">
        <f t="shared" si="0"/>
        <v>-70.000000000000014</v>
      </c>
      <c r="H60">
        <f t="shared" si="2"/>
        <v>290</v>
      </c>
      <c r="I60">
        <f t="shared" si="3"/>
        <v>290</v>
      </c>
      <c r="J60">
        <f>VLOOKUP(I60,basis!$A$2:$E$73,2,FALSE)</f>
        <v>692.82650000000001</v>
      </c>
      <c r="K60">
        <f>VLOOKUP(I60,basis!$A$2:$E$73,3,FALSE)</f>
        <v>24.83</v>
      </c>
      <c r="L60">
        <f t="shared" si="4"/>
        <v>0</v>
      </c>
      <c r="M60">
        <f t="shared" si="5"/>
        <v>0</v>
      </c>
    </row>
    <row r="61" spans="1:13" x14ac:dyDescent="0.3">
      <c r="A61">
        <v>295</v>
      </c>
      <c r="B61">
        <v>295</v>
      </c>
      <c r="C61">
        <v>90</v>
      </c>
      <c r="D61">
        <f>VLOOKUP(IF(OR(A61&lt;=90,A61&gt;=270),A61,IF(AND(A61&gt;90,A61&lt;=180),180-A61,540-A61)),basis!$A$2:$E$73,2,FALSE)</f>
        <v>671.39490000000001</v>
      </c>
      <c r="E61">
        <f>VLOOKUP(IF(OR(A61&lt;=90,A61&gt;=270),A61,IF(AND(A61&gt;90,A61&lt;=180),180-A61,540-A61)),basis!$A$2:$E$73,3,FALSE)</f>
        <v>23.4</v>
      </c>
      <c r="F61">
        <f t="shared" si="1"/>
        <v>-0.90630778703665027</v>
      </c>
      <c r="G61">
        <f t="shared" si="0"/>
        <v>-65.000000000000043</v>
      </c>
      <c r="H61">
        <f t="shared" si="2"/>
        <v>295</v>
      </c>
      <c r="I61">
        <f t="shared" si="3"/>
        <v>295</v>
      </c>
      <c r="J61">
        <f>VLOOKUP(I61,basis!$A$2:$E$73,2,FALSE)</f>
        <v>671.39490000000001</v>
      </c>
      <c r="K61">
        <f>VLOOKUP(I61,basis!$A$2:$E$73,3,FALSE)</f>
        <v>23.4</v>
      </c>
      <c r="L61">
        <f t="shared" si="4"/>
        <v>0</v>
      </c>
      <c r="M61">
        <f t="shared" si="5"/>
        <v>0</v>
      </c>
    </row>
    <row r="62" spans="1:13" x14ac:dyDescent="0.3">
      <c r="A62">
        <v>300</v>
      </c>
      <c r="B62">
        <v>300</v>
      </c>
      <c r="C62">
        <v>90</v>
      </c>
      <c r="D62">
        <f>VLOOKUP(IF(OR(A62&lt;=90,A62&gt;=270),A62,IF(AND(A62&gt;90,A62&lt;=180),180-A62,540-A62)),basis!$A$2:$E$73,2,FALSE)</f>
        <v>656.3184</v>
      </c>
      <c r="E62">
        <f>VLOOKUP(IF(OR(A62&lt;=90,A62&gt;=270),A62,IF(AND(A62&gt;90,A62&lt;=180),180-A62,540-A62)),basis!$A$2:$E$73,3,FALSE)</f>
        <v>23.67</v>
      </c>
      <c r="F62">
        <f t="shared" si="1"/>
        <v>-0.8660254037844386</v>
      </c>
      <c r="G62">
        <f t="shared" si="0"/>
        <v>-60</v>
      </c>
      <c r="H62">
        <f t="shared" si="2"/>
        <v>300</v>
      </c>
      <c r="I62">
        <f t="shared" si="3"/>
        <v>300</v>
      </c>
      <c r="J62">
        <f>VLOOKUP(I62,basis!$A$2:$E$73,2,FALSE)</f>
        <v>656.3184</v>
      </c>
      <c r="K62">
        <f>VLOOKUP(I62,basis!$A$2:$E$73,3,FALSE)</f>
        <v>23.67</v>
      </c>
      <c r="L62">
        <f t="shared" si="4"/>
        <v>0</v>
      </c>
      <c r="M62">
        <f t="shared" si="5"/>
        <v>0</v>
      </c>
    </row>
    <row r="63" spans="1:13" x14ac:dyDescent="0.3">
      <c r="A63">
        <v>305</v>
      </c>
      <c r="B63">
        <v>305</v>
      </c>
      <c r="C63">
        <v>90</v>
      </c>
      <c r="D63">
        <f>VLOOKUP(IF(OR(A63&lt;=90,A63&gt;=270),A63,IF(AND(A63&gt;90,A63&lt;=180),180-A63,540-A63)),basis!$A$2:$E$73,2,FALSE)</f>
        <v>631.89269999999999</v>
      </c>
      <c r="E63">
        <f>VLOOKUP(IF(OR(A63&lt;=90,A63&gt;=270),A63,IF(AND(A63&gt;90,A63&lt;=180),180-A63,540-A63)),basis!$A$2:$E$73,3,FALSE)</f>
        <v>22.31</v>
      </c>
      <c r="F63">
        <f t="shared" si="1"/>
        <v>-0.8191520442889918</v>
      </c>
      <c r="G63">
        <f t="shared" si="0"/>
        <v>-55.000000000000007</v>
      </c>
      <c r="H63">
        <f t="shared" si="2"/>
        <v>305</v>
      </c>
      <c r="I63">
        <f t="shared" si="3"/>
        <v>305</v>
      </c>
      <c r="J63">
        <f>VLOOKUP(I63,basis!$A$2:$E$73,2,FALSE)</f>
        <v>631.89269999999999</v>
      </c>
      <c r="K63">
        <f>VLOOKUP(I63,basis!$A$2:$E$73,3,FALSE)</f>
        <v>22.31</v>
      </c>
      <c r="L63">
        <f t="shared" si="4"/>
        <v>0</v>
      </c>
      <c r="M63">
        <f t="shared" si="5"/>
        <v>0</v>
      </c>
    </row>
    <row r="64" spans="1:13" x14ac:dyDescent="0.3">
      <c r="A64">
        <v>310</v>
      </c>
      <c r="B64">
        <v>310</v>
      </c>
      <c r="C64">
        <v>90</v>
      </c>
      <c r="D64">
        <f>VLOOKUP(IF(OR(A64&lt;=90,A64&gt;=270),A64,IF(AND(A64&gt;90,A64&lt;=180),180-A64,540-A64)),basis!$A$2:$E$73,2,FALSE)</f>
        <v>584.41589999999997</v>
      </c>
      <c r="E64">
        <f>VLOOKUP(IF(OR(A64&lt;=90,A64&gt;=270),A64,IF(AND(A64&gt;90,A64&lt;=180),180-A64,540-A64)),basis!$A$2:$E$73,3,FALSE)</f>
        <v>22.09</v>
      </c>
      <c r="F64">
        <f t="shared" si="1"/>
        <v>-0.76604444311897812</v>
      </c>
      <c r="G64">
        <f t="shared" si="0"/>
        <v>-50</v>
      </c>
      <c r="H64">
        <f t="shared" si="2"/>
        <v>310</v>
      </c>
      <c r="I64">
        <f t="shared" si="3"/>
        <v>310</v>
      </c>
      <c r="J64">
        <f>VLOOKUP(I64,basis!$A$2:$E$73,2,FALSE)</f>
        <v>584.41589999999997</v>
      </c>
      <c r="K64">
        <f>VLOOKUP(I64,basis!$A$2:$E$73,3,FALSE)</f>
        <v>22.09</v>
      </c>
      <c r="L64">
        <f t="shared" si="4"/>
        <v>0</v>
      </c>
      <c r="M64">
        <f t="shared" si="5"/>
        <v>0</v>
      </c>
    </row>
    <row r="65" spans="1:13" x14ac:dyDescent="0.3">
      <c r="A65">
        <v>315</v>
      </c>
      <c r="B65">
        <v>315</v>
      </c>
      <c r="C65">
        <v>90</v>
      </c>
      <c r="D65">
        <f>VLOOKUP(IF(OR(A65&lt;=90,A65&gt;=270),A65,IF(AND(A65&gt;90,A65&lt;=180),180-A65,540-A65)),basis!$A$2:$E$73,2,FALSE)</f>
        <v>479.97500000000002</v>
      </c>
      <c r="E65">
        <f>VLOOKUP(IF(OR(A65&lt;=90,A65&gt;=270),A65,IF(AND(A65&gt;90,A65&lt;=180),180-A65,540-A65)),basis!$A$2:$E$73,3,FALSE)</f>
        <v>16.79</v>
      </c>
      <c r="F65">
        <f t="shared" si="1"/>
        <v>-0.70710678118654768</v>
      </c>
      <c r="G65">
        <f t="shared" si="0"/>
        <v>-45.000000000000007</v>
      </c>
      <c r="H65">
        <f t="shared" si="2"/>
        <v>315</v>
      </c>
      <c r="I65">
        <f t="shared" si="3"/>
        <v>315</v>
      </c>
      <c r="J65">
        <f>VLOOKUP(I65,basis!$A$2:$E$73,2,FALSE)</f>
        <v>479.97500000000002</v>
      </c>
      <c r="K65">
        <f>VLOOKUP(I65,basis!$A$2:$E$73,3,FALSE)</f>
        <v>16.79</v>
      </c>
      <c r="L65">
        <f t="shared" si="4"/>
        <v>0</v>
      </c>
      <c r="M65">
        <f t="shared" si="5"/>
        <v>0</v>
      </c>
    </row>
    <row r="66" spans="1:13" x14ac:dyDescent="0.3">
      <c r="A66">
        <v>320</v>
      </c>
      <c r="B66">
        <v>320</v>
      </c>
      <c r="C66">
        <v>90</v>
      </c>
      <c r="D66">
        <f>VLOOKUP(IF(OR(A66&lt;=90,A66&gt;=270),A66,IF(AND(A66&gt;90,A66&lt;=180),180-A66,540-A66)),basis!$A$2:$E$73,2,FALSE)</f>
        <v>433.96159999999998</v>
      </c>
      <c r="E66">
        <f>VLOOKUP(IF(OR(A66&lt;=90,A66&gt;=270),A66,IF(AND(A66&gt;90,A66&lt;=180),180-A66,540-A66)),basis!$A$2:$E$73,3,FALSE)</f>
        <v>14.04</v>
      </c>
      <c r="F66">
        <f t="shared" si="1"/>
        <v>-0.64278760968653958</v>
      </c>
      <c r="G66">
        <f t="shared" ref="G66:G73" si="6">ASIN(F66)/PI()*180</f>
        <v>-40.000000000000021</v>
      </c>
      <c r="H66">
        <f t="shared" si="2"/>
        <v>320</v>
      </c>
      <c r="I66">
        <f t="shared" si="3"/>
        <v>320</v>
      </c>
      <c r="J66">
        <f>VLOOKUP(I66,basis!$A$2:$E$73,2,FALSE)</f>
        <v>433.96159999999998</v>
      </c>
      <c r="K66">
        <f>VLOOKUP(I66,basis!$A$2:$E$73,3,FALSE)</f>
        <v>14.04</v>
      </c>
      <c r="L66">
        <f t="shared" si="4"/>
        <v>0</v>
      </c>
      <c r="M66">
        <f t="shared" si="5"/>
        <v>0</v>
      </c>
    </row>
    <row r="67" spans="1:13" x14ac:dyDescent="0.3">
      <c r="A67">
        <v>325</v>
      </c>
      <c r="B67">
        <v>325</v>
      </c>
      <c r="C67">
        <v>90</v>
      </c>
      <c r="D67">
        <f>VLOOKUP(IF(OR(A67&lt;=90,A67&gt;=270),A67,IF(AND(A67&gt;90,A67&lt;=180),180-A67,540-A67)),basis!$A$2:$E$73,2,FALSE)</f>
        <v>383.43869999999998</v>
      </c>
      <c r="E67">
        <f>VLOOKUP(IF(OR(A67&lt;=90,A67&gt;=270),A67,IF(AND(A67&gt;90,A67&lt;=180),180-A67,540-A67)),basis!$A$2:$E$73,3,FALSE)</f>
        <v>13.09</v>
      </c>
      <c r="F67">
        <f t="shared" ref="F67:F73" si="7">COS((C67-90)/180*PI())*SIN(B67/180*PI())</f>
        <v>-0.57357643635104649</v>
      </c>
      <c r="G67">
        <f t="shared" si="6"/>
        <v>-35.000000000000028</v>
      </c>
      <c r="H67">
        <f t="shared" ref="H67:H73" si="8">IF(G67&lt;0,ROUND((G67+360)/5,0)*5,ROUND(G67/5,0)*5)</f>
        <v>325</v>
      </c>
      <c r="I67">
        <f t="shared" ref="I67:I73" si="9">IF(H67=360,0,H67)</f>
        <v>325</v>
      </c>
      <c r="J67">
        <f>VLOOKUP(I67,basis!$A$2:$E$73,2,FALSE)</f>
        <v>383.43869999999998</v>
      </c>
      <c r="K67">
        <f>VLOOKUP(I67,basis!$A$2:$E$73,3,FALSE)</f>
        <v>13.09</v>
      </c>
      <c r="L67">
        <f t="shared" ref="L67:L73" si="10">J67-D67</f>
        <v>0</v>
      </c>
      <c r="M67">
        <f t="shared" ref="M67:M73" si="11">K67-E67</f>
        <v>0</v>
      </c>
    </row>
    <row r="68" spans="1:13" x14ac:dyDescent="0.3">
      <c r="A68">
        <v>330</v>
      </c>
      <c r="B68">
        <v>330</v>
      </c>
      <c r="C68">
        <v>90</v>
      </c>
      <c r="D68">
        <f>VLOOKUP(IF(OR(A68&lt;=90,A68&gt;=270),A68,IF(AND(A68&gt;90,A68&lt;=180),180-A68,540-A68)),basis!$A$2:$E$73,2,FALSE)</f>
        <v>327.85390000000001</v>
      </c>
      <c r="E68">
        <f>VLOOKUP(IF(OR(A68&lt;=90,A68&gt;=270),A68,IF(AND(A68&gt;90,A68&lt;=180),180-A68,540-A68)),basis!$A$2:$E$73,3,FALSE)</f>
        <v>10.01</v>
      </c>
      <c r="F68">
        <f t="shared" si="7"/>
        <v>-0.50000000000000044</v>
      </c>
      <c r="G68">
        <f t="shared" si="6"/>
        <v>-30.000000000000039</v>
      </c>
      <c r="H68">
        <f t="shared" si="8"/>
        <v>330</v>
      </c>
      <c r="I68">
        <f t="shared" si="9"/>
        <v>330</v>
      </c>
      <c r="J68">
        <f>VLOOKUP(I68,basis!$A$2:$E$73,2,FALSE)</f>
        <v>327.85390000000001</v>
      </c>
      <c r="K68">
        <f>VLOOKUP(I68,basis!$A$2:$E$73,3,FALSE)</f>
        <v>10.01</v>
      </c>
      <c r="L68">
        <f t="shared" si="10"/>
        <v>0</v>
      </c>
      <c r="M68">
        <f t="shared" si="11"/>
        <v>0</v>
      </c>
    </row>
    <row r="69" spans="1:13" x14ac:dyDescent="0.3">
      <c r="A69">
        <v>335</v>
      </c>
      <c r="B69">
        <v>335</v>
      </c>
      <c r="C69">
        <v>90</v>
      </c>
      <c r="D69">
        <f>VLOOKUP(IF(OR(A69&lt;=90,A69&gt;=270),A69,IF(AND(A69&gt;90,A69&lt;=180),180-A69,540-A69)),basis!$A$2:$E$73,2,FALSE)</f>
        <v>282.71449999999999</v>
      </c>
      <c r="E69">
        <f>VLOOKUP(IF(OR(A69&lt;=90,A69&gt;=270),A69,IF(AND(A69&gt;90,A69&lt;=180),180-A69,540-A69)),basis!$A$2:$E$73,3,FALSE)</f>
        <v>6.11</v>
      </c>
      <c r="F69">
        <f t="shared" si="7"/>
        <v>-0.42261826174069922</v>
      </c>
      <c r="G69">
        <f t="shared" si="6"/>
        <v>-24.999999999999986</v>
      </c>
      <c r="H69">
        <f t="shared" si="8"/>
        <v>335</v>
      </c>
      <c r="I69">
        <f t="shared" si="9"/>
        <v>335</v>
      </c>
      <c r="J69">
        <f>VLOOKUP(I69,basis!$A$2:$E$73,2,FALSE)</f>
        <v>282.71449999999999</v>
      </c>
      <c r="K69">
        <f>VLOOKUP(I69,basis!$A$2:$E$73,3,FALSE)</f>
        <v>6.11</v>
      </c>
      <c r="L69">
        <f t="shared" si="10"/>
        <v>0</v>
      </c>
      <c r="M69">
        <f t="shared" si="11"/>
        <v>0</v>
      </c>
    </row>
    <row r="70" spans="1:13" x14ac:dyDescent="0.3">
      <c r="A70">
        <v>340</v>
      </c>
      <c r="B70">
        <v>340</v>
      </c>
      <c r="C70">
        <v>90</v>
      </c>
      <c r="D70">
        <f>VLOOKUP(IF(OR(A70&lt;=90,A70&gt;=270),A70,IF(AND(A70&gt;90,A70&lt;=180),180-A70,540-A70)),basis!$A$2:$E$73,2,FALSE)</f>
        <v>220.5504</v>
      </c>
      <c r="E70">
        <f>VLOOKUP(IF(OR(A70&lt;=90,A70&gt;=270),A70,IF(AND(A70&gt;90,A70&lt;=180),180-A70,540-A70)),basis!$A$2:$E$73,3,FALSE)</f>
        <v>4.79</v>
      </c>
      <c r="F70">
        <f t="shared" si="7"/>
        <v>-0.34202014332566943</v>
      </c>
      <c r="G70">
        <f t="shared" si="6"/>
        <v>-20.000000000000043</v>
      </c>
      <c r="H70">
        <f t="shared" si="8"/>
        <v>340</v>
      </c>
      <c r="I70">
        <f t="shared" si="9"/>
        <v>340</v>
      </c>
      <c r="J70">
        <f>VLOOKUP(I70,basis!$A$2:$E$73,2,FALSE)</f>
        <v>220.5504</v>
      </c>
      <c r="K70">
        <f>VLOOKUP(I70,basis!$A$2:$E$73,3,FALSE)</f>
        <v>4.79</v>
      </c>
      <c r="L70">
        <f t="shared" si="10"/>
        <v>0</v>
      </c>
      <c r="M70">
        <f t="shared" si="11"/>
        <v>0</v>
      </c>
    </row>
    <row r="71" spans="1:13" x14ac:dyDescent="0.3">
      <c r="A71">
        <v>345</v>
      </c>
      <c r="B71">
        <v>345</v>
      </c>
      <c r="C71">
        <v>90</v>
      </c>
      <c r="D71">
        <f>VLOOKUP(IF(OR(A71&lt;=90,A71&gt;=270),A71,IF(AND(A71&gt;90,A71&lt;=180),180-A71,540-A71)),basis!$A$2:$E$73,2,FALSE)</f>
        <v>156.76859999999999</v>
      </c>
      <c r="E71">
        <f>VLOOKUP(IF(OR(A71&lt;=90,A71&gt;=270),A71,IF(AND(A71&gt;90,A71&lt;=180),180-A71,540-A71)),basis!$A$2:$E$73,3,FALSE)</f>
        <v>1.68</v>
      </c>
      <c r="F71">
        <f t="shared" si="7"/>
        <v>-0.25881904510252068</v>
      </c>
      <c r="G71">
        <f t="shared" si="6"/>
        <v>-14.999999999999996</v>
      </c>
      <c r="H71">
        <f t="shared" si="8"/>
        <v>345</v>
      </c>
      <c r="I71">
        <f t="shared" si="9"/>
        <v>345</v>
      </c>
      <c r="J71">
        <f>VLOOKUP(I71,basis!$A$2:$E$73,2,FALSE)</f>
        <v>156.76859999999999</v>
      </c>
      <c r="K71">
        <f>VLOOKUP(I71,basis!$A$2:$E$73,3,FALSE)</f>
        <v>1.68</v>
      </c>
      <c r="L71">
        <f t="shared" si="10"/>
        <v>0</v>
      </c>
      <c r="M71">
        <f t="shared" si="11"/>
        <v>0</v>
      </c>
    </row>
    <row r="72" spans="1:13" x14ac:dyDescent="0.3">
      <c r="A72">
        <v>350</v>
      </c>
      <c r="B72">
        <v>350</v>
      </c>
      <c r="C72">
        <v>90</v>
      </c>
      <c r="D72">
        <f>VLOOKUP(IF(OR(A72&lt;=90,A72&gt;=270),A72,IF(AND(A72&gt;90,A72&lt;=180),180-A72,540-A72)),basis!$A$2:$E$73,2,FALSE)</f>
        <v>96.97</v>
      </c>
      <c r="E72">
        <f>VLOOKUP(IF(OR(A72&lt;=90,A72&gt;=270),A72,IF(AND(A72&gt;90,A72&lt;=180),180-A72,540-A72)),basis!$A$2:$E$73,3,FALSE)</f>
        <v>-0.87</v>
      </c>
      <c r="F72">
        <f t="shared" si="7"/>
        <v>-0.17364817766693039</v>
      </c>
      <c r="G72">
        <f t="shared" si="6"/>
        <v>-10.000000000000004</v>
      </c>
      <c r="H72">
        <f t="shared" si="8"/>
        <v>350</v>
      </c>
      <c r="I72">
        <f t="shared" si="9"/>
        <v>350</v>
      </c>
      <c r="J72">
        <f>VLOOKUP(I72,basis!$A$2:$E$73,2,FALSE)</f>
        <v>96.97</v>
      </c>
      <c r="K72">
        <f>VLOOKUP(I72,basis!$A$2:$E$73,3,FALSE)</f>
        <v>-0.87</v>
      </c>
      <c r="L72">
        <f t="shared" si="10"/>
        <v>0</v>
      </c>
      <c r="M72">
        <f t="shared" si="11"/>
        <v>0</v>
      </c>
    </row>
    <row r="73" spans="1:13" x14ac:dyDescent="0.3">
      <c r="A73">
        <v>355</v>
      </c>
      <c r="B73">
        <v>355</v>
      </c>
      <c r="C73">
        <v>90</v>
      </c>
      <c r="D73">
        <f>VLOOKUP(IF(OR(A73&lt;=90,A73&gt;=270),A73,IF(AND(A73&gt;90,A73&lt;=180),180-A73,540-A73)),basis!$A$2:$E$73,2,FALSE)</f>
        <v>37.235700000000001</v>
      </c>
      <c r="E73">
        <f>VLOOKUP(IF(OR(A73&lt;=90,A73&gt;=270),A73,IF(AND(A73&gt;90,A73&lt;=180),180-A73,540-A73)),basis!$A$2:$E$73,3,FALSE)</f>
        <v>-0.56999999999999995</v>
      </c>
      <c r="F73">
        <f t="shared" si="7"/>
        <v>-8.7155742747658319E-2</v>
      </c>
      <c r="G73">
        <f t="shared" si="6"/>
        <v>-5.000000000000008</v>
      </c>
      <c r="H73">
        <f t="shared" si="8"/>
        <v>355</v>
      </c>
      <c r="I73">
        <f t="shared" si="9"/>
        <v>355</v>
      </c>
      <c r="J73">
        <f>VLOOKUP(I73,basis!$A$2:$E$73,2,FALSE)</f>
        <v>37.235700000000001</v>
      </c>
      <c r="K73">
        <f>VLOOKUP(I73,basis!$A$2:$E$73,3,FALSE)</f>
        <v>-0.56999999999999995</v>
      </c>
      <c r="L73">
        <f t="shared" si="10"/>
        <v>0</v>
      </c>
      <c r="M73">
        <f t="shared" si="11"/>
        <v>0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4BD9-4651-4C9C-81BE-F309D64D0B17}">
  <dimension ref="A1:O35"/>
  <sheetViews>
    <sheetView workbookViewId="0">
      <selection activeCell="M2" sqref="M2:M35"/>
    </sheetView>
  </sheetViews>
  <sheetFormatPr defaultRowHeight="1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10</v>
      </c>
      <c r="I1" t="s">
        <v>11</v>
      </c>
      <c r="J1" t="s">
        <v>4</v>
      </c>
      <c r="K1" t="s">
        <v>5</v>
      </c>
      <c r="L1" t="s">
        <v>6</v>
      </c>
      <c r="M1" t="s">
        <v>7</v>
      </c>
    </row>
    <row r="2" spans="1:15" x14ac:dyDescent="0.3">
      <c r="A2">
        <v>0</v>
      </c>
      <c r="B2">
        <v>160</v>
      </c>
      <c r="C2">
        <v>70</v>
      </c>
      <c r="D2">
        <f>VLOOKUP(IF(OR(A2&lt;=90,A2&gt;=270),A2,IF(AND(A2&gt;90,A2&lt;=180),180-A2,540-A2)),basis!$A$2:$E$73,2,FALSE)</f>
        <v>-23.438099999999999</v>
      </c>
      <c r="E2">
        <f>VLOOKUP(IF(OR(A2&lt;=90,A2&gt;=270),A2,IF(AND(A2&gt;90,A2&lt;=180),180-A2,540-A2)),basis!$A$2:$E$73,3,FALSE)</f>
        <v>-1.75</v>
      </c>
      <c r="F2">
        <f>COS((C2-90)/180*PI())*SIN(B2/180*PI())</f>
        <v>0.32139380484326979</v>
      </c>
      <c r="G2">
        <f t="shared" ref="G2:G27" si="0">ASIN(F2)/PI()*180</f>
        <v>18.747237251037511</v>
      </c>
      <c r="H2">
        <f>IF(G2&lt;0,ROUND((G2+360)/5,0)*5,ROUND(G2/5,0)*5)</f>
        <v>20</v>
      </c>
      <c r="I2">
        <f>IF(H2=360,0,H2)</f>
        <v>20</v>
      </c>
      <c r="J2">
        <f>VLOOKUP(I2,basis!$A$2:$E$73,2,FALSE)</f>
        <v>-246.1729</v>
      </c>
      <c r="K2">
        <f>VLOOKUP(I2,basis!$A$2:$E$73,3,FALSE)</f>
        <v>-11.42</v>
      </c>
      <c r="L2">
        <f>J2-D2</f>
        <v>-222.73480000000001</v>
      </c>
      <c r="M2">
        <f>K2-E2</f>
        <v>-9.67</v>
      </c>
      <c r="O2">
        <v>291.66669999999999</v>
      </c>
    </row>
    <row r="3" spans="1:15" x14ac:dyDescent="0.3">
      <c r="A3">
        <v>5</v>
      </c>
      <c r="B3">
        <v>10</v>
      </c>
      <c r="C3">
        <v>95</v>
      </c>
      <c r="D3">
        <f>VLOOKUP(IF(OR(A3&lt;=90,A3&gt;=270),A3,IF(AND(A3&gt;90,A3&lt;=180),180-A3,540-A3)),basis!$A$2:$E$73,2,FALSE)</f>
        <v>-78.079300000000003</v>
      </c>
      <c r="E3">
        <f>VLOOKUP(IF(OR(A3&lt;=90,A3&gt;=270),A3,IF(AND(A3&gt;90,A3&lt;=180),180-A3,540-A3)),basis!$A$2:$E$73,3,FALSE)</f>
        <v>-6.89</v>
      </c>
      <c r="F3">
        <f t="shared" ref="F3:F28" si="1">COS((C3-90)/180*PI())*SIN(B3/180*PI())</f>
        <v>0.17298739392508944</v>
      </c>
      <c r="G3">
        <f t="shared" si="0"/>
        <v>9.961558098090368</v>
      </c>
      <c r="H3">
        <f t="shared" ref="H3:H28" si="2">IF(G3&lt;0,ROUND((G3+360)/5,0)*5,ROUND(G3/5,0)*5)</f>
        <v>10</v>
      </c>
      <c r="I3">
        <f t="shared" ref="I3:I28" si="3">IF(H3=360,0,H3)</f>
        <v>10</v>
      </c>
      <c r="J3">
        <f>VLOOKUP(I3,basis!$A$2:$E$73,2,FALSE)</f>
        <v>-132.2132</v>
      </c>
      <c r="K3">
        <f>VLOOKUP(I3,basis!$A$2:$E$73,3,FALSE)</f>
        <v>-6.4</v>
      </c>
      <c r="L3">
        <f t="shared" ref="L3:M28" si="4">J3-D3</f>
        <v>-54.133899999999997</v>
      </c>
      <c r="M3">
        <f t="shared" si="4"/>
        <v>0.48999999999999932</v>
      </c>
    </row>
    <row r="4" spans="1:15" x14ac:dyDescent="0.3">
      <c r="A4">
        <v>10</v>
      </c>
      <c r="B4">
        <v>5</v>
      </c>
      <c r="C4">
        <v>90</v>
      </c>
      <c r="D4">
        <f>VLOOKUP(IF(OR(A4&lt;=90,A4&gt;=270),A4,IF(AND(A4&gt;90,A4&lt;=180),180-A4,540-A4)),basis!$A$2:$E$73,2,FALSE)</f>
        <v>-132.2132</v>
      </c>
      <c r="E4">
        <f>VLOOKUP(IF(OR(A4&lt;=90,A4&gt;=270),A4,IF(AND(A4&gt;90,A4&lt;=180),180-A4,540-A4)),basis!$A$2:$E$73,3,FALSE)</f>
        <v>-6.4</v>
      </c>
      <c r="F4">
        <f t="shared" si="1"/>
        <v>8.7155742747658166E-2</v>
      </c>
      <c r="G4">
        <f t="shared" si="0"/>
        <v>4.9999999999999991</v>
      </c>
      <c r="H4">
        <f t="shared" si="2"/>
        <v>5</v>
      </c>
      <c r="I4">
        <f t="shared" si="3"/>
        <v>5</v>
      </c>
      <c r="J4">
        <f>VLOOKUP(I4,basis!$A$2:$E$73,2,FALSE)</f>
        <v>-78.079300000000003</v>
      </c>
      <c r="K4">
        <f>VLOOKUP(I4,basis!$A$2:$E$73,3,FALSE)</f>
        <v>-6.89</v>
      </c>
      <c r="L4">
        <f t="shared" si="4"/>
        <v>54.133899999999997</v>
      </c>
      <c r="M4">
        <f t="shared" si="4"/>
        <v>-0.48999999999999932</v>
      </c>
    </row>
    <row r="5" spans="1:15" x14ac:dyDescent="0.3">
      <c r="A5">
        <v>15</v>
      </c>
      <c r="B5">
        <v>15</v>
      </c>
      <c r="C5">
        <v>65</v>
      </c>
      <c r="D5">
        <f>VLOOKUP(IF(OR(A5&lt;=90,A5&gt;=270),A5,IF(AND(A5&gt;90,A5&lt;=180),180-A5,540-A5)),basis!$A$2:$E$73,2,FALSE)</f>
        <v>-190.81540000000001</v>
      </c>
      <c r="E5">
        <f>VLOOKUP(IF(OR(A5&lt;=90,A5&gt;=270),A5,IF(AND(A5&gt;90,A5&lt;=180),180-A5,540-A5)),basis!$A$2:$E$73,3,FALSE)</f>
        <v>-8.43</v>
      </c>
      <c r="F5">
        <f t="shared" si="1"/>
        <v>0.23456971600980447</v>
      </c>
      <c r="G5">
        <f t="shared" si="0"/>
        <v>13.566260370965827</v>
      </c>
      <c r="H5">
        <f t="shared" si="2"/>
        <v>15</v>
      </c>
      <c r="I5">
        <f t="shared" si="3"/>
        <v>15</v>
      </c>
      <c r="J5">
        <f>VLOOKUP(I5,basis!$A$2:$E$73,2,FALSE)</f>
        <v>-190.81540000000001</v>
      </c>
      <c r="K5">
        <f>VLOOKUP(I5,basis!$A$2:$E$73,3,FALSE)</f>
        <v>-8.43</v>
      </c>
      <c r="L5">
        <f t="shared" si="4"/>
        <v>0</v>
      </c>
      <c r="M5">
        <f t="shared" si="4"/>
        <v>0</v>
      </c>
    </row>
    <row r="6" spans="1:15" x14ac:dyDescent="0.3">
      <c r="A6">
        <v>20</v>
      </c>
      <c r="B6">
        <v>25</v>
      </c>
      <c r="C6">
        <v>65</v>
      </c>
      <c r="D6">
        <f>VLOOKUP(IF(OR(A6&lt;=90,A6&gt;=270),A6,IF(AND(A6&gt;90,A6&lt;=180),180-A6,540-A6)),basis!$A$2:$E$73,2,FALSE)</f>
        <v>-246.1729</v>
      </c>
      <c r="E6">
        <f>VLOOKUP(IF(OR(A6&lt;=90,A6&gt;=270),A6,IF(AND(A6&gt;90,A6&lt;=180),180-A6,540-A6)),basis!$A$2:$E$73,3,FALSE)</f>
        <v>-11.42</v>
      </c>
      <c r="F6">
        <f t="shared" si="1"/>
        <v>0.38302222155948901</v>
      </c>
      <c r="G6">
        <f t="shared" si="0"/>
        <v>22.521012118111003</v>
      </c>
      <c r="H6">
        <f t="shared" si="2"/>
        <v>25</v>
      </c>
      <c r="I6">
        <f t="shared" si="3"/>
        <v>25</v>
      </c>
      <c r="J6">
        <f>VLOOKUP(I6,basis!$A$2:$E$73,2,FALSE)</f>
        <v>-300.4341</v>
      </c>
      <c r="K6">
        <f>VLOOKUP(I6,basis!$A$2:$E$73,3,FALSE)</f>
        <v>-12.26</v>
      </c>
      <c r="L6">
        <f t="shared" si="4"/>
        <v>-54.261200000000002</v>
      </c>
      <c r="M6">
        <f t="shared" si="4"/>
        <v>-0.83999999999999986</v>
      </c>
    </row>
    <row r="7" spans="1:15" x14ac:dyDescent="0.3">
      <c r="A7">
        <v>25</v>
      </c>
      <c r="B7">
        <v>25</v>
      </c>
      <c r="C7">
        <v>45</v>
      </c>
      <c r="D7">
        <f>VLOOKUP(IF(OR(A7&lt;=90,A7&gt;=270),A7,IF(AND(A7&gt;90,A7&lt;=180),180-A7,540-A7)),basis!$A$2:$E$73,2,FALSE)</f>
        <v>-300.4341</v>
      </c>
      <c r="E7">
        <f>VLOOKUP(IF(OR(A7&lt;=90,A7&gt;=270),A7,IF(AND(A7&gt;90,A7&lt;=180),180-A7,540-A7)),basis!$A$2:$E$73,3,FALSE)</f>
        <v>-12.26</v>
      </c>
      <c r="F7">
        <f t="shared" si="1"/>
        <v>0.29883623873011983</v>
      </c>
      <c r="G7">
        <f t="shared" si="0"/>
        <v>17.387718334859461</v>
      </c>
      <c r="H7">
        <f t="shared" si="2"/>
        <v>15</v>
      </c>
      <c r="I7">
        <f t="shared" si="3"/>
        <v>15</v>
      </c>
      <c r="J7">
        <f>VLOOKUP(I7,basis!$A$2:$E$73,2,FALSE)</f>
        <v>-190.81540000000001</v>
      </c>
      <c r="K7">
        <f>VLOOKUP(I7,basis!$A$2:$E$73,3,FALSE)</f>
        <v>-8.43</v>
      </c>
      <c r="L7">
        <f t="shared" si="4"/>
        <v>109.61869999999999</v>
      </c>
      <c r="M7">
        <f t="shared" si="4"/>
        <v>3.83</v>
      </c>
    </row>
    <row r="8" spans="1:15" x14ac:dyDescent="0.3">
      <c r="A8">
        <v>30</v>
      </c>
      <c r="B8">
        <v>30</v>
      </c>
      <c r="C8">
        <v>60</v>
      </c>
      <c r="D8">
        <f>VLOOKUP(IF(OR(A8&lt;=90,A8&gt;=270),A8,IF(AND(A8&gt;90,A8&lt;=180),180-A8,540-A8)),basis!$A$2:$E$73,2,FALSE)</f>
        <v>-355.3886</v>
      </c>
      <c r="E8">
        <f>VLOOKUP(IF(OR(A8&lt;=90,A8&gt;=270),A8,IF(AND(A8&gt;90,A8&lt;=180),180-A8,540-A8)),basis!$A$2:$E$73,3,FALSE)</f>
        <v>-13.83</v>
      </c>
      <c r="F8">
        <f t="shared" si="1"/>
        <v>0.4330127018922193</v>
      </c>
      <c r="G8">
        <f t="shared" si="0"/>
        <v>25.65890627325528</v>
      </c>
      <c r="H8">
        <f t="shared" si="2"/>
        <v>25</v>
      </c>
      <c r="I8">
        <f t="shared" si="3"/>
        <v>25</v>
      </c>
      <c r="J8">
        <f>VLOOKUP(I8,basis!$A$2:$E$73,2,FALSE)</f>
        <v>-300.4341</v>
      </c>
      <c r="K8">
        <f>VLOOKUP(I8,basis!$A$2:$E$73,3,FALSE)</f>
        <v>-12.26</v>
      </c>
      <c r="L8">
        <f t="shared" si="4"/>
        <v>54.954499999999996</v>
      </c>
      <c r="M8">
        <f t="shared" si="4"/>
        <v>1.5700000000000003</v>
      </c>
    </row>
    <row r="9" spans="1:15" x14ac:dyDescent="0.3">
      <c r="A9">
        <v>35</v>
      </c>
      <c r="B9">
        <v>20</v>
      </c>
      <c r="C9">
        <v>115</v>
      </c>
      <c r="D9">
        <f>VLOOKUP(IF(OR(A9&lt;=90,A9&gt;=270),A9,IF(AND(A9&gt;90,A9&lt;=180),180-A9,540-A9)),basis!$A$2:$E$73,2,FALSE)</f>
        <v>-402.67660000000001</v>
      </c>
      <c r="E9">
        <f>VLOOKUP(IF(OR(A9&lt;=90,A9&gt;=270),A9,IF(AND(A9&gt;90,A9&lt;=180),180-A9,540-A9)),basis!$A$2:$E$73,3,FALSE)</f>
        <v>-17.5</v>
      </c>
      <c r="F9">
        <f t="shared" si="1"/>
        <v>0.30997551921944466</v>
      </c>
      <c r="G9">
        <f t="shared" si="0"/>
        <v>18.057755171982258</v>
      </c>
      <c r="H9">
        <f t="shared" si="2"/>
        <v>20</v>
      </c>
      <c r="I9">
        <f t="shared" si="3"/>
        <v>20</v>
      </c>
      <c r="J9">
        <f>VLOOKUP(I9,basis!$A$2:$E$73,2,FALSE)</f>
        <v>-246.1729</v>
      </c>
      <c r="K9">
        <f>VLOOKUP(I9,basis!$A$2:$E$73,3,FALSE)</f>
        <v>-11.42</v>
      </c>
      <c r="L9">
        <f t="shared" si="4"/>
        <v>156.50370000000001</v>
      </c>
      <c r="M9">
        <f t="shared" si="4"/>
        <v>6.08</v>
      </c>
    </row>
    <row r="10" spans="1:15" x14ac:dyDescent="0.3">
      <c r="A10">
        <v>40</v>
      </c>
      <c r="B10">
        <v>30</v>
      </c>
      <c r="C10">
        <v>90</v>
      </c>
      <c r="D10">
        <f>VLOOKUP(IF(OR(A10&lt;=90,A10&gt;=270),A10,IF(AND(A10&gt;90,A10&lt;=180),180-A10,540-A10)),basis!$A$2:$E$73,2,FALSE)</f>
        <v>-456.08569999999997</v>
      </c>
      <c r="E10">
        <f>VLOOKUP(IF(OR(A10&lt;=90,A10&gt;=270),A10,IF(AND(A10&gt;90,A10&lt;=180),180-A10,540-A10)),basis!$A$2:$E$73,3,FALSE)</f>
        <v>-17.12</v>
      </c>
      <c r="F10">
        <f t="shared" si="1"/>
        <v>0.49999999999999994</v>
      </c>
      <c r="G10">
        <f t="shared" si="0"/>
        <v>30</v>
      </c>
      <c r="H10">
        <f t="shared" si="2"/>
        <v>30</v>
      </c>
      <c r="I10">
        <f t="shared" si="3"/>
        <v>30</v>
      </c>
      <c r="J10">
        <f>VLOOKUP(I10,basis!$A$2:$E$73,2,FALSE)</f>
        <v>-355.3886</v>
      </c>
      <c r="K10">
        <f>VLOOKUP(I10,basis!$A$2:$E$73,3,FALSE)</f>
        <v>-13.83</v>
      </c>
      <c r="L10">
        <f t="shared" si="4"/>
        <v>100.69709999999998</v>
      </c>
      <c r="M10">
        <f t="shared" si="4"/>
        <v>3.2900000000000009</v>
      </c>
    </row>
    <row r="11" spans="1:15" x14ac:dyDescent="0.3">
      <c r="A11">
        <v>140</v>
      </c>
      <c r="B11">
        <v>150</v>
      </c>
      <c r="C11">
        <v>85</v>
      </c>
      <c r="D11">
        <f>VLOOKUP(IF(OR(A11&lt;=90,A11&gt;=270),A11,IF(AND(A11&gt;90,A11&lt;=180),180-A11,540-A11)),basis!$A$2:$E$73,2,FALSE)</f>
        <v>-456.08569999999997</v>
      </c>
      <c r="E11">
        <f>VLOOKUP(IF(OR(A11&lt;=90,A11&gt;=270),A11,IF(AND(A11&gt;90,A11&lt;=180),180-A11,540-A11)),basis!$A$2:$E$73,3,FALSE)</f>
        <v>-17.12</v>
      </c>
      <c r="F11">
        <f t="shared" si="1"/>
        <v>0.49809734904587272</v>
      </c>
      <c r="G11">
        <f t="shared" si="0"/>
        <v>29.874201258252747</v>
      </c>
      <c r="H11">
        <f t="shared" si="2"/>
        <v>30</v>
      </c>
      <c r="I11">
        <f t="shared" si="3"/>
        <v>30</v>
      </c>
      <c r="J11">
        <f>VLOOKUP(I11,basis!$A$2:$E$73,2,FALSE)</f>
        <v>-355.3886</v>
      </c>
      <c r="K11">
        <f>VLOOKUP(I11,basis!$A$2:$E$73,3,FALSE)</f>
        <v>-13.83</v>
      </c>
      <c r="L11">
        <f t="shared" si="4"/>
        <v>100.69709999999998</v>
      </c>
      <c r="M11">
        <f t="shared" si="4"/>
        <v>3.2900000000000009</v>
      </c>
    </row>
    <row r="12" spans="1:15" x14ac:dyDescent="0.3">
      <c r="A12">
        <v>145</v>
      </c>
      <c r="B12">
        <v>10</v>
      </c>
      <c r="C12">
        <v>60</v>
      </c>
      <c r="D12">
        <f>VLOOKUP(IF(OR(A12&lt;=90,A12&gt;=270),A12,IF(AND(A12&gt;90,A12&lt;=180),180-A12,540-A12)),basis!$A$2:$E$73,2,FALSE)</f>
        <v>-402.67660000000001</v>
      </c>
      <c r="E12">
        <f>VLOOKUP(IF(OR(A12&lt;=90,A12&gt;=270),A12,IF(AND(A12&gt;90,A12&lt;=180),180-A12,540-A12)),basis!$A$2:$E$73,3,FALSE)</f>
        <v>-17.5</v>
      </c>
      <c r="F12">
        <f t="shared" si="1"/>
        <v>0.1503837331804353</v>
      </c>
      <c r="G12">
        <f t="shared" si="0"/>
        <v>8.6491651052875778</v>
      </c>
      <c r="H12">
        <f t="shared" si="2"/>
        <v>10</v>
      </c>
      <c r="I12">
        <f t="shared" si="3"/>
        <v>10</v>
      </c>
      <c r="J12">
        <f>VLOOKUP(I12,basis!$A$2:$E$73,2,FALSE)</f>
        <v>-132.2132</v>
      </c>
      <c r="K12">
        <f>VLOOKUP(I12,basis!$A$2:$E$73,3,FALSE)</f>
        <v>-6.4</v>
      </c>
      <c r="L12">
        <f t="shared" si="4"/>
        <v>270.46339999999998</v>
      </c>
      <c r="M12">
        <f t="shared" si="4"/>
        <v>11.1</v>
      </c>
    </row>
    <row r="13" spans="1:15" x14ac:dyDescent="0.3">
      <c r="A13">
        <v>150</v>
      </c>
      <c r="B13">
        <v>5</v>
      </c>
      <c r="C13">
        <v>70</v>
      </c>
      <c r="D13">
        <f>VLOOKUP(IF(OR(A13&lt;=90,A13&gt;=270),A13,IF(AND(A13&gt;90,A13&lt;=180),180-A13,540-A13)),basis!$A$2:$E$73,2,FALSE)</f>
        <v>-355.3886</v>
      </c>
      <c r="E13">
        <f>VLOOKUP(IF(OR(A13&lt;=90,A13&gt;=270),A13,IF(AND(A13&gt;90,A13&lt;=180),180-A13,540-A13)),basis!$A$2:$E$73,3,FALSE)</f>
        <v>-13.83</v>
      </c>
      <c r="F13">
        <f t="shared" si="1"/>
        <v>8.1899608319089337E-2</v>
      </c>
      <c r="G13">
        <f t="shared" si="0"/>
        <v>4.6977636599898762</v>
      </c>
      <c r="H13">
        <f t="shared" si="2"/>
        <v>5</v>
      </c>
      <c r="I13">
        <f t="shared" si="3"/>
        <v>5</v>
      </c>
      <c r="J13">
        <f>VLOOKUP(I13,basis!$A$2:$E$73,2,FALSE)</f>
        <v>-78.079300000000003</v>
      </c>
      <c r="K13">
        <f>VLOOKUP(I13,basis!$A$2:$E$73,3,FALSE)</f>
        <v>-6.89</v>
      </c>
      <c r="L13">
        <f t="shared" si="4"/>
        <v>277.30930000000001</v>
      </c>
      <c r="M13">
        <f t="shared" si="4"/>
        <v>6.94</v>
      </c>
    </row>
    <row r="14" spans="1:15" x14ac:dyDescent="0.3">
      <c r="A14">
        <v>155</v>
      </c>
      <c r="B14">
        <v>15</v>
      </c>
      <c r="C14">
        <v>35</v>
      </c>
      <c r="D14">
        <f>VLOOKUP(IF(OR(A14&lt;=90,A14&gt;=270),A14,IF(AND(A14&gt;90,A14&lt;=180),180-A14,540-A14)),basis!$A$2:$E$73,2,FALSE)</f>
        <v>-300.4341</v>
      </c>
      <c r="E14">
        <f>VLOOKUP(IF(OR(A14&lt;=90,A14&gt;=270),A14,IF(AND(A14&gt;90,A14&lt;=180),180-A14,540-A14)),basis!$A$2:$E$73,3,FALSE)</f>
        <v>-12.26</v>
      </c>
      <c r="F14">
        <f t="shared" si="1"/>
        <v>0.14845250554968453</v>
      </c>
      <c r="G14">
        <f t="shared" si="0"/>
        <v>8.5372576321409461</v>
      </c>
      <c r="H14">
        <f t="shared" si="2"/>
        <v>10</v>
      </c>
      <c r="I14">
        <f t="shared" si="3"/>
        <v>10</v>
      </c>
      <c r="J14">
        <f>VLOOKUP(I14,basis!$A$2:$E$73,2,FALSE)</f>
        <v>-132.2132</v>
      </c>
      <c r="K14">
        <f>VLOOKUP(I14,basis!$A$2:$E$73,3,FALSE)</f>
        <v>-6.4</v>
      </c>
      <c r="L14">
        <f t="shared" si="4"/>
        <v>168.2209</v>
      </c>
      <c r="M14">
        <f t="shared" si="4"/>
        <v>5.8599999999999994</v>
      </c>
    </row>
    <row r="15" spans="1:15" x14ac:dyDescent="0.3">
      <c r="A15">
        <v>160</v>
      </c>
      <c r="B15">
        <v>175</v>
      </c>
      <c r="C15">
        <v>80</v>
      </c>
      <c r="D15">
        <f>VLOOKUP(IF(OR(A15&lt;=90,A15&gt;=270),A15,IF(AND(A15&gt;90,A15&lt;=180),180-A15,540-A15)),basis!$A$2:$E$73,2,FALSE)</f>
        <v>-246.1729</v>
      </c>
      <c r="E15">
        <f>VLOOKUP(IF(OR(A15&lt;=90,A15&gt;=270),A15,IF(AND(A15&gt;90,A15&lt;=180),180-A15,540-A15)),basis!$A$2:$E$73,3,FALSE)</f>
        <v>-11.42</v>
      </c>
      <c r="F15">
        <f t="shared" si="1"/>
        <v>8.5831651177431315E-2</v>
      </c>
      <c r="G15">
        <f t="shared" si="0"/>
        <v>4.9238497548107958</v>
      </c>
      <c r="H15">
        <f t="shared" si="2"/>
        <v>5</v>
      </c>
      <c r="I15">
        <f t="shared" si="3"/>
        <v>5</v>
      </c>
      <c r="J15">
        <f>VLOOKUP(I15,basis!$A$2:$E$73,2,FALSE)</f>
        <v>-78.079300000000003</v>
      </c>
      <c r="K15">
        <f>VLOOKUP(I15,basis!$A$2:$E$73,3,FALSE)</f>
        <v>-6.89</v>
      </c>
      <c r="L15">
        <f t="shared" si="4"/>
        <v>168.09359999999998</v>
      </c>
      <c r="M15">
        <f t="shared" si="4"/>
        <v>4.53</v>
      </c>
    </row>
    <row r="16" spans="1:15" x14ac:dyDescent="0.3">
      <c r="A16">
        <v>165</v>
      </c>
      <c r="B16">
        <v>170</v>
      </c>
      <c r="C16">
        <v>65</v>
      </c>
      <c r="D16">
        <f>VLOOKUP(IF(OR(A16&lt;=90,A16&gt;=270),A16,IF(AND(A16&gt;90,A16&lt;=180),180-A16,540-A16)),basis!$A$2:$E$73,2,FALSE)</f>
        <v>-190.81540000000001</v>
      </c>
      <c r="E16">
        <f>VLOOKUP(IF(OR(A16&lt;=90,A16&gt;=270),A16,IF(AND(A16&gt;90,A16&lt;=180),180-A16,540-A16)),basis!$A$2:$E$73,3,FALSE)</f>
        <v>-8.43</v>
      </c>
      <c r="F16">
        <f t="shared" si="1"/>
        <v>0.15737869562426296</v>
      </c>
      <c r="G16">
        <f t="shared" si="0"/>
        <v>9.0547789518382356</v>
      </c>
      <c r="H16">
        <f t="shared" si="2"/>
        <v>10</v>
      </c>
      <c r="I16">
        <f t="shared" si="3"/>
        <v>10</v>
      </c>
      <c r="J16">
        <f>VLOOKUP(I16,basis!$A$2:$E$73,2,FALSE)</f>
        <v>-132.2132</v>
      </c>
      <c r="K16">
        <f>VLOOKUP(I16,basis!$A$2:$E$73,3,FALSE)</f>
        <v>-6.4</v>
      </c>
      <c r="L16">
        <f t="shared" si="4"/>
        <v>58.602200000000011</v>
      </c>
      <c r="M16">
        <f t="shared" si="4"/>
        <v>2.0299999999999994</v>
      </c>
    </row>
    <row r="17" spans="1:13" x14ac:dyDescent="0.3">
      <c r="A17">
        <v>170</v>
      </c>
      <c r="B17">
        <v>165</v>
      </c>
      <c r="C17">
        <v>85</v>
      </c>
      <c r="D17">
        <f>VLOOKUP(IF(OR(A17&lt;=90,A17&gt;=270),A17,IF(AND(A17&gt;90,A17&lt;=180),180-A17,540-A17)),basis!$A$2:$E$73,2,FALSE)</f>
        <v>-132.2132</v>
      </c>
      <c r="E17">
        <f>VLOOKUP(IF(OR(A17&lt;=90,A17&gt;=270),A17,IF(AND(A17&gt;90,A17&lt;=180),180-A17,540-A17)),basis!$A$2:$E$73,3,FALSE)</f>
        <v>-6.4</v>
      </c>
      <c r="F17">
        <f t="shared" si="1"/>
        <v>0.25783416049629981</v>
      </c>
      <c r="G17">
        <f t="shared" si="0"/>
        <v>14.941587611545859</v>
      </c>
      <c r="H17">
        <f t="shared" si="2"/>
        <v>15</v>
      </c>
      <c r="I17">
        <f t="shared" si="3"/>
        <v>15</v>
      </c>
      <c r="J17">
        <f>VLOOKUP(I17,basis!$A$2:$E$73,2,FALSE)</f>
        <v>-190.81540000000001</v>
      </c>
      <c r="K17">
        <f>VLOOKUP(I17,basis!$A$2:$E$73,3,FALSE)</f>
        <v>-8.43</v>
      </c>
      <c r="L17">
        <f t="shared" si="4"/>
        <v>-58.602200000000011</v>
      </c>
      <c r="M17">
        <f t="shared" si="4"/>
        <v>-2.0299999999999994</v>
      </c>
    </row>
    <row r="18" spans="1:13" x14ac:dyDescent="0.3">
      <c r="A18">
        <v>175</v>
      </c>
      <c r="B18">
        <v>210</v>
      </c>
      <c r="C18">
        <v>100</v>
      </c>
      <c r="D18">
        <f>VLOOKUP(IF(OR(A18&lt;=90,A18&gt;=270),A18,IF(AND(A18&gt;90,A18&lt;=180),180-A18,540-A18)),basis!$A$2:$E$73,2,FALSE)</f>
        <v>-78.079300000000003</v>
      </c>
      <c r="E18">
        <f>VLOOKUP(IF(OR(A18&lt;=90,A18&gt;=270),A18,IF(AND(A18&gt;90,A18&lt;=180),180-A18,540-A18)),basis!$A$2:$E$73,3,FALSE)</f>
        <v>-6.89</v>
      </c>
      <c r="F18">
        <f t="shared" si="1"/>
        <v>-0.49240387650610412</v>
      </c>
      <c r="G18">
        <f t="shared" si="0"/>
        <v>-29.498704231103662</v>
      </c>
      <c r="H18">
        <f t="shared" si="2"/>
        <v>330</v>
      </c>
      <c r="I18">
        <f t="shared" si="3"/>
        <v>330</v>
      </c>
      <c r="J18">
        <f>VLOOKUP(I18,basis!$A$2:$E$73,2,FALSE)</f>
        <v>327.85390000000001</v>
      </c>
      <c r="K18">
        <f>VLOOKUP(I18,basis!$A$2:$E$73,3,FALSE)</f>
        <v>10.01</v>
      </c>
      <c r="L18">
        <f t="shared" si="4"/>
        <v>405.9332</v>
      </c>
      <c r="M18">
        <f t="shared" si="4"/>
        <v>16.899999999999999</v>
      </c>
    </row>
    <row r="19" spans="1:13" x14ac:dyDescent="0.3">
      <c r="A19">
        <v>180</v>
      </c>
      <c r="B19">
        <v>215</v>
      </c>
      <c r="C19">
        <v>155</v>
      </c>
      <c r="D19">
        <f>VLOOKUP(IF(OR(A19&lt;=90,A19&gt;=270),A19,IF(AND(A19&gt;90,A19&lt;=180),180-A19,540-A19)),basis!$A$2:$E$73,2,FALSE)</f>
        <v>-23.438099999999999</v>
      </c>
      <c r="E19">
        <f>VLOOKUP(IF(OR(A19&lt;=90,A19&gt;=270),A19,IF(AND(A19&gt;90,A19&lt;=180),180-A19,540-A19)),basis!$A$2:$E$73,3,FALSE)</f>
        <v>-1.75</v>
      </c>
      <c r="F19">
        <f t="shared" si="1"/>
        <v>-0.24240387650610393</v>
      </c>
      <c r="G19">
        <f t="shared" si="0"/>
        <v>-14.028462645393263</v>
      </c>
      <c r="H19">
        <f t="shared" si="2"/>
        <v>345</v>
      </c>
      <c r="I19">
        <f t="shared" si="3"/>
        <v>345</v>
      </c>
      <c r="J19">
        <f>VLOOKUP(I19,basis!$A$2:$E$73,2,FALSE)</f>
        <v>156.76859999999999</v>
      </c>
      <c r="K19">
        <f>VLOOKUP(I19,basis!$A$2:$E$73,3,FALSE)</f>
        <v>1.68</v>
      </c>
      <c r="L19">
        <f t="shared" si="4"/>
        <v>180.20669999999998</v>
      </c>
      <c r="M19">
        <f t="shared" si="4"/>
        <v>3.4299999999999997</v>
      </c>
    </row>
    <row r="20" spans="1:13" x14ac:dyDescent="0.3">
      <c r="A20">
        <v>185</v>
      </c>
      <c r="B20">
        <v>220</v>
      </c>
      <c r="C20">
        <v>150</v>
      </c>
      <c r="D20">
        <f>VLOOKUP(IF(OR(A20&lt;=90,A20&gt;=270),A20,IF(AND(A20&gt;90,A20&lt;=180),180-A20,540-A20)),basis!$A$2:$E$73,2,FALSE)</f>
        <v>37.235700000000001</v>
      </c>
      <c r="E20">
        <f>VLOOKUP(IF(OR(A20&lt;=90,A20&gt;=270),A20,IF(AND(A20&gt;90,A20&lt;=180),180-A20,540-A20)),basis!$A$2:$E$73,3,FALSE)</f>
        <v>-0.56999999999999995</v>
      </c>
      <c r="F20">
        <f t="shared" si="1"/>
        <v>-0.32139380484326968</v>
      </c>
      <c r="G20">
        <f t="shared" si="0"/>
        <v>-18.747237251037504</v>
      </c>
      <c r="H20">
        <f t="shared" si="2"/>
        <v>340</v>
      </c>
      <c r="I20">
        <f t="shared" si="3"/>
        <v>340</v>
      </c>
      <c r="J20">
        <f>VLOOKUP(I20,basis!$A$2:$E$73,2,FALSE)</f>
        <v>220.5504</v>
      </c>
      <c r="K20">
        <f>VLOOKUP(I20,basis!$A$2:$E$73,3,FALSE)</f>
        <v>4.79</v>
      </c>
      <c r="L20">
        <f t="shared" si="4"/>
        <v>183.31469999999999</v>
      </c>
      <c r="M20">
        <f t="shared" si="4"/>
        <v>5.36</v>
      </c>
    </row>
    <row r="21" spans="1:13" x14ac:dyDescent="0.3">
      <c r="A21">
        <v>190</v>
      </c>
      <c r="B21">
        <v>5</v>
      </c>
      <c r="C21">
        <v>10</v>
      </c>
      <c r="D21">
        <f>VLOOKUP(IF(OR(A21&lt;=90,A21&gt;=270),A21,IF(AND(A21&gt;90,A21&lt;=180),180-A21,540-A21)),basis!$A$2:$E$73,2,FALSE)</f>
        <v>96.97</v>
      </c>
      <c r="E21">
        <f>VLOOKUP(IF(OR(A21&lt;=90,A21&gt;=270),A21,IF(AND(A21&gt;90,A21&lt;=180),180-A21,540-A21)),basis!$A$2:$E$73,3,FALSE)</f>
        <v>-0.87</v>
      </c>
      <c r="F21">
        <f t="shared" si="1"/>
        <v>1.5134435901338627E-2</v>
      </c>
      <c r="G21">
        <f t="shared" si="0"/>
        <v>0.86717240907956883</v>
      </c>
      <c r="H21">
        <f t="shared" si="2"/>
        <v>0</v>
      </c>
      <c r="I21">
        <f t="shared" si="3"/>
        <v>0</v>
      </c>
      <c r="J21">
        <f>VLOOKUP(I21,basis!$A$2:$E$73,2,FALSE)</f>
        <v>-23.438099999999999</v>
      </c>
      <c r="K21">
        <f>VLOOKUP(I21,basis!$A$2:$E$73,3,FALSE)</f>
        <v>-1.75</v>
      </c>
      <c r="L21">
        <f t="shared" si="4"/>
        <v>-120.40809999999999</v>
      </c>
      <c r="M21">
        <f t="shared" si="4"/>
        <v>-0.88</v>
      </c>
    </row>
    <row r="22" spans="1:13" x14ac:dyDescent="0.3">
      <c r="A22">
        <v>195</v>
      </c>
      <c r="B22">
        <v>235</v>
      </c>
      <c r="C22">
        <v>150</v>
      </c>
      <c r="D22">
        <f>VLOOKUP(IF(OR(A22&lt;=90,A22&gt;=270),A22,IF(AND(A22&gt;90,A22&lt;=180),180-A22,540-A22)),basis!$A$2:$E$73,2,FALSE)</f>
        <v>156.76859999999999</v>
      </c>
      <c r="E22">
        <f>VLOOKUP(IF(OR(A22&lt;=90,A22&gt;=270),A22,IF(AND(A22&gt;90,A22&lt;=180),180-A22,540-A22)),basis!$A$2:$E$73,3,FALSE)</f>
        <v>1.68</v>
      </c>
      <c r="F22">
        <f t="shared" si="1"/>
        <v>-0.4095760221444959</v>
      </c>
      <c r="G22">
        <f t="shared" si="0"/>
        <v>-24.178203959791162</v>
      </c>
      <c r="H22">
        <f t="shared" si="2"/>
        <v>335</v>
      </c>
      <c r="I22">
        <f t="shared" si="3"/>
        <v>335</v>
      </c>
      <c r="J22">
        <f>VLOOKUP(I22,basis!$A$2:$E$73,2,FALSE)</f>
        <v>282.71449999999999</v>
      </c>
      <c r="K22">
        <f>VLOOKUP(I22,basis!$A$2:$E$73,3,FALSE)</f>
        <v>6.11</v>
      </c>
      <c r="L22">
        <f t="shared" si="4"/>
        <v>125.94589999999999</v>
      </c>
      <c r="M22">
        <f t="shared" si="4"/>
        <v>4.4300000000000006</v>
      </c>
    </row>
    <row r="23" spans="1:13" x14ac:dyDescent="0.3">
      <c r="A23">
        <v>200</v>
      </c>
      <c r="B23">
        <v>210</v>
      </c>
      <c r="C23">
        <v>75</v>
      </c>
      <c r="D23">
        <f>VLOOKUP(IF(OR(A23&lt;=90,A23&gt;=270),A23,IF(AND(A23&gt;90,A23&lt;=180),180-A23,540-A23)),basis!$A$2:$E$73,2,FALSE)</f>
        <v>220.5504</v>
      </c>
      <c r="E23">
        <f>VLOOKUP(IF(OR(A23&lt;=90,A23&gt;=270),A23,IF(AND(A23&gt;90,A23&lt;=180),180-A23,540-A23)),basis!$A$2:$E$73,3,FALSE)</f>
        <v>4.79</v>
      </c>
      <c r="F23">
        <f t="shared" si="1"/>
        <v>-0.48296291314453427</v>
      </c>
      <c r="G23">
        <f t="shared" si="0"/>
        <v>-28.879094017427612</v>
      </c>
      <c r="H23">
        <f t="shared" si="2"/>
        <v>330</v>
      </c>
      <c r="I23">
        <f t="shared" si="3"/>
        <v>330</v>
      </c>
      <c r="J23">
        <f>VLOOKUP(I23,basis!$A$2:$E$73,2,FALSE)</f>
        <v>327.85390000000001</v>
      </c>
      <c r="K23">
        <f>VLOOKUP(I23,basis!$A$2:$E$73,3,FALSE)</f>
        <v>10.01</v>
      </c>
      <c r="L23">
        <f t="shared" si="4"/>
        <v>107.30350000000001</v>
      </c>
      <c r="M23">
        <f t="shared" si="4"/>
        <v>5.22</v>
      </c>
    </row>
    <row r="24" spans="1:13" x14ac:dyDescent="0.3">
      <c r="A24">
        <v>205</v>
      </c>
      <c r="B24">
        <v>145</v>
      </c>
      <c r="C24">
        <v>95</v>
      </c>
      <c r="D24">
        <f>VLOOKUP(IF(OR(A24&lt;=90,A24&gt;=270),A24,IF(AND(A24&gt;90,A24&lt;=180),180-A24,540-A24)),basis!$A$2:$E$73,2,FALSE)</f>
        <v>282.71449999999999</v>
      </c>
      <c r="E24">
        <f>VLOOKUP(IF(OR(A24&lt;=90,A24&gt;=270),A24,IF(AND(A24&gt;90,A24&lt;=180),180-A24,540-A24)),basis!$A$2:$E$73,3,FALSE)</f>
        <v>6.11</v>
      </c>
      <c r="F24">
        <f t="shared" si="1"/>
        <v>0.57139380484326951</v>
      </c>
      <c r="G24">
        <f t="shared" si="0"/>
        <v>34.847477302081273</v>
      </c>
      <c r="H24">
        <f t="shared" si="2"/>
        <v>35</v>
      </c>
      <c r="I24">
        <f t="shared" si="3"/>
        <v>35</v>
      </c>
      <c r="J24">
        <f>VLOOKUP(I24,basis!$A$2:$E$73,2,FALSE)</f>
        <v>-402.67660000000001</v>
      </c>
      <c r="K24">
        <f>VLOOKUP(I24,basis!$A$2:$E$73,3,FALSE)</f>
        <v>-17.5</v>
      </c>
      <c r="L24">
        <f t="shared" si="4"/>
        <v>-685.39110000000005</v>
      </c>
      <c r="M24">
        <f t="shared" si="4"/>
        <v>-23.61</v>
      </c>
    </row>
    <row r="25" spans="1:13" x14ac:dyDescent="0.3">
      <c r="A25">
        <v>210</v>
      </c>
      <c r="B25">
        <v>215</v>
      </c>
      <c r="C25">
        <v>150</v>
      </c>
      <c r="D25">
        <f>VLOOKUP(IF(OR(A25&lt;=90,A25&gt;=270),A25,IF(AND(A25&gt;90,A25&lt;=180),180-A25,540-A25)),basis!$A$2:$E$73,2,FALSE)</f>
        <v>327.85390000000001</v>
      </c>
      <c r="E25">
        <f>VLOOKUP(IF(OR(A25&lt;=90,A25&gt;=270),A25,IF(AND(A25&gt;90,A25&lt;=180),180-A25,540-A25)),basis!$A$2:$E$73,3,FALSE)</f>
        <v>10.01</v>
      </c>
      <c r="F25">
        <f t="shared" si="1"/>
        <v>-0.28678821817552297</v>
      </c>
      <c r="G25">
        <f t="shared" si="0"/>
        <v>-16.665768674058114</v>
      </c>
      <c r="H25">
        <f t="shared" si="2"/>
        <v>345</v>
      </c>
      <c r="I25">
        <f t="shared" si="3"/>
        <v>345</v>
      </c>
      <c r="J25">
        <f>VLOOKUP(I25,basis!$A$2:$E$73,2,FALSE)</f>
        <v>156.76859999999999</v>
      </c>
      <c r="K25">
        <f>VLOOKUP(I25,basis!$A$2:$E$73,3,FALSE)</f>
        <v>1.68</v>
      </c>
      <c r="L25">
        <f t="shared" si="4"/>
        <v>-171.08530000000002</v>
      </c>
      <c r="M25">
        <f t="shared" si="4"/>
        <v>-8.33</v>
      </c>
    </row>
    <row r="26" spans="1:13" x14ac:dyDescent="0.3">
      <c r="A26">
        <v>215</v>
      </c>
      <c r="B26">
        <v>225</v>
      </c>
      <c r="C26">
        <v>100</v>
      </c>
      <c r="D26">
        <f>VLOOKUP(IF(OR(A26&lt;=90,A26&gt;=270),A26,IF(AND(A26&gt;90,A26&lt;=180),180-A26,540-A26)),basis!$A$2:$E$73,2,FALSE)</f>
        <v>383.43869999999998</v>
      </c>
      <c r="E26">
        <f>VLOOKUP(IF(OR(A26&lt;=90,A26&gt;=270),A26,IF(AND(A26&gt;90,A26&lt;=180),180-A26,540-A26)),basis!$A$2:$E$73,3,FALSE)</f>
        <v>13.09</v>
      </c>
      <c r="F26">
        <f t="shared" si="1"/>
        <v>-0.69636424032001887</v>
      </c>
      <c r="G26">
        <f t="shared" si="0"/>
        <v>-44.136029463824748</v>
      </c>
      <c r="H26">
        <f t="shared" si="2"/>
        <v>315</v>
      </c>
      <c r="I26">
        <f t="shared" si="3"/>
        <v>315</v>
      </c>
      <c r="J26">
        <f>VLOOKUP(I26,basis!$A$2:$E$73,2,FALSE)</f>
        <v>479.97500000000002</v>
      </c>
      <c r="K26">
        <f>VLOOKUP(I26,basis!$A$2:$E$73,3,FALSE)</f>
        <v>16.79</v>
      </c>
      <c r="L26">
        <f t="shared" si="4"/>
        <v>96.53630000000004</v>
      </c>
      <c r="M26">
        <f t="shared" si="4"/>
        <v>3.6999999999999993</v>
      </c>
    </row>
    <row r="27" spans="1:13" x14ac:dyDescent="0.3">
      <c r="A27">
        <v>220</v>
      </c>
      <c r="B27">
        <v>230</v>
      </c>
      <c r="C27">
        <v>75</v>
      </c>
      <c r="D27">
        <f>VLOOKUP(IF(OR(A27&lt;=90,A27&gt;=270),A27,IF(AND(A27&gt;90,A27&lt;=180),180-A27,540-A27)),basis!$A$2:$E$73,2,FALSE)</f>
        <v>433.96159999999998</v>
      </c>
      <c r="E27">
        <f>VLOOKUP(IF(OR(A27&lt;=90,A27&gt;=270),A27,IF(AND(A27&gt;90,A27&lt;=180),180-A27,540-A27)),basis!$A$2:$E$73,3,FALSE)</f>
        <v>14.04</v>
      </c>
      <c r="F27">
        <f t="shared" si="1"/>
        <v>-0.73994211169384794</v>
      </c>
      <c r="G27">
        <f t="shared" si="0"/>
        <v>-47.726484608868816</v>
      </c>
      <c r="H27">
        <f t="shared" si="2"/>
        <v>310</v>
      </c>
      <c r="I27">
        <f t="shared" si="3"/>
        <v>310</v>
      </c>
      <c r="J27">
        <f>VLOOKUP(I27,basis!$A$2:$E$73,2,FALSE)</f>
        <v>584.41589999999997</v>
      </c>
      <c r="K27">
        <f>VLOOKUP(I27,basis!$A$2:$E$73,3,FALSE)</f>
        <v>22.09</v>
      </c>
      <c r="L27">
        <f t="shared" si="4"/>
        <v>150.45429999999999</v>
      </c>
      <c r="M27">
        <f t="shared" si="4"/>
        <v>8.0500000000000007</v>
      </c>
    </row>
    <row r="28" spans="1:13" x14ac:dyDescent="0.3">
      <c r="A28">
        <v>320</v>
      </c>
      <c r="B28">
        <v>260</v>
      </c>
      <c r="C28">
        <v>65</v>
      </c>
      <c r="D28">
        <f>VLOOKUP(IF(OR(A28&lt;=90,A28&gt;=270),A28,IF(AND(A28&gt;90,A28&lt;=180),180-A28,540-A28)),basis!$A$2:$E$73,2,FALSE)</f>
        <v>433.96159999999998</v>
      </c>
      <c r="E28">
        <f>VLOOKUP(IF(OR(A28&lt;=90,A28&gt;=270),A28,IF(AND(A28&gt;90,A28&lt;=180),180-A28,540-A28)),basis!$A$2:$E$73,3,FALSE)</f>
        <v>14.04</v>
      </c>
      <c r="F28">
        <f t="shared" si="1"/>
        <v>-0.89253893528902994</v>
      </c>
      <c r="G28">
        <f t="shared" ref="G28:G35" si="5">ASIN(F28)/PI()*180</f>
        <v>-63.19404288145271</v>
      </c>
      <c r="H28">
        <f t="shared" si="2"/>
        <v>295</v>
      </c>
      <c r="I28">
        <f t="shared" si="3"/>
        <v>295</v>
      </c>
      <c r="J28">
        <f>VLOOKUP(I28,basis!$A$2:$E$73,2,FALSE)</f>
        <v>671.39490000000001</v>
      </c>
      <c r="K28">
        <f>VLOOKUP(I28,basis!$A$2:$E$73,3,FALSE)</f>
        <v>23.4</v>
      </c>
      <c r="L28">
        <f t="shared" si="4"/>
        <v>237.43330000000003</v>
      </c>
      <c r="M28">
        <f t="shared" si="4"/>
        <v>9.36</v>
      </c>
    </row>
    <row r="29" spans="1:13" x14ac:dyDescent="0.3">
      <c r="A29">
        <v>325</v>
      </c>
      <c r="B29">
        <v>255</v>
      </c>
      <c r="C29">
        <v>60</v>
      </c>
      <c r="D29">
        <f>VLOOKUP(IF(OR(A29&lt;=90,A29&gt;=270),A29,IF(AND(A29&gt;90,A29&lt;=180),180-A29,540-A29)),basis!$A$2:$E$73,2,FALSE)</f>
        <v>383.43869999999998</v>
      </c>
      <c r="E29">
        <f>VLOOKUP(IF(OR(A29&lt;=90,A29&gt;=270),A29,IF(AND(A29&gt;90,A29&lt;=180),180-A29,540-A29)),basis!$A$2:$E$73,3,FALSE)</f>
        <v>13.09</v>
      </c>
      <c r="F29">
        <f t="shared" ref="F29:F35" si="6">COS((C29-90)/180*PI())*SIN(B29/180*PI())</f>
        <v>-0.83651630373780794</v>
      </c>
      <c r="G29">
        <f t="shared" si="5"/>
        <v>-56.77405779671242</v>
      </c>
      <c r="H29">
        <f t="shared" ref="H29:H35" si="7">IF(G29&lt;0,ROUND((G29+360)/5,0)*5,ROUND(G29/5,0)*5)</f>
        <v>305</v>
      </c>
      <c r="I29">
        <f t="shared" ref="I29:I35" si="8">IF(H29=360,0,H29)</f>
        <v>305</v>
      </c>
      <c r="J29">
        <f>VLOOKUP(I29,basis!$A$2:$E$73,2,FALSE)</f>
        <v>631.89269999999999</v>
      </c>
      <c r="K29">
        <f>VLOOKUP(I29,basis!$A$2:$E$73,3,FALSE)</f>
        <v>22.31</v>
      </c>
      <c r="L29">
        <f t="shared" ref="L29:M35" si="9">J29-D29</f>
        <v>248.45400000000001</v>
      </c>
      <c r="M29">
        <f t="shared" si="9"/>
        <v>9.2199999999999989</v>
      </c>
    </row>
    <row r="30" spans="1:13" x14ac:dyDescent="0.3">
      <c r="A30">
        <v>330</v>
      </c>
      <c r="B30">
        <v>320</v>
      </c>
      <c r="C30">
        <v>75</v>
      </c>
      <c r="D30">
        <f>VLOOKUP(IF(OR(A30&lt;=90,A30&gt;=270),A30,IF(AND(A30&gt;90,A30&lt;=180),180-A30,540-A30)),basis!$A$2:$E$73,2,FALSE)</f>
        <v>327.85390000000001</v>
      </c>
      <c r="E30">
        <f>VLOOKUP(IF(OR(A30&lt;=90,A30&gt;=270),A30,IF(AND(A30&gt;90,A30&lt;=180),180-A30,540-A30)),basis!$A$2:$E$73,3,FALSE)</f>
        <v>10.01</v>
      </c>
      <c r="F30">
        <f t="shared" si="6"/>
        <v>-0.62088515301484593</v>
      </c>
      <c r="G30">
        <f t="shared" si="5"/>
        <v>-38.380801886135046</v>
      </c>
      <c r="H30">
        <f t="shared" si="7"/>
        <v>320</v>
      </c>
      <c r="I30">
        <f t="shared" si="8"/>
        <v>320</v>
      </c>
      <c r="J30">
        <f>VLOOKUP(I30,basis!$A$2:$E$73,2,FALSE)</f>
        <v>433.96159999999998</v>
      </c>
      <c r="K30">
        <f>VLOOKUP(I30,basis!$A$2:$E$73,3,FALSE)</f>
        <v>14.04</v>
      </c>
      <c r="L30">
        <f t="shared" si="9"/>
        <v>106.10769999999997</v>
      </c>
      <c r="M30">
        <f t="shared" si="9"/>
        <v>4.0299999999999994</v>
      </c>
    </row>
    <row r="31" spans="1:13" x14ac:dyDescent="0.3">
      <c r="A31">
        <v>335</v>
      </c>
      <c r="B31">
        <v>240</v>
      </c>
      <c r="C31">
        <v>65</v>
      </c>
      <c r="D31">
        <f>VLOOKUP(IF(OR(A31&lt;=90,A31&gt;=270),A31,IF(AND(A31&gt;90,A31&lt;=180),180-A31,540-A31)),basis!$A$2:$E$73,2,FALSE)</f>
        <v>282.71449999999999</v>
      </c>
      <c r="E31">
        <f>VLOOKUP(IF(OR(A31&lt;=90,A31&gt;=270),A31,IF(AND(A31&gt;90,A31&lt;=180),180-A31,540-A31)),basis!$A$2:$E$73,3,FALSE)</f>
        <v>6.11</v>
      </c>
      <c r="F31">
        <f t="shared" si="6"/>
        <v>-0.78488556722139557</v>
      </c>
      <c r="G31">
        <f t="shared" si="5"/>
        <v>-51.710095868251479</v>
      </c>
      <c r="H31">
        <f t="shared" si="7"/>
        <v>310</v>
      </c>
      <c r="I31">
        <f t="shared" si="8"/>
        <v>310</v>
      </c>
      <c r="J31">
        <f>VLOOKUP(I31,basis!$A$2:$E$73,2,FALSE)</f>
        <v>584.41589999999997</v>
      </c>
      <c r="K31">
        <f>VLOOKUP(I31,basis!$A$2:$E$73,3,FALSE)</f>
        <v>22.09</v>
      </c>
      <c r="L31">
        <f t="shared" si="9"/>
        <v>301.70139999999998</v>
      </c>
      <c r="M31">
        <f t="shared" si="9"/>
        <v>15.98</v>
      </c>
    </row>
    <row r="32" spans="1:13" x14ac:dyDescent="0.3">
      <c r="A32">
        <v>340</v>
      </c>
      <c r="B32">
        <v>330</v>
      </c>
      <c r="C32">
        <v>80</v>
      </c>
      <c r="D32">
        <f>VLOOKUP(IF(OR(A32&lt;=90,A32&gt;=270),A32,IF(AND(A32&gt;90,A32&lt;=180),180-A32,540-A32)),basis!$A$2:$E$73,2,FALSE)</f>
        <v>220.5504</v>
      </c>
      <c r="E32">
        <f>VLOOKUP(IF(OR(A32&lt;=90,A32&gt;=270),A32,IF(AND(A32&gt;90,A32&lt;=180),180-A32,540-A32)),basis!$A$2:$E$73,3,FALSE)</f>
        <v>4.79</v>
      </c>
      <c r="F32">
        <f t="shared" si="6"/>
        <v>-0.49240387650610445</v>
      </c>
      <c r="G32">
        <f t="shared" si="5"/>
        <v>-29.498704231103687</v>
      </c>
      <c r="H32">
        <f t="shared" si="7"/>
        <v>330</v>
      </c>
      <c r="I32">
        <f t="shared" si="8"/>
        <v>330</v>
      </c>
      <c r="J32">
        <f>VLOOKUP(I32,basis!$A$2:$E$73,2,FALSE)</f>
        <v>327.85390000000001</v>
      </c>
      <c r="K32">
        <f>VLOOKUP(I32,basis!$A$2:$E$73,3,FALSE)</f>
        <v>10.01</v>
      </c>
      <c r="L32">
        <f t="shared" si="9"/>
        <v>107.30350000000001</v>
      </c>
      <c r="M32">
        <f t="shared" si="9"/>
        <v>5.22</v>
      </c>
    </row>
    <row r="33" spans="1:13" x14ac:dyDescent="0.3">
      <c r="A33">
        <v>345</v>
      </c>
      <c r="B33">
        <v>225</v>
      </c>
      <c r="C33">
        <v>100</v>
      </c>
      <c r="D33">
        <f>VLOOKUP(IF(OR(A33&lt;=90,A33&gt;=270),A33,IF(AND(A33&gt;90,A33&lt;=180),180-A33,540-A33)),basis!$A$2:$E$73,2,FALSE)</f>
        <v>156.76859999999999</v>
      </c>
      <c r="E33">
        <f>VLOOKUP(IF(OR(A33&lt;=90,A33&gt;=270),A33,IF(AND(A33&gt;90,A33&lt;=180),180-A33,540-A33)),basis!$A$2:$E$73,3,FALSE)</f>
        <v>1.68</v>
      </c>
      <c r="F33">
        <f t="shared" si="6"/>
        <v>-0.69636424032001887</v>
      </c>
      <c r="G33">
        <f t="shared" si="5"/>
        <v>-44.136029463824748</v>
      </c>
      <c r="H33">
        <f t="shared" si="7"/>
        <v>315</v>
      </c>
      <c r="I33">
        <f t="shared" si="8"/>
        <v>315</v>
      </c>
      <c r="J33">
        <f>VLOOKUP(I33,basis!$A$2:$E$73,2,FALSE)</f>
        <v>479.97500000000002</v>
      </c>
      <c r="K33">
        <f>VLOOKUP(I33,basis!$A$2:$E$73,3,FALSE)</f>
        <v>16.79</v>
      </c>
      <c r="L33">
        <f t="shared" si="9"/>
        <v>323.20640000000003</v>
      </c>
      <c r="M33">
        <f t="shared" si="9"/>
        <v>15.11</v>
      </c>
    </row>
    <row r="34" spans="1:13" x14ac:dyDescent="0.3">
      <c r="A34">
        <v>350</v>
      </c>
      <c r="B34">
        <v>245</v>
      </c>
      <c r="C34">
        <v>150</v>
      </c>
      <c r="D34">
        <f>VLOOKUP(IF(OR(A34&lt;=90,A34&gt;=270),A34,IF(AND(A34&gt;90,A34&lt;=180),180-A34,540-A34)),basis!$A$2:$E$73,2,FALSE)</f>
        <v>96.97</v>
      </c>
      <c r="E34">
        <f>VLOOKUP(IF(OR(A34&lt;=90,A34&gt;=270),A34,IF(AND(A34&gt;90,A34&lt;=180),180-A34,540-A34)),basis!$A$2:$E$73,3,FALSE)</f>
        <v>-0.87</v>
      </c>
      <c r="F34">
        <f t="shared" si="6"/>
        <v>-0.45315389351832513</v>
      </c>
      <c r="G34">
        <f t="shared" si="5"/>
        <v>-26.946215262627693</v>
      </c>
      <c r="H34">
        <f t="shared" si="7"/>
        <v>335</v>
      </c>
      <c r="I34">
        <f t="shared" si="8"/>
        <v>335</v>
      </c>
      <c r="J34">
        <f>VLOOKUP(I34,basis!$A$2:$E$73,2,FALSE)</f>
        <v>282.71449999999999</v>
      </c>
      <c r="K34">
        <f>VLOOKUP(I34,basis!$A$2:$E$73,3,FALSE)</f>
        <v>6.11</v>
      </c>
      <c r="L34">
        <f t="shared" si="9"/>
        <v>185.74449999999999</v>
      </c>
      <c r="M34">
        <f t="shared" si="9"/>
        <v>6.98</v>
      </c>
    </row>
    <row r="35" spans="1:13" x14ac:dyDescent="0.3">
      <c r="A35">
        <v>355</v>
      </c>
      <c r="B35">
        <v>5</v>
      </c>
      <c r="C35">
        <v>160</v>
      </c>
      <c r="D35">
        <f>VLOOKUP(IF(OR(A35&lt;=90,A35&gt;=270),A35,IF(AND(A35&gt;90,A35&lt;=180),180-A35,540-A35)),basis!$A$2:$E$73,2,FALSE)</f>
        <v>37.235700000000001</v>
      </c>
      <c r="E35">
        <f>VLOOKUP(IF(OR(A35&lt;=90,A35&gt;=270),A35,IF(AND(A35&gt;90,A35&lt;=180),180-A35,540-A35)),basis!$A$2:$E$73,3,FALSE)</f>
        <v>-0.56999999999999995</v>
      </c>
      <c r="F35">
        <f t="shared" si="6"/>
        <v>2.9809019626209167E-2</v>
      </c>
      <c r="G35">
        <f t="shared" si="5"/>
        <v>1.7081840554195471</v>
      </c>
      <c r="H35">
        <f t="shared" si="7"/>
        <v>0</v>
      </c>
      <c r="I35">
        <f t="shared" si="8"/>
        <v>0</v>
      </c>
      <c r="J35">
        <f>VLOOKUP(I35,basis!$A$2:$E$73,2,FALSE)</f>
        <v>-23.438099999999999</v>
      </c>
      <c r="K35">
        <f>VLOOKUP(I35,basis!$A$2:$E$73,3,FALSE)</f>
        <v>-1.75</v>
      </c>
      <c r="L35">
        <f t="shared" si="9"/>
        <v>-60.6738</v>
      </c>
      <c r="M35">
        <f t="shared" si="9"/>
        <v>-1.1800000000000002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B2B5-52F1-4D7F-89CF-E6598E6EEFAC}">
  <dimension ref="A1:O35"/>
  <sheetViews>
    <sheetView workbookViewId="0">
      <selection activeCell="P21" sqref="P21"/>
    </sheetView>
  </sheetViews>
  <sheetFormatPr defaultRowHeight="1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10</v>
      </c>
      <c r="I1" t="s">
        <v>11</v>
      </c>
      <c r="J1" t="s">
        <v>4</v>
      </c>
      <c r="K1" t="s">
        <v>5</v>
      </c>
      <c r="L1" t="s">
        <v>6</v>
      </c>
      <c r="M1" t="s">
        <v>7</v>
      </c>
    </row>
    <row r="2" spans="1:15" x14ac:dyDescent="0.3">
      <c r="A2">
        <v>0</v>
      </c>
      <c r="B2">
        <v>240</v>
      </c>
      <c r="C2">
        <v>150</v>
      </c>
      <c r="D2">
        <f>VLOOKUP(IF(OR(A2&lt;=90,A2&gt;=270),A2,IF(AND(A2&gt;90,A2&lt;=180),180-A2,540-A2)),basis!$A$2:$E$73,2,FALSE)</f>
        <v>-23.438099999999999</v>
      </c>
      <c r="E2">
        <f>VLOOKUP(IF(OR(A2&lt;=90,A2&gt;=270),A2,IF(AND(A2&gt;90,A2&lt;=180),180-A2,540-A2)),basis!$A$2:$E$73,3,FALSE)</f>
        <v>-1.75</v>
      </c>
      <c r="F2">
        <f>COS((C2-90)/180*PI())*SIN(B2/180*PI())</f>
        <v>-0.4330127018922193</v>
      </c>
      <c r="G2">
        <f t="shared" ref="G2:G35" si="0">ASIN(F2)/PI()*180</f>
        <v>-25.658906273255276</v>
      </c>
      <c r="H2">
        <f>IF(G2&lt;0,ROUND((G2+360)/5,0)*5,ROUND(G2/5,0)*5)</f>
        <v>335</v>
      </c>
      <c r="I2">
        <f>IF(H2=360,0,H2)</f>
        <v>335</v>
      </c>
      <c r="J2">
        <f>VLOOKUP(I2,basis!$A$2:$E$73,2,FALSE)</f>
        <v>282.71449999999999</v>
      </c>
      <c r="K2">
        <f>VLOOKUP(I2,basis!$A$2:$E$73,3,FALSE)</f>
        <v>6.11</v>
      </c>
      <c r="L2">
        <f>J2-D2</f>
        <v>306.15260000000001</v>
      </c>
      <c r="M2">
        <f>K2-E2</f>
        <v>7.86</v>
      </c>
      <c r="O2">
        <v>-291.66669999999999</v>
      </c>
    </row>
    <row r="3" spans="1:15" x14ac:dyDescent="0.3">
      <c r="A3">
        <v>5</v>
      </c>
      <c r="B3">
        <v>145</v>
      </c>
      <c r="C3">
        <v>70</v>
      </c>
      <c r="D3">
        <f>VLOOKUP(IF(OR(A3&lt;=90,A3&gt;=270),A3,IF(AND(A3&gt;90,A3&lt;=180),180-A3,540-A3)),basis!$A$2:$E$73,2,FALSE)</f>
        <v>-78.079300000000003</v>
      </c>
      <c r="E3">
        <f>VLOOKUP(IF(OR(A3&lt;=90,A3&gt;=270),A3,IF(AND(A3&gt;90,A3&lt;=180),180-A3,540-A3)),basis!$A$2:$E$73,3,FALSE)</f>
        <v>-6.89</v>
      </c>
      <c r="F3">
        <f t="shared" ref="F3:F35" si="1">COS((C3-90)/180*PI())*SIN(B3/180*PI())</f>
        <v>0.5389855446957561</v>
      </c>
      <c r="G3">
        <f t="shared" si="0"/>
        <v>32.61460714830659</v>
      </c>
      <c r="H3">
        <f t="shared" ref="H3:H35" si="2">IF(G3&lt;0,ROUND((G3+360)/5,0)*5,ROUND(G3/5,0)*5)</f>
        <v>35</v>
      </c>
      <c r="I3">
        <f t="shared" ref="I3:I35" si="3">IF(H3=360,0,H3)</f>
        <v>35</v>
      </c>
      <c r="J3">
        <f>VLOOKUP(I3,basis!$A$2:$E$73,2,FALSE)</f>
        <v>-402.67660000000001</v>
      </c>
      <c r="K3">
        <f>VLOOKUP(I3,basis!$A$2:$E$73,3,FALSE)</f>
        <v>-17.5</v>
      </c>
      <c r="L3">
        <f t="shared" ref="L3:M28" si="4">J3-D3</f>
        <v>-324.59730000000002</v>
      </c>
      <c r="M3">
        <f t="shared" si="4"/>
        <v>-10.61</v>
      </c>
    </row>
    <row r="4" spans="1:15" x14ac:dyDescent="0.3">
      <c r="A4">
        <v>10</v>
      </c>
      <c r="B4">
        <v>145</v>
      </c>
      <c r="C4">
        <v>135</v>
      </c>
      <c r="D4">
        <f>VLOOKUP(IF(OR(A4&lt;=90,A4&gt;=270),A4,IF(AND(A4&gt;90,A4&lt;=180),180-A4,540-A4)),basis!$A$2:$E$73,2,FALSE)</f>
        <v>-132.2132</v>
      </c>
      <c r="E4">
        <f>VLOOKUP(IF(OR(A4&lt;=90,A4&gt;=270),A4,IF(AND(A4&gt;90,A4&lt;=180),180-A4,540-A4)),basis!$A$2:$E$73,3,FALSE)</f>
        <v>-6.4</v>
      </c>
      <c r="F4">
        <f t="shared" si="1"/>
        <v>0.40557978767263875</v>
      </c>
      <c r="G4">
        <f t="shared" si="0"/>
        <v>23.927464720758906</v>
      </c>
      <c r="H4">
        <f t="shared" si="2"/>
        <v>25</v>
      </c>
      <c r="I4">
        <f t="shared" si="3"/>
        <v>25</v>
      </c>
      <c r="J4">
        <f>VLOOKUP(I4,basis!$A$2:$E$73,2,FALSE)</f>
        <v>-300.4341</v>
      </c>
      <c r="K4">
        <f>VLOOKUP(I4,basis!$A$2:$E$73,3,FALSE)</f>
        <v>-12.26</v>
      </c>
      <c r="L4">
        <f t="shared" si="4"/>
        <v>-168.2209</v>
      </c>
      <c r="M4">
        <f t="shared" si="4"/>
        <v>-5.8599999999999994</v>
      </c>
    </row>
    <row r="5" spans="1:15" x14ac:dyDescent="0.3">
      <c r="A5">
        <v>15</v>
      </c>
      <c r="B5">
        <v>150</v>
      </c>
      <c r="C5">
        <v>75</v>
      </c>
      <c r="D5">
        <f>VLOOKUP(IF(OR(A5&lt;=90,A5&gt;=270),A5,IF(AND(A5&gt;90,A5&lt;=180),180-A5,540-A5)),basis!$A$2:$E$73,2,FALSE)</f>
        <v>-190.81540000000001</v>
      </c>
      <c r="E5">
        <f>VLOOKUP(IF(OR(A5&lt;=90,A5&gt;=270),A5,IF(AND(A5&gt;90,A5&lt;=180),180-A5,540-A5)),basis!$A$2:$E$73,3,FALSE)</f>
        <v>-8.43</v>
      </c>
      <c r="F5">
        <f t="shared" si="1"/>
        <v>0.4829629131445341</v>
      </c>
      <c r="G5">
        <f t="shared" si="0"/>
        <v>28.879094017427601</v>
      </c>
      <c r="H5">
        <f t="shared" si="2"/>
        <v>30</v>
      </c>
      <c r="I5">
        <f t="shared" si="3"/>
        <v>30</v>
      </c>
      <c r="J5">
        <f>VLOOKUP(I5,basis!$A$2:$E$73,2,FALSE)</f>
        <v>-355.3886</v>
      </c>
      <c r="K5">
        <f>VLOOKUP(I5,basis!$A$2:$E$73,3,FALSE)</f>
        <v>-13.83</v>
      </c>
      <c r="L5">
        <f t="shared" si="4"/>
        <v>-164.57319999999999</v>
      </c>
      <c r="M5">
        <f t="shared" si="4"/>
        <v>-5.4</v>
      </c>
    </row>
    <row r="6" spans="1:15" x14ac:dyDescent="0.3">
      <c r="A6">
        <v>20</v>
      </c>
      <c r="B6">
        <v>125</v>
      </c>
      <c r="C6">
        <v>65</v>
      </c>
      <c r="D6">
        <f>VLOOKUP(IF(OR(A6&lt;=90,A6&gt;=270),A6,IF(AND(A6&gt;90,A6&lt;=180),180-A6,540-A6)),basis!$A$2:$E$73,2,FALSE)</f>
        <v>-246.1729</v>
      </c>
      <c r="E6">
        <f>VLOOKUP(IF(OR(A6&lt;=90,A6&gt;=270),A6,IF(AND(A6&gt;90,A6&lt;=180),180-A6,540-A6)),basis!$A$2:$E$73,3,FALSE)</f>
        <v>-11.42</v>
      </c>
      <c r="F6">
        <f t="shared" si="1"/>
        <v>0.74240387650610418</v>
      </c>
      <c r="G6">
        <f t="shared" si="0"/>
        <v>47.936593567293059</v>
      </c>
      <c r="H6">
        <f t="shared" si="2"/>
        <v>50</v>
      </c>
      <c r="I6">
        <f t="shared" si="3"/>
        <v>50</v>
      </c>
      <c r="J6">
        <f>VLOOKUP(I6,basis!$A$2:$E$73,2,FALSE)</f>
        <v>-544.32270000000005</v>
      </c>
      <c r="K6">
        <f>VLOOKUP(I6,basis!$A$2:$E$73,3,FALSE)</f>
        <v>-20.41</v>
      </c>
      <c r="L6">
        <f t="shared" si="4"/>
        <v>-298.14980000000003</v>
      </c>
      <c r="M6">
        <f t="shared" si="4"/>
        <v>-8.99</v>
      </c>
    </row>
    <row r="7" spans="1:15" x14ac:dyDescent="0.3">
      <c r="A7">
        <v>25</v>
      </c>
      <c r="B7">
        <v>130</v>
      </c>
      <c r="C7">
        <v>130</v>
      </c>
      <c r="D7">
        <f>VLOOKUP(IF(OR(A7&lt;=90,A7&gt;=270),A7,IF(AND(A7&gt;90,A7&lt;=180),180-A7,540-A7)),basis!$A$2:$E$73,2,FALSE)</f>
        <v>-300.4341</v>
      </c>
      <c r="E7">
        <f>VLOOKUP(IF(OR(A7&lt;=90,A7&gt;=270),A7,IF(AND(A7&gt;90,A7&lt;=180),180-A7,540-A7)),basis!$A$2:$E$73,3,FALSE)</f>
        <v>-12.26</v>
      </c>
      <c r="F7">
        <f t="shared" si="1"/>
        <v>0.58682408883346515</v>
      </c>
      <c r="G7">
        <f t="shared" si="0"/>
        <v>35.931958320350283</v>
      </c>
      <c r="H7">
        <f t="shared" si="2"/>
        <v>35</v>
      </c>
      <c r="I7">
        <f t="shared" si="3"/>
        <v>35</v>
      </c>
      <c r="J7">
        <f>VLOOKUP(I7,basis!$A$2:$E$73,2,FALSE)</f>
        <v>-402.67660000000001</v>
      </c>
      <c r="K7">
        <f>VLOOKUP(I7,basis!$A$2:$E$73,3,FALSE)</f>
        <v>-17.5</v>
      </c>
      <c r="L7">
        <f t="shared" si="4"/>
        <v>-102.24250000000001</v>
      </c>
      <c r="M7">
        <f t="shared" si="4"/>
        <v>-5.24</v>
      </c>
    </row>
    <row r="8" spans="1:15" x14ac:dyDescent="0.3">
      <c r="A8">
        <v>30</v>
      </c>
      <c r="B8">
        <v>70</v>
      </c>
      <c r="C8">
        <v>60</v>
      </c>
      <c r="D8">
        <f>VLOOKUP(IF(OR(A8&lt;=90,A8&gt;=270),A8,IF(AND(A8&gt;90,A8&lt;=180),180-A8,540-A8)),basis!$A$2:$E$73,2,FALSE)</f>
        <v>-355.3886</v>
      </c>
      <c r="E8">
        <f>VLOOKUP(IF(OR(A8&lt;=90,A8&gt;=270),A8,IF(AND(A8&gt;90,A8&lt;=180),180-A8,540-A8)),basis!$A$2:$E$73,3,FALSE)</f>
        <v>-13.83</v>
      </c>
      <c r="F8">
        <f t="shared" si="1"/>
        <v>0.81379768134937369</v>
      </c>
      <c r="G8">
        <f t="shared" si="0"/>
        <v>54.468652237195819</v>
      </c>
      <c r="H8">
        <f t="shared" si="2"/>
        <v>55</v>
      </c>
      <c r="I8">
        <f t="shared" si="3"/>
        <v>55</v>
      </c>
      <c r="J8">
        <f>VLOOKUP(I8,basis!$A$2:$E$73,2,FALSE)</f>
        <v>-581.61530000000005</v>
      </c>
      <c r="K8">
        <f>VLOOKUP(I8,basis!$A$2:$E$73,3,FALSE)</f>
        <v>-20.66</v>
      </c>
      <c r="L8">
        <f t="shared" si="4"/>
        <v>-226.22670000000005</v>
      </c>
      <c r="M8">
        <f t="shared" si="4"/>
        <v>-6.83</v>
      </c>
    </row>
    <row r="9" spans="1:15" x14ac:dyDescent="0.3">
      <c r="A9">
        <v>35</v>
      </c>
      <c r="B9">
        <v>85</v>
      </c>
      <c r="C9">
        <v>70</v>
      </c>
      <c r="D9">
        <f>VLOOKUP(IF(OR(A9&lt;=90,A9&gt;=270),A9,IF(AND(A9&gt;90,A9&lt;=180),180-A9,540-A9)),basis!$A$2:$E$73,2,FALSE)</f>
        <v>-402.67660000000001</v>
      </c>
      <c r="E9">
        <f>VLOOKUP(IF(OR(A9&lt;=90,A9&gt;=270),A9,IF(AND(A9&gt;90,A9&lt;=180),180-A9,540-A9)),basis!$A$2:$E$73,3,FALSE)</f>
        <v>-17.5</v>
      </c>
      <c r="F9">
        <f t="shared" si="1"/>
        <v>0.93611680666285924</v>
      </c>
      <c r="G9">
        <f t="shared" si="0"/>
        <v>69.409328324473222</v>
      </c>
      <c r="H9">
        <f t="shared" si="2"/>
        <v>70</v>
      </c>
      <c r="I9">
        <f t="shared" si="3"/>
        <v>70</v>
      </c>
      <c r="J9">
        <f>VLOOKUP(I9,basis!$A$2:$E$73,2,FALSE)</f>
        <v>-663.09720000000004</v>
      </c>
      <c r="K9">
        <f>VLOOKUP(I9,basis!$A$2:$E$73,3,FALSE)</f>
        <v>-21.52</v>
      </c>
      <c r="L9">
        <f t="shared" si="4"/>
        <v>-260.42060000000004</v>
      </c>
      <c r="M9">
        <f t="shared" si="4"/>
        <v>-4.0199999999999996</v>
      </c>
    </row>
    <row r="10" spans="1:15" x14ac:dyDescent="0.3">
      <c r="A10">
        <v>40</v>
      </c>
      <c r="B10">
        <v>75</v>
      </c>
      <c r="C10">
        <v>70</v>
      </c>
      <c r="D10">
        <f>VLOOKUP(IF(OR(A10&lt;=90,A10&gt;=270),A10,IF(AND(A10&gt;90,A10&lt;=180),180-A10,540-A10)),basis!$A$2:$E$73,2,FALSE)</f>
        <v>-456.08569999999997</v>
      </c>
      <c r="E10">
        <f>VLOOKUP(IF(OR(A10&lt;=90,A10&gt;=270),A10,IF(AND(A10&gt;90,A10&lt;=180),180-A10,540-A10)),basis!$A$2:$E$73,3,FALSE)</f>
        <v>-17.12</v>
      </c>
      <c r="F10">
        <f t="shared" si="1"/>
        <v>0.90767337119036873</v>
      </c>
      <c r="G10">
        <f t="shared" si="0"/>
        <v>65.185783095407729</v>
      </c>
      <c r="H10">
        <f t="shared" si="2"/>
        <v>65</v>
      </c>
      <c r="I10">
        <f t="shared" si="3"/>
        <v>65</v>
      </c>
      <c r="J10">
        <f>VLOOKUP(I10,basis!$A$2:$E$73,2,FALSE)</f>
        <v>-632.27840000000003</v>
      </c>
      <c r="K10">
        <f>VLOOKUP(I10,basis!$A$2:$E$73,3,FALSE)</f>
        <v>-22</v>
      </c>
      <c r="L10">
        <f t="shared" si="4"/>
        <v>-176.19270000000006</v>
      </c>
      <c r="M10">
        <f t="shared" si="4"/>
        <v>-4.879999999999999</v>
      </c>
    </row>
    <row r="11" spans="1:15" x14ac:dyDescent="0.3">
      <c r="A11">
        <v>140</v>
      </c>
      <c r="B11">
        <v>145</v>
      </c>
      <c r="C11">
        <v>85</v>
      </c>
      <c r="D11">
        <f>VLOOKUP(IF(OR(A11&lt;=90,A11&gt;=270),A11,IF(AND(A11&gt;90,A11&lt;=180),180-A11,540-A11)),basis!$A$2:$E$73,2,FALSE)</f>
        <v>-456.08569999999997</v>
      </c>
      <c r="E11">
        <f>VLOOKUP(IF(OR(A11&lt;=90,A11&gt;=270),A11,IF(AND(A11&gt;90,A11&lt;=180),180-A11,540-A11)),basis!$A$2:$E$73,3,FALSE)</f>
        <v>-17.12</v>
      </c>
      <c r="F11">
        <f t="shared" si="1"/>
        <v>0.57139380484326951</v>
      </c>
      <c r="G11">
        <f t="shared" si="0"/>
        <v>34.847477302081273</v>
      </c>
      <c r="H11">
        <f t="shared" si="2"/>
        <v>35</v>
      </c>
      <c r="I11">
        <f t="shared" si="3"/>
        <v>35</v>
      </c>
      <c r="J11">
        <f>VLOOKUP(I11,basis!$A$2:$E$73,2,FALSE)</f>
        <v>-402.67660000000001</v>
      </c>
      <c r="K11">
        <f>VLOOKUP(I11,basis!$A$2:$E$73,3,FALSE)</f>
        <v>-17.5</v>
      </c>
      <c r="L11">
        <f t="shared" si="4"/>
        <v>53.409099999999967</v>
      </c>
      <c r="M11">
        <f t="shared" si="4"/>
        <v>-0.37999999999999901</v>
      </c>
    </row>
    <row r="12" spans="1:15" x14ac:dyDescent="0.3">
      <c r="A12">
        <v>145</v>
      </c>
      <c r="B12">
        <v>95</v>
      </c>
      <c r="C12">
        <v>75</v>
      </c>
      <c r="D12">
        <f>VLOOKUP(IF(OR(A12&lt;=90,A12&gt;=270),A12,IF(AND(A12&gt;90,A12&lt;=180),180-A12,540-A12)),basis!$A$2:$E$73,2,FALSE)</f>
        <v>-402.67660000000001</v>
      </c>
      <c r="E12">
        <f>VLOOKUP(IF(OR(A12&lt;=90,A12&gt;=270),A12,IF(AND(A12&gt;90,A12&lt;=180),180-A12,540-A12)),basis!$A$2:$E$73,3,FALSE)</f>
        <v>-17.5</v>
      </c>
      <c r="F12">
        <f t="shared" si="1"/>
        <v>0.96225018689905828</v>
      </c>
      <c r="G12">
        <f t="shared" si="0"/>
        <v>74.206775848640603</v>
      </c>
      <c r="H12">
        <f t="shared" si="2"/>
        <v>75</v>
      </c>
      <c r="I12">
        <f t="shared" si="3"/>
        <v>75</v>
      </c>
      <c r="J12">
        <f>VLOOKUP(I12,basis!$A$2:$E$73,2,FALSE)</f>
        <v>-687.84929999999997</v>
      </c>
      <c r="K12">
        <f>VLOOKUP(I12,basis!$A$2:$E$73,3,FALSE)</f>
        <v>-21.53</v>
      </c>
      <c r="L12">
        <f t="shared" si="4"/>
        <v>-285.17269999999996</v>
      </c>
      <c r="M12">
        <f t="shared" si="4"/>
        <v>-4.0300000000000011</v>
      </c>
    </row>
    <row r="13" spans="1:15" x14ac:dyDescent="0.3">
      <c r="A13">
        <v>150</v>
      </c>
      <c r="B13">
        <v>140</v>
      </c>
      <c r="C13">
        <v>75</v>
      </c>
      <c r="D13">
        <f>VLOOKUP(IF(OR(A13&lt;=90,A13&gt;=270),A13,IF(AND(A13&gt;90,A13&lt;=180),180-A13,540-A13)),basis!$A$2:$E$73,2,FALSE)</f>
        <v>-355.3886</v>
      </c>
      <c r="E13">
        <f>VLOOKUP(IF(OR(A13&lt;=90,A13&gt;=270),A13,IF(AND(A13&gt;90,A13&lt;=180),180-A13,540-A13)),basis!$A$2:$E$73,3,FALSE)</f>
        <v>-13.83</v>
      </c>
      <c r="F13">
        <f t="shared" si="1"/>
        <v>0.62088515301484581</v>
      </c>
      <c r="G13">
        <f t="shared" si="0"/>
        <v>38.380801886135032</v>
      </c>
      <c r="H13">
        <f t="shared" si="2"/>
        <v>40</v>
      </c>
      <c r="I13">
        <f t="shared" si="3"/>
        <v>40</v>
      </c>
      <c r="J13">
        <f>VLOOKUP(I13,basis!$A$2:$E$73,2,FALSE)</f>
        <v>-456.08569999999997</v>
      </c>
      <c r="K13">
        <f>VLOOKUP(I13,basis!$A$2:$E$73,3,FALSE)</f>
        <v>-17.12</v>
      </c>
      <c r="L13">
        <f t="shared" si="4"/>
        <v>-100.69709999999998</v>
      </c>
      <c r="M13">
        <f t="shared" si="4"/>
        <v>-3.2900000000000009</v>
      </c>
    </row>
    <row r="14" spans="1:15" x14ac:dyDescent="0.3">
      <c r="A14">
        <v>155</v>
      </c>
      <c r="B14">
        <v>145</v>
      </c>
      <c r="C14">
        <v>85</v>
      </c>
      <c r="D14">
        <f>VLOOKUP(IF(OR(A14&lt;=90,A14&gt;=270),A14,IF(AND(A14&gt;90,A14&lt;=180),180-A14,540-A14)),basis!$A$2:$E$73,2,FALSE)</f>
        <v>-300.4341</v>
      </c>
      <c r="E14">
        <f>VLOOKUP(IF(OR(A14&lt;=90,A14&gt;=270),A14,IF(AND(A14&gt;90,A14&lt;=180),180-A14,540-A14)),basis!$A$2:$E$73,3,FALSE)</f>
        <v>-12.26</v>
      </c>
      <c r="F14">
        <f t="shared" si="1"/>
        <v>0.57139380484326951</v>
      </c>
      <c r="G14">
        <f t="shared" si="0"/>
        <v>34.847477302081273</v>
      </c>
      <c r="H14">
        <f t="shared" si="2"/>
        <v>35</v>
      </c>
      <c r="I14">
        <f t="shared" si="3"/>
        <v>35</v>
      </c>
      <c r="J14">
        <f>VLOOKUP(I14,basis!$A$2:$E$73,2,FALSE)</f>
        <v>-402.67660000000001</v>
      </c>
      <c r="K14">
        <f>VLOOKUP(I14,basis!$A$2:$E$73,3,FALSE)</f>
        <v>-17.5</v>
      </c>
      <c r="L14">
        <f t="shared" si="4"/>
        <v>-102.24250000000001</v>
      </c>
      <c r="M14">
        <f t="shared" si="4"/>
        <v>-5.24</v>
      </c>
    </row>
    <row r="15" spans="1:15" x14ac:dyDescent="0.3">
      <c r="A15">
        <v>160</v>
      </c>
      <c r="B15">
        <v>150</v>
      </c>
      <c r="C15">
        <v>75</v>
      </c>
      <c r="D15">
        <f>VLOOKUP(IF(OR(A15&lt;=90,A15&gt;=270),A15,IF(AND(A15&gt;90,A15&lt;=180),180-A15,540-A15)),basis!$A$2:$E$73,2,FALSE)</f>
        <v>-246.1729</v>
      </c>
      <c r="E15">
        <f>VLOOKUP(IF(OR(A15&lt;=90,A15&gt;=270),A15,IF(AND(A15&gt;90,A15&lt;=180),180-A15,540-A15)),basis!$A$2:$E$73,3,FALSE)</f>
        <v>-11.42</v>
      </c>
      <c r="F15">
        <f t="shared" si="1"/>
        <v>0.4829629131445341</v>
      </c>
      <c r="G15">
        <f t="shared" si="0"/>
        <v>28.879094017427601</v>
      </c>
      <c r="H15">
        <f t="shared" si="2"/>
        <v>30</v>
      </c>
      <c r="I15">
        <f t="shared" si="3"/>
        <v>30</v>
      </c>
      <c r="J15">
        <f>VLOOKUP(I15,basis!$A$2:$E$73,2,FALSE)</f>
        <v>-355.3886</v>
      </c>
      <c r="K15">
        <f>VLOOKUP(I15,basis!$A$2:$E$73,3,FALSE)</f>
        <v>-13.83</v>
      </c>
      <c r="L15">
        <f t="shared" si="4"/>
        <v>-109.2157</v>
      </c>
      <c r="M15">
        <f t="shared" si="4"/>
        <v>-2.41</v>
      </c>
    </row>
    <row r="16" spans="1:15" x14ac:dyDescent="0.3">
      <c r="A16">
        <v>165</v>
      </c>
      <c r="B16">
        <v>230</v>
      </c>
      <c r="C16">
        <v>105</v>
      </c>
      <c r="D16">
        <f>VLOOKUP(IF(OR(A16&lt;=90,A16&gt;=270),A16,IF(AND(A16&gt;90,A16&lt;=180),180-A16,540-A16)),basis!$A$2:$E$73,2,FALSE)</f>
        <v>-190.81540000000001</v>
      </c>
      <c r="E16">
        <f>VLOOKUP(IF(OR(A16&lt;=90,A16&gt;=270),A16,IF(AND(A16&gt;90,A16&lt;=180),180-A16,540-A16)),basis!$A$2:$E$73,3,FALSE)</f>
        <v>-8.43</v>
      </c>
      <c r="F16">
        <f t="shared" si="1"/>
        <v>-0.73994211169384794</v>
      </c>
      <c r="G16">
        <f t="shared" si="0"/>
        <v>-47.726484608868816</v>
      </c>
      <c r="H16">
        <f t="shared" si="2"/>
        <v>310</v>
      </c>
      <c r="I16">
        <f t="shared" si="3"/>
        <v>310</v>
      </c>
      <c r="J16">
        <f>VLOOKUP(I16,basis!$A$2:$E$73,2,FALSE)</f>
        <v>584.41589999999997</v>
      </c>
      <c r="K16">
        <f>VLOOKUP(I16,basis!$A$2:$E$73,3,FALSE)</f>
        <v>22.09</v>
      </c>
      <c r="L16">
        <f t="shared" si="4"/>
        <v>775.23129999999992</v>
      </c>
      <c r="M16">
        <f t="shared" si="4"/>
        <v>30.52</v>
      </c>
    </row>
    <row r="17" spans="1:13" x14ac:dyDescent="0.3">
      <c r="A17">
        <v>170</v>
      </c>
      <c r="B17">
        <v>145</v>
      </c>
      <c r="C17">
        <v>80</v>
      </c>
      <c r="D17">
        <f>VLOOKUP(IF(OR(A17&lt;=90,A17&gt;=270),A17,IF(AND(A17&gt;90,A17&lt;=180),180-A17,540-A17)),basis!$A$2:$E$73,2,FALSE)</f>
        <v>-132.2132</v>
      </c>
      <c r="E17">
        <f>VLOOKUP(IF(OR(A17&lt;=90,A17&gt;=270),A17,IF(AND(A17&gt;90,A17&lt;=180),180-A17,540-A17)),basis!$A$2:$E$73,3,FALSE)</f>
        <v>-6.4</v>
      </c>
      <c r="F17">
        <f t="shared" si="1"/>
        <v>0.56486252146362326</v>
      </c>
      <c r="G17">
        <f t="shared" si="0"/>
        <v>34.392745099977788</v>
      </c>
      <c r="H17">
        <f t="shared" si="2"/>
        <v>35</v>
      </c>
      <c r="I17">
        <f t="shared" si="3"/>
        <v>35</v>
      </c>
      <c r="J17">
        <f>VLOOKUP(I17,basis!$A$2:$E$73,2,FALSE)</f>
        <v>-402.67660000000001</v>
      </c>
      <c r="K17">
        <f>VLOOKUP(I17,basis!$A$2:$E$73,3,FALSE)</f>
        <v>-17.5</v>
      </c>
      <c r="L17">
        <f t="shared" si="4"/>
        <v>-270.46339999999998</v>
      </c>
      <c r="M17">
        <f t="shared" si="4"/>
        <v>-11.1</v>
      </c>
    </row>
    <row r="18" spans="1:13" x14ac:dyDescent="0.3">
      <c r="A18">
        <v>175</v>
      </c>
      <c r="B18">
        <v>150</v>
      </c>
      <c r="C18">
        <v>75</v>
      </c>
      <c r="D18">
        <f>VLOOKUP(IF(OR(A18&lt;=90,A18&gt;=270),A18,IF(AND(A18&gt;90,A18&lt;=180),180-A18,540-A18)),basis!$A$2:$E$73,2,FALSE)</f>
        <v>-78.079300000000003</v>
      </c>
      <c r="E18">
        <f>VLOOKUP(IF(OR(A18&lt;=90,A18&gt;=270),A18,IF(AND(A18&gt;90,A18&lt;=180),180-A18,540-A18)),basis!$A$2:$E$73,3,FALSE)</f>
        <v>-6.89</v>
      </c>
      <c r="F18">
        <f t="shared" si="1"/>
        <v>0.4829629131445341</v>
      </c>
      <c r="G18">
        <f t="shared" si="0"/>
        <v>28.879094017427601</v>
      </c>
      <c r="H18">
        <f t="shared" si="2"/>
        <v>30</v>
      </c>
      <c r="I18">
        <f t="shared" si="3"/>
        <v>30</v>
      </c>
      <c r="J18">
        <f>VLOOKUP(I18,basis!$A$2:$E$73,2,FALSE)</f>
        <v>-355.3886</v>
      </c>
      <c r="K18">
        <f>VLOOKUP(I18,basis!$A$2:$E$73,3,FALSE)</f>
        <v>-13.83</v>
      </c>
      <c r="L18">
        <f t="shared" si="4"/>
        <v>-277.30930000000001</v>
      </c>
      <c r="M18">
        <f t="shared" si="4"/>
        <v>-6.94</v>
      </c>
    </row>
    <row r="19" spans="1:13" x14ac:dyDescent="0.3">
      <c r="A19">
        <v>180</v>
      </c>
      <c r="B19">
        <v>170</v>
      </c>
      <c r="C19">
        <v>75</v>
      </c>
      <c r="D19">
        <f>VLOOKUP(IF(OR(A19&lt;=90,A19&gt;=270),A19,IF(AND(A19&gt;90,A19&lt;=180),180-A19,540-A19)),basis!$A$2:$E$73,2,FALSE)</f>
        <v>-23.438099999999999</v>
      </c>
      <c r="E19">
        <f>VLOOKUP(IF(OR(A19&lt;=90,A19&gt;=270),A19,IF(AND(A19&gt;90,A19&lt;=180),180-A19,540-A19)),basis!$A$2:$E$73,3,FALSE)</f>
        <v>-1.75</v>
      </c>
      <c r="F19">
        <f t="shared" si="1"/>
        <v>0.16773125949652096</v>
      </c>
      <c r="G19">
        <f t="shared" si="0"/>
        <v>9.6559358052116799</v>
      </c>
      <c r="H19">
        <f t="shared" si="2"/>
        <v>10</v>
      </c>
      <c r="I19">
        <f t="shared" si="3"/>
        <v>10</v>
      </c>
      <c r="J19">
        <f>VLOOKUP(I19,basis!$A$2:$E$73,2,FALSE)</f>
        <v>-132.2132</v>
      </c>
      <c r="K19">
        <f>VLOOKUP(I19,basis!$A$2:$E$73,3,FALSE)</f>
        <v>-6.4</v>
      </c>
      <c r="L19">
        <f t="shared" si="4"/>
        <v>-108.77510000000001</v>
      </c>
      <c r="M19">
        <f t="shared" si="4"/>
        <v>-4.6500000000000004</v>
      </c>
    </row>
    <row r="20" spans="1:13" x14ac:dyDescent="0.3">
      <c r="A20">
        <v>185</v>
      </c>
      <c r="B20">
        <v>160</v>
      </c>
      <c r="C20">
        <v>75</v>
      </c>
      <c r="D20">
        <f>VLOOKUP(IF(OR(A20&lt;=90,A20&gt;=270),A20,IF(AND(A20&gt;90,A20&lt;=180),180-A20,540-A20)),basis!$A$2:$E$73,2,FALSE)</f>
        <v>37.235700000000001</v>
      </c>
      <c r="E20">
        <f>VLOOKUP(IF(OR(A20&lt;=90,A20&gt;=270),A20,IF(AND(A20&gt;90,A20&lt;=180),180-A20,540-A20)),basis!$A$2:$E$73,3,FALSE)</f>
        <v>-0.56999999999999995</v>
      </c>
      <c r="F20">
        <f t="shared" si="1"/>
        <v>0.33036608954935226</v>
      </c>
      <c r="G20">
        <f t="shared" si="0"/>
        <v>19.290997135970915</v>
      </c>
      <c r="H20">
        <f t="shared" si="2"/>
        <v>20</v>
      </c>
      <c r="I20">
        <f t="shared" si="3"/>
        <v>20</v>
      </c>
      <c r="J20">
        <f>VLOOKUP(I20,basis!$A$2:$E$73,2,FALSE)</f>
        <v>-246.1729</v>
      </c>
      <c r="K20">
        <f>VLOOKUP(I20,basis!$A$2:$E$73,3,FALSE)</f>
        <v>-11.42</v>
      </c>
      <c r="L20">
        <f t="shared" si="4"/>
        <v>-283.40859999999998</v>
      </c>
      <c r="M20">
        <f t="shared" si="4"/>
        <v>-10.85</v>
      </c>
    </row>
    <row r="21" spans="1:13" x14ac:dyDescent="0.3">
      <c r="A21">
        <v>190</v>
      </c>
      <c r="B21">
        <v>235</v>
      </c>
      <c r="C21">
        <v>150</v>
      </c>
      <c r="D21">
        <f>VLOOKUP(IF(OR(A21&lt;=90,A21&gt;=270),A21,IF(AND(A21&gt;90,A21&lt;=180),180-A21,540-A21)),basis!$A$2:$E$73,2,FALSE)</f>
        <v>96.97</v>
      </c>
      <c r="E21">
        <f>VLOOKUP(IF(OR(A21&lt;=90,A21&gt;=270),A21,IF(AND(A21&gt;90,A21&lt;=180),180-A21,540-A21)),basis!$A$2:$E$73,3,FALSE)</f>
        <v>-0.87</v>
      </c>
      <c r="F21">
        <f t="shared" si="1"/>
        <v>-0.4095760221444959</v>
      </c>
      <c r="G21">
        <f t="shared" si="0"/>
        <v>-24.178203959791162</v>
      </c>
      <c r="H21">
        <f t="shared" si="2"/>
        <v>335</v>
      </c>
      <c r="I21">
        <f t="shared" si="3"/>
        <v>335</v>
      </c>
      <c r="J21">
        <f>VLOOKUP(I21,basis!$A$2:$E$73,2,FALSE)</f>
        <v>282.71449999999999</v>
      </c>
      <c r="K21">
        <f>VLOOKUP(I21,basis!$A$2:$E$73,3,FALSE)</f>
        <v>6.11</v>
      </c>
      <c r="L21">
        <f t="shared" si="4"/>
        <v>185.74449999999999</v>
      </c>
      <c r="M21">
        <f t="shared" si="4"/>
        <v>6.98</v>
      </c>
    </row>
    <row r="22" spans="1:13" x14ac:dyDescent="0.3">
      <c r="A22">
        <v>195</v>
      </c>
      <c r="B22">
        <v>0</v>
      </c>
      <c r="C22">
        <v>5</v>
      </c>
      <c r="D22">
        <f>VLOOKUP(IF(OR(A22&lt;=90,A22&gt;=270),A22,IF(AND(A22&gt;90,A22&lt;=180),180-A22,540-A22)),basis!$A$2:$E$73,2,FALSE)</f>
        <v>156.76859999999999</v>
      </c>
      <c r="E22">
        <f>VLOOKUP(IF(OR(A22&lt;=90,A22&gt;=270),A22,IF(AND(A22&gt;90,A22&lt;=180),180-A22,540-A22)),basis!$A$2:$E$73,3,FALSE)</f>
        <v>1.68</v>
      </c>
      <c r="F22">
        <f t="shared" si="1"/>
        <v>0</v>
      </c>
      <c r="G22">
        <f t="shared" si="0"/>
        <v>0</v>
      </c>
      <c r="H22">
        <f t="shared" si="2"/>
        <v>0</v>
      </c>
      <c r="I22">
        <f t="shared" si="3"/>
        <v>0</v>
      </c>
      <c r="J22">
        <f>VLOOKUP(I22,basis!$A$2:$E$73,2,FALSE)</f>
        <v>-23.438099999999999</v>
      </c>
      <c r="K22">
        <f>VLOOKUP(I22,basis!$A$2:$E$73,3,FALSE)</f>
        <v>-1.75</v>
      </c>
      <c r="L22">
        <f t="shared" si="4"/>
        <v>-180.20669999999998</v>
      </c>
      <c r="M22">
        <f t="shared" si="4"/>
        <v>-3.4299999999999997</v>
      </c>
    </row>
    <row r="23" spans="1:13" x14ac:dyDescent="0.3">
      <c r="A23">
        <v>200</v>
      </c>
      <c r="B23">
        <v>210</v>
      </c>
      <c r="C23">
        <v>80</v>
      </c>
      <c r="D23">
        <f>VLOOKUP(IF(OR(A23&lt;=90,A23&gt;=270),A23,IF(AND(A23&gt;90,A23&lt;=180),180-A23,540-A23)),basis!$A$2:$E$73,2,FALSE)</f>
        <v>220.5504</v>
      </c>
      <c r="E23">
        <f>VLOOKUP(IF(OR(A23&lt;=90,A23&gt;=270),A23,IF(AND(A23&gt;90,A23&lt;=180),180-A23,540-A23)),basis!$A$2:$E$73,3,FALSE)</f>
        <v>4.79</v>
      </c>
      <c r="F23">
        <f t="shared" si="1"/>
        <v>-0.49240387650610412</v>
      </c>
      <c r="G23">
        <f t="shared" si="0"/>
        <v>-29.498704231103662</v>
      </c>
      <c r="H23">
        <f t="shared" si="2"/>
        <v>330</v>
      </c>
      <c r="I23">
        <f t="shared" si="3"/>
        <v>330</v>
      </c>
      <c r="J23">
        <f>VLOOKUP(I23,basis!$A$2:$E$73,2,FALSE)</f>
        <v>327.85390000000001</v>
      </c>
      <c r="K23">
        <f>VLOOKUP(I23,basis!$A$2:$E$73,3,FALSE)</f>
        <v>10.01</v>
      </c>
      <c r="L23">
        <f t="shared" si="4"/>
        <v>107.30350000000001</v>
      </c>
      <c r="M23">
        <f t="shared" si="4"/>
        <v>5.22</v>
      </c>
    </row>
    <row r="24" spans="1:13" x14ac:dyDescent="0.3">
      <c r="A24">
        <v>205</v>
      </c>
      <c r="B24">
        <v>215</v>
      </c>
      <c r="C24">
        <v>95</v>
      </c>
      <c r="D24">
        <f>VLOOKUP(IF(OR(A24&lt;=90,A24&gt;=270),A24,IF(AND(A24&gt;90,A24&lt;=180),180-A24,540-A24)),basis!$A$2:$E$73,2,FALSE)</f>
        <v>282.71449999999999</v>
      </c>
      <c r="E24">
        <f>VLOOKUP(IF(OR(A24&lt;=90,A24&gt;=270),A24,IF(AND(A24&gt;90,A24&lt;=180),180-A24,540-A24)),basis!$A$2:$E$73,3,FALSE)</f>
        <v>6.11</v>
      </c>
      <c r="F24">
        <f t="shared" si="1"/>
        <v>-0.5713938048432694</v>
      </c>
      <c r="G24">
        <f t="shared" si="0"/>
        <v>-34.847477302081273</v>
      </c>
      <c r="H24">
        <f t="shared" si="2"/>
        <v>325</v>
      </c>
      <c r="I24">
        <f t="shared" si="3"/>
        <v>325</v>
      </c>
      <c r="J24">
        <f>VLOOKUP(I24,basis!$A$2:$E$73,2,FALSE)</f>
        <v>383.43869999999998</v>
      </c>
      <c r="K24">
        <f>VLOOKUP(I24,basis!$A$2:$E$73,3,FALSE)</f>
        <v>13.09</v>
      </c>
      <c r="L24">
        <f t="shared" si="4"/>
        <v>100.7242</v>
      </c>
      <c r="M24">
        <f t="shared" si="4"/>
        <v>6.9799999999999995</v>
      </c>
    </row>
    <row r="25" spans="1:13" x14ac:dyDescent="0.3">
      <c r="A25">
        <v>210</v>
      </c>
      <c r="B25">
        <v>210</v>
      </c>
      <c r="C25">
        <v>90</v>
      </c>
      <c r="D25">
        <f>VLOOKUP(IF(OR(A25&lt;=90,A25&gt;=270),A25,IF(AND(A25&gt;90,A25&lt;=180),180-A25,540-A25)),basis!$A$2:$E$73,2,FALSE)</f>
        <v>327.85390000000001</v>
      </c>
      <c r="E25">
        <f>VLOOKUP(IF(OR(A25&lt;=90,A25&gt;=270),A25,IF(AND(A25&gt;90,A25&lt;=180),180-A25,540-A25)),basis!$A$2:$E$73,3,FALSE)</f>
        <v>10.01</v>
      </c>
      <c r="F25">
        <f t="shared" si="1"/>
        <v>-0.50000000000000011</v>
      </c>
      <c r="G25">
        <f t="shared" si="0"/>
        <v>-30.000000000000007</v>
      </c>
      <c r="H25">
        <f t="shared" si="2"/>
        <v>330</v>
      </c>
      <c r="I25">
        <f t="shared" si="3"/>
        <v>330</v>
      </c>
      <c r="J25">
        <f>VLOOKUP(I25,basis!$A$2:$E$73,2,FALSE)</f>
        <v>327.85390000000001</v>
      </c>
      <c r="K25">
        <f>VLOOKUP(I25,basis!$A$2:$E$73,3,FALSE)</f>
        <v>10.01</v>
      </c>
      <c r="L25">
        <f t="shared" si="4"/>
        <v>0</v>
      </c>
      <c r="M25">
        <f t="shared" si="4"/>
        <v>0</v>
      </c>
    </row>
    <row r="26" spans="1:13" x14ac:dyDescent="0.3">
      <c r="A26">
        <v>215</v>
      </c>
      <c r="B26">
        <v>220</v>
      </c>
      <c r="C26">
        <v>90</v>
      </c>
      <c r="D26">
        <f>VLOOKUP(IF(OR(A26&lt;=90,A26&gt;=270),A26,IF(AND(A26&gt;90,A26&lt;=180),180-A26,540-A26)),basis!$A$2:$E$73,2,FALSE)</f>
        <v>383.43869999999998</v>
      </c>
      <c r="E26">
        <f>VLOOKUP(IF(OR(A26&lt;=90,A26&gt;=270),A26,IF(AND(A26&gt;90,A26&lt;=180),180-A26,540-A26)),basis!$A$2:$E$73,3,FALSE)</f>
        <v>13.09</v>
      </c>
      <c r="F26">
        <f t="shared" si="1"/>
        <v>-0.64278760968653925</v>
      </c>
      <c r="G26">
        <f t="shared" si="0"/>
        <v>-39.999999999999993</v>
      </c>
      <c r="H26">
        <f t="shared" si="2"/>
        <v>320</v>
      </c>
      <c r="I26">
        <f t="shared" si="3"/>
        <v>320</v>
      </c>
      <c r="J26">
        <f>VLOOKUP(I26,basis!$A$2:$E$73,2,FALSE)</f>
        <v>433.96159999999998</v>
      </c>
      <c r="K26">
        <f>VLOOKUP(I26,basis!$A$2:$E$73,3,FALSE)</f>
        <v>14.04</v>
      </c>
      <c r="L26">
        <f t="shared" si="4"/>
        <v>50.522899999999993</v>
      </c>
      <c r="M26">
        <f t="shared" si="4"/>
        <v>0.94999999999999929</v>
      </c>
    </row>
    <row r="27" spans="1:13" x14ac:dyDescent="0.3">
      <c r="A27">
        <v>220</v>
      </c>
      <c r="B27">
        <v>215</v>
      </c>
      <c r="C27">
        <v>90</v>
      </c>
      <c r="D27">
        <f>VLOOKUP(IF(OR(A27&lt;=90,A27&gt;=270),A27,IF(AND(A27&gt;90,A27&lt;=180),180-A27,540-A27)),basis!$A$2:$E$73,2,FALSE)</f>
        <v>433.96159999999998</v>
      </c>
      <c r="E27">
        <f>VLOOKUP(IF(OR(A27&lt;=90,A27&gt;=270),A27,IF(AND(A27&gt;90,A27&lt;=180),180-A27,540-A27)),basis!$A$2:$E$73,3,FALSE)</f>
        <v>14.04</v>
      </c>
      <c r="F27">
        <f t="shared" si="1"/>
        <v>-0.57357643635104583</v>
      </c>
      <c r="G27">
        <f t="shared" si="0"/>
        <v>-34.999999999999979</v>
      </c>
      <c r="H27">
        <f t="shared" si="2"/>
        <v>325</v>
      </c>
      <c r="I27">
        <f t="shared" si="3"/>
        <v>325</v>
      </c>
      <c r="J27">
        <f>VLOOKUP(I27,basis!$A$2:$E$73,2,FALSE)</f>
        <v>383.43869999999998</v>
      </c>
      <c r="K27">
        <f>VLOOKUP(I27,basis!$A$2:$E$73,3,FALSE)</f>
        <v>13.09</v>
      </c>
      <c r="L27">
        <f t="shared" si="4"/>
        <v>-50.522899999999993</v>
      </c>
      <c r="M27">
        <f t="shared" si="4"/>
        <v>-0.94999999999999929</v>
      </c>
    </row>
    <row r="28" spans="1:13" x14ac:dyDescent="0.3">
      <c r="A28">
        <v>320</v>
      </c>
      <c r="B28">
        <v>210</v>
      </c>
      <c r="C28">
        <v>45</v>
      </c>
      <c r="D28">
        <f>VLOOKUP(IF(OR(A28&lt;=90,A28&gt;=270),A28,IF(AND(A28&gt;90,A28&lt;=180),180-A28,540-A28)),basis!$A$2:$E$73,2,FALSE)</f>
        <v>433.96159999999998</v>
      </c>
      <c r="E28">
        <f>VLOOKUP(IF(OR(A28&lt;=90,A28&gt;=270),A28,IF(AND(A28&gt;90,A28&lt;=180),180-A28,540-A28)),basis!$A$2:$E$73,3,FALSE)</f>
        <v>14.04</v>
      </c>
      <c r="F28">
        <f t="shared" si="1"/>
        <v>-0.35355339059327384</v>
      </c>
      <c r="G28">
        <f t="shared" si="0"/>
        <v>-20.704811054635435</v>
      </c>
      <c r="H28">
        <f t="shared" si="2"/>
        <v>340</v>
      </c>
      <c r="I28">
        <f t="shared" si="3"/>
        <v>340</v>
      </c>
      <c r="J28">
        <f>VLOOKUP(I28,basis!$A$2:$E$73,2,FALSE)</f>
        <v>220.5504</v>
      </c>
      <c r="K28">
        <f>VLOOKUP(I28,basis!$A$2:$E$73,3,FALSE)</f>
        <v>4.79</v>
      </c>
      <c r="L28">
        <f t="shared" si="4"/>
        <v>-213.41119999999998</v>
      </c>
      <c r="M28">
        <f t="shared" si="4"/>
        <v>-9.25</v>
      </c>
    </row>
    <row r="29" spans="1:13" x14ac:dyDescent="0.3">
      <c r="A29">
        <v>325</v>
      </c>
      <c r="B29">
        <v>325</v>
      </c>
      <c r="C29">
        <v>95</v>
      </c>
      <c r="D29">
        <f>VLOOKUP(IF(OR(A29&lt;=90,A29&gt;=270),A29,IF(AND(A29&gt;90,A29&lt;=180),180-A29,540-A29)),basis!$A$2:$E$73,2,FALSE)</f>
        <v>383.43869999999998</v>
      </c>
      <c r="E29">
        <f>VLOOKUP(IF(OR(A29&lt;=90,A29&gt;=270),A29,IF(AND(A29&gt;90,A29&lt;=180),180-A29,540-A29)),basis!$A$2:$E$73,3,FALSE)</f>
        <v>13.09</v>
      </c>
      <c r="F29">
        <f t="shared" si="1"/>
        <v>-0.57139380484327007</v>
      </c>
      <c r="G29">
        <f t="shared" si="0"/>
        <v>-34.847477302081316</v>
      </c>
      <c r="H29">
        <f t="shared" si="2"/>
        <v>325</v>
      </c>
      <c r="I29">
        <f t="shared" si="3"/>
        <v>325</v>
      </c>
      <c r="J29">
        <f>VLOOKUP(I29,basis!$A$2:$E$73,2,FALSE)</f>
        <v>383.43869999999998</v>
      </c>
      <c r="K29">
        <f>VLOOKUP(I29,basis!$A$2:$E$73,3,FALSE)</f>
        <v>13.09</v>
      </c>
      <c r="L29">
        <f t="shared" ref="L29:M35" si="5">J29-D29</f>
        <v>0</v>
      </c>
      <c r="M29">
        <f t="shared" si="5"/>
        <v>0</v>
      </c>
    </row>
    <row r="30" spans="1:13" x14ac:dyDescent="0.3">
      <c r="A30">
        <v>330</v>
      </c>
      <c r="B30">
        <v>330</v>
      </c>
      <c r="C30">
        <v>65</v>
      </c>
      <c r="D30">
        <f>VLOOKUP(IF(OR(A30&lt;=90,A30&gt;=270),A30,IF(AND(A30&gt;90,A30&lt;=180),180-A30,540-A30)),basis!$A$2:$E$73,2,FALSE)</f>
        <v>327.85390000000001</v>
      </c>
      <c r="E30">
        <f>VLOOKUP(IF(OR(A30&lt;=90,A30&gt;=270),A30,IF(AND(A30&gt;90,A30&lt;=180),180-A30,540-A30)),basis!$A$2:$E$73,3,FALSE)</f>
        <v>10.01</v>
      </c>
      <c r="F30">
        <f t="shared" si="1"/>
        <v>-0.45315389351832536</v>
      </c>
      <c r="G30">
        <f t="shared" si="0"/>
        <v>-26.946215262627717</v>
      </c>
      <c r="H30">
        <f t="shared" si="2"/>
        <v>335</v>
      </c>
      <c r="I30">
        <f t="shared" si="3"/>
        <v>335</v>
      </c>
      <c r="J30">
        <f>VLOOKUP(I30,basis!$A$2:$E$73,2,FALSE)</f>
        <v>282.71449999999999</v>
      </c>
      <c r="K30">
        <f>VLOOKUP(I30,basis!$A$2:$E$73,3,FALSE)</f>
        <v>6.11</v>
      </c>
      <c r="L30">
        <f t="shared" si="5"/>
        <v>-45.139400000000023</v>
      </c>
      <c r="M30">
        <f t="shared" si="5"/>
        <v>-3.8999999999999995</v>
      </c>
    </row>
    <row r="31" spans="1:13" x14ac:dyDescent="0.3">
      <c r="A31">
        <v>335</v>
      </c>
      <c r="B31">
        <v>200</v>
      </c>
      <c r="C31">
        <v>25</v>
      </c>
      <c r="D31">
        <f>VLOOKUP(IF(OR(A31&lt;=90,A31&gt;=270),A31,IF(AND(A31&gt;90,A31&lt;=180),180-A31,540-A31)),basis!$A$2:$E$73,2,FALSE)</f>
        <v>282.71449999999999</v>
      </c>
      <c r="E31">
        <f>VLOOKUP(IF(OR(A31&lt;=90,A31&gt;=270),A31,IF(AND(A31&gt;90,A31&lt;=180),180-A31,540-A31)),basis!$A$2:$E$73,3,FALSE)</f>
        <v>6.11</v>
      </c>
      <c r="F31">
        <f t="shared" si="1"/>
        <v>-0.14454395845259899</v>
      </c>
      <c r="G31">
        <f t="shared" si="0"/>
        <v>-8.3108717313168832</v>
      </c>
      <c r="H31">
        <f t="shared" si="2"/>
        <v>350</v>
      </c>
      <c r="I31">
        <f t="shared" si="3"/>
        <v>350</v>
      </c>
      <c r="J31">
        <f>VLOOKUP(I31,basis!$A$2:$E$73,2,FALSE)</f>
        <v>96.97</v>
      </c>
      <c r="K31">
        <f>VLOOKUP(I31,basis!$A$2:$E$73,3,FALSE)</f>
        <v>-0.87</v>
      </c>
      <c r="L31">
        <f t="shared" si="5"/>
        <v>-185.74449999999999</v>
      </c>
      <c r="M31">
        <f t="shared" si="5"/>
        <v>-6.98</v>
      </c>
    </row>
    <row r="32" spans="1:13" x14ac:dyDescent="0.3">
      <c r="A32">
        <v>340</v>
      </c>
      <c r="B32">
        <v>215</v>
      </c>
      <c r="C32">
        <v>55</v>
      </c>
      <c r="D32">
        <f>VLOOKUP(IF(OR(A32&lt;=90,A32&gt;=270),A32,IF(AND(A32&gt;90,A32&lt;=180),180-A32,540-A32)),basis!$A$2:$E$73,2,FALSE)</f>
        <v>220.5504</v>
      </c>
      <c r="E32">
        <f>VLOOKUP(IF(OR(A32&lt;=90,A32&gt;=270),A32,IF(AND(A32&gt;90,A32&lt;=180),180-A32,540-A32)),basis!$A$2:$E$73,3,FALSE)</f>
        <v>4.79</v>
      </c>
      <c r="F32">
        <f t="shared" si="1"/>
        <v>-0.46984631039295399</v>
      </c>
      <c r="G32">
        <f t="shared" si="0"/>
        <v>-28.024320673604684</v>
      </c>
      <c r="H32">
        <f t="shared" si="2"/>
        <v>330</v>
      </c>
      <c r="I32">
        <f t="shared" si="3"/>
        <v>330</v>
      </c>
      <c r="J32">
        <f>VLOOKUP(I32,basis!$A$2:$E$73,2,FALSE)</f>
        <v>327.85390000000001</v>
      </c>
      <c r="K32">
        <f>VLOOKUP(I32,basis!$A$2:$E$73,3,FALSE)</f>
        <v>10.01</v>
      </c>
      <c r="L32">
        <f t="shared" si="5"/>
        <v>107.30350000000001</v>
      </c>
      <c r="M32">
        <f t="shared" si="5"/>
        <v>5.22</v>
      </c>
    </row>
    <row r="33" spans="1:13" x14ac:dyDescent="0.3">
      <c r="A33">
        <v>345</v>
      </c>
      <c r="B33">
        <v>345</v>
      </c>
      <c r="C33">
        <v>85</v>
      </c>
      <c r="D33">
        <f>VLOOKUP(IF(OR(A33&lt;=90,A33&gt;=270),A33,IF(AND(A33&gt;90,A33&lt;=180),180-A33,540-A33)),basis!$A$2:$E$73,2,FALSE)</f>
        <v>156.76859999999999</v>
      </c>
      <c r="E33">
        <f>VLOOKUP(IF(OR(A33&lt;=90,A33&gt;=270),A33,IF(AND(A33&gt;90,A33&lt;=180),180-A33,540-A33)),basis!$A$2:$E$73,3,FALSE)</f>
        <v>1.68</v>
      </c>
      <c r="F33">
        <f t="shared" si="1"/>
        <v>-0.25783416049629948</v>
      </c>
      <c r="G33">
        <f t="shared" si="0"/>
        <v>-14.941587611545838</v>
      </c>
      <c r="H33">
        <f t="shared" si="2"/>
        <v>345</v>
      </c>
      <c r="I33">
        <f t="shared" si="3"/>
        <v>345</v>
      </c>
      <c r="J33">
        <f>VLOOKUP(I33,basis!$A$2:$E$73,2,FALSE)</f>
        <v>156.76859999999999</v>
      </c>
      <c r="K33">
        <f>VLOOKUP(I33,basis!$A$2:$E$73,3,FALSE)</f>
        <v>1.68</v>
      </c>
      <c r="L33">
        <f t="shared" si="5"/>
        <v>0</v>
      </c>
      <c r="M33">
        <f t="shared" si="5"/>
        <v>0</v>
      </c>
    </row>
    <row r="34" spans="1:13" x14ac:dyDescent="0.3">
      <c r="A34">
        <v>350</v>
      </c>
      <c r="B34">
        <v>175</v>
      </c>
      <c r="C34">
        <v>75</v>
      </c>
      <c r="D34">
        <f>VLOOKUP(IF(OR(A34&lt;=90,A34&gt;=270),A34,IF(AND(A34&gt;90,A34&lt;=180),180-A34,540-A34)),basis!$A$2:$E$73,2,FALSE)</f>
        <v>96.97</v>
      </c>
      <c r="E34">
        <f>VLOOKUP(IF(OR(A34&lt;=90,A34&gt;=270),A34,IF(AND(A34&gt;90,A34&lt;=180),180-A34,540-A34)),basis!$A$2:$E$73,3,FALSE)</f>
        <v>-0.87</v>
      </c>
      <c r="F34">
        <f t="shared" si="1"/>
        <v>8.4185982829369219E-2</v>
      </c>
      <c r="G34">
        <f t="shared" si="0"/>
        <v>4.8292173425400291</v>
      </c>
      <c r="H34">
        <f t="shared" si="2"/>
        <v>5</v>
      </c>
      <c r="I34">
        <f t="shared" si="3"/>
        <v>5</v>
      </c>
      <c r="J34">
        <f>VLOOKUP(I34,basis!$A$2:$E$73,2,FALSE)</f>
        <v>-78.079300000000003</v>
      </c>
      <c r="K34">
        <f>VLOOKUP(I34,basis!$A$2:$E$73,3,FALSE)</f>
        <v>-6.89</v>
      </c>
      <c r="L34">
        <f t="shared" si="5"/>
        <v>-175.04930000000002</v>
      </c>
      <c r="M34">
        <f t="shared" si="5"/>
        <v>-6.02</v>
      </c>
    </row>
    <row r="35" spans="1:13" x14ac:dyDescent="0.3">
      <c r="A35">
        <v>355</v>
      </c>
      <c r="B35">
        <v>170</v>
      </c>
      <c r="C35">
        <v>75</v>
      </c>
      <c r="D35">
        <f>VLOOKUP(IF(OR(A35&lt;=90,A35&gt;=270),A35,IF(AND(A35&gt;90,A35&lt;=180),180-A35,540-A35)),basis!$A$2:$E$73,2,FALSE)</f>
        <v>37.235700000000001</v>
      </c>
      <c r="E35">
        <f>VLOOKUP(IF(OR(A35&lt;=90,A35&gt;=270),A35,IF(AND(A35&gt;90,A35&lt;=180),180-A35,540-A35)),basis!$A$2:$E$73,3,FALSE)</f>
        <v>-0.56999999999999995</v>
      </c>
      <c r="F35">
        <f t="shared" si="1"/>
        <v>0.16773125949652096</v>
      </c>
      <c r="G35">
        <f t="shared" si="0"/>
        <v>9.6559358052116799</v>
      </c>
      <c r="H35">
        <f t="shared" si="2"/>
        <v>10</v>
      </c>
      <c r="I35">
        <f t="shared" si="3"/>
        <v>10</v>
      </c>
      <c r="J35">
        <f>VLOOKUP(I35,basis!$A$2:$E$73,2,FALSE)</f>
        <v>-132.2132</v>
      </c>
      <c r="K35">
        <f>VLOOKUP(I35,basis!$A$2:$E$73,3,FALSE)</f>
        <v>-6.4</v>
      </c>
      <c r="L35">
        <f t="shared" si="5"/>
        <v>-169.44890000000001</v>
      </c>
      <c r="M35">
        <f t="shared" si="5"/>
        <v>-5.83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5FB1-618B-4B49-8AE5-F3F9CAC46673}">
  <dimension ref="A1:O19"/>
  <sheetViews>
    <sheetView workbookViewId="0">
      <selection activeCell="O8" sqref="O8"/>
    </sheetView>
  </sheetViews>
  <sheetFormatPr defaultRowHeight="1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10</v>
      </c>
      <c r="I1" t="s">
        <v>11</v>
      </c>
      <c r="J1" t="s">
        <v>4</v>
      </c>
      <c r="K1" t="s">
        <v>5</v>
      </c>
      <c r="L1" t="s">
        <v>6</v>
      </c>
      <c r="M1" t="s">
        <v>7</v>
      </c>
    </row>
    <row r="2" spans="1:15" x14ac:dyDescent="0.3">
      <c r="A2">
        <v>0</v>
      </c>
      <c r="B2">
        <v>150</v>
      </c>
      <c r="C2">
        <v>100</v>
      </c>
      <c r="D2">
        <f>VLOOKUP(IF(OR(A2&lt;=90,A2&gt;=270),A2,IF(AND(A2&gt;90,A2&lt;=180),180-A2,540-A2)),basis!$A$2:$E$73,2,FALSE)</f>
        <v>-23.438099999999999</v>
      </c>
      <c r="E2">
        <f>VLOOKUP(IF(OR(A2&lt;=90,A2&gt;=270),A2,IF(AND(A2&gt;90,A2&lt;=180),180-A2,540-A2)),basis!$A$2:$E$73,3,FALSE)</f>
        <v>-1.75</v>
      </c>
      <c r="F2">
        <f t="shared" ref="F2:F19" si="0">COS((C2-90)/180*PI())*SIN(B2/180*PI())</f>
        <v>0.49240387650610395</v>
      </c>
      <c r="G2">
        <f t="shared" ref="G2:G19" si="1">ASIN(F2)/PI()*180</f>
        <v>29.498704231103648</v>
      </c>
      <c r="H2">
        <f>IF(G2&lt;0,ROUND((G2+360)/5,0)*5,ROUND(G2/5,0)*5)</f>
        <v>30</v>
      </c>
      <c r="I2">
        <f>IF(H2=360,0,H2)</f>
        <v>30</v>
      </c>
      <c r="J2">
        <f>VLOOKUP(I2,basis!$A$2:$E$73,2,FALSE)</f>
        <v>-355.3886</v>
      </c>
      <c r="K2">
        <f>VLOOKUP(I2,basis!$A$2:$E$73,3,FALSE)</f>
        <v>-13.83</v>
      </c>
      <c r="L2">
        <f>J2-D2</f>
        <v>-331.95049999999998</v>
      </c>
      <c r="M2">
        <f>K2-E2</f>
        <v>-12.08</v>
      </c>
      <c r="O2">
        <v>604.16669999999999</v>
      </c>
    </row>
    <row r="3" spans="1:15" x14ac:dyDescent="0.3">
      <c r="A3">
        <v>5</v>
      </c>
      <c r="B3">
        <v>140</v>
      </c>
      <c r="C3">
        <v>95</v>
      </c>
      <c r="D3">
        <f>VLOOKUP(IF(OR(A3&lt;=90,A3&gt;=270),A3,IF(AND(A3&gt;90,A3&lt;=180),180-A3,540-A3)),basis!$A$2:$E$73,2,FALSE)</f>
        <v>-78.079300000000003</v>
      </c>
      <c r="E3">
        <f>VLOOKUP(IF(OR(A3&lt;=90,A3&gt;=270),A3,IF(AND(A3&gt;90,A3&lt;=180),180-A3,540-A3)),basis!$A$2:$E$73,3,FALSE)</f>
        <v>-6.89</v>
      </c>
      <c r="F3">
        <f t="shared" si="0"/>
        <v>0.64034160876879698</v>
      </c>
      <c r="G3">
        <f t="shared" si="1"/>
        <v>39.817297123091905</v>
      </c>
      <c r="H3">
        <f t="shared" ref="H3:H19" si="2">IF(G3&lt;0,ROUND((G3+360)/5,0)*5,ROUND(G3/5,0)*5)</f>
        <v>40</v>
      </c>
      <c r="I3">
        <f t="shared" ref="I3:I19" si="3">IF(H3=360,0,H3)</f>
        <v>40</v>
      </c>
      <c r="J3">
        <f>VLOOKUP(I3,basis!$A$2:$E$73,2,FALSE)</f>
        <v>-456.08569999999997</v>
      </c>
      <c r="K3">
        <f>VLOOKUP(I3,basis!$A$2:$E$73,3,FALSE)</f>
        <v>-17.12</v>
      </c>
      <c r="L3">
        <f t="shared" ref="L3:M15" si="4">J3-D3</f>
        <v>-378.00639999999999</v>
      </c>
      <c r="M3">
        <f t="shared" si="4"/>
        <v>-10.23</v>
      </c>
    </row>
    <row r="4" spans="1:15" x14ac:dyDescent="0.3">
      <c r="A4">
        <v>10</v>
      </c>
      <c r="B4">
        <v>145</v>
      </c>
      <c r="C4">
        <v>85</v>
      </c>
      <c r="D4">
        <f>VLOOKUP(IF(OR(A4&lt;=90,A4&gt;=270),A4,IF(AND(A4&gt;90,A4&lt;=180),180-A4,540-A4)),basis!$A$2:$E$73,2,FALSE)</f>
        <v>-132.2132</v>
      </c>
      <c r="E4">
        <f>VLOOKUP(IF(OR(A4&lt;=90,A4&gt;=270),A4,IF(AND(A4&gt;90,A4&lt;=180),180-A4,540-A4)),basis!$A$2:$E$73,3,FALSE)</f>
        <v>-6.4</v>
      </c>
      <c r="F4">
        <f t="shared" si="0"/>
        <v>0.57139380484326951</v>
      </c>
      <c r="G4">
        <f t="shared" si="1"/>
        <v>34.847477302081273</v>
      </c>
      <c r="H4">
        <f t="shared" si="2"/>
        <v>35</v>
      </c>
      <c r="I4">
        <f t="shared" si="3"/>
        <v>35</v>
      </c>
      <c r="J4">
        <f>VLOOKUP(I4,basis!$A$2:$E$73,2,FALSE)</f>
        <v>-402.67660000000001</v>
      </c>
      <c r="K4">
        <f>VLOOKUP(I4,basis!$A$2:$E$73,3,FALSE)</f>
        <v>-17.5</v>
      </c>
      <c r="L4">
        <f t="shared" si="4"/>
        <v>-270.46339999999998</v>
      </c>
      <c r="M4">
        <f t="shared" si="4"/>
        <v>-11.1</v>
      </c>
    </row>
    <row r="5" spans="1:15" x14ac:dyDescent="0.3">
      <c r="A5">
        <v>15</v>
      </c>
      <c r="B5">
        <v>135</v>
      </c>
      <c r="C5">
        <v>75</v>
      </c>
      <c r="D5">
        <f>VLOOKUP(IF(OR(A5&lt;=90,A5&gt;=270),A5,IF(AND(A5&gt;90,A5&lt;=180),180-A5,540-A5)),basis!$A$2:$E$73,2,FALSE)</f>
        <v>-190.81540000000001</v>
      </c>
      <c r="E5">
        <f>VLOOKUP(IF(OR(A5&lt;=90,A5&gt;=270),A5,IF(AND(A5&gt;90,A5&lt;=180),180-A5,540-A5)),basis!$A$2:$E$73,3,FALSE)</f>
        <v>-8.43</v>
      </c>
      <c r="F5">
        <f t="shared" si="0"/>
        <v>0.68301270189221941</v>
      </c>
      <c r="G5">
        <f t="shared" si="1"/>
        <v>43.079517141870944</v>
      </c>
      <c r="H5">
        <f t="shared" si="2"/>
        <v>45</v>
      </c>
      <c r="I5">
        <f t="shared" si="3"/>
        <v>45</v>
      </c>
      <c r="J5">
        <f>VLOOKUP(I5,basis!$A$2:$E$73,2,FALSE)</f>
        <v>-501.0951</v>
      </c>
      <c r="K5">
        <f>VLOOKUP(I5,basis!$A$2:$E$73,3,FALSE)</f>
        <v>-18.579999999999998</v>
      </c>
      <c r="L5">
        <f t="shared" si="4"/>
        <v>-310.27969999999999</v>
      </c>
      <c r="M5">
        <f t="shared" si="4"/>
        <v>-10.149999999999999</v>
      </c>
    </row>
    <row r="6" spans="1:15" x14ac:dyDescent="0.3">
      <c r="A6">
        <v>20</v>
      </c>
      <c r="B6">
        <v>130</v>
      </c>
      <c r="C6">
        <v>130</v>
      </c>
      <c r="D6">
        <f>VLOOKUP(IF(OR(A6&lt;=90,A6&gt;=270),A6,IF(AND(A6&gt;90,A6&lt;=180),180-A6,540-A6)),basis!$A$2:$E$73,2,FALSE)</f>
        <v>-246.1729</v>
      </c>
      <c r="E6">
        <f>VLOOKUP(IF(OR(A6&lt;=90,A6&gt;=270),A6,IF(AND(A6&gt;90,A6&lt;=180),180-A6,540-A6)),basis!$A$2:$E$73,3,FALSE)</f>
        <v>-11.42</v>
      </c>
      <c r="F6">
        <f t="shared" si="0"/>
        <v>0.58682408883346515</v>
      </c>
      <c r="G6">
        <f t="shared" si="1"/>
        <v>35.931958320350283</v>
      </c>
      <c r="H6">
        <f t="shared" si="2"/>
        <v>35</v>
      </c>
      <c r="I6">
        <f t="shared" si="3"/>
        <v>35</v>
      </c>
      <c r="J6">
        <f>VLOOKUP(I6,basis!$A$2:$E$73,2,FALSE)</f>
        <v>-402.67660000000001</v>
      </c>
      <c r="K6">
        <f>VLOOKUP(I6,basis!$A$2:$E$73,3,FALSE)</f>
        <v>-17.5</v>
      </c>
      <c r="L6">
        <f t="shared" si="4"/>
        <v>-156.50370000000001</v>
      </c>
      <c r="M6">
        <f t="shared" si="4"/>
        <v>-6.08</v>
      </c>
    </row>
    <row r="7" spans="1:15" x14ac:dyDescent="0.3">
      <c r="A7">
        <v>160</v>
      </c>
      <c r="B7">
        <v>150</v>
      </c>
      <c r="C7">
        <v>75</v>
      </c>
      <c r="D7">
        <f>VLOOKUP(IF(OR(A7&lt;=90,A7&gt;=270),A7,IF(AND(A7&gt;90,A7&lt;=180),180-A7,540-A7)),basis!$A$2:$E$73,2,FALSE)</f>
        <v>-246.1729</v>
      </c>
      <c r="E7">
        <f>VLOOKUP(IF(OR(A7&lt;=90,A7&gt;=270),A7,IF(AND(A7&gt;90,A7&lt;=180),180-A7,540-A7)),basis!$A$2:$E$73,3,FALSE)</f>
        <v>-11.42</v>
      </c>
      <c r="F7">
        <f t="shared" si="0"/>
        <v>0.4829629131445341</v>
      </c>
      <c r="G7">
        <f t="shared" si="1"/>
        <v>28.879094017427601</v>
      </c>
      <c r="H7">
        <f t="shared" si="2"/>
        <v>30</v>
      </c>
      <c r="I7">
        <f t="shared" si="3"/>
        <v>30</v>
      </c>
      <c r="J7">
        <f>VLOOKUP(I7,basis!$A$2:$E$73,2,FALSE)</f>
        <v>-355.3886</v>
      </c>
      <c r="K7">
        <f>VLOOKUP(I7,basis!$A$2:$E$73,3,FALSE)</f>
        <v>-13.83</v>
      </c>
      <c r="L7">
        <f t="shared" si="4"/>
        <v>-109.2157</v>
      </c>
      <c r="M7">
        <f t="shared" si="4"/>
        <v>-2.41</v>
      </c>
    </row>
    <row r="8" spans="1:15" x14ac:dyDescent="0.3">
      <c r="A8">
        <v>165</v>
      </c>
      <c r="B8">
        <v>195</v>
      </c>
      <c r="C8">
        <v>5</v>
      </c>
      <c r="D8">
        <f>VLOOKUP(IF(OR(A8&lt;=90,A8&gt;=270),A8,IF(AND(A8&gt;90,A8&lt;=180),180-A8,540-A8)),basis!$A$2:$E$73,2,FALSE)</f>
        <v>-190.81540000000001</v>
      </c>
      <c r="E8">
        <f>VLOOKUP(IF(OR(A8&lt;=90,A8&gt;=270),A8,IF(AND(A8&gt;90,A8&lt;=180),180-A8,540-A8)),basis!$A$2:$E$73,3,FALSE)</f>
        <v>-8.43</v>
      </c>
      <c r="F8">
        <f t="shared" si="0"/>
        <v>-2.2557566113149852E-2</v>
      </c>
      <c r="G8">
        <f t="shared" si="1"/>
        <v>-1.2925629689520446</v>
      </c>
      <c r="H8">
        <f t="shared" si="2"/>
        <v>360</v>
      </c>
      <c r="I8">
        <f t="shared" si="3"/>
        <v>0</v>
      </c>
      <c r="J8">
        <f>VLOOKUP(I8,basis!$A$2:$E$73,2,FALSE)</f>
        <v>-23.438099999999999</v>
      </c>
      <c r="K8">
        <f>VLOOKUP(I8,basis!$A$2:$E$73,3,FALSE)</f>
        <v>-1.75</v>
      </c>
      <c r="L8">
        <f t="shared" si="4"/>
        <v>167.37730000000002</v>
      </c>
      <c r="M8">
        <f t="shared" si="4"/>
        <v>6.68</v>
      </c>
    </row>
    <row r="9" spans="1:15" x14ac:dyDescent="0.3">
      <c r="A9">
        <v>170</v>
      </c>
      <c r="B9">
        <v>25</v>
      </c>
      <c r="C9">
        <v>15</v>
      </c>
      <c r="D9">
        <f>VLOOKUP(IF(OR(A9&lt;=90,A9&gt;=270),A9,IF(AND(A9&gt;90,A9&lt;=180),180-A9,540-A9)),basis!$A$2:$E$73,2,FALSE)</f>
        <v>-132.2132</v>
      </c>
      <c r="E9">
        <f>VLOOKUP(IF(OR(A9&lt;=90,A9&gt;=270),A9,IF(AND(A9&gt;90,A9&lt;=180),180-A9,540-A9)),basis!$A$2:$E$73,3,FALSE)</f>
        <v>-6.4</v>
      </c>
      <c r="F9">
        <f t="shared" si="0"/>
        <v>0.109381654946615</v>
      </c>
      <c r="G9">
        <f t="shared" si="1"/>
        <v>6.2796719244419288</v>
      </c>
      <c r="H9">
        <f t="shared" si="2"/>
        <v>5</v>
      </c>
      <c r="I9">
        <f t="shared" si="3"/>
        <v>5</v>
      </c>
      <c r="J9">
        <f>VLOOKUP(I9,basis!$A$2:$E$73,2,FALSE)</f>
        <v>-78.079300000000003</v>
      </c>
      <c r="K9">
        <f>VLOOKUP(I9,basis!$A$2:$E$73,3,FALSE)</f>
        <v>-6.89</v>
      </c>
      <c r="L9">
        <f t="shared" si="4"/>
        <v>54.133899999999997</v>
      </c>
      <c r="M9">
        <f t="shared" si="4"/>
        <v>-0.48999999999999932</v>
      </c>
    </row>
    <row r="10" spans="1:15" x14ac:dyDescent="0.3">
      <c r="A10">
        <v>175</v>
      </c>
      <c r="B10">
        <v>225</v>
      </c>
      <c r="C10">
        <v>105</v>
      </c>
      <c r="D10">
        <f>VLOOKUP(IF(OR(A10&lt;=90,A10&gt;=270),A10,IF(AND(A10&gt;90,A10&lt;=180),180-A10,540-A10)),basis!$A$2:$E$73,2,FALSE)</f>
        <v>-78.079300000000003</v>
      </c>
      <c r="E10">
        <f>VLOOKUP(IF(OR(A10&lt;=90,A10&gt;=270),A10,IF(AND(A10&gt;90,A10&lt;=180),180-A10,540-A10)),basis!$A$2:$E$73,3,FALSE)</f>
        <v>-6.89</v>
      </c>
      <c r="F10">
        <f t="shared" si="0"/>
        <v>-0.6830127018922193</v>
      </c>
      <c r="G10">
        <f t="shared" si="1"/>
        <v>-43.07951714187093</v>
      </c>
      <c r="H10">
        <f t="shared" si="2"/>
        <v>315</v>
      </c>
      <c r="I10">
        <f t="shared" si="3"/>
        <v>315</v>
      </c>
      <c r="J10">
        <f>VLOOKUP(I10,basis!$A$2:$E$73,2,FALSE)</f>
        <v>479.97500000000002</v>
      </c>
      <c r="K10">
        <f>VLOOKUP(I10,basis!$A$2:$E$73,3,FALSE)</f>
        <v>16.79</v>
      </c>
      <c r="L10">
        <f t="shared" si="4"/>
        <v>558.05430000000001</v>
      </c>
      <c r="M10">
        <f t="shared" si="4"/>
        <v>23.68</v>
      </c>
    </row>
    <row r="11" spans="1:15" x14ac:dyDescent="0.3">
      <c r="A11">
        <v>180</v>
      </c>
      <c r="B11">
        <v>0</v>
      </c>
      <c r="C11">
        <v>0</v>
      </c>
      <c r="D11">
        <f>VLOOKUP(IF(OR(A11&lt;=90,A11&gt;=270),A11,IF(AND(A11&gt;90,A11&lt;=180),180-A11,540-A11)),basis!$A$2:$E$73,2,FALSE)</f>
        <v>-23.438099999999999</v>
      </c>
      <c r="E11">
        <f>VLOOKUP(IF(OR(A11&lt;=90,A11&gt;=270),A11,IF(AND(A11&gt;90,A11&lt;=180),180-A11,540-A11)),basis!$A$2:$E$73,3,FALSE)</f>
        <v>-1.75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0</v>
      </c>
      <c r="J11">
        <f>VLOOKUP(I11,basis!$A$2:$E$73,2,FALSE)</f>
        <v>-23.438099999999999</v>
      </c>
      <c r="K11">
        <f>VLOOKUP(I11,basis!$A$2:$E$73,3,FALSE)</f>
        <v>-1.75</v>
      </c>
      <c r="L11">
        <f t="shared" si="4"/>
        <v>0</v>
      </c>
      <c r="M11">
        <f t="shared" si="4"/>
        <v>0</v>
      </c>
    </row>
    <row r="12" spans="1:15" x14ac:dyDescent="0.3">
      <c r="A12">
        <v>185</v>
      </c>
      <c r="B12">
        <v>155</v>
      </c>
      <c r="C12">
        <v>10</v>
      </c>
      <c r="D12">
        <f>VLOOKUP(IF(OR(A12&lt;=90,A12&gt;=270),A12,IF(AND(A12&gt;90,A12&lt;=180),180-A12,540-A12)),basis!$A$2:$E$73,2,FALSE)</f>
        <v>37.235700000000001</v>
      </c>
      <c r="E12">
        <f>VLOOKUP(IF(OR(A12&lt;=90,A12&gt;=270),A12,IF(AND(A12&gt;90,A12&lt;=180),180-A12,540-A12)),basis!$A$2:$E$73,3,FALSE)</f>
        <v>-0.56999999999999995</v>
      </c>
      <c r="F12">
        <f t="shared" si="0"/>
        <v>7.3386891000038285E-2</v>
      </c>
      <c r="G12">
        <f t="shared" si="1"/>
        <v>4.2085425191294288</v>
      </c>
      <c r="H12">
        <f t="shared" si="2"/>
        <v>5</v>
      </c>
      <c r="I12">
        <f t="shared" si="3"/>
        <v>5</v>
      </c>
      <c r="J12">
        <f>VLOOKUP(I12,basis!$A$2:$E$73,2,FALSE)</f>
        <v>-78.079300000000003</v>
      </c>
      <c r="K12">
        <f>VLOOKUP(I12,basis!$A$2:$E$73,3,FALSE)</f>
        <v>-6.89</v>
      </c>
      <c r="L12">
        <f t="shared" si="4"/>
        <v>-115.315</v>
      </c>
      <c r="M12">
        <f t="shared" si="4"/>
        <v>-6.3199999999999994</v>
      </c>
    </row>
    <row r="13" spans="1:15" x14ac:dyDescent="0.3">
      <c r="A13">
        <v>190</v>
      </c>
      <c r="B13">
        <v>355</v>
      </c>
      <c r="C13">
        <v>5</v>
      </c>
      <c r="D13">
        <f>VLOOKUP(IF(OR(A13&lt;=90,A13&gt;=270),A13,IF(AND(A13&gt;90,A13&lt;=180),180-A13,540-A13)),basis!$A$2:$E$73,2,FALSE)</f>
        <v>96.97</v>
      </c>
      <c r="E13">
        <f>VLOOKUP(IF(OR(A13&lt;=90,A13&gt;=270),A13,IF(AND(A13&gt;90,A13&lt;=180),180-A13,540-A13)),basis!$A$2:$E$73,3,FALSE)</f>
        <v>-0.87</v>
      </c>
      <c r="F13">
        <f t="shared" si="0"/>
        <v>-7.5961234938959994E-3</v>
      </c>
      <c r="G13">
        <f t="shared" si="1"/>
        <v>-0.43523000246991833</v>
      </c>
      <c r="H13">
        <f t="shared" si="2"/>
        <v>360</v>
      </c>
      <c r="I13">
        <f t="shared" si="3"/>
        <v>0</v>
      </c>
      <c r="J13">
        <f>VLOOKUP(I13,basis!$A$2:$E$73,2,FALSE)</f>
        <v>-23.438099999999999</v>
      </c>
      <c r="K13">
        <f>VLOOKUP(I13,basis!$A$2:$E$73,3,FALSE)</f>
        <v>-1.75</v>
      </c>
      <c r="L13">
        <f t="shared" si="4"/>
        <v>-120.40809999999999</v>
      </c>
      <c r="M13">
        <f t="shared" si="4"/>
        <v>-0.88</v>
      </c>
    </row>
    <row r="14" spans="1:15" x14ac:dyDescent="0.3">
      <c r="A14">
        <v>195</v>
      </c>
      <c r="B14">
        <v>190</v>
      </c>
      <c r="C14">
        <v>60</v>
      </c>
      <c r="D14">
        <f>VLOOKUP(IF(OR(A14&lt;=90,A14&gt;=270),A14,IF(AND(A14&gt;90,A14&lt;=180),180-A14,540-A14)),basis!$A$2:$E$73,2,FALSE)</f>
        <v>156.76859999999999</v>
      </c>
      <c r="E14">
        <f>VLOOKUP(IF(OR(A14&lt;=90,A14&gt;=270),A14,IF(AND(A14&gt;90,A14&lt;=180),180-A14,540-A14)),basis!$A$2:$E$73,3,FALSE)</f>
        <v>1.68</v>
      </c>
      <c r="F14">
        <f t="shared" si="0"/>
        <v>-0.15038373318043541</v>
      </c>
      <c r="G14">
        <f t="shared" si="1"/>
        <v>-8.6491651052875831</v>
      </c>
      <c r="H14">
        <f t="shared" si="2"/>
        <v>350</v>
      </c>
      <c r="I14">
        <f t="shared" si="3"/>
        <v>350</v>
      </c>
      <c r="J14">
        <f>VLOOKUP(I14,basis!$A$2:$E$73,2,FALSE)</f>
        <v>96.97</v>
      </c>
      <c r="K14">
        <f>VLOOKUP(I14,basis!$A$2:$E$73,3,FALSE)</f>
        <v>-0.87</v>
      </c>
      <c r="L14">
        <f t="shared" si="4"/>
        <v>-59.798599999999993</v>
      </c>
      <c r="M14">
        <f t="shared" si="4"/>
        <v>-2.5499999999999998</v>
      </c>
    </row>
    <row r="15" spans="1:15" x14ac:dyDescent="0.3">
      <c r="A15">
        <v>200</v>
      </c>
      <c r="B15">
        <v>205</v>
      </c>
      <c r="C15">
        <v>55</v>
      </c>
      <c r="D15">
        <f>VLOOKUP(IF(OR(A15&lt;=90,A15&gt;=270),A15,IF(AND(A15&gt;90,A15&lt;=180),180-A15,540-A15)),basis!$A$2:$E$73,2,FALSE)</f>
        <v>220.5504</v>
      </c>
      <c r="E15">
        <f>VLOOKUP(IF(OR(A15&lt;=90,A15&gt;=270),A15,IF(AND(A15&gt;90,A15&lt;=180),180-A15,540-A15)),basis!$A$2:$E$73,3,FALSE)</f>
        <v>4.79</v>
      </c>
      <c r="F15">
        <f t="shared" si="0"/>
        <v>-0.34618861305875404</v>
      </c>
      <c r="G15">
        <f t="shared" si="1"/>
        <v>-20.254370018410658</v>
      </c>
      <c r="H15">
        <f t="shared" si="2"/>
        <v>340</v>
      </c>
      <c r="I15">
        <f t="shared" si="3"/>
        <v>340</v>
      </c>
      <c r="J15">
        <f>VLOOKUP(I15,basis!$A$2:$E$73,2,FALSE)</f>
        <v>220.5504</v>
      </c>
      <c r="K15">
        <f>VLOOKUP(I15,basis!$A$2:$E$73,3,FALSE)</f>
        <v>4.79</v>
      </c>
      <c r="L15">
        <f t="shared" si="4"/>
        <v>0</v>
      </c>
      <c r="M15">
        <f t="shared" si="4"/>
        <v>0</v>
      </c>
    </row>
    <row r="16" spans="1:15" x14ac:dyDescent="0.3">
      <c r="A16">
        <v>340</v>
      </c>
      <c r="B16">
        <v>340</v>
      </c>
      <c r="C16">
        <v>95</v>
      </c>
      <c r="D16">
        <f>VLOOKUP(IF(OR(A16&lt;=90,A16&gt;=270),A16,IF(AND(A16&gt;90,A16&lt;=180),180-A16,540-A16)),basis!$A$2:$E$73,2,FALSE)</f>
        <v>220.5504</v>
      </c>
      <c r="E16">
        <f>VLOOKUP(IF(OR(A16&lt;=90,A16&gt;=270),A16,IF(AND(A16&gt;90,A16&lt;=180),180-A16,540-A16)),basis!$A$2:$E$73,3,FALSE)</f>
        <v>4.79</v>
      </c>
      <c r="F16">
        <f t="shared" si="0"/>
        <v>-0.34071865342161078</v>
      </c>
      <c r="G16">
        <f t="shared" si="1"/>
        <v>-19.920664359070908</v>
      </c>
      <c r="H16">
        <f t="shared" si="2"/>
        <v>340</v>
      </c>
      <c r="I16">
        <f t="shared" si="3"/>
        <v>340</v>
      </c>
      <c r="J16">
        <f>VLOOKUP(I16,basis!$A$2:$E$73,2,FALSE)</f>
        <v>220.5504</v>
      </c>
      <c r="K16">
        <f>VLOOKUP(I16,basis!$A$2:$E$73,3,FALSE)</f>
        <v>4.79</v>
      </c>
      <c r="L16">
        <f t="shared" ref="L16:M19" si="5">J16-D16</f>
        <v>0</v>
      </c>
      <c r="M16">
        <f t="shared" si="5"/>
        <v>0</v>
      </c>
    </row>
    <row r="17" spans="1:13" x14ac:dyDescent="0.3">
      <c r="A17">
        <v>345</v>
      </c>
      <c r="B17">
        <v>0</v>
      </c>
      <c r="C17">
        <v>55</v>
      </c>
      <c r="D17">
        <f>VLOOKUP(IF(OR(A17&lt;=90,A17&gt;=270),A17,IF(AND(A17&gt;90,A17&lt;=180),180-A17,540-A17)),basis!$A$2:$E$73,2,FALSE)</f>
        <v>156.76859999999999</v>
      </c>
      <c r="E17">
        <f>VLOOKUP(IF(OR(A17&lt;=90,A17&gt;=270),A17,IF(AND(A17&gt;90,A17&lt;=180),180-A17,540-A17)),basis!$A$2:$E$73,3,FALSE)</f>
        <v>1.68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0</v>
      </c>
      <c r="J17">
        <f>VLOOKUP(I17,basis!$A$2:$E$73,2,FALSE)</f>
        <v>-23.438099999999999</v>
      </c>
      <c r="K17">
        <f>VLOOKUP(I17,basis!$A$2:$E$73,3,FALSE)</f>
        <v>-1.75</v>
      </c>
      <c r="L17">
        <f t="shared" si="5"/>
        <v>-180.20669999999998</v>
      </c>
      <c r="M17">
        <f t="shared" si="5"/>
        <v>-3.4299999999999997</v>
      </c>
    </row>
    <row r="18" spans="1:13" x14ac:dyDescent="0.3">
      <c r="A18">
        <v>350</v>
      </c>
      <c r="B18">
        <v>155</v>
      </c>
      <c r="C18">
        <v>10</v>
      </c>
      <c r="D18">
        <f>VLOOKUP(IF(OR(A18&lt;=90,A18&gt;=270),A18,IF(AND(A18&gt;90,A18&lt;=180),180-A18,540-A18)),basis!$A$2:$E$73,2,FALSE)</f>
        <v>96.97</v>
      </c>
      <c r="E18">
        <f>VLOOKUP(IF(OR(A18&lt;=90,A18&gt;=270),A18,IF(AND(A18&gt;90,A18&lt;=180),180-A18,540-A18)),basis!$A$2:$E$73,3,FALSE)</f>
        <v>-0.87</v>
      </c>
      <c r="F18">
        <f t="shared" si="0"/>
        <v>7.3386891000038285E-2</v>
      </c>
      <c r="G18">
        <f t="shared" si="1"/>
        <v>4.2085425191294288</v>
      </c>
      <c r="H18">
        <f t="shared" si="2"/>
        <v>5</v>
      </c>
      <c r="I18">
        <f t="shared" si="3"/>
        <v>5</v>
      </c>
      <c r="J18">
        <f>VLOOKUP(I18,basis!$A$2:$E$73,2,FALSE)</f>
        <v>-78.079300000000003</v>
      </c>
      <c r="K18">
        <f>VLOOKUP(I18,basis!$A$2:$E$73,3,FALSE)</f>
        <v>-6.89</v>
      </c>
      <c r="L18">
        <f t="shared" si="5"/>
        <v>-175.04930000000002</v>
      </c>
      <c r="M18">
        <f t="shared" si="5"/>
        <v>-6.02</v>
      </c>
    </row>
    <row r="19" spans="1:13" x14ac:dyDescent="0.3">
      <c r="A19">
        <v>355</v>
      </c>
      <c r="B19">
        <v>0</v>
      </c>
      <c r="C19">
        <v>45</v>
      </c>
      <c r="D19">
        <f>VLOOKUP(IF(OR(A19&lt;=90,A19&gt;=270),A19,IF(AND(A19&gt;90,A19&lt;=180),180-A19,540-A19)),basis!$A$2:$E$73,2,FALSE)</f>
        <v>37.235700000000001</v>
      </c>
      <c r="E19">
        <f>VLOOKUP(IF(OR(A19&lt;=90,A19&gt;=270),A19,IF(AND(A19&gt;90,A19&lt;=180),180-A19,540-A19)),basis!$A$2:$E$73,3,FALSE)</f>
        <v>-0.56999999999999995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0</v>
      </c>
      <c r="J19">
        <f>VLOOKUP(I19,basis!$A$2:$E$73,2,FALSE)</f>
        <v>-23.438099999999999</v>
      </c>
      <c r="K19">
        <f>VLOOKUP(I19,basis!$A$2:$E$73,3,FALSE)</f>
        <v>-1.75</v>
      </c>
      <c r="L19">
        <f t="shared" si="5"/>
        <v>-60.6738</v>
      </c>
      <c r="M19">
        <f t="shared" si="5"/>
        <v>-1.1800000000000002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47D86-5DDC-431F-8E7E-4C6763685397}">
  <dimension ref="A1:O19"/>
  <sheetViews>
    <sheetView workbookViewId="0">
      <selection activeCell="L2" sqref="L2:L19"/>
    </sheetView>
  </sheetViews>
  <sheetFormatPr defaultRowHeight="1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10</v>
      </c>
      <c r="I1" t="s">
        <v>11</v>
      </c>
      <c r="J1" t="s">
        <v>4</v>
      </c>
      <c r="K1" t="s">
        <v>5</v>
      </c>
      <c r="L1" t="s">
        <v>6</v>
      </c>
      <c r="M1" t="s">
        <v>7</v>
      </c>
    </row>
    <row r="2" spans="1:15" x14ac:dyDescent="0.3">
      <c r="A2">
        <v>0</v>
      </c>
      <c r="B2">
        <v>345</v>
      </c>
      <c r="C2">
        <v>140</v>
      </c>
      <c r="D2">
        <f>VLOOKUP(IF(OR(A2&lt;=90,A2&gt;=270),A2,IF(AND(A2&gt;90,A2&lt;=180),180-A2,540-A2)),basis!$A$2:$E$73,2,FALSE)</f>
        <v>-23.438099999999999</v>
      </c>
      <c r="E2">
        <f>VLOOKUP(IF(OR(A2&lt;=90,A2&gt;=270),A2,IF(AND(A2&gt;90,A2&lt;=180),180-A2,540-A2)),basis!$A$2:$E$73,3,FALSE)</f>
        <v>-1.75</v>
      </c>
      <c r="F2">
        <f>COS((C2-90)/180*PI())*SIN(B2/180*PI())</f>
        <v>-0.16636567534280189</v>
      </c>
      <c r="G2">
        <f t="shared" ref="G2:G19" si="0">ASIN(F2)/PI()*180</f>
        <v>-9.5765785155699383</v>
      </c>
      <c r="H2">
        <f>IF(G2&lt;0,ROUND((G2+360)/5,0)*5,ROUND(G2/5,0)*5)</f>
        <v>350</v>
      </c>
      <c r="I2">
        <f>IF(H2=360,0,H2)</f>
        <v>350</v>
      </c>
      <c r="J2">
        <f>VLOOKUP(I2,basis!$A$2:$E$73,2,FALSE)</f>
        <v>96.97</v>
      </c>
      <c r="K2">
        <f>VLOOKUP(I2,basis!$A$2:$E$73,3,FALSE)</f>
        <v>-0.87</v>
      </c>
      <c r="L2">
        <f>J2-D2</f>
        <v>120.40809999999999</v>
      </c>
      <c r="M2">
        <f>K2-E2</f>
        <v>0.88</v>
      </c>
      <c r="O2">
        <v>-604.16669999999999</v>
      </c>
    </row>
    <row r="3" spans="1:15" x14ac:dyDescent="0.3">
      <c r="A3">
        <v>5</v>
      </c>
      <c r="B3">
        <v>10</v>
      </c>
      <c r="C3">
        <v>45</v>
      </c>
      <c r="D3">
        <f>VLOOKUP(IF(OR(A3&lt;=90,A3&gt;=270),A3,IF(AND(A3&gt;90,A3&lt;=180),180-A3,540-A3)),basis!$A$2:$E$73,2,FALSE)</f>
        <v>-78.079300000000003</v>
      </c>
      <c r="E3">
        <f>VLOOKUP(IF(OR(A3&lt;=90,A3&gt;=270),A3,IF(AND(A3&gt;90,A3&lt;=180),180-A3,540-A3)),basis!$A$2:$E$73,3,FALSE)</f>
        <v>-6.89</v>
      </c>
      <c r="F3">
        <f t="shared" ref="F3:F19" si="1">COS((C3-90)/180*PI())*SIN(B3/180*PI())</f>
        <v>0.12278780396897285</v>
      </c>
      <c r="G3">
        <f t="shared" si="0"/>
        <v>7.0530221302831837</v>
      </c>
      <c r="H3">
        <f t="shared" ref="H3:H19" si="2">IF(G3&lt;0,ROUND((G3+360)/5,0)*5,ROUND(G3/5,0)*5)</f>
        <v>5</v>
      </c>
      <c r="I3">
        <f t="shared" ref="I3:I19" si="3">IF(H3=360,0,H3)</f>
        <v>5</v>
      </c>
      <c r="J3">
        <f>VLOOKUP(I3,basis!$A$2:$E$73,2,FALSE)</f>
        <v>-78.079300000000003</v>
      </c>
      <c r="K3">
        <f>VLOOKUP(I3,basis!$A$2:$E$73,3,FALSE)</f>
        <v>-6.89</v>
      </c>
      <c r="L3">
        <f t="shared" ref="L3:M18" si="4">J3-D3</f>
        <v>0</v>
      </c>
      <c r="M3">
        <f t="shared" si="4"/>
        <v>0</v>
      </c>
    </row>
    <row r="4" spans="1:15" x14ac:dyDescent="0.3">
      <c r="A4">
        <v>10</v>
      </c>
      <c r="B4">
        <v>145</v>
      </c>
      <c r="C4">
        <v>105</v>
      </c>
      <c r="D4">
        <f>VLOOKUP(IF(OR(A4&lt;=90,A4&gt;=270),A4,IF(AND(A4&gt;90,A4&lt;=180),180-A4,540-A4)),basis!$A$2:$E$73,2,FALSE)</f>
        <v>-132.2132</v>
      </c>
      <c r="E4">
        <f>VLOOKUP(IF(OR(A4&lt;=90,A4&gt;=270),A4,IF(AND(A4&gt;90,A4&lt;=180),180-A4,540-A4)),basis!$A$2:$E$73,3,FALSE)</f>
        <v>-6.4</v>
      </c>
      <c r="F4">
        <f t="shared" si="1"/>
        <v>0.55403229322232328</v>
      </c>
      <c r="G4">
        <f t="shared" si="0"/>
        <v>33.644087380866615</v>
      </c>
      <c r="H4">
        <f t="shared" si="2"/>
        <v>35</v>
      </c>
      <c r="I4">
        <f t="shared" si="3"/>
        <v>35</v>
      </c>
      <c r="J4">
        <f>VLOOKUP(I4,basis!$A$2:$E$73,2,FALSE)</f>
        <v>-402.67660000000001</v>
      </c>
      <c r="K4">
        <f>VLOOKUP(I4,basis!$A$2:$E$73,3,FALSE)</f>
        <v>-17.5</v>
      </c>
      <c r="L4">
        <f t="shared" si="4"/>
        <v>-270.46339999999998</v>
      </c>
      <c r="M4">
        <f t="shared" si="4"/>
        <v>-11.1</v>
      </c>
    </row>
    <row r="5" spans="1:15" x14ac:dyDescent="0.3">
      <c r="A5">
        <v>15</v>
      </c>
      <c r="B5">
        <v>10</v>
      </c>
      <c r="C5">
        <v>45</v>
      </c>
      <c r="D5">
        <f>VLOOKUP(IF(OR(A5&lt;=90,A5&gt;=270),A5,IF(AND(A5&gt;90,A5&lt;=180),180-A5,540-A5)),basis!$A$2:$E$73,2,FALSE)</f>
        <v>-190.81540000000001</v>
      </c>
      <c r="E5">
        <f>VLOOKUP(IF(OR(A5&lt;=90,A5&gt;=270),A5,IF(AND(A5&gt;90,A5&lt;=180),180-A5,540-A5)),basis!$A$2:$E$73,3,FALSE)</f>
        <v>-8.43</v>
      </c>
      <c r="F5">
        <f t="shared" si="1"/>
        <v>0.12278780396897285</v>
      </c>
      <c r="G5">
        <f t="shared" si="0"/>
        <v>7.0530221302831837</v>
      </c>
      <c r="H5">
        <f t="shared" si="2"/>
        <v>5</v>
      </c>
      <c r="I5">
        <f t="shared" si="3"/>
        <v>5</v>
      </c>
      <c r="J5">
        <f>VLOOKUP(I5,basis!$A$2:$E$73,2,FALSE)</f>
        <v>-78.079300000000003</v>
      </c>
      <c r="K5">
        <f>VLOOKUP(I5,basis!$A$2:$E$73,3,FALSE)</f>
        <v>-6.89</v>
      </c>
      <c r="L5">
        <f t="shared" si="4"/>
        <v>112.73610000000001</v>
      </c>
      <c r="M5">
        <f t="shared" si="4"/>
        <v>1.54</v>
      </c>
    </row>
    <row r="6" spans="1:15" x14ac:dyDescent="0.3">
      <c r="A6">
        <v>20</v>
      </c>
      <c r="B6">
        <v>110</v>
      </c>
      <c r="C6">
        <v>90</v>
      </c>
      <c r="D6">
        <f>VLOOKUP(IF(OR(A6&lt;=90,A6&gt;=270),A6,IF(AND(A6&gt;90,A6&lt;=180),180-A6,540-A6)),basis!$A$2:$E$73,2,FALSE)</f>
        <v>-246.1729</v>
      </c>
      <c r="E6">
        <f>VLOOKUP(IF(OR(A6&lt;=90,A6&gt;=270),A6,IF(AND(A6&gt;90,A6&lt;=180),180-A6,540-A6)),basis!$A$2:$E$73,3,FALSE)</f>
        <v>-11.42</v>
      </c>
      <c r="F6">
        <f t="shared" si="1"/>
        <v>0.93969262078590843</v>
      </c>
      <c r="G6">
        <f t="shared" si="0"/>
        <v>70.000000000000014</v>
      </c>
      <c r="H6">
        <f t="shared" si="2"/>
        <v>70</v>
      </c>
      <c r="I6">
        <f t="shared" si="3"/>
        <v>70</v>
      </c>
      <c r="J6">
        <f>VLOOKUP(I6,basis!$A$2:$E$73,2,FALSE)</f>
        <v>-663.09720000000004</v>
      </c>
      <c r="K6">
        <f>VLOOKUP(I6,basis!$A$2:$E$73,3,FALSE)</f>
        <v>-21.52</v>
      </c>
      <c r="L6">
        <f t="shared" si="4"/>
        <v>-416.92430000000002</v>
      </c>
      <c r="M6">
        <f t="shared" si="4"/>
        <v>-10.1</v>
      </c>
    </row>
    <row r="7" spans="1:15" x14ac:dyDescent="0.3">
      <c r="A7">
        <v>160</v>
      </c>
      <c r="B7">
        <v>190</v>
      </c>
      <c r="C7">
        <v>65</v>
      </c>
      <c r="D7">
        <f>VLOOKUP(IF(OR(A7&lt;=90,A7&gt;=270),A7,IF(AND(A7&gt;90,A7&lt;=180),180-A7,540-A7)),basis!$A$2:$E$73,2,FALSE)</f>
        <v>-246.1729</v>
      </c>
      <c r="E7">
        <f>VLOOKUP(IF(OR(A7&lt;=90,A7&gt;=270),A7,IF(AND(A7&gt;90,A7&lt;=180),180-A7,540-A7)),basis!$A$2:$E$73,3,FALSE)</f>
        <v>-11.42</v>
      </c>
      <c r="F7">
        <f t="shared" si="1"/>
        <v>-0.15737869562426277</v>
      </c>
      <c r="G7">
        <f t="shared" si="0"/>
        <v>-9.0547789518382231</v>
      </c>
      <c r="H7">
        <f t="shared" si="2"/>
        <v>350</v>
      </c>
      <c r="I7">
        <f t="shared" si="3"/>
        <v>350</v>
      </c>
      <c r="J7">
        <f>VLOOKUP(I7,basis!$A$2:$E$73,2,FALSE)</f>
        <v>96.97</v>
      </c>
      <c r="K7">
        <f>VLOOKUP(I7,basis!$A$2:$E$73,3,FALSE)</f>
        <v>-0.87</v>
      </c>
      <c r="L7">
        <f t="shared" si="4"/>
        <v>343.1429</v>
      </c>
      <c r="M7">
        <f t="shared" si="4"/>
        <v>10.55</v>
      </c>
    </row>
    <row r="8" spans="1:15" x14ac:dyDescent="0.3">
      <c r="A8">
        <v>165</v>
      </c>
      <c r="B8">
        <v>195</v>
      </c>
      <c r="C8">
        <v>5</v>
      </c>
      <c r="D8">
        <f>VLOOKUP(IF(OR(A8&lt;=90,A8&gt;=270),A8,IF(AND(A8&gt;90,A8&lt;=180),180-A8,540-A8)),basis!$A$2:$E$73,2,FALSE)</f>
        <v>-190.81540000000001</v>
      </c>
      <c r="E8">
        <f>VLOOKUP(IF(OR(A8&lt;=90,A8&gt;=270),A8,IF(AND(A8&gt;90,A8&lt;=180),180-A8,540-A8)),basis!$A$2:$E$73,3,FALSE)</f>
        <v>-8.43</v>
      </c>
      <c r="F8">
        <f t="shared" si="1"/>
        <v>-2.2557566113149852E-2</v>
      </c>
      <c r="G8">
        <f t="shared" si="0"/>
        <v>-1.2925629689520446</v>
      </c>
      <c r="H8">
        <f t="shared" si="2"/>
        <v>360</v>
      </c>
      <c r="I8">
        <f t="shared" si="3"/>
        <v>0</v>
      </c>
      <c r="J8">
        <f>VLOOKUP(I8,basis!$A$2:$E$73,2,FALSE)</f>
        <v>-23.438099999999999</v>
      </c>
      <c r="K8">
        <f>VLOOKUP(I8,basis!$A$2:$E$73,3,FALSE)</f>
        <v>-1.75</v>
      </c>
      <c r="L8">
        <f t="shared" si="4"/>
        <v>167.37730000000002</v>
      </c>
      <c r="M8">
        <f t="shared" si="4"/>
        <v>6.68</v>
      </c>
    </row>
    <row r="9" spans="1:15" x14ac:dyDescent="0.3">
      <c r="A9">
        <v>170</v>
      </c>
      <c r="B9">
        <v>95</v>
      </c>
      <c r="C9">
        <v>5</v>
      </c>
      <c r="D9">
        <f>VLOOKUP(IF(OR(A9&lt;=90,A9&gt;=270),A9,IF(AND(A9&gt;90,A9&lt;=180),180-A9,540-A9)),basis!$A$2:$E$73,2,FALSE)</f>
        <v>-132.2132</v>
      </c>
      <c r="E9">
        <f>VLOOKUP(IF(OR(A9&lt;=90,A9&gt;=270),A9,IF(AND(A9&gt;90,A9&lt;=180),180-A9,540-A9)),basis!$A$2:$E$73,3,FALSE)</f>
        <v>-6.4</v>
      </c>
      <c r="F9">
        <f t="shared" si="1"/>
        <v>8.682408883346536E-2</v>
      </c>
      <c r="G9">
        <f t="shared" si="0"/>
        <v>4.9809253219288836</v>
      </c>
      <c r="H9">
        <f t="shared" si="2"/>
        <v>5</v>
      </c>
      <c r="I9">
        <f t="shared" si="3"/>
        <v>5</v>
      </c>
      <c r="J9">
        <f>VLOOKUP(I9,basis!$A$2:$E$73,2,FALSE)</f>
        <v>-78.079300000000003</v>
      </c>
      <c r="K9">
        <f>VLOOKUP(I9,basis!$A$2:$E$73,3,FALSE)</f>
        <v>-6.89</v>
      </c>
      <c r="L9">
        <f t="shared" si="4"/>
        <v>54.133899999999997</v>
      </c>
      <c r="M9">
        <f t="shared" si="4"/>
        <v>-0.48999999999999932</v>
      </c>
    </row>
    <row r="10" spans="1:15" x14ac:dyDescent="0.3">
      <c r="A10">
        <v>175</v>
      </c>
      <c r="B10">
        <v>0</v>
      </c>
      <c r="C10">
        <v>70</v>
      </c>
      <c r="D10">
        <f>VLOOKUP(IF(OR(A10&lt;=90,A10&gt;=270),A10,IF(AND(A10&gt;90,A10&lt;=180),180-A10,540-A10)),basis!$A$2:$E$73,2,FALSE)</f>
        <v>-78.079300000000003</v>
      </c>
      <c r="E10">
        <f>VLOOKUP(IF(OR(A10&lt;=90,A10&gt;=270),A10,IF(AND(A10&gt;90,A10&lt;=180),180-A10,540-A10)),basis!$A$2:$E$73,3,FALSE)</f>
        <v>-6.89</v>
      </c>
      <c r="F10">
        <f t="shared" si="1"/>
        <v>0</v>
      </c>
      <c r="G10">
        <f t="shared" si="0"/>
        <v>0</v>
      </c>
      <c r="H10">
        <f t="shared" si="2"/>
        <v>0</v>
      </c>
      <c r="I10">
        <f t="shared" si="3"/>
        <v>0</v>
      </c>
      <c r="J10">
        <f>VLOOKUP(I10,basis!$A$2:$E$73,2,FALSE)</f>
        <v>-23.438099999999999</v>
      </c>
      <c r="K10">
        <f>VLOOKUP(I10,basis!$A$2:$E$73,3,FALSE)</f>
        <v>-1.75</v>
      </c>
      <c r="L10">
        <f t="shared" si="4"/>
        <v>54.641200000000005</v>
      </c>
      <c r="M10">
        <f t="shared" si="4"/>
        <v>5.14</v>
      </c>
    </row>
    <row r="11" spans="1:15" x14ac:dyDescent="0.3">
      <c r="A11">
        <v>180</v>
      </c>
      <c r="B11">
        <v>0</v>
      </c>
      <c r="C11">
        <v>0</v>
      </c>
      <c r="D11">
        <f>VLOOKUP(IF(OR(A11&lt;=90,A11&gt;=270),A11,IF(AND(A11&gt;90,A11&lt;=180),180-A11,540-A11)),basis!$A$2:$E$73,2,FALSE)</f>
        <v>-23.438099999999999</v>
      </c>
      <c r="E11">
        <f>VLOOKUP(IF(OR(A11&lt;=90,A11&gt;=270),A11,IF(AND(A11&gt;90,A11&lt;=180),180-A11,540-A11)),basis!$A$2:$E$73,3,FALSE)</f>
        <v>-1.75</v>
      </c>
      <c r="F11">
        <f t="shared" si="1"/>
        <v>0</v>
      </c>
      <c r="G11">
        <f t="shared" si="0"/>
        <v>0</v>
      </c>
      <c r="H11">
        <f t="shared" si="2"/>
        <v>0</v>
      </c>
      <c r="I11">
        <f t="shared" si="3"/>
        <v>0</v>
      </c>
      <c r="J11">
        <f>VLOOKUP(I11,basis!$A$2:$E$73,2,FALSE)</f>
        <v>-23.438099999999999</v>
      </c>
      <c r="K11">
        <f>VLOOKUP(I11,basis!$A$2:$E$73,3,FALSE)</f>
        <v>-1.75</v>
      </c>
      <c r="L11">
        <f t="shared" si="4"/>
        <v>0</v>
      </c>
      <c r="M11">
        <f t="shared" si="4"/>
        <v>0</v>
      </c>
    </row>
    <row r="12" spans="1:15" x14ac:dyDescent="0.3">
      <c r="A12">
        <v>185</v>
      </c>
      <c r="B12">
        <v>95</v>
      </c>
      <c r="C12">
        <v>5</v>
      </c>
      <c r="D12">
        <f>VLOOKUP(IF(OR(A12&lt;=90,A12&gt;=270),A12,IF(AND(A12&gt;90,A12&lt;=180),180-A12,540-A12)),basis!$A$2:$E$73,2,FALSE)</f>
        <v>37.235700000000001</v>
      </c>
      <c r="E12">
        <f>VLOOKUP(IF(OR(A12&lt;=90,A12&gt;=270),A12,IF(AND(A12&gt;90,A12&lt;=180),180-A12,540-A12)),basis!$A$2:$E$73,3,FALSE)</f>
        <v>-0.56999999999999995</v>
      </c>
      <c r="F12">
        <f t="shared" si="1"/>
        <v>8.682408883346536E-2</v>
      </c>
      <c r="G12">
        <f t="shared" si="0"/>
        <v>4.9809253219288836</v>
      </c>
      <c r="H12">
        <f t="shared" si="2"/>
        <v>5</v>
      </c>
      <c r="I12">
        <f t="shared" si="3"/>
        <v>5</v>
      </c>
      <c r="J12">
        <f>VLOOKUP(I12,basis!$A$2:$E$73,2,FALSE)</f>
        <v>-78.079300000000003</v>
      </c>
      <c r="K12">
        <f>VLOOKUP(I12,basis!$A$2:$E$73,3,FALSE)</f>
        <v>-6.89</v>
      </c>
      <c r="L12">
        <f t="shared" si="4"/>
        <v>-115.315</v>
      </c>
      <c r="M12">
        <f t="shared" si="4"/>
        <v>-6.3199999999999994</v>
      </c>
    </row>
    <row r="13" spans="1:15" x14ac:dyDescent="0.3">
      <c r="A13">
        <v>190</v>
      </c>
      <c r="B13">
        <v>190</v>
      </c>
      <c r="C13">
        <v>15</v>
      </c>
      <c r="D13">
        <f>VLOOKUP(IF(OR(A13&lt;=90,A13&gt;=270),A13,IF(AND(A13&gt;90,A13&lt;=180),180-A13,540-A13)),basis!$A$2:$E$73,2,FALSE)</f>
        <v>96.97</v>
      </c>
      <c r="E13">
        <f>VLOOKUP(IF(OR(A13&lt;=90,A13&gt;=270),A13,IF(AND(A13&gt;90,A13&lt;=180),180-A13,540-A13)),basis!$A$2:$E$73,3,FALSE)</f>
        <v>-0.87</v>
      </c>
      <c r="F13">
        <f t="shared" si="1"/>
        <v>-4.4943455527547811E-2</v>
      </c>
      <c r="G13">
        <f t="shared" si="0"/>
        <v>-2.5759380109077332</v>
      </c>
      <c r="H13">
        <f t="shared" si="2"/>
        <v>355</v>
      </c>
      <c r="I13">
        <f t="shared" si="3"/>
        <v>355</v>
      </c>
      <c r="J13">
        <f>VLOOKUP(I13,basis!$A$2:$E$73,2,FALSE)</f>
        <v>37.235700000000001</v>
      </c>
      <c r="K13">
        <f>VLOOKUP(I13,basis!$A$2:$E$73,3,FALSE)</f>
        <v>-0.56999999999999995</v>
      </c>
      <c r="L13">
        <f t="shared" si="4"/>
        <v>-59.734299999999998</v>
      </c>
      <c r="M13">
        <f t="shared" si="4"/>
        <v>0.30000000000000004</v>
      </c>
    </row>
    <row r="14" spans="1:15" x14ac:dyDescent="0.3">
      <c r="A14">
        <v>195</v>
      </c>
      <c r="B14">
        <v>355</v>
      </c>
      <c r="C14">
        <v>5</v>
      </c>
      <c r="D14">
        <f>VLOOKUP(IF(OR(A14&lt;=90,A14&gt;=270),A14,IF(AND(A14&gt;90,A14&lt;=180),180-A14,540-A14)),basis!$A$2:$E$73,2,FALSE)</f>
        <v>156.76859999999999</v>
      </c>
      <c r="E14">
        <f>VLOOKUP(IF(OR(A14&lt;=90,A14&gt;=270),A14,IF(AND(A14&gt;90,A14&lt;=180),180-A14,540-A14)),basis!$A$2:$E$73,3,FALSE)</f>
        <v>1.68</v>
      </c>
      <c r="F14">
        <f t="shared" si="1"/>
        <v>-7.5961234938959994E-3</v>
      </c>
      <c r="G14">
        <f t="shared" si="0"/>
        <v>-0.43523000246991833</v>
      </c>
      <c r="H14">
        <f t="shared" si="2"/>
        <v>360</v>
      </c>
      <c r="I14">
        <f t="shared" si="3"/>
        <v>0</v>
      </c>
      <c r="J14">
        <f>VLOOKUP(I14,basis!$A$2:$E$73,2,FALSE)</f>
        <v>-23.438099999999999</v>
      </c>
      <c r="K14">
        <f>VLOOKUP(I14,basis!$A$2:$E$73,3,FALSE)</f>
        <v>-1.75</v>
      </c>
      <c r="L14">
        <f t="shared" si="4"/>
        <v>-180.20669999999998</v>
      </c>
      <c r="M14">
        <f t="shared" si="4"/>
        <v>-3.4299999999999997</v>
      </c>
    </row>
    <row r="15" spans="1:15" x14ac:dyDescent="0.3">
      <c r="A15">
        <v>200</v>
      </c>
      <c r="B15">
        <v>205</v>
      </c>
      <c r="C15">
        <v>55</v>
      </c>
      <c r="D15">
        <f>VLOOKUP(IF(OR(A15&lt;=90,A15&gt;=270),A15,IF(AND(A15&gt;90,A15&lt;=180),180-A15,540-A15)),basis!$A$2:$E$73,2,FALSE)</f>
        <v>220.5504</v>
      </c>
      <c r="E15">
        <f>VLOOKUP(IF(OR(A15&lt;=90,A15&gt;=270),A15,IF(AND(A15&gt;90,A15&lt;=180),180-A15,540-A15)),basis!$A$2:$E$73,3,FALSE)</f>
        <v>4.79</v>
      </c>
      <c r="F15">
        <f t="shared" si="1"/>
        <v>-0.34618861305875404</v>
      </c>
      <c r="G15">
        <f t="shared" si="0"/>
        <v>-20.254370018410658</v>
      </c>
      <c r="H15">
        <f t="shared" si="2"/>
        <v>340</v>
      </c>
      <c r="I15">
        <f t="shared" si="3"/>
        <v>340</v>
      </c>
      <c r="J15">
        <f>VLOOKUP(I15,basis!$A$2:$E$73,2,FALSE)</f>
        <v>220.5504</v>
      </c>
      <c r="K15">
        <f>VLOOKUP(I15,basis!$A$2:$E$73,3,FALSE)</f>
        <v>4.79</v>
      </c>
      <c r="L15">
        <f t="shared" si="4"/>
        <v>0</v>
      </c>
      <c r="M15">
        <f t="shared" si="4"/>
        <v>0</v>
      </c>
    </row>
    <row r="16" spans="1:15" x14ac:dyDescent="0.3">
      <c r="A16">
        <v>340</v>
      </c>
      <c r="B16">
        <v>335</v>
      </c>
      <c r="C16">
        <v>110</v>
      </c>
      <c r="D16">
        <f>VLOOKUP(IF(OR(A16&lt;=90,A16&gt;=270),A16,IF(AND(A16&gt;90,A16&lt;=180),180-A16,540-A16)),basis!$A$2:$E$73,2,FALSE)</f>
        <v>220.5504</v>
      </c>
      <c r="E16">
        <f>VLOOKUP(IF(OR(A16&lt;=90,A16&gt;=270),A16,IF(AND(A16&gt;90,A16&lt;=180),180-A16,540-A16)),basis!$A$2:$E$73,3,FALSE)</f>
        <v>4.79</v>
      </c>
      <c r="F16">
        <f t="shared" si="1"/>
        <v>-0.39713126196710269</v>
      </c>
      <c r="G16">
        <f t="shared" si="0"/>
        <v>-23.398961869855892</v>
      </c>
      <c r="H16">
        <f t="shared" si="2"/>
        <v>335</v>
      </c>
      <c r="I16">
        <f t="shared" si="3"/>
        <v>335</v>
      </c>
      <c r="J16">
        <f>VLOOKUP(I16,basis!$A$2:$E$73,2,FALSE)</f>
        <v>282.71449999999999</v>
      </c>
      <c r="K16">
        <f>VLOOKUP(I16,basis!$A$2:$E$73,3,FALSE)</f>
        <v>6.11</v>
      </c>
      <c r="L16">
        <f t="shared" si="4"/>
        <v>62.164099999999991</v>
      </c>
      <c r="M16">
        <f t="shared" si="4"/>
        <v>1.3200000000000003</v>
      </c>
    </row>
    <row r="17" spans="1:13" x14ac:dyDescent="0.3">
      <c r="A17">
        <v>345</v>
      </c>
      <c r="B17">
        <v>230</v>
      </c>
      <c r="C17">
        <v>105</v>
      </c>
      <c r="D17">
        <f>VLOOKUP(IF(OR(A17&lt;=90,A17&gt;=270),A17,IF(AND(A17&gt;90,A17&lt;=180),180-A17,540-A17)),basis!$A$2:$E$73,2,FALSE)</f>
        <v>156.76859999999999</v>
      </c>
      <c r="E17">
        <f>VLOOKUP(IF(OR(A17&lt;=90,A17&gt;=270),A17,IF(AND(A17&gt;90,A17&lt;=180),180-A17,540-A17)),basis!$A$2:$E$73,3,FALSE)</f>
        <v>1.68</v>
      </c>
      <c r="F17">
        <f t="shared" si="1"/>
        <v>-0.73994211169384794</v>
      </c>
      <c r="G17">
        <f t="shared" si="0"/>
        <v>-47.726484608868816</v>
      </c>
      <c r="H17">
        <f t="shared" si="2"/>
        <v>310</v>
      </c>
      <c r="I17">
        <f t="shared" si="3"/>
        <v>310</v>
      </c>
      <c r="J17">
        <f>VLOOKUP(I17,basis!$A$2:$E$73,2,FALSE)</f>
        <v>584.41589999999997</v>
      </c>
      <c r="K17">
        <f>VLOOKUP(I17,basis!$A$2:$E$73,3,FALSE)</f>
        <v>22.09</v>
      </c>
      <c r="L17">
        <f t="shared" si="4"/>
        <v>427.64729999999997</v>
      </c>
      <c r="M17">
        <f t="shared" si="4"/>
        <v>20.41</v>
      </c>
    </row>
    <row r="18" spans="1:13" x14ac:dyDescent="0.3">
      <c r="A18">
        <v>350</v>
      </c>
      <c r="B18">
        <v>150</v>
      </c>
      <c r="C18">
        <v>75</v>
      </c>
      <c r="D18">
        <f>VLOOKUP(IF(OR(A18&lt;=90,A18&gt;=270),A18,IF(AND(A18&gt;90,A18&lt;=180),180-A18,540-A18)),basis!$A$2:$E$73,2,FALSE)</f>
        <v>96.97</v>
      </c>
      <c r="E18">
        <f>VLOOKUP(IF(OR(A18&lt;=90,A18&gt;=270),A18,IF(AND(A18&gt;90,A18&lt;=180),180-A18,540-A18)),basis!$A$2:$E$73,3,FALSE)</f>
        <v>-0.87</v>
      </c>
      <c r="F18">
        <f t="shared" si="1"/>
        <v>0.4829629131445341</v>
      </c>
      <c r="G18">
        <f t="shared" si="0"/>
        <v>28.879094017427601</v>
      </c>
      <c r="H18">
        <f t="shared" si="2"/>
        <v>30</v>
      </c>
      <c r="I18">
        <f t="shared" si="3"/>
        <v>30</v>
      </c>
      <c r="J18">
        <f>VLOOKUP(I18,basis!$A$2:$E$73,2,FALSE)</f>
        <v>-355.3886</v>
      </c>
      <c r="K18">
        <f>VLOOKUP(I18,basis!$A$2:$E$73,3,FALSE)</f>
        <v>-13.83</v>
      </c>
      <c r="L18">
        <f t="shared" si="4"/>
        <v>-452.35860000000002</v>
      </c>
      <c r="M18">
        <f t="shared" si="4"/>
        <v>-12.96</v>
      </c>
    </row>
    <row r="19" spans="1:13" x14ac:dyDescent="0.3">
      <c r="A19">
        <v>355</v>
      </c>
      <c r="B19">
        <v>0</v>
      </c>
      <c r="C19">
        <v>50</v>
      </c>
      <c r="D19">
        <f>VLOOKUP(IF(OR(A19&lt;=90,A19&gt;=270),A19,IF(AND(A19&gt;90,A19&lt;=180),180-A19,540-A19)),basis!$A$2:$E$73,2,FALSE)</f>
        <v>37.235700000000001</v>
      </c>
      <c r="E19">
        <f>VLOOKUP(IF(OR(A19&lt;=90,A19&gt;=270),A19,IF(AND(A19&gt;90,A19&lt;=180),180-A19,540-A19)),basis!$A$2:$E$73,3,FALSE)</f>
        <v>-0.56999999999999995</v>
      </c>
      <c r="F19">
        <f t="shared" si="1"/>
        <v>0</v>
      </c>
      <c r="G19">
        <f t="shared" si="0"/>
        <v>0</v>
      </c>
      <c r="H19">
        <f t="shared" si="2"/>
        <v>0</v>
      </c>
      <c r="I19">
        <f t="shared" si="3"/>
        <v>0</v>
      </c>
      <c r="J19">
        <f>VLOOKUP(I19,basis!$A$2:$E$73,2,FALSE)</f>
        <v>-23.438099999999999</v>
      </c>
      <c r="K19">
        <f>VLOOKUP(I19,basis!$A$2:$E$73,3,FALSE)</f>
        <v>-1.75</v>
      </c>
      <c r="L19">
        <f t="shared" ref="L19:M19" si="5">J19-D19</f>
        <v>-60.6738</v>
      </c>
      <c r="M19">
        <f t="shared" si="5"/>
        <v>-1.1800000000000002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704B-C6EA-460C-A95B-0E5D7BAB7628}">
  <dimension ref="A1:O35"/>
  <sheetViews>
    <sheetView workbookViewId="0">
      <selection activeCell="B2" sqref="B2:C35"/>
    </sheetView>
  </sheetViews>
  <sheetFormatPr defaultRowHeight="1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10</v>
      </c>
      <c r="I1" t="s">
        <v>11</v>
      </c>
      <c r="J1" t="s">
        <v>4</v>
      </c>
      <c r="K1" t="s">
        <v>5</v>
      </c>
      <c r="L1" t="s">
        <v>6</v>
      </c>
      <c r="M1" t="s">
        <v>7</v>
      </c>
    </row>
    <row r="2" spans="1:15" x14ac:dyDescent="0.3">
      <c r="A2">
        <v>0</v>
      </c>
      <c r="B2" s="2">
        <v>315</v>
      </c>
      <c r="C2" s="2">
        <v>125</v>
      </c>
      <c r="D2">
        <f>VLOOKUP(IF(OR(A2&lt;=90,A2&gt;=270),A2,IF(AND(A2&gt;90,A2&lt;=180),180-A2,540-A2)),basis!$A$2:$E$73,2,FALSE)</f>
        <v>-23.438099999999999</v>
      </c>
      <c r="E2">
        <f>VLOOKUP(IF(OR(A2&lt;=90,A2&gt;=270),A2,IF(AND(A2&gt;90,A2&lt;=180),180-A2,540-A2)),basis!$A$2:$E$73,3,FALSE)</f>
        <v>-1.75</v>
      </c>
      <c r="F2">
        <f>COS((C2-90)/180*PI())*SIN(B2/180*PI())</f>
        <v>-0.57922796533956933</v>
      </c>
      <c r="G2">
        <f t="shared" ref="G2:G35" si="0">ASIN(F2)/PI()*180</f>
        <v>-35.396260137327936</v>
      </c>
      <c r="H2">
        <f>IF(G2&lt;0,ROUND((G2+360)/5,0)*5,ROUND(G2/5,0)*5)</f>
        <v>325</v>
      </c>
      <c r="I2">
        <f>IF(H2=360,0,H2)</f>
        <v>325</v>
      </c>
      <c r="J2">
        <f>VLOOKUP(I2,basis!$A$2:$E$73,2,FALSE)</f>
        <v>383.43869999999998</v>
      </c>
      <c r="K2">
        <f>VLOOKUP(I2,basis!$A$2:$E$73,3,FALSE)</f>
        <v>13.09</v>
      </c>
      <c r="L2">
        <f>J2-D2</f>
        <v>406.8768</v>
      </c>
      <c r="M2">
        <f>K2-E2</f>
        <v>14.84</v>
      </c>
      <c r="O2">
        <v>10</v>
      </c>
    </row>
    <row r="3" spans="1:15" x14ac:dyDescent="0.3">
      <c r="A3">
        <v>5</v>
      </c>
      <c r="B3" s="2">
        <v>320</v>
      </c>
      <c r="C3" s="2">
        <v>90</v>
      </c>
      <c r="D3">
        <f>VLOOKUP(IF(OR(A3&lt;=90,A3&gt;=270),A3,IF(AND(A3&gt;90,A3&lt;=180),180-A3,540-A3)),basis!$A$2:$E$73,2,FALSE)</f>
        <v>-78.079300000000003</v>
      </c>
      <c r="E3">
        <f>VLOOKUP(IF(OR(A3&lt;=90,A3&gt;=270),A3,IF(AND(A3&gt;90,A3&lt;=180),180-A3,540-A3)),basis!$A$2:$E$73,3,FALSE)</f>
        <v>-6.89</v>
      </c>
      <c r="F3">
        <f t="shared" ref="F3:F35" si="1">COS((C3-90)/180*PI())*SIN(B3/180*PI())</f>
        <v>-0.64278760968653958</v>
      </c>
      <c r="G3">
        <f t="shared" si="0"/>
        <v>-40.000000000000021</v>
      </c>
      <c r="H3">
        <f t="shared" ref="H3:H35" si="2">IF(G3&lt;0,ROUND((G3+360)/5,0)*5,ROUND(G3/5,0)*5)</f>
        <v>320</v>
      </c>
      <c r="I3">
        <f t="shared" ref="I3:I35" si="3">IF(H3=360,0,H3)</f>
        <v>320</v>
      </c>
      <c r="J3">
        <f>VLOOKUP(I3,basis!$A$2:$E$73,2,FALSE)</f>
        <v>433.96159999999998</v>
      </c>
      <c r="K3">
        <f>VLOOKUP(I3,basis!$A$2:$E$73,3,FALSE)</f>
        <v>14.04</v>
      </c>
      <c r="L3">
        <f t="shared" ref="L3:M28" si="4">J3-D3</f>
        <v>512.04089999999997</v>
      </c>
      <c r="M3">
        <f t="shared" si="4"/>
        <v>20.93</v>
      </c>
    </row>
    <row r="4" spans="1:15" x14ac:dyDescent="0.3">
      <c r="A4">
        <v>10</v>
      </c>
      <c r="B4" s="2">
        <v>330</v>
      </c>
      <c r="C4" s="2">
        <v>95</v>
      </c>
      <c r="D4">
        <f>VLOOKUP(IF(OR(A4&lt;=90,A4&gt;=270),A4,IF(AND(A4&gt;90,A4&lt;=180),180-A4,540-A4)),basis!$A$2:$E$73,2,FALSE)</f>
        <v>-132.2132</v>
      </c>
      <c r="E4">
        <f>VLOOKUP(IF(OR(A4&lt;=90,A4&gt;=270),A4,IF(AND(A4&gt;90,A4&lt;=180),180-A4,540-A4)),basis!$A$2:$E$73,3,FALSE)</f>
        <v>-6.4</v>
      </c>
      <c r="F4">
        <f t="shared" si="1"/>
        <v>-0.49809734904587322</v>
      </c>
      <c r="G4">
        <f t="shared" si="0"/>
        <v>-29.874201258252786</v>
      </c>
      <c r="H4">
        <f t="shared" si="2"/>
        <v>330</v>
      </c>
      <c r="I4">
        <f t="shared" si="3"/>
        <v>330</v>
      </c>
      <c r="J4">
        <f>VLOOKUP(I4,basis!$A$2:$E$73,2,FALSE)</f>
        <v>327.85390000000001</v>
      </c>
      <c r="K4">
        <f>VLOOKUP(I4,basis!$A$2:$E$73,3,FALSE)</f>
        <v>10.01</v>
      </c>
      <c r="L4">
        <f t="shared" si="4"/>
        <v>460.06709999999998</v>
      </c>
      <c r="M4">
        <f t="shared" si="4"/>
        <v>16.41</v>
      </c>
    </row>
    <row r="5" spans="1:15" x14ac:dyDescent="0.3">
      <c r="A5">
        <v>15</v>
      </c>
      <c r="B5" s="2">
        <v>330</v>
      </c>
      <c r="C5" s="2">
        <v>45</v>
      </c>
      <c r="D5">
        <f>VLOOKUP(IF(OR(A5&lt;=90,A5&gt;=270),A5,IF(AND(A5&gt;90,A5&lt;=180),180-A5,540-A5)),basis!$A$2:$E$73,2,FALSE)</f>
        <v>-190.81540000000001</v>
      </c>
      <c r="E5">
        <f>VLOOKUP(IF(OR(A5&lt;=90,A5&gt;=270),A5,IF(AND(A5&gt;90,A5&lt;=180),180-A5,540-A5)),basis!$A$2:$E$73,3,FALSE)</f>
        <v>-8.43</v>
      </c>
      <c r="F5">
        <f t="shared" si="1"/>
        <v>-0.35355339059327412</v>
      </c>
      <c r="G5">
        <f t="shared" si="0"/>
        <v>-20.704811054635453</v>
      </c>
      <c r="H5">
        <f t="shared" si="2"/>
        <v>340</v>
      </c>
      <c r="I5">
        <f t="shared" si="3"/>
        <v>340</v>
      </c>
      <c r="J5">
        <f>VLOOKUP(I5,basis!$A$2:$E$73,2,FALSE)</f>
        <v>220.5504</v>
      </c>
      <c r="K5">
        <f>VLOOKUP(I5,basis!$A$2:$E$73,3,FALSE)</f>
        <v>4.79</v>
      </c>
      <c r="L5">
        <f t="shared" si="4"/>
        <v>411.36580000000004</v>
      </c>
      <c r="M5">
        <f t="shared" si="4"/>
        <v>13.219999999999999</v>
      </c>
    </row>
    <row r="6" spans="1:15" x14ac:dyDescent="0.3">
      <c r="A6">
        <v>20</v>
      </c>
      <c r="B6" s="2">
        <v>330</v>
      </c>
      <c r="C6" s="2">
        <v>65</v>
      </c>
      <c r="D6">
        <f>VLOOKUP(IF(OR(A6&lt;=90,A6&gt;=270),A6,IF(AND(A6&gt;90,A6&lt;=180),180-A6,540-A6)),basis!$A$2:$E$73,2,FALSE)</f>
        <v>-246.1729</v>
      </c>
      <c r="E6">
        <f>VLOOKUP(IF(OR(A6&lt;=90,A6&gt;=270),A6,IF(AND(A6&gt;90,A6&lt;=180),180-A6,540-A6)),basis!$A$2:$E$73,3,FALSE)</f>
        <v>-11.42</v>
      </c>
      <c r="F6">
        <f t="shared" si="1"/>
        <v>-0.45315389351832536</v>
      </c>
      <c r="G6">
        <f t="shared" si="0"/>
        <v>-26.946215262627717</v>
      </c>
      <c r="H6">
        <f t="shared" si="2"/>
        <v>335</v>
      </c>
      <c r="I6">
        <f t="shared" si="3"/>
        <v>335</v>
      </c>
      <c r="J6">
        <f>VLOOKUP(I6,basis!$A$2:$E$73,2,FALSE)</f>
        <v>282.71449999999999</v>
      </c>
      <c r="K6">
        <f>VLOOKUP(I6,basis!$A$2:$E$73,3,FALSE)</f>
        <v>6.11</v>
      </c>
      <c r="L6">
        <f t="shared" si="4"/>
        <v>528.88739999999996</v>
      </c>
      <c r="M6">
        <f t="shared" si="4"/>
        <v>17.53</v>
      </c>
    </row>
    <row r="7" spans="1:15" x14ac:dyDescent="0.3">
      <c r="A7">
        <v>25</v>
      </c>
      <c r="B7" s="2">
        <v>320</v>
      </c>
      <c r="C7" s="2">
        <v>145</v>
      </c>
      <c r="D7">
        <f>VLOOKUP(IF(OR(A7&lt;=90,A7&gt;=270),A7,IF(AND(A7&gt;90,A7&lt;=180),180-A7,540-A7)),basis!$A$2:$E$73,2,FALSE)</f>
        <v>-300.4341</v>
      </c>
      <c r="E7">
        <f>VLOOKUP(IF(OR(A7&lt;=90,A7&gt;=270),A7,IF(AND(A7&gt;90,A7&lt;=180),180-A7,540-A7)),basis!$A$2:$E$73,3,FALSE)</f>
        <v>-12.26</v>
      </c>
      <c r="F7">
        <f t="shared" si="1"/>
        <v>-0.36868782649461257</v>
      </c>
      <c r="G7">
        <f t="shared" si="0"/>
        <v>-21.634714886786426</v>
      </c>
      <c r="H7">
        <f t="shared" si="2"/>
        <v>340</v>
      </c>
      <c r="I7">
        <f t="shared" si="3"/>
        <v>340</v>
      </c>
      <c r="J7">
        <f>VLOOKUP(I7,basis!$A$2:$E$73,2,FALSE)</f>
        <v>220.5504</v>
      </c>
      <c r="K7">
        <f>VLOOKUP(I7,basis!$A$2:$E$73,3,FALSE)</f>
        <v>4.79</v>
      </c>
      <c r="L7">
        <f t="shared" si="4"/>
        <v>520.98450000000003</v>
      </c>
      <c r="M7">
        <f t="shared" si="4"/>
        <v>17.05</v>
      </c>
    </row>
    <row r="8" spans="1:15" x14ac:dyDescent="0.3">
      <c r="A8">
        <v>30</v>
      </c>
      <c r="B8" s="2">
        <v>335</v>
      </c>
      <c r="C8" s="2">
        <v>95</v>
      </c>
      <c r="D8">
        <f>VLOOKUP(IF(OR(A8&lt;=90,A8&gt;=270),A8,IF(AND(A8&gt;90,A8&lt;=180),180-A8,540-A8)),basis!$A$2:$E$73,2,FALSE)</f>
        <v>-355.3886</v>
      </c>
      <c r="E8">
        <f>VLOOKUP(IF(OR(A8&lt;=90,A8&gt;=270),A8,IF(AND(A8&gt;90,A8&lt;=180),180-A8,540-A8)),basis!$A$2:$E$73,3,FALSE)</f>
        <v>-13.83</v>
      </c>
      <c r="F8">
        <f t="shared" si="1"/>
        <v>-0.42101007166283416</v>
      </c>
      <c r="G8">
        <f t="shared" si="0"/>
        <v>-24.898373969403146</v>
      </c>
      <c r="H8">
        <f t="shared" si="2"/>
        <v>335</v>
      </c>
      <c r="I8">
        <f t="shared" si="3"/>
        <v>335</v>
      </c>
      <c r="J8">
        <f>VLOOKUP(I8,basis!$A$2:$E$73,2,FALSE)</f>
        <v>282.71449999999999</v>
      </c>
      <c r="K8">
        <f>VLOOKUP(I8,basis!$A$2:$E$73,3,FALSE)</f>
        <v>6.11</v>
      </c>
      <c r="L8">
        <f t="shared" si="4"/>
        <v>638.10310000000004</v>
      </c>
      <c r="M8">
        <f t="shared" si="4"/>
        <v>19.940000000000001</v>
      </c>
    </row>
    <row r="9" spans="1:15" x14ac:dyDescent="0.3">
      <c r="A9">
        <v>35</v>
      </c>
      <c r="B9" s="2">
        <v>345</v>
      </c>
      <c r="C9" s="2">
        <v>70</v>
      </c>
      <c r="D9">
        <f>VLOOKUP(IF(OR(A9&lt;=90,A9&gt;=270),A9,IF(AND(A9&gt;90,A9&lt;=180),180-A9,540-A9)),basis!$A$2:$E$73,2,FALSE)</f>
        <v>-402.67660000000001</v>
      </c>
      <c r="E9">
        <f>VLOOKUP(IF(OR(A9&lt;=90,A9&gt;=270),A9,IF(AND(A9&gt;90,A9&lt;=180),180-A9,540-A9)),basis!$A$2:$E$73,3,FALSE)</f>
        <v>-17.5</v>
      </c>
      <c r="F9">
        <f t="shared" si="1"/>
        <v>-0.2432103468016939</v>
      </c>
      <c r="G9">
        <f t="shared" si="0"/>
        <v>-14.076095421662485</v>
      </c>
      <c r="H9">
        <f t="shared" si="2"/>
        <v>345</v>
      </c>
      <c r="I9">
        <f t="shared" si="3"/>
        <v>345</v>
      </c>
      <c r="J9">
        <f>VLOOKUP(I9,basis!$A$2:$E$73,2,FALSE)</f>
        <v>156.76859999999999</v>
      </c>
      <c r="K9">
        <f>VLOOKUP(I9,basis!$A$2:$E$73,3,FALSE)</f>
        <v>1.68</v>
      </c>
      <c r="L9">
        <f t="shared" si="4"/>
        <v>559.4452</v>
      </c>
      <c r="M9">
        <f t="shared" si="4"/>
        <v>19.18</v>
      </c>
    </row>
    <row r="10" spans="1:15" x14ac:dyDescent="0.3">
      <c r="A10">
        <v>40</v>
      </c>
      <c r="B10" s="2">
        <v>225</v>
      </c>
      <c r="C10" s="2">
        <v>60</v>
      </c>
      <c r="D10">
        <f>VLOOKUP(IF(OR(A10&lt;=90,A10&gt;=270),A10,IF(AND(A10&gt;90,A10&lt;=180),180-A10,540-A10)),basis!$A$2:$E$73,2,FALSE)</f>
        <v>-456.08569999999997</v>
      </c>
      <c r="E10">
        <f>VLOOKUP(IF(OR(A10&lt;=90,A10&gt;=270),A10,IF(AND(A10&gt;90,A10&lt;=180),180-A10,540-A10)),basis!$A$2:$E$73,3,FALSE)</f>
        <v>-17.12</v>
      </c>
      <c r="F10">
        <f t="shared" si="1"/>
        <v>-0.61237243569579447</v>
      </c>
      <c r="G10">
        <f t="shared" si="0"/>
        <v>-37.761243907035045</v>
      </c>
      <c r="H10">
        <f t="shared" si="2"/>
        <v>320</v>
      </c>
      <c r="I10">
        <f t="shared" si="3"/>
        <v>320</v>
      </c>
      <c r="J10">
        <f>VLOOKUP(I10,basis!$A$2:$E$73,2,FALSE)</f>
        <v>433.96159999999998</v>
      </c>
      <c r="K10">
        <f>VLOOKUP(I10,basis!$A$2:$E$73,3,FALSE)</f>
        <v>14.04</v>
      </c>
      <c r="L10">
        <f t="shared" si="4"/>
        <v>890.04729999999995</v>
      </c>
      <c r="M10">
        <f t="shared" si="4"/>
        <v>31.16</v>
      </c>
    </row>
    <row r="11" spans="1:15" x14ac:dyDescent="0.3">
      <c r="A11">
        <v>140</v>
      </c>
      <c r="B11" s="2">
        <v>330</v>
      </c>
      <c r="C11" s="2">
        <v>85</v>
      </c>
      <c r="D11">
        <f>VLOOKUP(IF(OR(A11&lt;=90,A11&gt;=270),A11,IF(AND(A11&gt;90,A11&lt;=180),180-A11,540-A11)),basis!$A$2:$E$73,2,FALSE)</f>
        <v>-456.08569999999997</v>
      </c>
      <c r="E11">
        <f>VLOOKUP(IF(OR(A11&lt;=90,A11&gt;=270),A11,IF(AND(A11&gt;90,A11&lt;=180),180-A11,540-A11)),basis!$A$2:$E$73,3,FALSE)</f>
        <v>-17.12</v>
      </c>
      <c r="F11">
        <f t="shared" si="1"/>
        <v>-0.49809734904587322</v>
      </c>
      <c r="G11">
        <f t="shared" si="0"/>
        <v>-29.874201258252786</v>
      </c>
      <c r="H11">
        <f t="shared" si="2"/>
        <v>330</v>
      </c>
      <c r="I11">
        <f t="shared" si="3"/>
        <v>330</v>
      </c>
      <c r="J11">
        <f>VLOOKUP(I11,basis!$A$2:$E$73,2,FALSE)</f>
        <v>327.85390000000001</v>
      </c>
      <c r="K11">
        <f>VLOOKUP(I11,basis!$A$2:$E$73,3,FALSE)</f>
        <v>10.01</v>
      </c>
      <c r="L11">
        <f t="shared" si="4"/>
        <v>783.93959999999993</v>
      </c>
      <c r="M11">
        <f t="shared" si="4"/>
        <v>27.130000000000003</v>
      </c>
    </row>
    <row r="12" spans="1:15" x14ac:dyDescent="0.3">
      <c r="A12">
        <v>145</v>
      </c>
      <c r="B12" s="2">
        <v>320</v>
      </c>
      <c r="C12" s="2">
        <v>70</v>
      </c>
      <c r="D12">
        <f>VLOOKUP(IF(OR(A12&lt;=90,A12&gt;=270),A12,IF(AND(A12&gt;90,A12&lt;=180),180-A12,540-A12)),basis!$A$2:$E$73,2,FALSE)</f>
        <v>-402.67660000000001</v>
      </c>
      <c r="E12">
        <f>VLOOKUP(IF(OR(A12&lt;=90,A12&gt;=270),A12,IF(AND(A12&gt;90,A12&lt;=180),180-A12,540-A12)),basis!$A$2:$E$73,3,FALSE)</f>
        <v>-17.5</v>
      </c>
      <c r="F12">
        <f t="shared" si="1"/>
        <v>-0.60402277355505396</v>
      </c>
      <c r="G12">
        <f t="shared" si="0"/>
        <v>-37.158554144051593</v>
      </c>
      <c r="H12">
        <f t="shared" si="2"/>
        <v>325</v>
      </c>
      <c r="I12">
        <f t="shared" si="3"/>
        <v>325</v>
      </c>
      <c r="J12">
        <f>VLOOKUP(I12,basis!$A$2:$E$73,2,FALSE)</f>
        <v>383.43869999999998</v>
      </c>
      <c r="K12">
        <f>VLOOKUP(I12,basis!$A$2:$E$73,3,FALSE)</f>
        <v>13.09</v>
      </c>
      <c r="L12">
        <f t="shared" si="4"/>
        <v>786.11529999999993</v>
      </c>
      <c r="M12">
        <f t="shared" si="4"/>
        <v>30.59</v>
      </c>
    </row>
    <row r="13" spans="1:15" x14ac:dyDescent="0.3">
      <c r="A13">
        <v>150</v>
      </c>
      <c r="B13" s="2">
        <v>325</v>
      </c>
      <c r="C13" s="2">
        <v>80</v>
      </c>
      <c r="D13">
        <f>VLOOKUP(IF(OR(A13&lt;=90,A13&gt;=270),A13,IF(AND(A13&gt;90,A13&lt;=180),180-A13,540-A13)),basis!$A$2:$E$73,2,FALSE)</f>
        <v>-355.3886</v>
      </c>
      <c r="E13">
        <f>VLOOKUP(IF(OR(A13&lt;=90,A13&gt;=270),A13,IF(AND(A13&gt;90,A13&lt;=180),180-A13,540-A13)),basis!$A$2:$E$73,3,FALSE)</f>
        <v>-13.83</v>
      </c>
      <c r="F13">
        <f t="shared" si="1"/>
        <v>-0.56486252146362381</v>
      </c>
      <c r="G13">
        <f t="shared" si="0"/>
        <v>-34.392745099977823</v>
      </c>
      <c r="H13">
        <f t="shared" si="2"/>
        <v>325</v>
      </c>
      <c r="I13">
        <f t="shared" si="3"/>
        <v>325</v>
      </c>
      <c r="J13">
        <f>VLOOKUP(I13,basis!$A$2:$E$73,2,FALSE)</f>
        <v>383.43869999999998</v>
      </c>
      <c r="K13">
        <f>VLOOKUP(I13,basis!$A$2:$E$73,3,FALSE)</f>
        <v>13.09</v>
      </c>
      <c r="L13">
        <f t="shared" si="4"/>
        <v>738.82729999999992</v>
      </c>
      <c r="M13">
        <f t="shared" si="4"/>
        <v>26.92</v>
      </c>
    </row>
    <row r="14" spans="1:15" x14ac:dyDescent="0.3">
      <c r="A14">
        <v>155</v>
      </c>
      <c r="B14" s="2">
        <v>245</v>
      </c>
      <c r="C14" s="2">
        <v>45</v>
      </c>
      <c r="D14">
        <f>VLOOKUP(IF(OR(A14&lt;=90,A14&gt;=270),A14,IF(AND(A14&gt;90,A14&lt;=180),180-A14,540-A14)),basis!$A$2:$E$73,2,FALSE)</f>
        <v>-300.4341</v>
      </c>
      <c r="E14">
        <f>VLOOKUP(IF(OR(A14&lt;=90,A14&gt;=270),A14,IF(AND(A14&gt;90,A14&lt;=180),180-A14,540-A14)),basis!$A$2:$E$73,3,FALSE)</f>
        <v>-12.26</v>
      </c>
      <c r="F14">
        <f t="shared" si="1"/>
        <v>-0.64085638205578865</v>
      </c>
      <c r="G14">
        <f t="shared" si="0"/>
        <v>-39.855707431618754</v>
      </c>
      <c r="H14">
        <f t="shared" si="2"/>
        <v>320</v>
      </c>
      <c r="I14">
        <f t="shared" si="3"/>
        <v>320</v>
      </c>
      <c r="J14">
        <f>VLOOKUP(I14,basis!$A$2:$E$73,2,FALSE)</f>
        <v>433.96159999999998</v>
      </c>
      <c r="K14">
        <f>VLOOKUP(I14,basis!$A$2:$E$73,3,FALSE)</f>
        <v>14.04</v>
      </c>
      <c r="L14">
        <f t="shared" si="4"/>
        <v>734.39570000000003</v>
      </c>
      <c r="M14">
        <f t="shared" si="4"/>
        <v>26.299999999999997</v>
      </c>
    </row>
    <row r="15" spans="1:15" x14ac:dyDescent="0.3">
      <c r="A15">
        <v>160</v>
      </c>
      <c r="B15" s="2">
        <v>300</v>
      </c>
      <c r="C15" s="2">
        <v>35</v>
      </c>
      <c r="D15">
        <f>VLOOKUP(IF(OR(A15&lt;=90,A15&gt;=270),A15,IF(AND(A15&gt;90,A15&lt;=180),180-A15,540-A15)),basis!$A$2:$E$73,2,FALSE)</f>
        <v>-246.1729</v>
      </c>
      <c r="E15">
        <f>VLOOKUP(IF(OR(A15&lt;=90,A15&gt;=270),A15,IF(AND(A15&gt;90,A15&lt;=180),180-A15,540-A15)),basis!$A$2:$E$73,3,FALSE)</f>
        <v>-11.42</v>
      </c>
      <c r="F15">
        <f t="shared" si="1"/>
        <v>-0.49673176489215409</v>
      </c>
      <c r="G15">
        <f t="shared" si="0"/>
        <v>-29.784009840891965</v>
      </c>
      <c r="H15">
        <f t="shared" si="2"/>
        <v>330</v>
      </c>
      <c r="I15">
        <f t="shared" si="3"/>
        <v>330</v>
      </c>
      <c r="J15">
        <f>VLOOKUP(I15,basis!$A$2:$E$73,2,FALSE)</f>
        <v>327.85390000000001</v>
      </c>
      <c r="K15">
        <f>VLOOKUP(I15,basis!$A$2:$E$73,3,FALSE)</f>
        <v>10.01</v>
      </c>
      <c r="L15">
        <f t="shared" si="4"/>
        <v>574.02679999999998</v>
      </c>
      <c r="M15">
        <f t="shared" si="4"/>
        <v>21.43</v>
      </c>
    </row>
    <row r="16" spans="1:15" x14ac:dyDescent="0.3">
      <c r="A16">
        <v>165</v>
      </c>
      <c r="B16" s="2">
        <v>310</v>
      </c>
      <c r="C16" s="2">
        <v>35</v>
      </c>
      <c r="D16">
        <f>VLOOKUP(IF(OR(A16&lt;=90,A16&gt;=270),A16,IF(AND(A16&gt;90,A16&lt;=180),180-A16,540-A16)),basis!$A$2:$E$73,2,FALSE)</f>
        <v>-190.81540000000001</v>
      </c>
      <c r="E16">
        <f>VLOOKUP(IF(OR(A16&lt;=90,A16&gt;=270),A16,IF(AND(A16&gt;90,A16&lt;=180),180-A16,540-A16)),basis!$A$2:$E$73,3,FALSE)</f>
        <v>-8.43</v>
      </c>
      <c r="F16">
        <f t="shared" si="1"/>
        <v>-0.43938504177070514</v>
      </c>
      <c r="G16">
        <f t="shared" si="0"/>
        <v>-26.064650968207175</v>
      </c>
      <c r="H16">
        <f t="shared" si="2"/>
        <v>335</v>
      </c>
      <c r="I16">
        <f t="shared" si="3"/>
        <v>335</v>
      </c>
      <c r="J16">
        <f>VLOOKUP(I16,basis!$A$2:$E$73,2,FALSE)</f>
        <v>282.71449999999999</v>
      </c>
      <c r="K16">
        <f>VLOOKUP(I16,basis!$A$2:$E$73,3,FALSE)</f>
        <v>6.11</v>
      </c>
      <c r="L16">
        <f t="shared" si="4"/>
        <v>473.5299</v>
      </c>
      <c r="M16">
        <f t="shared" si="4"/>
        <v>14.54</v>
      </c>
    </row>
    <row r="17" spans="1:13" x14ac:dyDescent="0.3">
      <c r="A17">
        <v>170</v>
      </c>
      <c r="B17" s="2">
        <v>320</v>
      </c>
      <c r="C17" s="2">
        <v>90</v>
      </c>
      <c r="D17">
        <f>VLOOKUP(IF(OR(A17&lt;=90,A17&gt;=270),A17,IF(AND(A17&gt;90,A17&lt;=180),180-A17,540-A17)),basis!$A$2:$E$73,2,FALSE)</f>
        <v>-132.2132</v>
      </c>
      <c r="E17">
        <f>VLOOKUP(IF(OR(A17&lt;=90,A17&gt;=270),A17,IF(AND(A17&gt;90,A17&lt;=180),180-A17,540-A17)),basis!$A$2:$E$73,3,FALSE)</f>
        <v>-6.4</v>
      </c>
      <c r="F17">
        <f t="shared" si="1"/>
        <v>-0.64278760968653958</v>
      </c>
      <c r="G17">
        <f t="shared" si="0"/>
        <v>-40.000000000000021</v>
      </c>
      <c r="H17">
        <f t="shared" si="2"/>
        <v>320</v>
      </c>
      <c r="I17">
        <f t="shared" si="3"/>
        <v>320</v>
      </c>
      <c r="J17">
        <f>VLOOKUP(I17,basis!$A$2:$E$73,2,FALSE)</f>
        <v>433.96159999999998</v>
      </c>
      <c r="K17">
        <f>VLOOKUP(I17,basis!$A$2:$E$73,3,FALSE)</f>
        <v>14.04</v>
      </c>
      <c r="L17">
        <f t="shared" si="4"/>
        <v>566.1748</v>
      </c>
      <c r="M17">
        <f t="shared" si="4"/>
        <v>20.439999999999998</v>
      </c>
    </row>
    <row r="18" spans="1:13" x14ac:dyDescent="0.3">
      <c r="A18">
        <v>175</v>
      </c>
      <c r="B18" s="2">
        <v>315</v>
      </c>
      <c r="C18" s="2">
        <v>125</v>
      </c>
      <c r="D18">
        <f>VLOOKUP(IF(OR(A18&lt;=90,A18&gt;=270),A18,IF(AND(A18&gt;90,A18&lt;=180),180-A18,540-A18)),basis!$A$2:$E$73,2,FALSE)</f>
        <v>-78.079300000000003</v>
      </c>
      <c r="E18">
        <f>VLOOKUP(IF(OR(A18&lt;=90,A18&gt;=270),A18,IF(AND(A18&gt;90,A18&lt;=180),180-A18,540-A18)),basis!$A$2:$E$73,3,FALSE)</f>
        <v>-6.89</v>
      </c>
      <c r="F18">
        <f t="shared" si="1"/>
        <v>-0.57922796533956933</v>
      </c>
      <c r="G18">
        <f t="shared" si="0"/>
        <v>-35.396260137327936</v>
      </c>
      <c r="H18">
        <f t="shared" si="2"/>
        <v>325</v>
      </c>
      <c r="I18">
        <f t="shared" si="3"/>
        <v>325</v>
      </c>
      <c r="J18">
        <f>VLOOKUP(I18,basis!$A$2:$E$73,2,FALSE)</f>
        <v>383.43869999999998</v>
      </c>
      <c r="K18">
        <f>VLOOKUP(I18,basis!$A$2:$E$73,3,FALSE)</f>
        <v>13.09</v>
      </c>
      <c r="L18">
        <f t="shared" si="4"/>
        <v>461.51799999999997</v>
      </c>
      <c r="M18">
        <f t="shared" si="4"/>
        <v>19.98</v>
      </c>
    </row>
    <row r="19" spans="1:13" x14ac:dyDescent="0.3">
      <c r="A19">
        <v>180</v>
      </c>
      <c r="B19" s="2">
        <v>330</v>
      </c>
      <c r="C19" s="2">
        <v>95</v>
      </c>
      <c r="D19">
        <f>VLOOKUP(IF(OR(A19&lt;=90,A19&gt;=270),A19,IF(AND(A19&gt;90,A19&lt;=180),180-A19,540-A19)),basis!$A$2:$E$73,2,FALSE)</f>
        <v>-23.438099999999999</v>
      </c>
      <c r="E19">
        <f>VLOOKUP(IF(OR(A19&lt;=90,A19&gt;=270),A19,IF(AND(A19&gt;90,A19&lt;=180),180-A19,540-A19)),basis!$A$2:$E$73,3,FALSE)</f>
        <v>-1.75</v>
      </c>
      <c r="F19">
        <f t="shared" si="1"/>
        <v>-0.49809734904587322</v>
      </c>
      <c r="G19">
        <f t="shared" si="0"/>
        <v>-29.874201258252786</v>
      </c>
      <c r="H19">
        <f t="shared" si="2"/>
        <v>330</v>
      </c>
      <c r="I19">
        <f t="shared" si="3"/>
        <v>330</v>
      </c>
      <c r="J19">
        <f>VLOOKUP(I19,basis!$A$2:$E$73,2,FALSE)</f>
        <v>327.85390000000001</v>
      </c>
      <c r="K19">
        <f>VLOOKUP(I19,basis!$A$2:$E$73,3,FALSE)</f>
        <v>10.01</v>
      </c>
      <c r="L19">
        <f t="shared" si="4"/>
        <v>351.29200000000003</v>
      </c>
      <c r="M19">
        <f t="shared" si="4"/>
        <v>11.76</v>
      </c>
    </row>
    <row r="20" spans="1:13" x14ac:dyDescent="0.3">
      <c r="A20">
        <v>185</v>
      </c>
      <c r="B20" s="2">
        <v>260</v>
      </c>
      <c r="C20" s="2">
        <v>150</v>
      </c>
      <c r="D20">
        <f>VLOOKUP(IF(OR(A20&lt;=90,A20&gt;=270),A20,IF(AND(A20&gt;90,A20&lt;=180),180-A20,540-A20)),basis!$A$2:$E$73,2,FALSE)</f>
        <v>37.235700000000001</v>
      </c>
      <c r="E20">
        <f>VLOOKUP(IF(OR(A20&lt;=90,A20&gt;=270),A20,IF(AND(A20&gt;90,A20&lt;=180),180-A20,540-A20)),basis!$A$2:$E$73,3,FALSE)</f>
        <v>-0.56999999999999995</v>
      </c>
      <c r="F20">
        <f t="shared" si="1"/>
        <v>-0.49240387650610412</v>
      </c>
      <c r="G20">
        <f t="shared" si="0"/>
        <v>-29.498704231103662</v>
      </c>
      <c r="H20">
        <f t="shared" si="2"/>
        <v>330</v>
      </c>
      <c r="I20">
        <f t="shared" si="3"/>
        <v>330</v>
      </c>
      <c r="J20">
        <f>VLOOKUP(I20,basis!$A$2:$E$73,2,FALSE)</f>
        <v>327.85390000000001</v>
      </c>
      <c r="K20">
        <f>VLOOKUP(I20,basis!$A$2:$E$73,3,FALSE)</f>
        <v>10.01</v>
      </c>
      <c r="L20">
        <f t="shared" si="4"/>
        <v>290.6182</v>
      </c>
      <c r="M20">
        <f t="shared" si="4"/>
        <v>10.58</v>
      </c>
    </row>
    <row r="21" spans="1:13" x14ac:dyDescent="0.3">
      <c r="A21">
        <v>190</v>
      </c>
      <c r="B21" s="2">
        <v>295</v>
      </c>
      <c r="C21" s="2">
        <v>80</v>
      </c>
      <c r="D21">
        <f>VLOOKUP(IF(OR(A21&lt;=90,A21&gt;=270),A21,IF(AND(A21&gt;90,A21&lt;=180),180-A21,540-A21)),basis!$A$2:$E$73,2,FALSE)</f>
        <v>96.97</v>
      </c>
      <c r="E21">
        <f>VLOOKUP(IF(OR(A21&lt;=90,A21&gt;=270),A21,IF(AND(A21&gt;90,A21&lt;=180),180-A21,540-A21)),basis!$A$2:$E$73,3,FALSE)</f>
        <v>-0.87</v>
      </c>
      <c r="F21">
        <f t="shared" si="1"/>
        <v>-0.89253893528903028</v>
      </c>
      <c r="G21">
        <f t="shared" si="0"/>
        <v>-63.194042881452759</v>
      </c>
      <c r="H21">
        <f t="shared" si="2"/>
        <v>295</v>
      </c>
      <c r="I21">
        <f t="shared" si="3"/>
        <v>295</v>
      </c>
      <c r="J21">
        <f>VLOOKUP(I21,basis!$A$2:$E$73,2,FALSE)</f>
        <v>671.39490000000001</v>
      </c>
      <c r="K21">
        <f>VLOOKUP(I21,basis!$A$2:$E$73,3,FALSE)</f>
        <v>23.4</v>
      </c>
      <c r="L21">
        <f t="shared" si="4"/>
        <v>574.42489999999998</v>
      </c>
      <c r="M21">
        <f t="shared" si="4"/>
        <v>24.27</v>
      </c>
    </row>
    <row r="22" spans="1:13" x14ac:dyDescent="0.3">
      <c r="A22">
        <v>195</v>
      </c>
      <c r="B22" s="2">
        <v>310</v>
      </c>
      <c r="C22" s="2">
        <v>85</v>
      </c>
      <c r="D22">
        <f>VLOOKUP(IF(OR(A22&lt;=90,A22&gt;=270),A22,IF(AND(A22&gt;90,A22&lt;=180),180-A22,540-A22)),basis!$A$2:$E$73,2,FALSE)</f>
        <v>156.76859999999999</v>
      </c>
      <c r="E22">
        <f>VLOOKUP(IF(OR(A22&lt;=90,A22&gt;=270),A22,IF(AND(A22&gt;90,A22&lt;=180),180-A22,540-A22)),basis!$A$2:$E$73,3,FALSE)</f>
        <v>1.68</v>
      </c>
      <c r="F22">
        <f t="shared" si="1"/>
        <v>-0.7631294127377698</v>
      </c>
      <c r="G22">
        <f t="shared" si="0"/>
        <v>-49.740862159932725</v>
      </c>
      <c r="H22">
        <f t="shared" si="2"/>
        <v>310</v>
      </c>
      <c r="I22">
        <f t="shared" si="3"/>
        <v>310</v>
      </c>
      <c r="J22">
        <f>VLOOKUP(I22,basis!$A$2:$E$73,2,FALSE)</f>
        <v>584.41589999999997</v>
      </c>
      <c r="K22">
        <f>VLOOKUP(I22,basis!$A$2:$E$73,3,FALSE)</f>
        <v>22.09</v>
      </c>
      <c r="L22">
        <f t="shared" si="4"/>
        <v>427.64729999999997</v>
      </c>
      <c r="M22">
        <f t="shared" si="4"/>
        <v>20.41</v>
      </c>
    </row>
    <row r="23" spans="1:13" x14ac:dyDescent="0.3">
      <c r="A23">
        <v>200</v>
      </c>
      <c r="B23" s="2">
        <v>315</v>
      </c>
      <c r="C23" s="2">
        <v>125</v>
      </c>
      <c r="D23">
        <f>VLOOKUP(IF(OR(A23&lt;=90,A23&gt;=270),A23,IF(AND(A23&gt;90,A23&lt;=180),180-A23,540-A23)),basis!$A$2:$E$73,2,FALSE)</f>
        <v>220.5504</v>
      </c>
      <c r="E23">
        <f>VLOOKUP(IF(OR(A23&lt;=90,A23&gt;=270),A23,IF(AND(A23&gt;90,A23&lt;=180),180-A23,540-A23)),basis!$A$2:$E$73,3,FALSE)</f>
        <v>4.79</v>
      </c>
      <c r="F23">
        <f t="shared" si="1"/>
        <v>-0.57922796533956933</v>
      </c>
      <c r="G23">
        <f t="shared" si="0"/>
        <v>-35.396260137327936</v>
      </c>
      <c r="H23">
        <f t="shared" si="2"/>
        <v>325</v>
      </c>
      <c r="I23">
        <f t="shared" si="3"/>
        <v>325</v>
      </c>
      <c r="J23">
        <f>VLOOKUP(I23,basis!$A$2:$E$73,2,FALSE)</f>
        <v>383.43869999999998</v>
      </c>
      <c r="K23">
        <f>VLOOKUP(I23,basis!$A$2:$E$73,3,FALSE)</f>
        <v>13.09</v>
      </c>
      <c r="L23">
        <f t="shared" si="4"/>
        <v>162.88829999999999</v>
      </c>
      <c r="M23">
        <f t="shared" si="4"/>
        <v>8.3000000000000007</v>
      </c>
    </row>
    <row r="24" spans="1:13" x14ac:dyDescent="0.3">
      <c r="A24">
        <v>205</v>
      </c>
      <c r="B24" s="2">
        <v>330</v>
      </c>
      <c r="C24" s="2">
        <v>95</v>
      </c>
      <c r="D24">
        <f>VLOOKUP(IF(OR(A24&lt;=90,A24&gt;=270),A24,IF(AND(A24&gt;90,A24&lt;=180),180-A24,540-A24)),basis!$A$2:$E$73,2,FALSE)</f>
        <v>282.71449999999999</v>
      </c>
      <c r="E24">
        <f>VLOOKUP(IF(OR(A24&lt;=90,A24&gt;=270),A24,IF(AND(A24&gt;90,A24&lt;=180),180-A24,540-A24)),basis!$A$2:$E$73,3,FALSE)</f>
        <v>6.11</v>
      </c>
      <c r="F24">
        <f t="shared" si="1"/>
        <v>-0.49809734904587322</v>
      </c>
      <c r="G24">
        <f t="shared" si="0"/>
        <v>-29.874201258252786</v>
      </c>
      <c r="H24">
        <f t="shared" si="2"/>
        <v>330</v>
      </c>
      <c r="I24">
        <f t="shared" si="3"/>
        <v>330</v>
      </c>
      <c r="J24">
        <f>VLOOKUP(I24,basis!$A$2:$E$73,2,FALSE)</f>
        <v>327.85390000000001</v>
      </c>
      <c r="K24">
        <f>VLOOKUP(I24,basis!$A$2:$E$73,3,FALSE)</f>
        <v>10.01</v>
      </c>
      <c r="L24">
        <f t="shared" si="4"/>
        <v>45.139400000000023</v>
      </c>
      <c r="M24">
        <f t="shared" si="4"/>
        <v>3.8999999999999995</v>
      </c>
    </row>
    <row r="25" spans="1:13" x14ac:dyDescent="0.3">
      <c r="A25">
        <v>210</v>
      </c>
      <c r="B25" s="2">
        <v>280</v>
      </c>
      <c r="C25" s="2">
        <v>160</v>
      </c>
      <c r="D25">
        <f>VLOOKUP(IF(OR(A25&lt;=90,A25&gt;=270),A25,IF(AND(A25&gt;90,A25&lt;=180),180-A25,540-A25)),basis!$A$2:$E$73,2,FALSE)</f>
        <v>327.85390000000001</v>
      </c>
      <c r="E25">
        <f>VLOOKUP(IF(OR(A25&lt;=90,A25&gt;=270),A25,IF(AND(A25&gt;90,A25&lt;=180),180-A25,540-A25)),basis!$A$2:$E$73,3,FALSE)</f>
        <v>10.01</v>
      </c>
      <c r="F25">
        <f t="shared" si="1"/>
        <v>-0.33682408883346526</v>
      </c>
      <c r="G25">
        <f t="shared" si="0"/>
        <v>-19.683498079413692</v>
      </c>
      <c r="H25">
        <f t="shared" si="2"/>
        <v>340</v>
      </c>
      <c r="I25">
        <f t="shared" si="3"/>
        <v>340</v>
      </c>
      <c r="J25">
        <f>VLOOKUP(I25,basis!$A$2:$E$73,2,FALSE)</f>
        <v>220.5504</v>
      </c>
      <c r="K25">
        <f>VLOOKUP(I25,basis!$A$2:$E$73,3,FALSE)</f>
        <v>4.79</v>
      </c>
      <c r="L25">
        <f t="shared" si="4"/>
        <v>-107.30350000000001</v>
      </c>
      <c r="M25">
        <f t="shared" si="4"/>
        <v>-5.22</v>
      </c>
    </row>
    <row r="26" spans="1:13" x14ac:dyDescent="0.3">
      <c r="A26">
        <v>215</v>
      </c>
      <c r="B26" s="2">
        <v>295</v>
      </c>
      <c r="C26" s="2">
        <v>125</v>
      </c>
      <c r="D26">
        <f>VLOOKUP(IF(OR(A26&lt;=90,A26&gt;=270),A26,IF(AND(A26&gt;90,A26&lt;=180),180-A26,540-A26)),basis!$A$2:$E$73,2,FALSE)</f>
        <v>383.43869999999998</v>
      </c>
      <c r="E26">
        <f>VLOOKUP(IF(OR(A26&lt;=90,A26&gt;=270),A26,IF(AND(A26&gt;90,A26&lt;=180),180-A26,540-A26)),basis!$A$2:$E$73,3,FALSE)</f>
        <v>13.09</v>
      </c>
      <c r="F26">
        <f t="shared" si="1"/>
        <v>-0.74240387650610429</v>
      </c>
      <c r="G26">
        <f t="shared" si="0"/>
        <v>-47.936593567293066</v>
      </c>
      <c r="H26">
        <f t="shared" si="2"/>
        <v>310</v>
      </c>
      <c r="I26">
        <f t="shared" si="3"/>
        <v>310</v>
      </c>
      <c r="J26">
        <f>VLOOKUP(I26,basis!$A$2:$E$73,2,FALSE)</f>
        <v>584.41589999999997</v>
      </c>
      <c r="K26">
        <f>VLOOKUP(I26,basis!$A$2:$E$73,3,FALSE)</f>
        <v>22.09</v>
      </c>
      <c r="L26">
        <f t="shared" si="4"/>
        <v>200.97719999999998</v>
      </c>
      <c r="M26">
        <f t="shared" si="4"/>
        <v>9</v>
      </c>
    </row>
    <row r="27" spans="1:13" x14ac:dyDescent="0.3">
      <c r="A27">
        <v>220</v>
      </c>
      <c r="B27" s="2">
        <v>310</v>
      </c>
      <c r="C27" s="2">
        <v>35</v>
      </c>
      <c r="D27">
        <f>VLOOKUP(IF(OR(A27&lt;=90,A27&gt;=270),A27,IF(AND(A27&gt;90,A27&lt;=180),180-A27,540-A27)),basis!$A$2:$E$73,2,FALSE)</f>
        <v>433.96159999999998</v>
      </c>
      <c r="E27">
        <f>VLOOKUP(IF(OR(A27&lt;=90,A27&gt;=270),A27,IF(AND(A27&gt;90,A27&lt;=180),180-A27,540-A27)),basis!$A$2:$E$73,3,FALSE)</f>
        <v>14.04</v>
      </c>
      <c r="F27">
        <f t="shared" si="1"/>
        <v>-0.43938504177070514</v>
      </c>
      <c r="G27">
        <f t="shared" si="0"/>
        <v>-26.064650968207175</v>
      </c>
      <c r="H27">
        <f t="shared" si="2"/>
        <v>335</v>
      </c>
      <c r="I27">
        <f t="shared" si="3"/>
        <v>335</v>
      </c>
      <c r="J27">
        <f>VLOOKUP(I27,basis!$A$2:$E$73,2,FALSE)</f>
        <v>282.71449999999999</v>
      </c>
      <c r="K27">
        <f>VLOOKUP(I27,basis!$A$2:$E$73,3,FALSE)</f>
        <v>6.11</v>
      </c>
      <c r="L27">
        <f t="shared" si="4"/>
        <v>-151.24709999999999</v>
      </c>
      <c r="M27">
        <f t="shared" si="4"/>
        <v>-7.9299999999999988</v>
      </c>
    </row>
    <row r="28" spans="1:13" x14ac:dyDescent="0.3">
      <c r="A28">
        <v>320</v>
      </c>
      <c r="B28" s="2">
        <v>295</v>
      </c>
      <c r="C28" s="2">
        <v>125</v>
      </c>
      <c r="D28">
        <f>VLOOKUP(IF(OR(A28&lt;=90,A28&gt;=270),A28,IF(AND(A28&gt;90,A28&lt;=180),180-A28,540-A28)),basis!$A$2:$E$73,2,FALSE)</f>
        <v>433.96159999999998</v>
      </c>
      <c r="E28">
        <f>VLOOKUP(IF(OR(A28&lt;=90,A28&gt;=270),A28,IF(AND(A28&gt;90,A28&lt;=180),180-A28,540-A28)),basis!$A$2:$E$73,3,FALSE)</f>
        <v>14.04</v>
      </c>
      <c r="F28">
        <f t="shared" si="1"/>
        <v>-0.74240387650610429</v>
      </c>
      <c r="G28">
        <f t="shared" si="0"/>
        <v>-47.936593567293066</v>
      </c>
      <c r="H28">
        <f t="shared" si="2"/>
        <v>310</v>
      </c>
      <c r="I28">
        <f t="shared" si="3"/>
        <v>310</v>
      </c>
      <c r="J28">
        <f>VLOOKUP(I28,basis!$A$2:$E$73,2,FALSE)</f>
        <v>584.41589999999997</v>
      </c>
      <c r="K28">
        <f>VLOOKUP(I28,basis!$A$2:$E$73,3,FALSE)</f>
        <v>22.09</v>
      </c>
      <c r="L28">
        <f t="shared" si="4"/>
        <v>150.45429999999999</v>
      </c>
      <c r="M28">
        <f t="shared" si="4"/>
        <v>8.0500000000000007</v>
      </c>
    </row>
    <row r="29" spans="1:13" x14ac:dyDescent="0.3">
      <c r="A29">
        <v>325</v>
      </c>
      <c r="B29" s="2">
        <v>295</v>
      </c>
      <c r="C29" s="2">
        <v>120</v>
      </c>
      <c r="D29">
        <f>VLOOKUP(IF(OR(A29&lt;=90,A29&gt;=270),A29,IF(AND(A29&gt;90,A29&lt;=180),180-A29,540-A29)),basis!$A$2:$E$73,2,FALSE)</f>
        <v>383.43869999999998</v>
      </c>
      <c r="E29">
        <f>VLOOKUP(IF(OR(A29&lt;=90,A29&gt;=270),A29,IF(AND(A29&gt;90,A29&lt;=180),180-A29,540-A29)),basis!$A$2:$E$73,3,FALSE)</f>
        <v>13.09</v>
      </c>
      <c r="F29">
        <f t="shared" si="1"/>
        <v>-0.78488556722139613</v>
      </c>
      <c r="G29">
        <f t="shared" si="0"/>
        <v>-51.710095868251528</v>
      </c>
      <c r="H29">
        <f t="shared" si="2"/>
        <v>310</v>
      </c>
      <c r="I29">
        <f t="shared" si="3"/>
        <v>310</v>
      </c>
      <c r="J29">
        <f>VLOOKUP(I29,basis!$A$2:$E$73,2,FALSE)</f>
        <v>584.41589999999997</v>
      </c>
      <c r="K29">
        <f>VLOOKUP(I29,basis!$A$2:$E$73,3,FALSE)</f>
        <v>22.09</v>
      </c>
      <c r="L29">
        <f t="shared" ref="L29:M35" si="5">J29-D29</f>
        <v>200.97719999999998</v>
      </c>
      <c r="M29">
        <f t="shared" si="5"/>
        <v>9</v>
      </c>
    </row>
    <row r="30" spans="1:13" x14ac:dyDescent="0.3">
      <c r="A30">
        <v>330</v>
      </c>
      <c r="B30" s="2">
        <v>325</v>
      </c>
      <c r="C30" s="2">
        <v>60</v>
      </c>
      <c r="D30">
        <f>VLOOKUP(IF(OR(A30&lt;=90,A30&gt;=270),A30,IF(AND(A30&gt;90,A30&lt;=180),180-A30,540-A30)),basis!$A$2:$E$73,2,FALSE)</f>
        <v>327.85390000000001</v>
      </c>
      <c r="E30">
        <f>VLOOKUP(IF(OR(A30&lt;=90,A30&gt;=270),A30,IF(AND(A30&gt;90,A30&lt;=180),180-A30,540-A30)),basis!$A$2:$E$73,3,FALSE)</f>
        <v>10.01</v>
      </c>
      <c r="F30">
        <f t="shared" si="1"/>
        <v>-0.49673176489215443</v>
      </c>
      <c r="G30">
        <f t="shared" si="0"/>
        <v>-29.784009840891983</v>
      </c>
      <c r="H30">
        <f t="shared" si="2"/>
        <v>330</v>
      </c>
      <c r="I30">
        <f t="shared" si="3"/>
        <v>330</v>
      </c>
      <c r="J30">
        <f>VLOOKUP(I30,basis!$A$2:$E$73,2,FALSE)</f>
        <v>327.85390000000001</v>
      </c>
      <c r="K30">
        <f>VLOOKUP(I30,basis!$A$2:$E$73,3,FALSE)</f>
        <v>10.01</v>
      </c>
      <c r="L30">
        <f t="shared" si="5"/>
        <v>0</v>
      </c>
      <c r="M30">
        <f t="shared" si="5"/>
        <v>0</v>
      </c>
    </row>
    <row r="31" spans="1:13" x14ac:dyDescent="0.3">
      <c r="A31">
        <v>335</v>
      </c>
      <c r="B31" s="2">
        <v>285</v>
      </c>
      <c r="C31" s="2">
        <v>130</v>
      </c>
      <c r="D31">
        <f>VLOOKUP(IF(OR(A31&lt;=90,A31&gt;=270),A31,IF(AND(A31&gt;90,A31&lt;=180),180-A31,540-A31)),basis!$A$2:$E$73,2,FALSE)</f>
        <v>282.71449999999999</v>
      </c>
      <c r="E31">
        <f>VLOOKUP(IF(OR(A31&lt;=90,A31&gt;=270),A31,IF(AND(A31&gt;90,A31&lt;=180),180-A31,540-A31)),basis!$A$2:$E$73,3,FALSE)</f>
        <v>6.11</v>
      </c>
      <c r="F31">
        <f t="shared" si="1"/>
        <v>-0.73994211169384816</v>
      </c>
      <c r="G31">
        <f t="shared" si="0"/>
        <v>-47.72648460886883</v>
      </c>
      <c r="H31">
        <f t="shared" si="2"/>
        <v>310</v>
      </c>
      <c r="I31">
        <f t="shared" si="3"/>
        <v>310</v>
      </c>
      <c r="J31">
        <f>VLOOKUP(I31,basis!$A$2:$E$73,2,FALSE)</f>
        <v>584.41589999999997</v>
      </c>
      <c r="K31">
        <f>VLOOKUP(I31,basis!$A$2:$E$73,3,FALSE)</f>
        <v>22.09</v>
      </c>
      <c r="L31">
        <f t="shared" si="5"/>
        <v>301.70139999999998</v>
      </c>
      <c r="M31">
        <f t="shared" si="5"/>
        <v>15.98</v>
      </c>
    </row>
    <row r="32" spans="1:13" x14ac:dyDescent="0.3">
      <c r="A32">
        <v>340</v>
      </c>
      <c r="B32" s="2">
        <v>315</v>
      </c>
      <c r="C32" s="2">
        <v>90</v>
      </c>
      <c r="D32">
        <f>VLOOKUP(IF(OR(A32&lt;=90,A32&gt;=270),A32,IF(AND(A32&gt;90,A32&lt;=180),180-A32,540-A32)),basis!$A$2:$E$73,2,FALSE)</f>
        <v>220.5504</v>
      </c>
      <c r="E32">
        <f>VLOOKUP(IF(OR(A32&lt;=90,A32&gt;=270),A32,IF(AND(A32&gt;90,A32&lt;=180),180-A32,540-A32)),basis!$A$2:$E$73,3,FALSE)</f>
        <v>4.79</v>
      </c>
      <c r="F32">
        <f t="shared" si="1"/>
        <v>-0.70710678118654768</v>
      </c>
      <c r="G32">
        <f t="shared" si="0"/>
        <v>-45.000000000000007</v>
      </c>
      <c r="H32">
        <f t="shared" si="2"/>
        <v>315</v>
      </c>
      <c r="I32">
        <f t="shared" si="3"/>
        <v>315</v>
      </c>
      <c r="J32">
        <f>VLOOKUP(I32,basis!$A$2:$E$73,2,FALSE)</f>
        <v>479.97500000000002</v>
      </c>
      <c r="K32">
        <f>VLOOKUP(I32,basis!$A$2:$E$73,3,FALSE)</f>
        <v>16.79</v>
      </c>
      <c r="L32">
        <f t="shared" si="5"/>
        <v>259.42460000000005</v>
      </c>
      <c r="M32">
        <f t="shared" si="5"/>
        <v>12</v>
      </c>
    </row>
    <row r="33" spans="1:13" x14ac:dyDescent="0.3">
      <c r="A33">
        <v>345</v>
      </c>
      <c r="B33" s="2">
        <v>325</v>
      </c>
      <c r="C33" s="2">
        <v>55</v>
      </c>
      <c r="D33">
        <f>VLOOKUP(IF(OR(A33&lt;=90,A33&gt;=270),A33,IF(AND(A33&gt;90,A33&lt;=180),180-A33,540-A33)),basis!$A$2:$E$73,2,FALSE)</f>
        <v>156.76859999999999</v>
      </c>
      <c r="E33">
        <f>VLOOKUP(IF(OR(A33&lt;=90,A33&gt;=270),A33,IF(AND(A33&gt;90,A33&lt;=180),180-A33,540-A33)),basis!$A$2:$E$73,3,FALSE)</f>
        <v>1.68</v>
      </c>
      <c r="F33">
        <f t="shared" si="1"/>
        <v>-0.46984631039295455</v>
      </c>
      <c r="G33">
        <f t="shared" si="0"/>
        <v>-28.024320673604716</v>
      </c>
      <c r="H33">
        <f t="shared" si="2"/>
        <v>330</v>
      </c>
      <c r="I33">
        <f t="shared" si="3"/>
        <v>330</v>
      </c>
      <c r="J33">
        <f>VLOOKUP(I33,basis!$A$2:$E$73,2,FALSE)</f>
        <v>327.85390000000001</v>
      </c>
      <c r="K33">
        <f>VLOOKUP(I33,basis!$A$2:$E$73,3,FALSE)</f>
        <v>10.01</v>
      </c>
      <c r="L33">
        <f t="shared" si="5"/>
        <v>171.08530000000002</v>
      </c>
      <c r="M33">
        <f t="shared" si="5"/>
        <v>8.33</v>
      </c>
    </row>
    <row r="34" spans="1:13" x14ac:dyDescent="0.3">
      <c r="A34">
        <v>350</v>
      </c>
      <c r="B34" s="2">
        <v>315</v>
      </c>
      <c r="C34" s="2">
        <v>125</v>
      </c>
      <c r="D34">
        <f>VLOOKUP(IF(OR(A34&lt;=90,A34&gt;=270),A34,IF(AND(A34&gt;90,A34&lt;=180),180-A34,540-A34)),basis!$A$2:$E$73,2,FALSE)</f>
        <v>96.97</v>
      </c>
      <c r="E34">
        <f>VLOOKUP(IF(OR(A34&lt;=90,A34&gt;=270),A34,IF(AND(A34&gt;90,A34&lt;=180),180-A34,540-A34)),basis!$A$2:$E$73,3,FALSE)</f>
        <v>-0.87</v>
      </c>
      <c r="F34">
        <f t="shared" si="1"/>
        <v>-0.57922796533956933</v>
      </c>
      <c r="G34">
        <f t="shared" si="0"/>
        <v>-35.396260137327936</v>
      </c>
      <c r="H34">
        <f t="shared" si="2"/>
        <v>325</v>
      </c>
      <c r="I34">
        <f t="shared" si="3"/>
        <v>325</v>
      </c>
      <c r="J34">
        <f>VLOOKUP(I34,basis!$A$2:$E$73,2,FALSE)</f>
        <v>383.43869999999998</v>
      </c>
      <c r="K34">
        <f>VLOOKUP(I34,basis!$A$2:$E$73,3,FALSE)</f>
        <v>13.09</v>
      </c>
      <c r="L34">
        <f t="shared" si="5"/>
        <v>286.46870000000001</v>
      </c>
      <c r="M34">
        <f t="shared" si="5"/>
        <v>13.959999999999999</v>
      </c>
    </row>
    <row r="35" spans="1:13" x14ac:dyDescent="0.3">
      <c r="A35">
        <v>355</v>
      </c>
      <c r="B35" s="2">
        <v>325</v>
      </c>
      <c r="C35" s="2">
        <v>60</v>
      </c>
      <c r="D35">
        <f>VLOOKUP(IF(OR(A35&lt;=90,A35&gt;=270),A35,IF(AND(A35&gt;90,A35&lt;=180),180-A35,540-A35)),basis!$A$2:$E$73,2,FALSE)</f>
        <v>37.235700000000001</v>
      </c>
      <c r="E35">
        <f>VLOOKUP(IF(OR(A35&lt;=90,A35&gt;=270),A35,IF(AND(A35&gt;90,A35&lt;=180),180-A35,540-A35)),basis!$A$2:$E$73,3,FALSE)</f>
        <v>-0.56999999999999995</v>
      </c>
      <c r="F35">
        <f t="shared" si="1"/>
        <v>-0.49673176489215443</v>
      </c>
      <c r="G35">
        <f t="shared" si="0"/>
        <v>-29.784009840891983</v>
      </c>
      <c r="H35">
        <f t="shared" si="2"/>
        <v>330</v>
      </c>
      <c r="I35">
        <f t="shared" si="3"/>
        <v>330</v>
      </c>
      <c r="J35">
        <f>VLOOKUP(I35,basis!$A$2:$E$73,2,FALSE)</f>
        <v>327.85390000000001</v>
      </c>
      <c r="K35">
        <f>VLOOKUP(I35,basis!$A$2:$E$73,3,FALSE)</f>
        <v>10.01</v>
      </c>
      <c r="L35">
        <f t="shared" si="5"/>
        <v>290.6182</v>
      </c>
      <c r="M35">
        <f t="shared" si="5"/>
        <v>10.58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092D-51F1-4032-BB86-DC8757F091BD}">
  <dimension ref="A1:O35"/>
  <sheetViews>
    <sheetView workbookViewId="0">
      <selection activeCell="B2" sqref="B2:C35"/>
    </sheetView>
  </sheetViews>
  <sheetFormatPr defaultRowHeight="1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10</v>
      </c>
      <c r="I1" t="s">
        <v>11</v>
      </c>
      <c r="J1" t="s">
        <v>4</v>
      </c>
      <c r="K1" t="s">
        <v>5</v>
      </c>
      <c r="L1" t="s">
        <v>6</v>
      </c>
      <c r="M1" t="s">
        <v>7</v>
      </c>
    </row>
    <row r="2" spans="1:15" x14ac:dyDescent="0.3">
      <c r="A2">
        <v>0</v>
      </c>
      <c r="B2">
        <v>85</v>
      </c>
      <c r="C2">
        <v>160</v>
      </c>
      <c r="D2">
        <f>VLOOKUP(IF(OR(A2&lt;=90,A2&gt;=270),A2,IF(AND(A2&gt;90,A2&lt;=180),180-A2,540-A2)),basis!$A$2:$E$73,2,FALSE)</f>
        <v>-23.438099999999999</v>
      </c>
      <c r="E2">
        <f>VLOOKUP(IF(OR(A2&lt;=90,A2&gt;=270),A2,IF(AND(A2&gt;90,A2&lt;=180),180-A2,540-A2)),basis!$A$2:$E$73,3,FALSE)</f>
        <v>-1.75</v>
      </c>
      <c r="F2">
        <f>COS((C2-90)/180*PI())*SIN(B2/180*PI())</f>
        <v>0.34071865342161017</v>
      </c>
      <c r="G2">
        <f t="shared" ref="G2:G35" si="0">ASIN(F2)/PI()*180</f>
        <v>19.920664359070869</v>
      </c>
      <c r="H2">
        <f>IF(G2&lt;0,ROUND((G2+360)/5,0)*5,ROUND(G2/5,0)*5)</f>
        <v>20</v>
      </c>
      <c r="I2">
        <f>IF(H2=360,0,H2)</f>
        <v>20</v>
      </c>
      <c r="J2">
        <f>VLOOKUP(I2,basis!$A$2:$E$73,2,FALSE)</f>
        <v>-246.1729</v>
      </c>
      <c r="K2">
        <f>VLOOKUP(I2,basis!$A$2:$E$73,3,FALSE)</f>
        <v>-11.42</v>
      </c>
      <c r="L2">
        <f>J2-D2</f>
        <v>-222.73480000000001</v>
      </c>
      <c r="M2">
        <f>K2-E2</f>
        <v>-9.67</v>
      </c>
      <c r="O2">
        <v>-10</v>
      </c>
    </row>
    <row r="3" spans="1:15" x14ac:dyDescent="0.3">
      <c r="A3">
        <v>5</v>
      </c>
      <c r="B3">
        <v>90</v>
      </c>
      <c r="C3">
        <v>135</v>
      </c>
      <c r="D3">
        <f>VLOOKUP(IF(OR(A3&lt;=90,A3&gt;=270),A3,IF(AND(A3&gt;90,A3&lt;=180),180-A3,540-A3)),basis!$A$2:$E$73,2,FALSE)</f>
        <v>-78.079300000000003</v>
      </c>
      <c r="E3">
        <f>VLOOKUP(IF(OR(A3&lt;=90,A3&gt;=270),A3,IF(AND(A3&gt;90,A3&lt;=180),180-A3,540-A3)),basis!$A$2:$E$73,3,FALSE)</f>
        <v>-6.89</v>
      </c>
      <c r="F3">
        <f t="shared" ref="F3:F35" si="1">COS((C3-90)/180*PI())*SIN(B3/180*PI())</f>
        <v>0.70710678118654757</v>
      </c>
      <c r="G3">
        <f t="shared" si="0"/>
        <v>45.000000000000007</v>
      </c>
      <c r="H3">
        <f t="shared" ref="H3:H35" si="2">IF(G3&lt;0,ROUND((G3+360)/5,0)*5,ROUND(G3/5,0)*5)</f>
        <v>45</v>
      </c>
      <c r="I3">
        <f t="shared" ref="I3:I35" si="3">IF(H3=360,0,H3)</f>
        <v>45</v>
      </c>
      <c r="J3">
        <f>VLOOKUP(I3,basis!$A$2:$E$73,2,FALSE)</f>
        <v>-501.0951</v>
      </c>
      <c r="K3">
        <f>VLOOKUP(I3,basis!$A$2:$E$73,3,FALSE)</f>
        <v>-18.579999999999998</v>
      </c>
      <c r="L3">
        <f t="shared" ref="L3:M28" si="4">J3-D3</f>
        <v>-423.01580000000001</v>
      </c>
      <c r="M3">
        <f t="shared" si="4"/>
        <v>-11.689999999999998</v>
      </c>
    </row>
    <row r="4" spans="1:15" x14ac:dyDescent="0.3">
      <c r="A4">
        <v>10</v>
      </c>
      <c r="B4">
        <v>60</v>
      </c>
      <c r="C4">
        <v>145</v>
      </c>
      <c r="D4">
        <f>VLOOKUP(IF(OR(A4&lt;=90,A4&gt;=270),A4,IF(AND(A4&gt;90,A4&lt;=180),180-A4,540-A4)),basis!$A$2:$E$73,2,FALSE)</f>
        <v>-132.2132</v>
      </c>
      <c r="E4">
        <f>VLOOKUP(IF(OR(A4&lt;=90,A4&gt;=270),A4,IF(AND(A4&gt;90,A4&lt;=180),180-A4,540-A4)),basis!$A$2:$E$73,3,FALSE)</f>
        <v>-6.4</v>
      </c>
      <c r="F4">
        <f t="shared" si="1"/>
        <v>0.49673176489215409</v>
      </c>
      <c r="G4">
        <f t="shared" si="0"/>
        <v>29.784009840891965</v>
      </c>
      <c r="H4">
        <f t="shared" si="2"/>
        <v>30</v>
      </c>
      <c r="I4">
        <f t="shared" si="3"/>
        <v>30</v>
      </c>
      <c r="J4">
        <f>VLOOKUP(I4,basis!$A$2:$E$73,2,FALSE)</f>
        <v>-355.3886</v>
      </c>
      <c r="K4">
        <f>VLOOKUP(I4,basis!$A$2:$E$73,3,FALSE)</f>
        <v>-13.83</v>
      </c>
      <c r="L4">
        <f t="shared" si="4"/>
        <v>-223.1754</v>
      </c>
      <c r="M4">
        <f t="shared" si="4"/>
        <v>-7.43</v>
      </c>
    </row>
    <row r="5" spans="1:15" x14ac:dyDescent="0.3">
      <c r="A5">
        <v>15</v>
      </c>
      <c r="B5">
        <v>90</v>
      </c>
      <c r="C5">
        <v>135</v>
      </c>
      <c r="D5">
        <f>VLOOKUP(IF(OR(A5&lt;=90,A5&gt;=270),A5,IF(AND(A5&gt;90,A5&lt;=180),180-A5,540-A5)),basis!$A$2:$E$73,2,FALSE)</f>
        <v>-190.81540000000001</v>
      </c>
      <c r="E5">
        <f>VLOOKUP(IF(OR(A5&lt;=90,A5&gt;=270),A5,IF(AND(A5&gt;90,A5&lt;=180),180-A5,540-A5)),basis!$A$2:$E$73,3,FALSE)</f>
        <v>-8.43</v>
      </c>
      <c r="F5">
        <f t="shared" si="1"/>
        <v>0.70710678118654757</v>
      </c>
      <c r="G5">
        <f t="shared" si="0"/>
        <v>45.000000000000007</v>
      </c>
      <c r="H5">
        <f t="shared" si="2"/>
        <v>45</v>
      </c>
      <c r="I5">
        <f t="shared" si="3"/>
        <v>45</v>
      </c>
      <c r="J5">
        <f>VLOOKUP(I5,basis!$A$2:$E$73,2,FALSE)</f>
        <v>-501.0951</v>
      </c>
      <c r="K5">
        <f>VLOOKUP(I5,basis!$A$2:$E$73,3,FALSE)</f>
        <v>-18.579999999999998</v>
      </c>
      <c r="L5">
        <f t="shared" si="4"/>
        <v>-310.27969999999999</v>
      </c>
      <c r="M5">
        <f t="shared" si="4"/>
        <v>-10.149999999999999</v>
      </c>
    </row>
    <row r="6" spans="1:15" x14ac:dyDescent="0.3">
      <c r="A6">
        <v>20</v>
      </c>
      <c r="B6">
        <v>105</v>
      </c>
      <c r="C6">
        <v>115</v>
      </c>
      <c r="D6">
        <f>VLOOKUP(IF(OR(A6&lt;=90,A6&gt;=270),A6,IF(AND(A6&gt;90,A6&lt;=180),180-A6,540-A6)),basis!$A$2:$E$73,2,FALSE)</f>
        <v>-246.1729</v>
      </c>
      <c r="E6">
        <f>VLOOKUP(IF(OR(A6&lt;=90,A6&gt;=270),A6,IF(AND(A6&gt;90,A6&lt;=180),180-A6,540-A6)),basis!$A$2:$E$73,3,FALSE)</f>
        <v>-11.42</v>
      </c>
      <c r="F6">
        <f t="shared" si="1"/>
        <v>0.87542609806559302</v>
      </c>
      <c r="G6">
        <f t="shared" si="0"/>
        <v>61.095444366945557</v>
      </c>
      <c r="H6">
        <f t="shared" si="2"/>
        <v>60</v>
      </c>
      <c r="I6">
        <f t="shared" si="3"/>
        <v>60</v>
      </c>
      <c r="J6">
        <f>VLOOKUP(I6,basis!$A$2:$E$73,2,FALSE)</f>
        <v>-599.61649999999997</v>
      </c>
      <c r="K6">
        <f>VLOOKUP(I6,basis!$A$2:$E$73,3,FALSE)</f>
        <v>-20.85</v>
      </c>
      <c r="L6">
        <f t="shared" si="4"/>
        <v>-353.44359999999995</v>
      </c>
      <c r="M6">
        <f t="shared" si="4"/>
        <v>-9.4300000000000015</v>
      </c>
    </row>
    <row r="7" spans="1:15" x14ac:dyDescent="0.3">
      <c r="A7">
        <v>25</v>
      </c>
      <c r="B7">
        <v>90</v>
      </c>
      <c r="C7">
        <v>140</v>
      </c>
      <c r="D7">
        <f>VLOOKUP(IF(OR(A7&lt;=90,A7&gt;=270),A7,IF(AND(A7&gt;90,A7&lt;=180),180-A7,540-A7)),basis!$A$2:$E$73,2,FALSE)</f>
        <v>-300.4341</v>
      </c>
      <c r="E7">
        <f>VLOOKUP(IF(OR(A7&lt;=90,A7&gt;=270),A7,IF(AND(A7&gt;90,A7&lt;=180),180-A7,540-A7)),basis!$A$2:$E$73,3,FALSE)</f>
        <v>-12.26</v>
      </c>
      <c r="F7">
        <f t="shared" si="1"/>
        <v>0.64278760968653936</v>
      </c>
      <c r="G7">
        <f t="shared" si="0"/>
        <v>40.000000000000014</v>
      </c>
      <c r="H7">
        <f t="shared" si="2"/>
        <v>40</v>
      </c>
      <c r="I7">
        <f t="shared" si="3"/>
        <v>40</v>
      </c>
      <c r="J7">
        <f>VLOOKUP(I7,basis!$A$2:$E$73,2,FALSE)</f>
        <v>-456.08569999999997</v>
      </c>
      <c r="K7">
        <f>VLOOKUP(I7,basis!$A$2:$E$73,3,FALSE)</f>
        <v>-17.12</v>
      </c>
      <c r="L7">
        <f t="shared" si="4"/>
        <v>-155.65159999999997</v>
      </c>
      <c r="M7">
        <f t="shared" si="4"/>
        <v>-4.8600000000000012</v>
      </c>
    </row>
    <row r="8" spans="1:15" x14ac:dyDescent="0.3">
      <c r="A8">
        <v>30</v>
      </c>
      <c r="B8">
        <v>90</v>
      </c>
      <c r="C8">
        <v>135</v>
      </c>
      <c r="D8">
        <f>VLOOKUP(IF(OR(A8&lt;=90,A8&gt;=270),A8,IF(AND(A8&gt;90,A8&lt;=180),180-A8,540-A8)),basis!$A$2:$E$73,2,FALSE)</f>
        <v>-355.3886</v>
      </c>
      <c r="E8">
        <f>VLOOKUP(IF(OR(A8&lt;=90,A8&gt;=270),A8,IF(AND(A8&gt;90,A8&lt;=180),180-A8,540-A8)),basis!$A$2:$E$73,3,FALSE)</f>
        <v>-13.83</v>
      </c>
      <c r="F8">
        <f t="shared" si="1"/>
        <v>0.70710678118654757</v>
      </c>
      <c r="G8">
        <f t="shared" si="0"/>
        <v>45.000000000000007</v>
      </c>
      <c r="H8">
        <f t="shared" si="2"/>
        <v>45</v>
      </c>
      <c r="I8">
        <f t="shared" si="3"/>
        <v>45</v>
      </c>
      <c r="J8">
        <f>VLOOKUP(I8,basis!$A$2:$E$73,2,FALSE)</f>
        <v>-501.0951</v>
      </c>
      <c r="K8">
        <f>VLOOKUP(I8,basis!$A$2:$E$73,3,FALSE)</f>
        <v>-18.579999999999998</v>
      </c>
      <c r="L8">
        <f t="shared" si="4"/>
        <v>-145.70650000000001</v>
      </c>
      <c r="M8">
        <f t="shared" si="4"/>
        <v>-4.7499999999999982</v>
      </c>
    </row>
    <row r="9" spans="1:15" x14ac:dyDescent="0.3">
      <c r="A9">
        <v>35</v>
      </c>
      <c r="B9">
        <v>80</v>
      </c>
      <c r="C9">
        <v>125</v>
      </c>
      <c r="D9">
        <f>VLOOKUP(IF(OR(A9&lt;=90,A9&gt;=270),A9,IF(AND(A9&gt;90,A9&lt;=180),180-A9,540-A9)),basis!$A$2:$E$73,2,FALSE)</f>
        <v>-402.67660000000001</v>
      </c>
      <c r="E9">
        <f>VLOOKUP(IF(OR(A9&lt;=90,A9&gt;=270),A9,IF(AND(A9&gt;90,A9&lt;=180),180-A9,540-A9)),basis!$A$2:$E$73,3,FALSE)</f>
        <v>-17.5</v>
      </c>
      <c r="F9">
        <f t="shared" si="1"/>
        <v>0.80670728411159875</v>
      </c>
      <c r="G9">
        <f t="shared" si="0"/>
        <v>53.775460448607227</v>
      </c>
      <c r="H9">
        <f t="shared" si="2"/>
        <v>55</v>
      </c>
      <c r="I9">
        <f t="shared" si="3"/>
        <v>55</v>
      </c>
      <c r="J9">
        <f>VLOOKUP(I9,basis!$A$2:$E$73,2,FALSE)</f>
        <v>-581.61530000000005</v>
      </c>
      <c r="K9">
        <f>VLOOKUP(I9,basis!$A$2:$E$73,3,FALSE)</f>
        <v>-20.66</v>
      </c>
      <c r="L9">
        <f t="shared" si="4"/>
        <v>-178.93870000000004</v>
      </c>
      <c r="M9">
        <f t="shared" si="4"/>
        <v>-3.16</v>
      </c>
    </row>
    <row r="10" spans="1:15" x14ac:dyDescent="0.3">
      <c r="A10">
        <v>40</v>
      </c>
      <c r="B10">
        <v>90</v>
      </c>
      <c r="C10">
        <v>140</v>
      </c>
      <c r="D10">
        <f>VLOOKUP(IF(OR(A10&lt;=90,A10&gt;=270),A10,IF(AND(A10&gt;90,A10&lt;=180),180-A10,540-A10)),basis!$A$2:$E$73,2,FALSE)</f>
        <v>-456.08569999999997</v>
      </c>
      <c r="E10">
        <f>VLOOKUP(IF(OR(A10&lt;=90,A10&gt;=270),A10,IF(AND(A10&gt;90,A10&lt;=180),180-A10,540-A10)),basis!$A$2:$E$73,3,FALSE)</f>
        <v>-17.12</v>
      </c>
      <c r="F10">
        <f t="shared" si="1"/>
        <v>0.64278760968653936</v>
      </c>
      <c r="G10">
        <f t="shared" si="0"/>
        <v>40.000000000000014</v>
      </c>
      <c r="H10">
        <f t="shared" si="2"/>
        <v>40</v>
      </c>
      <c r="I10">
        <f t="shared" si="3"/>
        <v>40</v>
      </c>
      <c r="J10">
        <f>VLOOKUP(I10,basis!$A$2:$E$73,2,FALSE)</f>
        <v>-456.08569999999997</v>
      </c>
      <c r="K10">
        <f>VLOOKUP(I10,basis!$A$2:$E$73,3,FALSE)</f>
        <v>-17.12</v>
      </c>
      <c r="L10">
        <f t="shared" si="4"/>
        <v>0</v>
      </c>
      <c r="M10">
        <f t="shared" si="4"/>
        <v>0</v>
      </c>
    </row>
    <row r="11" spans="1:15" x14ac:dyDescent="0.3">
      <c r="A11">
        <v>140</v>
      </c>
      <c r="B11">
        <v>50</v>
      </c>
      <c r="C11">
        <v>85</v>
      </c>
      <c r="D11">
        <f>VLOOKUP(IF(OR(A11&lt;=90,A11&gt;=270),A11,IF(AND(A11&gt;90,A11&lt;=180),180-A11,540-A11)),basis!$A$2:$E$73,2,FALSE)</f>
        <v>-456.08569999999997</v>
      </c>
      <c r="E11">
        <f>VLOOKUP(IF(OR(A11&lt;=90,A11&gt;=270),A11,IF(AND(A11&gt;90,A11&lt;=180),180-A11,540-A11)),basis!$A$2:$E$73,3,FALSE)</f>
        <v>-17.12</v>
      </c>
      <c r="F11">
        <f t="shared" si="1"/>
        <v>0.76312941273776969</v>
      </c>
      <c r="G11">
        <f t="shared" si="0"/>
        <v>49.740862159932703</v>
      </c>
      <c r="H11">
        <f t="shared" si="2"/>
        <v>50</v>
      </c>
      <c r="I11">
        <f t="shared" si="3"/>
        <v>50</v>
      </c>
      <c r="J11">
        <f>VLOOKUP(I11,basis!$A$2:$E$73,2,FALSE)</f>
        <v>-544.32270000000005</v>
      </c>
      <c r="K11">
        <f>VLOOKUP(I11,basis!$A$2:$E$73,3,FALSE)</f>
        <v>-20.41</v>
      </c>
      <c r="L11">
        <f t="shared" si="4"/>
        <v>-88.23700000000008</v>
      </c>
      <c r="M11">
        <f t="shared" si="4"/>
        <v>-3.2899999999999991</v>
      </c>
    </row>
    <row r="12" spans="1:15" x14ac:dyDescent="0.3">
      <c r="A12">
        <v>145</v>
      </c>
      <c r="B12">
        <v>100</v>
      </c>
      <c r="C12">
        <v>120</v>
      </c>
      <c r="D12">
        <f>VLOOKUP(IF(OR(A12&lt;=90,A12&gt;=270),A12,IF(AND(A12&gt;90,A12&lt;=180),180-A12,540-A12)),basis!$A$2:$E$73,2,FALSE)</f>
        <v>-402.67660000000001</v>
      </c>
      <c r="E12">
        <f>VLOOKUP(IF(OR(A12&lt;=90,A12&gt;=270),A12,IF(AND(A12&gt;90,A12&lt;=180),180-A12,540-A12)),basis!$A$2:$E$73,3,FALSE)</f>
        <v>-17.5</v>
      </c>
      <c r="F12">
        <f t="shared" si="1"/>
        <v>0.85286853195244328</v>
      </c>
      <c r="G12">
        <f t="shared" si="0"/>
        <v>58.525051110814516</v>
      </c>
      <c r="H12">
        <f t="shared" si="2"/>
        <v>60</v>
      </c>
      <c r="I12">
        <f t="shared" si="3"/>
        <v>60</v>
      </c>
      <c r="J12">
        <f>VLOOKUP(I12,basis!$A$2:$E$73,2,FALSE)</f>
        <v>-599.61649999999997</v>
      </c>
      <c r="K12">
        <f>VLOOKUP(I12,basis!$A$2:$E$73,3,FALSE)</f>
        <v>-20.85</v>
      </c>
      <c r="L12">
        <f t="shared" si="4"/>
        <v>-196.93989999999997</v>
      </c>
      <c r="M12">
        <f t="shared" si="4"/>
        <v>-3.3500000000000014</v>
      </c>
    </row>
    <row r="13" spans="1:15" x14ac:dyDescent="0.3">
      <c r="A13">
        <v>150</v>
      </c>
      <c r="B13">
        <v>40</v>
      </c>
      <c r="C13">
        <v>90</v>
      </c>
      <c r="D13">
        <f>VLOOKUP(IF(OR(A13&lt;=90,A13&gt;=270),A13,IF(AND(A13&gt;90,A13&lt;=180),180-A13,540-A13)),basis!$A$2:$E$73,2,FALSE)</f>
        <v>-355.3886</v>
      </c>
      <c r="E13">
        <f>VLOOKUP(IF(OR(A13&lt;=90,A13&gt;=270),A13,IF(AND(A13&gt;90,A13&lt;=180),180-A13,540-A13)),basis!$A$2:$E$73,3,FALSE)</f>
        <v>-13.83</v>
      </c>
      <c r="F13">
        <f t="shared" si="1"/>
        <v>0.64278760968653925</v>
      </c>
      <c r="G13">
        <f t="shared" si="0"/>
        <v>39.999999999999993</v>
      </c>
      <c r="H13">
        <f t="shared" si="2"/>
        <v>40</v>
      </c>
      <c r="I13">
        <f t="shared" si="3"/>
        <v>40</v>
      </c>
      <c r="J13">
        <f>VLOOKUP(I13,basis!$A$2:$E$73,2,FALSE)</f>
        <v>-456.08569999999997</v>
      </c>
      <c r="K13">
        <f>VLOOKUP(I13,basis!$A$2:$E$73,3,FALSE)</f>
        <v>-17.12</v>
      </c>
      <c r="L13">
        <f t="shared" si="4"/>
        <v>-100.69709999999998</v>
      </c>
      <c r="M13">
        <f t="shared" si="4"/>
        <v>-3.2900000000000009</v>
      </c>
    </row>
    <row r="14" spans="1:15" x14ac:dyDescent="0.3">
      <c r="A14">
        <v>155</v>
      </c>
      <c r="B14">
        <v>35</v>
      </c>
      <c r="C14">
        <v>110</v>
      </c>
      <c r="D14">
        <f>VLOOKUP(IF(OR(A14&lt;=90,A14&gt;=270),A14,IF(AND(A14&gt;90,A14&lt;=180),180-A14,540-A14)),basis!$A$2:$E$73,2,FALSE)</f>
        <v>-300.4341</v>
      </c>
      <c r="E14">
        <f>VLOOKUP(IF(OR(A14&lt;=90,A14&gt;=270),A14,IF(AND(A14&gt;90,A14&lt;=180),180-A14,540-A14)),basis!$A$2:$E$73,3,FALSE)</f>
        <v>-12.26</v>
      </c>
      <c r="F14">
        <f t="shared" si="1"/>
        <v>0.53898554469575621</v>
      </c>
      <c r="G14">
        <f t="shared" si="0"/>
        <v>32.61460714830659</v>
      </c>
      <c r="H14">
        <f t="shared" si="2"/>
        <v>35</v>
      </c>
      <c r="I14">
        <f t="shared" si="3"/>
        <v>35</v>
      </c>
      <c r="J14">
        <f>VLOOKUP(I14,basis!$A$2:$E$73,2,FALSE)</f>
        <v>-402.67660000000001</v>
      </c>
      <c r="K14">
        <f>VLOOKUP(I14,basis!$A$2:$E$73,3,FALSE)</f>
        <v>-17.5</v>
      </c>
      <c r="L14">
        <f t="shared" si="4"/>
        <v>-102.24250000000001</v>
      </c>
      <c r="M14">
        <f t="shared" si="4"/>
        <v>-5.24</v>
      </c>
    </row>
    <row r="15" spans="1:15" x14ac:dyDescent="0.3">
      <c r="A15">
        <v>160</v>
      </c>
      <c r="B15">
        <v>45</v>
      </c>
      <c r="C15">
        <v>120</v>
      </c>
      <c r="D15">
        <f>VLOOKUP(IF(OR(A15&lt;=90,A15&gt;=270),A15,IF(AND(A15&gt;90,A15&lt;=180),180-A15,540-A15)),basis!$A$2:$E$73,2,FALSE)</f>
        <v>-246.1729</v>
      </c>
      <c r="E15">
        <f>VLOOKUP(IF(OR(A15&lt;=90,A15&gt;=270),A15,IF(AND(A15&gt;90,A15&lt;=180),180-A15,540-A15)),basis!$A$2:$E$73,3,FALSE)</f>
        <v>-11.42</v>
      </c>
      <c r="F15">
        <f t="shared" si="1"/>
        <v>0.61237243569579447</v>
      </c>
      <c r="G15">
        <f t="shared" si="0"/>
        <v>37.761243907035045</v>
      </c>
      <c r="H15">
        <f t="shared" si="2"/>
        <v>40</v>
      </c>
      <c r="I15">
        <f t="shared" si="3"/>
        <v>40</v>
      </c>
      <c r="J15">
        <f>VLOOKUP(I15,basis!$A$2:$E$73,2,FALSE)</f>
        <v>-456.08569999999997</v>
      </c>
      <c r="K15">
        <f>VLOOKUP(I15,basis!$A$2:$E$73,3,FALSE)</f>
        <v>-17.12</v>
      </c>
      <c r="L15">
        <f t="shared" si="4"/>
        <v>-209.91279999999998</v>
      </c>
      <c r="M15">
        <f t="shared" si="4"/>
        <v>-5.7000000000000011</v>
      </c>
    </row>
    <row r="16" spans="1:15" x14ac:dyDescent="0.3">
      <c r="A16">
        <v>165</v>
      </c>
      <c r="B16">
        <v>85</v>
      </c>
      <c r="C16">
        <v>155</v>
      </c>
      <c r="D16">
        <f>VLOOKUP(IF(OR(A16&lt;=90,A16&gt;=270),A16,IF(AND(A16&gt;90,A16&lt;=180),180-A16,540-A16)),basis!$A$2:$E$73,2,FALSE)</f>
        <v>-190.81540000000001</v>
      </c>
      <c r="E16">
        <f>VLOOKUP(IF(OR(A16&lt;=90,A16&gt;=270),A16,IF(AND(A16&gt;90,A16&lt;=180),180-A16,540-A16)),basis!$A$2:$E$73,3,FALSE)</f>
        <v>-8.43</v>
      </c>
      <c r="F16">
        <f t="shared" si="1"/>
        <v>0.42101007166283438</v>
      </c>
      <c r="G16">
        <f t="shared" si="0"/>
        <v>24.898373969403156</v>
      </c>
      <c r="H16">
        <f t="shared" si="2"/>
        <v>25</v>
      </c>
      <c r="I16">
        <f t="shared" si="3"/>
        <v>25</v>
      </c>
      <c r="J16">
        <f>VLOOKUP(I16,basis!$A$2:$E$73,2,FALSE)</f>
        <v>-300.4341</v>
      </c>
      <c r="K16">
        <f>VLOOKUP(I16,basis!$A$2:$E$73,3,FALSE)</f>
        <v>-12.26</v>
      </c>
      <c r="L16">
        <f t="shared" si="4"/>
        <v>-109.61869999999999</v>
      </c>
      <c r="M16">
        <f t="shared" si="4"/>
        <v>-3.83</v>
      </c>
    </row>
    <row r="17" spans="1:13" x14ac:dyDescent="0.3">
      <c r="A17">
        <v>170</v>
      </c>
      <c r="B17">
        <v>35</v>
      </c>
      <c r="C17">
        <v>80</v>
      </c>
      <c r="D17">
        <f>VLOOKUP(IF(OR(A17&lt;=90,A17&gt;=270),A17,IF(AND(A17&gt;90,A17&lt;=180),180-A17,540-A17)),basis!$A$2:$E$73,2,FALSE)</f>
        <v>-132.2132</v>
      </c>
      <c r="E17">
        <f>VLOOKUP(IF(OR(A17&lt;=90,A17&gt;=270),A17,IF(AND(A17&gt;90,A17&lt;=180),180-A17,540-A17)),basis!$A$2:$E$73,3,FALSE)</f>
        <v>-6.4</v>
      </c>
      <c r="F17">
        <f t="shared" si="1"/>
        <v>0.56486252146362337</v>
      </c>
      <c r="G17">
        <f t="shared" si="0"/>
        <v>34.392745099977795</v>
      </c>
      <c r="H17">
        <f t="shared" si="2"/>
        <v>35</v>
      </c>
      <c r="I17">
        <f t="shared" si="3"/>
        <v>35</v>
      </c>
      <c r="J17">
        <f>VLOOKUP(I17,basis!$A$2:$E$73,2,FALSE)</f>
        <v>-402.67660000000001</v>
      </c>
      <c r="K17">
        <f>VLOOKUP(I17,basis!$A$2:$E$73,3,FALSE)</f>
        <v>-17.5</v>
      </c>
      <c r="L17">
        <f t="shared" si="4"/>
        <v>-270.46339999999998</v>
      </c>
      <c r="M17">
        <f t="shared" si="4"/>
        <v>-11.1</v>
      </c>
    </row>
    <row r="18" spans="1:13" x14ac:dyDescent="0.3">
      <c r="A18">
        <v>175</v>
      </c>
      <c r="B18">
        <v>85</v>
      </c>
      <c r="C18">
        <v>160</v>
      </c>
      <c r="D18">
        <f>VLOOKUP(IF(OR(A18&lt;=90,A18&gt;=270),A18,IF(AND(A18&gt;90,A18&lt;=180),180-A18,540-A18)),basis!$A$2:$E$73,2,FALSE)</f>
        <v>-78.079300000000003</v>
      </c>
      <c r="E18">
        <f>VLOOKUP(IF(OR(A18&lt;=90,A18&gt;=270),A18,IF(AND(A18&gt;90,A18&lt;=180),180-A18,540-A18)),basis!$A$2:$E$73,3,FALSE)</f>
        <v>-6.89</v>
      </c>
      <c r="F18">
        <f t="shared" si="1"/>
        <v>0.34071865342161017</v>
      </c>
      <c r="G18">
        <f t="shared" si="0"/>
        <v>19.920664359070869</v>
      </c>
      <c r="H18">
        <f t="shared" si="2"/>
        <v>20</v>
      </c>
      <c r="I18">
        <f t="shared" si="3"/>
        <v>20</v>
      </c>
      <c r="J18">
        <f>VLOOKUP(I18,basis!$A$2:$E$73,2,FALSE)</f>
        <v>-246.1729</v>
      </c>
      <c r="K18">
        <f>VLOOKUP(I18,basis!$A$2:$E$73,3,FALSE)</f>
        <v>-11.42</v>
      </c>
      <c r="L18">
        <f t="shared" si="4"/>
        <v>-168.09359999999998</v>
      </c>
      <c r="M18">
        <f t="shared" si="4"/>
        <v>-4.53</v>
      </c>
    </row>
    <row r="19" spans="1:13" x14ac:dyDescent="0.3">
      <c r="A19">
        <v>180</v>
      </c>
      <c r="B19">
        <v>35</v>
      </c>
      <c r="C19">
        <v>45</v>
      </c>
      <c r="D19">
        <f>VLOOKUP(IF(OR(A19&lt;=90,A19&gt;=270),A19,IF(AND(A19&gt;90,A19&lt;=180),180-A19,540-A19)),basis!$A$2:$E$73,2,FALSE)</f>
        <v>-23.438099999999999</v>
      </c>
      <c r="E19">
        <f>VLOOKUP(IF(OR(A19&lt;=90,A19&gt;=270),A19,IF(AND(A19&gt;90,A19&lt;=180),180-A19,540-A19)),basis!$A$2:$E$73,3,FALSE)</f>
        <v>-1.75</v>
      </c>
      <c r="F19">
        <f t="shared" si="1"/>
        <v>0.40557978767263886</v>
      </c>
      <c r="G19">
        <f t="shared" si="0"/>
        <v>23.927464720758913</v>
      </c>
      <c r="H19">
        <f t="shared" si="2"/>
        <v>25</v>
      </c>
      <c r="I19">
        <f t="shared" si="3"/>
        <v>25</v>
      </c>
      <c r="J19">
        <f>VLOOKUP(I19,basis!$A$2:$E$73,2,FALSE)</f>
        <v>-300.4341</v>
      </c>
      <c r="K19">
        <f>VLOOKUP(I19,basis!$A$2:$E$73,3,FALSE)</f>
        <v>-12.26</v>
      </c>
      <c r="L19">
        <f t="shared" si="4"/>
        <v>-276.99599999999998</v>
      </c>
      <c r="M19">
        <f t="shared" si="4"/>
        <v>-10.51</v>
      </c>
    </row>
    <row r="20" spans="1:13" x14ac:dyDescent="0.3">
      <c r="A20">
        <v>185</v>
      </c>
      <c r="B20">
        <v>90</v>
      </c>
      <c r="C20">
        <v>135</v>
      </c>
      <c r="D20">
        <f>VLOOKUP(IF(OR(A20&lt;=90,A20&gt;=270),A20,IF(AND(A20&gt;90,A20&lt;=180),180-A20,540-A20)),basis!$A$2:$E$73,2,FALSE)</f>
        <v>37.235700000000001</v>
      </c>
      <c r="E20">
        <f>VLOOKUP(IF(OR(A20&lt;=90,A20&gt;=270),A20,IF(AND(A20&gt;90,A20&lt;=180),180-A20,540-A20)),basis!$A$2:$E$73,3,FALSE)</f>
        <v>-0.56999999999999995</v>
      </c>
      <c r="F20">
        <f t="shared" si="1"/>
        <v>0.70710678118654757</v>
      </c>
      <c r="G20">
        <f t="shared" si="0"/>
        <v>45.000000000000007</v>
      </c>
      <c r="H20">
        <f t="shared" si="2"/>
        <v>45</v>
      </c>
      <c r="I20">
        <f t="shared" si="3"/>
        <v>45</v>
      </c>
      <c r="J20">
        <f>VLOOKUP(I20,basis!$A$2:$E$73,2,FALSE)</f>
        <v>-501.0951</v>
      </c>
      <c r="K20">
        <f>VLOOKUP(I20,basis!$A$2:$E$73,3,FALSE)</f>
        <v>-18.579999999999998</v>
      </c>
      <c r="L20">
        <f t="shared" si="4"/>
        <v>-538.33079999999995</v>
      </c>
      <c r="M20">
        <f t="shared" si="4"/>
        <v>-18.009999999999998</v>
      </c>
    </row>
    <row r="21" spans="1:13" x14ac:dyDescent="0.3">
      <c r="A21">
        <v>190</v>
      </c>
      <c r="B21">
        <v>110</v>
      </c>
      <c r="C21">
        <v>110</v>
      </c>
      <c r="D21">
        <f>VLOOKUP(IF(OR(A21&lt;=90,A21&gt;=270),A21,IF(AND(A21&gt;90,A21&lt;=180),180-A21,540-A21)),basis!$A$2:$E$73,2,FALSE)</f>
        <v>96.97</v>
      </c>
      <c r="E21">
        <f>VLOOKUP(IF(OR(A21&lt;=90,A21&gt;=270),A21,IF(AND(A21&gt;90,A21&lt;=180),180-A21,540-A21)),basis!$A$2:$E$73,3,FALSE)</f>
        <v>-0.87</v>
      </c>
      <c r="F21">
        <f t="shared" si="1"/>
        <v>0.88302222155948906</v>
      </c>
      <c r="G21">
        <f t="shared" si="0"/>
        <v>62.009109282217167</v>
      </c>
      <c r="H21">
        <f t="shared" si="2"/>
        <v>60</v>
      </c>
      <c r="I21">
        <f t="shared" si="3"/>
        <v>60</v>
      </c>
      <c r="J21">
        <f>VLOOKUP(I21,basis!$A$2:$E$73,2,FALSE)</f>
        <v>-599.61649999999997</v>
      </c>
      <c r="K21">
        <f>VLOOKUP(I21,basis!$A$2:$E$73,3,FALSE)</f>
        <v>-20.85</v>
      </c>
      <c r="L21">
        <f t="shared" si="4"/>
        <v>-696.5865</v>
      </c>
      <c r="M21">
        <f t="shared" si="4"/>
        <v>-19.98</v>
      </c>
    </row>
    <row r="22" spans="1:13" x14ac:dyDescent="0.3">
      <c r="A22">
        <v>195</v>
      </c>
      <c r="B22">
        <v>105</v>
      </c>
      <c r="C22">
        <v>120</v>
      </c>
      <c r="D22">
        <f>VLOOKUP(IF(OR(A22&lt;=90,A22&gt;=270),A22,IF(AND(A22&gt;90,A22&lt;=180),180-A22,540-A22)),basis!$A$2:$E$73,2,FALSE)</f>
        <v>156.76859999999999</v>
      </c>
      <c r="E22">
        <f>VLOOKUP(IF(OR(A22&lt;=90,A22&gt;=270),A22,IF(AND(A22&gt;90,A22&lt;=180),180-A22,540-A22)),basis!$A$2:$E$73,3,FALSE)</f>
        <v>1.68</v>
      </c>
      <c r="F22">
        <f t="shared" si="1"/>
        <v>0.83651630373780794</v>
      </c>
      <c r="G22">
        <f t="shared" si="0"/>
        <v>56.77405779671242</v>
      </c>
      <c r="H22">
        <f t="shared" si="2"/>
        <v>55</v>
      </c>
      <c r="I22">
        <f t="shared" si="3"/>
        <v>55</v>
      </c>
      <c r="J22">
        <f>VLOOKUP(I22,basis!$A$2:$E$73,2,FALSE)</f>
        <v>-581.61530000000005</v>
      </c>
      <c r="K22">
        <f>VLOOKUP(I22,basis!$A$2:$E$73,3,FALSE)</f>
        <v>-20.66</v>
      </c>
      <c r="L22">
        <f t="shared" si="4"/>
        <v>-738.38390000000004</v>
      </c>
      <c r="M22">
        <f t="shared" si="4"/>
        <v>-22.34</v>
      </c>
    </row>
    <row r="23" spans="1:13" x14ac:dyDescent="0.3">
      <c r="A23">
        <v>200</v>
      </c>
      <c r="B23">
        <v>30</v>
      </c>
      <c r="C23">
        <v>90</v>
      </c>
      <c r="D23">
        <f>VLOOKUP(IF(OR(A23&lt;=90,A23&gt;=270),A23,IF(AND(A23&gt;90,A23&lt;=180),180-A23,540-A23)),basis!$A$2:$E$73,2,FALSE)</f>
        <v>220.5504</v>
      </c>
      <c r="E23">
        <f>VLOOKUP(IF(OR(A23&lt;=90,A23&gt;=270),A23,IF(AND(A23&gt;90,A23&lt;=180),180-A23,540-A23)),basis!$A$2:$E$73,3,FALSE)</f>
        <v>4.79</v>
      </c>
      <c r="F23">
        <f t="shared" si="1"/>
        <v>0.49999999999999994</v>
      </c>
      <c r="G23">
        <f t="shared" si="0"/>
        <v>30</v>
      </c>
      <c r="H23">
        <f t="shared" si="2"/>
        <v>30</v>
      </c>
      <c r="I23">
        <f t="shared" si="3"/>
        <v>30</v>
      </c>
      <c r="J23">
        <f>VLOOKUP(I23,basis!$A$2:$E$73,2,FALSE)</f>
        <v>-355.3886</v>
      </c>
      <c r="K23">
        <f>VLOOKUP(I23,basis!$A$2:$E$73,3,FALSE)</f>
        <v>-13.83</v>
      </c>
      <c r="L23">
        <f t="shared" si="4"/>
        <v>-575.93899999999996</v>
      </c>
      <c r="M23">
        <f t="shared" si="4"/>
        <v>-18.62</v>
      </c>
    </row>
    <row r="24" spans="1:13" x14ac:dyDescent="0.3">
      <c r="A24">
        <v>205</v>
      </c>
      <c r="B24">
        <v>35</v>
      </c>
      <c r="C24">
        <v>45</v>
      </c>
      <c r="D24">
        <f>VLOOKUP(IF(OR(A24&lt;=90,A24&gt;=270),A24,IF(AND(A24&gt;90,A24&lt;=180),180-A24,540-A24)),basis!$A$2:$E$73,2,FALSE)</f>
        <v>282.71449999999999</v>
      </c>
      <c r="E24">
        <f>VLOOKUP(IF(OR(A24&lt;=90,A24&gt;=270),A24,IF(AND(A24&gt;90,A24&lt;=180),180-A24,540-A24)),basis!$A$2:$E$73,3,FALSE)</f>
        <v>6.11</v>
      </c>
      <c r="F24">
        <f t="shared" si="1"/>
        <v>0.40557978767263886</v>
      </c>
      <c r="G24">
        <f t="shared" si="0"/>
        <v>23.927464720758913</v>
      </c>
      <c r="H24">
        <f t="shared" si="2"/>
        <v>25</v>
      </c>
      <c r="I24">
        <f t="shared" si="3"/>
        <v>25</v>
      </c>
      <c r="J24">
        <f>VLOOKUP(I24,basis!$A$2:$E$73,2,FALSE)</f>
        <v>-300.4341</v>
      </c>
      <c r="K24">
        <f>VLOOKUP(I24,basis!$A$2:$E$73,3,FALSE)</f>
        <v>-12.26</v>
      </c>
      <c r="L24">
        <f t="shared" si="4"/>
        <v>-583.14859999999999</v>
      </c>
      <c r="M24">
        <f t="shared" si="4"/>
        <v>-18.37</v>
      </c>
    </row>
    <row r="25" spans="1:13" x14ac:dyDescent="0.3">
      <c r="A25">
        <v>210</v>
      </c>
      <c r="B25">
        <v>30</v>
      </c>
      <c r="C25">
        <v>70</v>
      </c>
      <c r="D25">
        <f>VLOOKUP(IF(OR(A25&lt;=90,A25&gt;=270),A25,IF(AND(A25&gt;90,A25&lt;=180),180-A25,540-A25)),basis!$A$2:$E$73,2,FALSE)</f>
        <v>327.85390000000001</v>
      </c>
      <c r="E25">
        <f>VLOOKUP(IF(OR(A25&lt;=90,A25&gt;=270),A25,IF(AND(A25&gt;90,A25&lt;=180),180-A25,540-A25)),basis!$A$2:$E$73,3,FALSE)</f>
        <v>10.01</v>
      </c>
      <c r="F25">
        <f t="shared" si="1"/>
        <v>0.46984631039295416</v>
      </c>
      <c r="G25">
        <f t="shared" si="0"/>
        <v>28.024320673604691</v>
      </c>
      <c r="H25">
        <f t="shared" si="2"/>
        <v>30</v>
      </c>
      <c r="I25">
        <f t="shared" si="3"/>
        <v>30</v>
      </c>
      <c r="J25">
        <f>VLOOKUP(I25,basis!$A$2:$E$73,2,FALSE)</f>
        <v>-355.3886</v>
      </c>
      <c r="K25">
        <f>VLOOKUP(I25,basis!$A$2:$E$73,3,FALSE)</f>
        <v>-13.83</v>
      </c>
      <c r="L25">
        <f t="shared" si="4"/>
        <v>-683.24250000000006</v>
      </c>
      <c r="M25">
        <f t="shared" si="4"/>
        <v>-23.84</v>
      </c>
    </row>
    <row r="26" spans="1:13" x14ac:dyDescent="0.3">
      <c r="A26">
        <v>215</v>
      </c>
      <c r="B26">
        <v>35</v>
      </c>
      <c r="C26">
        <v>80</v>
      </c>
      <c r="D26">
        <f>VLOOKUP(IF(OR(A26&lt;=90,A26&gt;=270),A26,IF(AND(A26&gt;90,A26&lt;=180),180-A26,540-A26)),basis!$A$2:$E$73,2,FALSE)</f>
        <v>383.43869999999998</v>
      </c>
      <c r="E26">
        <f>VLOOKUP(IF(OR(A26&lt;=90,A26&gt;=270),A26,IF(AND(A26&gt;90,A26&lt;=180),180-A26,540-A26)),basis!$A$2:$E$73,3,FALSE)</f>
        <v>13.09</v>
      </c>
      <c r="F26">
        <f t="shared" si="1"/>
        <v>0.56486252146362337</v>
      </c>
      <c r="G26">
        <f t="shared" si="0"/>
        <v>34.392745099977795</v>
      </c>
      <c r="H26">
        <f t="shared" si="2"/>
        <v>35</v>
      </c>
      <c r="I26">
        <f t="shared" si="3"/>
        <v>35</v>
      </c>
      <c r="J26">
        <f>VLOOKUP(I26,basis!$A$2:$E$73,2,FALSE)</f>
        <v>-402.67660000000001</v>
      </c>
      <c r="K26">
        <f>VLOOKUP(I26,basis!$A$2:$E$73,3,FALSE)</f>
        <v>-17.5</v>
      </c>
      <c r="L26">
        <f t="shared" si="4"/>
        <v>-786.11529999999993</v>
      </c>
      <c r="M26">
        <f t="shared" si="4"/>
        <v>-30.59</v>
      </c>
    </row>
    <row r="27" spans="1:13" x14ac:dyDescent="0.3">
      <c r="A27">
        <v>220</v>
      </c>
      <c r="B27">
        <v>30</v>
      </c>
      <c r="C27">
        <v>55</v>
      </c>
      <c r="D27">
        <f>VLOOKUP(IF(OR(A27&lt;=90,A27&gt;=270),A27,IF(AND(A27&gt;90,A27&lt;=180),180-A27,540-A27)),basis!$A$2:$E$73,2,FALSE)</f>
        <v>433.96159999999998</v>
      </c>
      <c r="E27">
        <f>VLOOKUP(IF(OR(A27&lt;=90,A27&gt;=270),A27,IF(AND(A27&gt;90,A27&lt;=180),180-A27,540-A27)),basis!$A$2:$E$73,3,FALSE)</f>
        <v>14.04</v>
      </c>
      <c r="F27">
        <f t="shared" si="1"/>
        <v>0.40957602214449584</v>
      </c>
      <c r="G27">
        <f t="shared" si="0"/>
        <v>24.178203959791158</v>
      </c>
      <c r="H27">
        <f t="shared" si="2"/>
        <v>25</v>
      </c>
      <c r="I27">
        <f t="shared" si="3"/>
        <v>25</v>
      </c>
      <c r="J27">
        <f>VLOOKUP(I27,basis!$A$2:$E$73,2,FALSE)</f>
        <v>-300.4341</v>
      </c>
      <c r="K27">
        <f>VLOOKUP(I27,basis!$A$2:$E$73,3,FALSE)</f>
        <v>-12.26</v>
      </c>
      <c r="L27">
        <f t="shared" si="4"/>
        <v>-734.39570000000003</v>
      </c>
      <c r="M27">
        <f t="shared" si="4"/>
        <v>-26.299999999999997</v>
      </c>
    </row>
    <row r="28" spans="1:13" x14ac:dyDescent="0.3">
      <c r="A28">
        <v>320</v>
      </c>
      <c r="B28">
        <v>50</v>
      </c>
      <c r="C28">
        <v>25</v>
      </c>
      <c r="D28">
        <f>VLOOKUP(IF(OR(A28&lt;=90,A28&gt;=270),A28,IF(AND(A28&gt;90,A28&lt;=180),180-A28,540-A28)),basis!$A$2:$E$73,2,FALSE)</f>
        <v>433.96159999999998</v>
      </c>
      <c r="E28">
        <f>VLOOKUP(IF(OR(A28&lt;=90,A28&gt;=270),A28,IF(AND(A28&gt;90,A28&lt;=180),180-A28,540-A28)),basis!$A$2:$E$73,3,FALSE)</f>
        <v>14.04</v>
      </c>
      <c r="F28">
        <f t="shared" si="1"/>
        <v>0.3237443709670646</v>
      </c>
      <c r="G28">
        <f t="shared" si="0"/>
        <v>18.889520432245384</v>
      </c>
      <c r="H28">
        <f t="shared" si="2"/>
        <v>20</v>
      </c>
      <c r="I28">
        <f t="shared" si="3"/>
        <v>20</v>
      </c>
      <c r="J28">
        <f>VLOOKUP(I28,basis!$A$2:$E$73,2,FALSE)</f>
        <v>-246.1729</v>
      </c>
      <c r="K28">
        <f>VLOOKUP(I28,basis!$A$2:$E$73,3,FALSE)</f>
        <v>-11.42</v>
      </c>
      <c r="L28">
        <f t="shared" si="4"/>
        <v>-680.1345</v>
      </c>
      <c r="M28">
        <f t="shared" si="4"/>
        <v>-25.46</v>
      </c>
    </row>
    <row r="29" spans="1:13" x14ac:dyDescent="0.3">
      <c r="A29">
        <v>325</v>
      </c>
      <c r="B29">
        <v>20</v>
      </c>
      <c r="C29">
        <v>45</v>
      </c>
      <c r="D29">
        <f>VLOOKUP(IF(OR(A29&lt;=90,A29&gt;=270),A29,IF(AND(A29&gt;90,A29&lt;=180),180-A29,540-A29)),basis!$A$2:$E$73,2,FALSE)</f>
        <v>383.43869999999998</v>
      </c>
      <c r="E29">
        <f>VLOOKUP(IF(OR(A29&lt;=90,A29&gt;=270),A29,IF(AND(A29&gt;90,A29&lt;=180),180-A29,540-A29)),basis!$A$2:$E$73,3,FALSE)</f>
        <v>13.09</v>
      </c>
      <c r="F29">
        <f t="shared" si="1"/>
        <v>0.24184476264797528</v>
      </c>
      <c r="G29">
        <f t="shared" si="0"/>
        <v>13.995445358891418</v>
      </c>
      <c r="H29">
        <f t="shared" si="2"/>
        <v>15</v>
      </c>
      <c r="I29">
        <f t="shared" si="3"/>
        <v>15</v>
      </c>
      <c r="J29">
        <f>VLOOKUP(I29,basis!$A$2:$E$73,2,FALSE)</f>
        <v>-190.81540000000001</v>
      </c>
      <c r="K29">
        <f>VLOOKUP(I29,basis!$A$2:$E$73,3,FALSE)</f>
        <v>-8.43</v>
      </c>
      <c r="L29">
        <f t="shared" ref="L29:M35" si="5">J29-D29</f>
        <v>-574.25409999999999</v>
      </c>
      <c r="M29">
        <f t="shared" si="5"/>
        <v>-21.52</v>
      </c>
    </row>
    <row r="30" spans="1:13" x14ac:dyDescent="0.3">
      <c r="A30">
        <v>330</v>
      </c>
      <c r="B30">
        <v>25</v>
      </c>
      <c r="C30">
        <v>70</v>
      </c>
      <c r="D30">
        <f>VLOOKUP(IF(OR(A30&lt;=90,A30&gt;=270),A30,IF(AND(A30&gt;90,A30&lt;=180),180-A30,540-A30)),basis!$A$2:$E$73,2,FALSE)</f>
        <v>327.85390000000001</v>
      </c>
      <c r="E30">
        <f>VLOOKUP(IF(OR(A30&lt;=90,A30&gt;=270),A30,IF(AND(A30&gt;90,A30&lt;=180),180-A30,540-A30)),basis!$A$2:$E$73,3,FALSE)</f>
        <v>10.01</v>
      </c>
      <c r="F30">
        <f t="shared" si="1"/>
        <v>0.39713126196710286</v>
      </c>
      <c r="G30">
        <f t="shared" si="0"/>
        <v>23.398961869855906</v>
      </c>
      <c r="H30">
        <f t="shared" si="2"/>
        <v>25</v>
      </c>
      <c r="I30">
        <f t="shared" si="3"/>
        <v>25</v>
      </c>
      <c r="J30">
        <f>VLOOKUP(I30,basis!$A$2:$E$73,2,FALSE)</f>
        <v>-300.4341</v>
      </c>
      <c r="K30">
        <f>VLOOKUP(I30,basis!$A$2:$E$73,3,FALSE)</f>
        <v>-12.26</v>
      </c>
      <c r="L30">
        <f t="shared" si="5"/>
        <v>-628.28800000000001</v>
      </c>
      <c r="M30">
        <f t="shared" si="5"/>
        <v>-22.27</v>
      </c>
    </row>
    <row r="31" spans="1:13" x14ac:dyDescent="0.3">
      <c r="A31">
        <v>335</v>
      </c>
      <c r="B31">
        <v>35</v>
      </c>
      <c r="C31">
        <v>70</v>
      </c>
      <c r="D31">
        <f>VLOOKUP(IF(OR(A31&lt;=90,A31&gt;=270),A31,IF(AND(A31&gt;90,A31&lt;=180),180-A31,540-A31)),basis!$A$2:$E$73,2,FALSE)</f>
        <v>282.71449999999999</v>
      </c>
      <c r="E31">
        <f>VLOOKUP(IF(OR(A31&lt;=90,A31&gt;=270),A31,IF(AND(A31&gt;90,A31&lt;=180),180-A31,540-A31)),basis!$A$2:$E$73,3,FALSE)</f>
        <v>6.11</v>
      </c>
      <c r="F31">
        <f t="shared" si="1"/>
        <v>0.53898554469575621</v>
      </c>
      <c r="G31">
        <f t="shared" si="0"/>
        <v>32.61460714830659</v>
      </c>
      <c r="H31">
        <f t="shared" si="2"/>
        <v>35</v>
      </c>
      <c r="I31">
        <f t="shared" si="3"/>
        <v>35</v>
      </c>
      <c r="J31">
        <f>VLOOKUP(I31,basis!$A$2:$E$73,2,FALSE)</f>
        <v>-402.67660000000001</v>
      </c>
      <c r="K31">
        <f>VLOOKUP(I31,basis!$A$2:$E$73,3,FALSE)</f>
        <v>-17.5</v>
      </c>
      <c r="L31">
        <f t="shared" si="5"/>
        <v>-685.39110000000005</v>
      </c>
      <c r="M31">
        <f t="shared" si="5"/>
        <v>-23.61</v>
      </c>
    </row>
    <row r="32" spans="1:13" x14ac:dyDescent="0.3">
      <c r="A32">
        <v>340</v>
      </c>
      <c r="B32">
        <v>40</v>
      </c>
      <c r="C32">
        <v>85</v>
      </c>
      <c r="D32">
        <f>VLOOKUP(IF(OR(A32&lt;=90,A32&gt;=270),A32,IF(AND(A32&gt;90,A32&lt;=180),180-A32,540-A32)),basis!$A$2:$E$73,2,FALSE)</f>
        <v>220.5504</v>
      </c>
      <c r="E32">
        <f>VLOOKUP(IF(OR(A32&lt;=90,A32&gt;=270),A32,IF(AND(A32&gt;90,A32&lt;=180),180-A32,540-A32)),basis!$A$2:$E$73,3,FALSE)</f>
        <v>4.79</v>
      </c>
      <c r="F32">
        <f t="shared" si="1"/>
        <v>0.64034160876879676</v>
      </c>
      <c r="G32">
        <f t="shared" si="0"/>
        <v>39.81729712309189</v>
      </c>
      <c r="H32">
        <f t="shared" si="2"/>
        <v>40</v>
      </c>
      <c r="I32">
        <f t="shared" si="3"/>
        <v>40</v>
      </c>
      <c r="J32">
        <f>VLOOKUP(I32,basis!$A$2:$E$73,2,FALSE)</f>
        <v>-456.08569999999997</v>
      </c>
      <c r="K32">
        <f>VLOOKUP(I32,basis!$A$2:$E$73,3,FALSE)</f>
        <v>-17.12</v>
      </c>
      <c r="L32">
        <f t="shared" si="5"/>
        <v>-676.63609999999994</v>
      </c>
      <c r="M32">
        <f t="shared" si="5"/>
        <v>-21.91</v>
      </c>
    </row>
    <row r="33" spans="1:13" x14ac:dyDescent="0.3">
      <c r="A33">
        <v>345</v>
      </c>
      <c r="B33">
        <v>20</v>
      </c>
      <c r="C33">
        <v>115</v>
      </c>
      <c r="D33">
        <f>VLOOKUP(IF(OR(A33&lt;=90,A33&gt;=270),A33,IF(AND(A33&gt;90,A33&lt;=180),180-A33,540-A33)),basis!$A$2:$E$73,2,FALSE)</f>
        <v>156.76859999999999</v>
      </c>
      <c r="E33">
        <f>VLOOKUP(IF(OR(A33&lt;=90,A33&gt;=270),A33,IF(AND(A33&gt;90,A33&lt;=180),180-A33,540-A33)),basis!$A$2:$E$73,3,FALSE)</f>
        <v>1.68</v>
      </c>
      <c r="F33">
        <f t="shared" si="1"/>
        <v>0.30997551921944466</v>
      </c>
      <c r="G33">
        <f t="shared" si="0"/>
        <v>18.057755171982258</v>
      </c>
      <c r="H33">
        <f t="shared" si="2"/>
        <v>20</v>
      </c>
      <c r="I33">
        <f t="shared" si="3"/>
        <v>20</v>
      </c>
      <c r="J33">
        <f>VLOOKUP(I33,basis!$A$2:$E$73,2,FALSE)</f>
        <v>-246.1729</v>
      </c>
      <c r="K33">
        <f>VLOOKUP(I33,basis!$A$2:$E$73,3,FALSE)</f>
        <v>-11.42</v>
      </c>
      <c r="L33">
        <f t="shared" si="5"/>
        <v>-402.94150000000002</v>
      </c>
      <c r="M33">
        <f t="shared" si="5"/>
        <v>-13.1</v>
      </c>
    </row>
    <row r="34" spans="1:13" x14ac:dyDescent="0.3">
      <c r="A34">
        <v>350</v>
      </c>
      <c r="B34">
        <v>85</v>
      </c>
      <c r="C34">
        <v>160</v>
      </c>
      <c r="D34">
        <f>VLOOKUP(IF(OR(A34&lt;=90,A34&gt;=270),A34,IF(AND(A34&gt;90,A34&lt;=180),180-A34,540-A34)),basis!$A$2:$E$73,2,FALSE)</f>
        <v>96.97</v>
      </c>
      <c r="E34">
        <f>VLOOKUP(IF(OR(A34&lt;=90,A34&gt;=270),A34,IF(AND(A34&gt;90,A34&lt;=180),180-A34,540-A34)),basis!$A$2:$E$73,3,FALSE)</f>
        <v>-0.87</v>
      </c>
      <c r="F34">
        <f t="shared" si="1"/>
        <v>0.34071865342161017</v>
      </c>
      <c r="G34">
        <f t="shared" si="0"/>
        <v>19.920664359070869</v>
      </c>
      <c r="H34">
        <f t="shared" si="2"/>
        <v>20</v>
      </c>
      <c r="I34">
        <f t="shared" si="3"/>
        <v>20</v>
      </c>
      <c r="J34">
        <f>VLOOKUP(I34,basis!$A$2:$E$73,2,FALSE)</f>
        <v>-246.1729</v>
      </c>
      <c r="K34">
        <f>VLOOKUP(I34,basis!$A$2:$E$73,3,FALSE)</f>
        <v>-11.42</v>
      </c>
      <c r="L34">
        <f t="shared" si="5"/>
        <v>-343.1429</v>
      </c>
      <c r="M34">
        <f t="shared" si="5"/>
        <v>-10.55</v>
      </c>
    </row>
    <row r="35" spans="1:13" x14ac:dyDescent="0.3">
      <c r="A35">
        <v>355</v>
      </c>
      <c r="B35">
        <v>35</v>
      </c>
      <c r="C35">
        <v>45</v>
      </c>
      <c r="D35">
        <f>VLOOKUP(IF(OR(A35&lt;=90,A35&gt;=270),A35,IF(AND(A35&gt;90,A35&lt;=180),180-A35,540-A35)),basis!$A$2:$E$73,2,FALSE)</f>
        <v>37.235700000000001</v>
      </c>
      <c r="E35">
        <f>VLOOKUP(IF(OR(A35&lt;=90,A35&gt;=270),A35,IF(AND(A35&gt;90,A35&lt;=180),180-A35,540-A35)),basis!$A$2:$E$73,3,FALSE)</f>
        <v>-0.56999999999999995</v>
      </c>
      <c r="F35">
        <f t="shared" si="1"/>
        <v>0.40557978767263886</v>
      </c>
      <c r="G35">
        <f t="shared" si="0"/>
        <v>23.927464720758913</v>
      </c>
      <c r="H35">
        <f t="shared" si="2"/>
        <v>25</v>
      </c>
      <c r="I35">
        <f t="shared" si="3"/>
        <v>25</v>
      </c>
      <c r="J35">
        <f>VLOOKUP(I35,basis!$A$2:$E$73,2,FALSE)</f>
        <v>-300.4341</v>
      </c>
      <c r="K35">
        <f>VLOOKUP(I35,basis!$A$2:$E$73,3,FALSE)</f>
        <v>-12.26</v>
      </c>
      <c r="L35">
        <f t="shared" si="5"/>
        <v>-337.66980000000001</v>
      </c>
      <c r="M35">
        <f t="shared" si="5"/>
        <v>-11.69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18F4-E430-48B8-87C3-FF92B3552D98}">
  <dimension ref="A1:O19"/>
  <sheetViews>
    <sheetView workbookViewId="0">
      <selection activeCell="M2" sqref="M2:M19"/>
    </sheetView>
  </sheetViews>
  <sheetFormatPr defaultRowHeight="1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10</v>
      </c>
      <c r="I1" t="s">
        <v>11</v>
      </c>
      <c r="J1" t="s">
        <v>4</v>
      </c>
      <c r="K1" t="s">
        <v>5</v>
      </c>
      <c r="L1" t="s">
        <v>6</v>
      </c>
      <c r="M1" t="s">
        <v>7</v>
      </c>
    </row>
    <row r="2" spans="1:15" x14ac:dyDescent="0.3">
      <c r="A2">
        <v>0</v>
      </c>
      <c r="B2">
        <v>355</v>
      </c>
      <c r="C2">
        <v>65</v>
      </c>
      <c r="D2">
        <f>VLOOKUP(IF(OR(A2&lt;=90,A2&gt;=270),A2,IF(AND(A2&gt;90,A2&lt;=180),180-A2,540-A2)),basis!$A$2:$E$73,2,FALSE)</f>
        <v>-23.438099999999999</v>
      </c>
      <c r="E2">
        <f>VLOOKUP(IF(OR(A2&lt;=90,A2&gt;=270),A2,IF(AND(A2&gt;90,A2&lt;=180),180-A2,540-A2)),basis!$A$2:$E$73,3,FALSE)</f>
        <v>-1.75</v>
      </c>
      <c r="F2">
        <f t="shared" ref="F2:F19" si="0">COS((C2-90)/180*PI())*SIN(B2/180*PI())</f>
        <v>-7.8989928337165768E-2</v>
      </c>
      <c r="G2">
        <f t="shared" ref="G2:G19" si="1">ASIN(F2)/PI()*180</f>
        <v>-4.5305091564371773</v>
      </c>
      <c r="H2">
        <f>IF(G2&lt;0,ROUND((G2+360)/5,0)*5,ROUND(G2/5,0)*5)</f>
        <v>355</v>
      </c>
      <c r="I2">
        <f>IF(H2=360,0,H2)</f>
        <v>355</v>
      </c>
      <c r="J2">
        <f>VLOOKUP(I2,basis!$A$2:$E$73,2,FALSE)</f>
        <v>37.235700000000001</v>
      </c>
      <c r="K2">
        <f>VLOOKUP(I2,basis!$A$2:$E$73,3,FALSE)</f>
        <v>-0.56999999999999995</v>
      </c>
      <c r="L2">
        <f>J2-D2</f>
        <v>60.6738</v>
      </c>
      <c r="M2">
        <f>K2-E2</f>
        <v>1.1800000000000002</v>
      </c>
      <c r="O2">
        <v>20</v>
      </c>
    </row>
    <row r="3" spans="1:15" x14ac:dyDescent="0.3">
      <c r="A3">
        <v>5</v>
      </c>
      <c r="B3">
        <v>5</v>
      </c>
      <c r="C3">
        <v>60</v>
      </c>
      <c r="D3">
        <f>VLOOKUP(IF(OR(A3&lt;=90,A3&gt;=270),A3,IF(AND(A3&gt;90,A3&lt;=180),180-A3,540-A3)),basis!$A$2:$E$73,2,FALSE)</f>
        <v>-78.079300000000003</v>
      </c>
      <c r="E3">
        <f>VLOOKUP(IF(OR(A3&lt;=90,A3&gt;=270),A3,IF(AND(A3&gt;90,A3&lt;=180),180-A3,540-A3)),basis!$A$2:$E$73,3,FALSE)</f>
        <v>-6.89</v>
      </c>
      <c r="F3">
        <f t="shared" si="0"/>
        <v>7.5479087305173331E-2</v>
      </c>
      <c r="G3">
        <f t="shared" si="1"/>
        <v>4.3287500131551884</v>
      </c>
      <c r="H3">
        <f t="shared" ref="H3:H19" si="2">IF(G3&lt;0,ROUND((G3+360)/5,0)*5,ROUND(G3/5,0)*5)</f>
        <v>5</v>
      </c>
      <c r="I3">
        <f t="shared" ref="I3:I19" si="3">IF(H3=360,0,H3)</f>
        <v>5</v>
      </c>
      <c r="J3">
        <f>VLOOKUP(I3,basis!$A$2:$E$73,2,FALSE)</f>
        <v>-78.079300000000003</v>
      </c>
      <c r="K3">
        <f>VLOOKUP(I3,basis!$A$2:$E$73,3,FALSE)</f>
        <v>-6.89</v>
      </c>
      <c r="L3">
        <f t="shared" ref="L3:M18" si="4">J3-D3</f>
        <v>0</v>
      </c>
      <c r="M3">
        <f t="shared" si="4"/>
        <v>0</v>
      </c>
    </row>
    <row r="4" spans="1:15" x14ac:dyDescent="0.3">
      <c r="A4">
        <v>10</v>
      </c>
      <c r="B4">
        <v>10</v>
      </c>
      <c r="C4">
        <v>60</v>
      </c>
      <c r="D4">
        <f>VLOOKUP(IF(OR(A4&lt;=90,A4&gt;=270),A4,IF(AND(A4&gt;90,A4&lt;=180),180-A4,540-A4)),basis!$A$2:$E$73,2,FALSE)</f>
        <v>-132.2132</v>
      </c>
      <c r="E4">
        <f>VLOOKUP(IF(OR(A4&lt;=90,A4&gt;=270),A4,IF(AND(A4&gt;90,A4&lt;=180),180-A4,540-A4)),basis!$A$2:$E$73,3,FALSE)</f>
        <v>-6.4</v>
      </c>
      <c r="F4">
        <f t="shared" si="0"/>
        <v>0.1503837331804353</v>
      </c>
      <c r="G4">
        <f t="shared" si="1"/>
        <v>8.6491651052875778</v>
      </c>
      <c r="H4">
        <f t="shared" si="2"/>
        <v>10</v>
      </c>
      <c r="I4">
        <f t="shared" si="3"/>
        <v>10</v>
      </c>
      <c r="J4">
        <f>VLOOKUP(I4,basis!$A$2:$E$73,2,FALSE)</f>
        <v>-132.2132</v>
      </c>
      <c r="K4">
        <f>VLOOKUP(I4,basis!$A$2:$E$73,3,FALSE)</f>
        <v>-6.4</v>
      </c>
      <c r="L4">
        <f t="shared" si="4"/>
        <v>0</v>
      </c>
      <c r="M4">
        <f t="shared" si="4"/>
        <v>0</v>
      </c>
    </row>
    <row r="5" spans="1:15" x14ac:dyDescent="0.3">
      <c r="A5">
        <v>15</v>
      </c>
      <c r="B5">
        <v>15</v>
      </c>
      <c r="C5">
        <v>60</v>
      </c>
      <c r="D5">
        <f>VLOOKUP(IF(OR(A5&lt;=90,A5&gt;=270),A5,IF(AND(A5&gt;90,A5&lt;=180),180-A5,540-A5)),basis!$A$2:$E$73,2,FALSE)</f>
        <v>-190.81540000000001</v>
      </c>
      <c r="E5">
        <f>VLOOKUP(IF(OR(A5&lt;=90,A5&gt;=270),A5,IF(AND(A5&gt;90,A5&lt;=180),180-A5,540-A5)),basis!$A$2:$E$73,3,FALSE)</f>
        <v>-8.43</v>
      </c>
      <c r="F5">
        <f t="shared" si="0"/>
        <v>0.22414386804201339</v>
      </c>
      <c r="G5">
        <f t="shared" si="1"/>
        <v>12.952539642222362</v>
      </c>
      <c r="H5">
        <f t="shared" si="2"/>
        <v>15</v>
      </c>
      <c r="I5">
        <f t="shared" si="3"/>
        <v>15</v>
      </c>
      <c r="J5">
        <f>VLOOKUP(I5,basis!$A$2:$E$73,2,FALSE)</f>
        <v>-190.81540000000001</v>
      </c>
      <c r="K5">
        <f>VLOOKUP(I5,basis!$A$2:$E$73,3,FALSE)</f>
        <v>-8.43</v>
      </c>
      <c r="L5">
        <f t="shared" si="4"/>
        <v>0</v>
      </c>
      <c r="M5">
        <f t="shared" si="4"/>
        <v>0</v>
      </c>
    </row>
    <row r="6" spans="1:15" x14ac:dyDescent="0.3">
      <c r="A6">
        <v>20</v>
      </c>
      <c r="B6">
        <v>20</v>
      </c>
      <c r="C6">
        <v>65</v>
      </c>
      <c r="D6">
        <f>VLOOKUP(IF(OR(A6&lt;=90,A6&gt;=270),A6,IF(AND(A6&gt;90,A6&lt;=180),180-A6,540-A6)),basis!$A$2:$E$73,2,FALSE)</f>
        <v>-246.1729</v>
      </c>
      <c r="E6">
        <f>VLOOKUP(IF(OR(A6&lt;=90,A6&gt;=270),A6,IF(AND(A6&gt;90,A6&lt;=180),180-A6,540-A6)),basis!$A$2:$E$73,3,FALSE)</f>
        <v>-11.42</v>
      </c>
      <c r="F6">
        <f t="shared" si="0"/>
        <v>0.30997551921944466</v>
      </c>
      <c r="G6">
        <f t="shared" si="1"/>
        <v>18.057755171982258</v>
      </c>
      <c r="H6">
        <f t="shared" si="2"/>
        <v>20</v>
      </c>
      <c r="I6">
        <f t="shared" si="3"/>
        <v>20</v>
      </c>
      <c r="J6">
        <f>VLOOKUP(I6,basis!$A$2:$E$73,2,FALSE)</f>
        <v>-246.1729</v>
      </c>
      <c r="K6">
        <f>VLOOKUP(I6,basis!$A$2:$E$73,3,FALSE)</f>
        <v>-11.42</v>
      </c>
      <c r="L6">
        <f t="shared" si="4"/>
        <v>0</v>
      </c>
      <c r="M6">
        <f t="shared" si="4"/>
        <v>0</v>
      </c>
    </row>
    <row r="7" spans="1:15" x14ac:dyDescent="0.3">
      <c r="A7">
        <v>160</v>
      </c>
      <c r="B7">
        <v>165</v>
      </c>
      <c r="C7">
        <v>30</v>
      </c>
      <c r="D7">
        <f>VLOOKUP(IF(OR(A7&lt;=90,A7&gt;=270),A7,IF(AND(A7&gt;90,A7&lt;=180),180-A7,540-A7)),basis!$A$2:$E$73,2,FALSE)</f>
        <v>-246.1729</v>
      </c>
      <c r="E7">
        <f>VLOOKUP(IF(OR(A7&lt;=90,A7&gt;=270),A7,IF(AND(A7&gt;90,A7&lt;=180),180-A7,540-A7)),basis!$A$2:$E$73,3,FALSE)</f>
        <v>-11.42</v>
      </c>
      <c r="F7">
        <f t="shared" si="0"/>
        <v>0.12940952255126054</v>
      </c>
      <c r="G7">
        <f t="shared" si="1"/>
        <v>7.4354722261318624</v>
      </c>
      <c r="H7">
        <f t="shared" si="2"/>
        <v>5</v>
      </c>
      <c r="I7">
        <f t="shared" si="3"/>
        <v>5</v>
      </c>
      <c r="J7">
        <f>VLOOKUP(I7,basis!$A$2:$E$73,2,FALSE)</f>
        <v>-78.079300000000003</v>
      </c>
      <c r="K7">
        <f>VLOOKUP(I7,basis!$A$2:$E$73,3,FALSE)</f>
        <v>-6.89</v>
      </c>
      <c r="L7">
        <f t="shared" si="4"/>
        <v>168.09359999999998</v>
      </c>
      <c r="M7">
        <f t="shared" si="4"/>
        <v>4.53</v>
      </c>
    </row>
    <row r="8" spans="1:15" x14ac:dyDescent="0.3">
      <c r="A8">
        <v>165</v>
      </c>
      <c r="B8">
        <v>30</v>
      </c>
      <c r="C8">
        <v>15</v>
      </c>
      <c r="D8">
        <f>VLOOKUP(IF(OR(A8&lt;=90,A8&gt;=270),A8,IF(AND(A8&gt;90,A8&lt;=180),180-A8,540-A8)),basis!$A$2:$E$73,2,FALSE)</f>
        <v>-190.81540000000001</v>
      </c>
      <c r="E8">
        <f>VLOOKUP(IF(OR(A8&lt;=90,A8&gt;=270),A8,IF(AND(A8&gt;90,A8&lt;=180),180-A8,540-A8)),basis!$A$2:$E$73,3,FALSE)</f>
        <v>-8.43</v>
      </c>
      <c r="F8">
        <f t="shared" si="0"/>
        <v>0.12940952255126034</v>
      </c>
      <c r="G8">
        <f t="shared" si="1"/>
        <v>7.4354722261318518</v>
      </c>
      <c r="H8">
        <f t="shared" si="2"/>
        <v>5</v>
      </c>
      <c r="I8">
        <f t="shared" si="3"/>
        <v>5</v>
      </c>
      <c r="J8">
        <f>VLOOKUP(I8,basis!$A$2:$E$73,2,FALSE)</f>
        <v>-78.079300000000003</v>
      </c>
      <c r="K8">
        <f>VLOOKUP(I8,basis!$A$2:$E$73,3,FALSE)</f>
        <v>-6.89</v>
      </c>
      <c r="L8">
        <f t="shared" si="4"/>
        <v>112.73610000000001</v>
      </c>
      <c r="M8">
        <f t="shared" si="4"/>
        <v>1.54</v>
      </c>
    </row>
    <row r="9" spans="1:15" x14ac:dyDescent="0.3">
      <c r="A9">
        <v>170</v>
      </c>
      <c r="B9">
        <v>5</v>
      </c>
      <c r="C9">
        <v>30</v>
      </c>
      <c r="D9">
        <f>VLOOKUP(IF(OR(A9&lt;=90,A9&gt;=270),A9,IF(AND(A9&gt;90,A9&lt;=180),180-A9,540-A9)),basis!$A$2:$E$73,2,FALSE)</f>
        <v>-132.2132</v>
      </c>
      <c r="E9">
        <f>VLOOKUP(IF(OR(A9&lt;=90,A9&gt;=270),A9,IF(AND(A9&gt;90,A9&lt;=180),180-A9,540-A9)),basis!$A$2:$E$73,3,FALSE)</f>
        <v>-6.4</v>
      </c>
      <c r="F9">
        <f t="shared" si="0"/>
        <v>4.357787137382909E-2</v>
      </c>
      <c r="G9">
        <f t="shared" si="1"/>
        <v>2.4976190449198992</v>
      </c>
      <c r="H9">
        <f t="shared" si="2"/>
        <v>0</v>
      </c>
      <c r="I9">
        <f t="shared" si="3"/>
        <v>0</v>
      </c>
      <c r="J9">
        <f>VLOOKUP(I9,basis!$A$2:$E$73,2,FALSE)</f>
        <v>-23.438099999999999</v>
      </c>
      <c r="K9">
        <f>VLOOKUP(I9,basis!$A$2:$E$73,3,FALSE)</f>
        <v>-1.75</v>
      </c>
      <c r="L9">
        <f t="shared" si="4"/>
        <v>108.77510000000001</v>
      </c>
      <c r="M9">
        <f t="shared" si="4"/>
        <v>4.6500000000000004</v>
      </c>
    </row>
    <row r="10" spans="1:15" x14ac:dyDescent="0.3">
      <c r="A10">
        <v>175</v>
      </c>
      <c r="B10">
        <v>175</v>
      </c>
      <c r="C10">
        <v>115</v>
      </c>
      <c r="D10">
        <f>VLOOKUP(IF(OR(A10&lt;=90,A10&gt;=270),A10,IF(AND(A10&gt;90,A10&lt;=180),180-A10,540-A10)),basis!$A$2:$E$73,2,FALSE)</f>
        <v>-78.079300000000003</v>
      </c>
      <c r="E10">
        <f>VLOOKUP(IF(OR(A10&lt;=90,A10&gt;=270),A10,IF(AND(A10&gt;90,A10&lt;=180),180-A10,540-A10)),basis!$A$2:$E$73,3,FALSE)</f>
        <v>-6.89</v>
      </c>
      <c r="F10">
        <f t="shared" si="0"/>
        <v>7.8989928337165644E-2</v>
      </c>
      <c r="G10">
        <f t="shared" si="1"/>
        <v>4.5305091564371702</v>
      </c>
      <c r="H10">
        <f t="shared" si="2"/>
        <v>5</v>
      </c>
      <c r="I10">
        <f t="shared" si="3"/>
        <v>5</v>
      </c>
      <c r="J10">
        <f>VLOOKUP(I10,basis!$A$2:$E$73,2,FALSE)</f>
        <v>-78.079300000000003</v>
      </c>
      <c r="K10">
        <f>VLOOKUP(I10,basis!$A$2:$E$73,3,FALSE)</f>
        <v>-6.89</v>
      </c>
      <c r="L10">
        <f t="shared" si="4"/>
        <v>0</v>
      </c>
      <c r="M10">
        <f t="shared" si="4"/>
        <v>0</v>
      </c>
    </row>
    <row r="11" spans="1:15" x14ac:dyDescent="0.3">
      <c r="A11">
        <v>180</v>
      </c>
      <c r="B11">
        <v>190</v>
      </c>
      <c r="C11">
        <v>20</v>
      </c>
      <c r="D11">
        <f>VLOOKUP(IF(OR(A11&lt;=90,A11&gt;=270),A11,IF(AND(A11&gt;90,A11&lt;=180),180-A11,540-A11)),basis!$A$2:$E$73,2,FALSE)</f>
        <v>-23.438099999999999</v>
      </c>
      <c r="E11">
        <f>VLOOKUP(IF(OR(A11&lt;=90,A11&gt;=270),A11,IF(AND(A11&gt;90,A11&lt;=180),180-A11,540-A11)),basis!$A$2:$E$73,3,FALSE)</f>
        <v>-1.75</v>
      </c>
      <c r="F11">
        <f t="shared" si="0"/>
        <v>-5.939117461388476E-2</v>
      </c>
      <c r="G11">
        <f t="shared" si="1"/>
        <v>-3.404867321161043</v>
      </c>
      <c r="H11">
        <f t="shared" si="2"/>
        <v>355</v>
      </c>
      <c r="I11">
        <f t="shared" si="3"/>
        <v>355</v>
      </c>
      <c r="J11">
        <f>VLOOKUP(I11,basis!$A$2:$E$73,2,FALSE)</f>
        <v>37.235700000000001</v>
      </c>
      <c r="K11">
        <f>VLOOKUP(I11,basis!$A$2:$E$73,3,FALSE)</f>
        <v>-0.56999999999999995</v>
      </c>
      <c r="L11">
        <f t="shared" si="4"/>
        <v>60.6738</v>
      </c>
      <c r="M11">
        <f t="shared" si="4"/>
        <v>1.1800000000000002</v>
      </c>
    </row>
    <row r="12" spans="1:15" x14ac:dyDescent="0.3">
      <c r="A12">
        <v>185</v>
      </c>
      <c r="B12">
        <v>185</v>
      </c>
      <c r="C12">
        <v>20</v>
      </c>
      <c r="D12">
        <f>VLOOKUP(IF(OR(A12&lt;=90,A12&gt;=270),A12,IF(AND(A12&gt;90,A12&lt;=180),180-A12,540-A12)),basis!$A$2:$E$73,2,FALSE)</f>
        <v>37.235700000000001</v>
      </c>
      <c r="E12">
        <f>VLOOKUP(IF(OR(A12&lt;=90,A12&gt;=270),A12,IF(AND(A12&gt;90,A12&lt;=180),180-A12,540-A12)),basis!$A$2:$E$73,3,FALSE)</f>
        <v>-0.56999999999999995</v>
      </c>
      <c r="F12">
        <f t="shared" si="0"/>
        <v>-2.9809019626209091E-2</v>
      </c>
      <c r="G12">
        <f t="shared" si="1"/>
        <v>-1.7081840554195429</v>
      </c>
      <c r="H12">
        <f t="shared" si="2"/>
        <v>360</v>
      </c>
      <c r="I12">
        <f t="shared" si="3"/>
        <v>0</v>
      </c>
      <c r="J12">
        <f>VLOOKUP(I12,basis!$A$2:$E$73,2,FALSE)</f>
        <v>-23.438099999999999</v>
      </c>
      <c r="K12">
        <f>VLOOKUP(I12,basis!$A$2:$E$73,3,FALSE)</f>
        <v>-1.75</v>
      </c>
      <c r="L12">
        <f t="shared" si="4"/>
        <v>-60.6738</v>
      </c>
      <c r="M12">
        <f t="shared" si="4"/>
        <v>-1.1800000000000002</v>
      </c>
    </row>
    <row r="13" spans="1:15" x14ac:dyDescent="0.3">
      <c r="A13">
        <v>190</v>
      </c>
      <c r="B13">
        <v>195</v>
      </c>
      <c r="C13">
        <v>35</v>
      </c>
      <c r="D13">
        <f>VLOOKUP(IF(OR(A13&lt;=90,A13&gt;=270),A13,IF(AND(A13&gt;90,A13&lt;=180),180-A13,540-A13)),basis!$A$2:$E$73,2,FALSE)</f>
        <v>96.97</v>
      </c>
      <c r="E13">
        <f>VLOOKUP(IF(OR(A13&lt;=90,A13&gt;=270),A13,IF(AND(A13&gt;90,A13&lt;=180),180-A13,540-A13)),basis!$A$2:$E$73,3,FALSE)</f>
        <v>-0.87</v>
      </c>
      <c r="F13">
        <f t="shared" si="0"/>
        <v>-0.14845250554968431</v>
      </c>
      <c r="G13">
        <f t="shared" si="1"/>
        <v>-8.5372576321409337</v>
      </c>
      <c r="H13">
        <f t="shared" si="2"/>
        <v>350</v>
      </c>
      <c r="I13">
        <f t="shared" si="3"/>
        <v>350</v>
      </c>
      <c r="J13">
        <f>VLOOKUP(I13,basis!$A$2:$E$73,2,FALSE)</f>
        <v>96.97</v>
      </c>
      <c r="K13">
        <f>VLOOKUP(I13,basis!$A$2:$E$73,3,FALSE)</f>
        <v>-0.87</v>
      </c>
      <c r="L13">
        <f t="shared" si="4"/>
        <v>0</v>
      </c>
      <c r="M13">
        <f t="shared" si="4"/>
        <v>0</v>
      </c>
    </row>
    <row r="14" spans="1:15" x14ac:dyDescent="0.3">
      <c r="A14">
        <v>195</v>
      </c>
      <c r="B14">
        <v>185</v>
      </c>
      <c r="C14">
        <v>35</v>
      </c>
      <c r="D14">
        <f>VLOOKUP(IF(OR(A14&lt;=90,A14&gt;=270),A14,IF(AND(A14&gt;90,A14&lt;=180),180-A14,540-A14)),basis!$A$2:$E$73,2,FALSE)</f>
        <v>156.76859999999999</v>
      </c>
      <c r="E14">
        <f>VLOOKUP(IF(OR(A14&lt;=90,A14&gt;=270),A14,IF(AND(A14&gt;90,A14&lt;=180),180-A14,540-A14)),basis!$A$2:$E$73,3,FALSE)</f>
        <v>1.68</v>
      </c>
      <c r="F14">
        <f t="shared" si="0"/>
        <v>-4.9990480332730181E-2</v>
      </c>
      <c r="G14">
        <f t="shared" si="1"/>
        <v>-2.8654378628952393</v>
      </c>
      <c r="H14">
        <f t="shared" si="2"/>
        <v>355</v>
      </c>
      <c r="I14">
        <f t="shared" si="3"/>
        <v>355</v>
      </c>
      <c r="J14">
        <f>VLOOKUP(I14,basis!$A$2:$E$73,2,FALSE)</f>
        <v>37.235700000000001</v>
      </c>
      <c r="K14">
        <f>VLOOKUP(I14,basis!$A$2:$E$73,3,FALSE)</f>
        <v>-0.56999999999999995</v>
      </c>
      <c r="L14">
        <f t="shared" si="4"/>
        <v>-119.53289999999998</v>
      </c>
      <c r="M14">
        <f t="shared" si="4"/>
        <v>-2.25</v>
      </c>
    </row>
    <row r="15" spans="1:15" x14ac:dyDescent="0.3">
      <c r="A15">
        <v>200</v>
      </c>
      <c r="B15">
        <v>205</v>
      </c>
      <c r="C15">
        <v>55</v>
      </c>
      <c r="D15">
        <f>VLOOKUP(IF(OR(A15&lt;=90,A15&gt;=270),A15,IF(AND(A15&gt;90,A15&lt;=180),180-A15,540-A15)),basis!$A$2:$E$73,2,FALSE)</f>
        <v>220.5504</v>
      </c>
      <c r="E15">
        <f>VLOOKUP(IF(OR(A15&lt;=90,A15&gt;=270),A15,IF(AND(A15&gt;90,A15&lt;=180),180-A15,540-A15)),basis!$A$2:$E$73,3,FALSE)</f>
        <v>4.79</v>
      </c>
      <c r="F15">
        <f t="shared" si="0"/>
        <v>-0.34618861305875404</v>
      </c>
      <c r="G15">
        <f t="shared" si="1"/>
        <v>-20.254370018410658</v>
      </c>
      <c r="H15">
        <f t="shared" si="2"/>
        <v>340</v>
      </c>
      <c r="I15">
        <f t="shared" si="3"/>
        <v>340</v>
      </c>
      <c r="J15">
        <f>VLOOKUP(I15,basis!$A$2:$E$73,2,FALSE)</f>
        <v>220.5504</v>
      </c>
      <c r="K15">
        <f>VLOOKUP(I15,basis!$A$2:$E$73,3,FALSE)</f>
        <v>4.79</v>
      </c>
      <c r="L15">
        <f t="shared" si="4"/>
        <v>0</v>
      </c>
      <c r="M15">
        <f t="shared" si="4"/>
        <v>0</v>
      </c>
    </row>
    <row r="16" spans="1:15" x14ac:dyDescent="0.3">
      <c r="A16">
        <v>340</v>
      </c>
      <c r="B16">
        <v>215</v>
      </c>
      <c r="C16">
        <v>55</v>
      </c>
      <c r="D16">
        <f>VLOOKUP(IF(OR(A16&lt;=90,A16&gt;=270),A16,IF(AND(A16&gt;90,A16&lt;=180),180-A16,540-A16)),basis!$A$2:$E$73,2,FALSE)</f>
        <v>220.5504</v>
      </c>
      <c r="E16">
        <f>VLOOKUP(IF(OR(A16&lt;=90,A16&gt;=270),A16,IF(AND(A16&gt;90,A16&lt;=180),180-A16,540-A16)),basis!$A$2:$E$73,3,FALSE)</f>
        <v>4.79</v>
      </c>
      <c r="F16">
        <f t="shared" si="0"/>
        <v>-0.46984631039295399</v>
      </c>
      <c r="G16">
        <f t="shared" si="1"/>
        <v>-28.024320673604684</v>
      </c>
      <c r="H16">
        <f t="shared" si="2"/>
        <v>330</v>
      </c>
      <c r="I16">
        <f t="shared" si="3"/>
        <v>330</v>
      </c>
      <c r="J16">
        <f>VLOOKUP(I16,basis!$A$2:$E$73,2,FALSE)</f>
        <v>327.85390000000001</v>
      </c>
      <c r="K16">
        <f>VLOOKUP(I16,basis!$A$2:$E$73,3,FALSE)</f>
        <v>10.01</v>
      </c>
      <c r="L16">
        <f t="shared" si="4"/>
        <v>107.30350000000001</v>
      </c>
      <c r="M16">
        <f t="shared" si="4"/>
        <v>5.22</v>
      </c>
    </row>
    <row r="17" spans="1:13" x14ac:dyDescent="0.3">
      <c r="A17">
        <v>345</v>
      </c>
      <c r="B17">
        <v>355</v>
      </c>
      <c r="C17">
        <v>55</v>
      </c>
      <c r="D17">
        <f>VLOOKUP(IF(OR(A17&lt;=90,A17&gt;=270),A17,IF(AND(A17&gt;90,A17&lt;=180),180-A17,540-A17)),basis!$A$2:$E$73,2,FALSE)</f>
        <v>156.76859999999999</v>
      </c>
      <c r="E17">
        <f>VLOOKUP(IF(OR(A17&lt;=90,A17&gt;=270),A17,IF(AND(A17&gt;90,A17&lt;=180),180-A17,540-A17)),basis!$A$2:$E$73,3,FALSE)</f>
        <v>1.68</v>
      </c>
      <c r="F17">
        <f t="shared" si="0"/>
        <v>-7.1393804843269779E-2</v>
      </c>
      <c r="G17">
        <f t="shared" si="1"/>
        <v>-4.0940466809325393</v>
      </c>
      <c r="H17">
        <f t="shared" si="2"/>
        <v>355</v>
      </c>
      <c r="I17">
        <f t="shared" si="3"/>
        <v>355</v>
      </c>
      <c r="J17">
        <f>VLOOKUP(I17,basis!$A$2:$E$73,2,FALSE)</f>
        <v>37.235700000000001</v>
      </c>
      <c r="K17">
        <f>VLOOKUP(I17,basis!$A$2:$E$73,3,FALSE)</f>
        <v>-0.56999999999999995</v>
      </c>
      <c r="L17">
        <f t="shared" si="4"/>
        <v>-119.53289999999998</v>
      </c>
      <c r="M17">
        <f t="shared" si="4"/>
        <v>-2.25</v>
      </c>
    </row>
    <row r="18" spans="1:13" x14ac:dyDescent="0.3">
      <c r="A18">
        <v>350</v>
      </c>
      <c r="B18">
        <v>185</v>
      </c>
      <c r="C18">
        <v>85</v>
      </c>
      <c r="D18">
        <f>VLOOKUP(IF(OR(A18&lt;=90,A18&gt;=270),A18,IF(AND(A18&gt;90,A18&lt;=180),180-A18,540-A18)),basis!$A$2:$E$73,2,FALSE)</f>
        <v>96.97</v>
      </c>
      <c r="E18">
        <f>VLOOKUP(IF(OR(A18&lt;=90,A18&gt;=270),A18,IF(AND(A18&gt;90,A18&lt;=180),180-A18,540-A18)),basis!$A$2:$E$73,3,FALSE)</f>
        <v>-0.87</v>
      </c>
      <c r="F18">
        <f t="shared" si="0"/>
        <v>-8.6824088833464944E-2</v>
      </c>
      <c r="G18">
        <f t="shared" si="1"/>
        <v>-4.9809253219288587</v>
      </c>
      <c r="H18">
        <f t="shared" si="2"/>
        <v>355</v>
      </c>
      <c r="I18">
        <f t="shared" si="3"/>
        <v>355</v>
      </c>
      <c r="J18">
        <f>VLOOKUP(I18,basis!$A$2:$E$73,2,FALSE)</f>
        <v>37.235700000000001</v>
      </c>
      <c r="K18">
        <f>VLOOKUP(I18,basis!$A$2:$E$73,3,FALSE)</f>
        <v>-0.56999999999999995</v>
      </c>
      <c r="L18">
        <f t="shared" si="4"/>
        <v>-59.734299999999998</v>
      </c>
      <c r="M18">
        <f t="shared" si="4"/>
        <v>0.30000000000000004</v>
      </c>
    </row>
    <row r="19" spans="1:13" x14ac:dyDescent="0.3">
      <c r="A19">
        <v>355</v>
      </c>
      <c r="B19">
        <v>350</v>
      </c>
      <c r="C19">
        <v>35</v>
      </c>
      <c r="D19">
        <f>VLOOKUP(IF(OR(A19&lt;=90,A19&gt;=270),A19,IF(AND(A19&gt;90,A19&lt;=180),180-A19,540-A19)),basis!$A$2:$E$73,2,FALSE)</f>
        <v>37.235700000000001</v>
      </c>
      <c r="E19">
        <f>VLOOKUP(IF(OR(A19&lt;=90,A19&gt;=270),A19,IF(AND(A19&gt;90,A19&lt;=180),180-A19,540-A19)),basis!$A$2:$E$73,3,FALSE)</f>
        <v>-0.56999999999999995</v>
      </c>
      <c r="F19">
        <f t="shared" si="0"/>
        <v>-9.9600502925051251E-2</v>
      </c>
      <c r="G19">
        <f t="shared" si="1"/>
        <v>-5.7161661314130745</v>
      </c>
      <c r="H19">
        <f t="shared" si="2"/>
        <v>355</v>
      </c>
      <c r="I19">
        <f t="shared" si="3"/>
        <v>355</v>
      </c>
      <c r="J19">
        <f>VLOOKUP(I19,basis!$A$2:$E$73,2,FALSE)</f>
        <v>37.235700000000001</v>
      </c>
      <c r="K19">
        <f>VLOOKUP(I19,basis!$A$2:$E$73,3,FALSE)</f>
        <v>-0.56999999999999995</v>
      </c>
      <c r="L19">
        <f t="shared" ref="L19:M19" si="5">J19-D19</f>
        <v>0</v>
      </c>
      <c r="M19">
        <f t="shared" si="5"/>
        <v>0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basis</vt:lpstr>
      <vt:lpstr>hf_no</vt:lpstr>
      <vt:lpstr>hf_+ITD</vt:lpstr>
      <vt:lpstr>hf_-ITD</vt:lpstr>
      <vt:lpstr>hf_++ITD</vt:lpstr>
      <vt:lpstr>hf_--ITD</vt:lpstr>
      <vt:lpstr>hf_+ILD</vt:lpstr>
      <vt:lpstr>hf_-ILD</vt:lpstr>
      <vt:lpstr>hf_++ILD</vt:lpstr>
      <vt:lpstr>hf_--ILD</vt:lpstr>
      <vt:lpstr>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李浩宇</dc:creator>
  <cp:lastModifiedBy>李浩宇</cp:lastModifiedBy>
  <dcterms:created xsi:type="dcterms:W3CDTF">2015-06-05T18:19:34Z</dcterms:created>
  <dcterms:modified xsi:type="dcterms:W3CDTF">2023-04-20T06:47:51Z</dcterms:modified>
</cp:coreProperties>
</file>