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K312"/>
  <sheetViews>
    <sheetView workbookViewId="0">
      <selection activeCell="A1" sqref="A1"/>
    </sheetView>
  </sheetViews>
  <sheetFormatPr baseColWidth="8" defaultRowHeight="15"/>
  <sheetData>
    <row r="1">
      <c r="A1" s="1" t="inlineStr">
        <is>
          <t>Protein Type</t>
        </is>
      </c>
      <c r="B1" s="1" t="inlineStr">
        <is>
          <t>Amino acid site</t>
        </is>
      </c>
      <c r="C1" s="1" t="inlineStr">
        <is>
          <t>zanamivir</t>
        </is>
      </c>
      <c r="D1" s="1" t="inlineStr">
        <is>
          <t>peramivir</t>
        </is>
      </c>
      <c r="E1" s="1" t="inlineStr">
        <is>
          <t>laninamivir</t>
        </is>
      </c>
      <c r="F1" s="1" t="inlineStr">
        <is>
          <t>baloxavir</t>
        </is>
      </c>
      <c r="G1" s="1" t="inlineStr">
        <is>
          <t>adamantane</t>
        </is>
      </c>
      <c r="H1" s="1" t="inlineStr">
        <is>
          <t>PMID</t>
        </is>
      </c>
      <c r="I1" s="1" t="inlineStr">
        <is>
          <t>Source</t>
        </is>
      </c>
      <c r="J1" s="1" t="inlineStr">
        <is>
          <t>table</t>
        </is>
      </c>
      <c r="K1" s="1" t="inlineStr">
        <is>
          <t>Unnamed: 67</t>
        </is>
      </c>
    </row>
    <row r="2">
      <c r="A2" t="inlineStr">
        <is>
          <t>N1</t>
        </is>
      </c>
      <c r="B2" t="inlineStr">
        <is>
          <t>E119D</t>
        </is>
      </c>
      <c r="C2" t="inlineStr">
        <is>
          <t>E119D</t>
        </is>
      </c>
      <c r="D2" t="inlineStr">
        <is>
          <t>E119D</t>
        </is>
      </c>
      <c r="E2" t="inlineStr">
        <is>
          <t>E119D</t>
        </is>
      </c>
      <c r="F2" t="inlineStr"/>
      <c r="G2" t="inlineStr"/>
      <c r="H2" t="inlineStr">
        <is>
          <t>PMID:30602610</t>
        </is>
      </c>
      <c r="I2" t="inlineStr"/>
      <c r="J2">
        <f>DISPIMG("ID_E64CE7D3B6CC4348AB5B620F1114B1DB",1)</f>
        <v/>
      </c>
      <c r="K2" t="inlineStr"/>
    </row>
    <row r="3">
      <c r="A3" t="inlineStr">
        <is>
          <t>N1</t>
        </is>
      </c>
      <c r="B3" t="inlineStr">
        <is>
          <t>E119G</t>
        </is>
      </c>
      <c r="C3" t="inlineStr">
        <is>
          <t>E119G</t>
        </is>
      </c>
      <c r="D3" t="inlineStr">
        <is>
          <t>E119G</t>
        </is>
      </c>
      <c r="E3" t="inlineStr">
        <is>
          <t>E119G</t>
        </is>
      </c>
      <c r="F3" t="inlineStr"/>
      <c r="G3" t="inlineStr"/>
      <c r="H3" t="inlineStr">
        <is>
          <t>PMID:30602610</t>
        </is>
      </c>
      <c r="I3" t="inlineStr"/>
      <c r="J3" t="inlineStr"/>
      <c r="K3" t="inlineStr"/>
    </row>
    <row r="4">
      <c r="A4" t="inlineStr">
        <is>
          <t>N1</t>
        </is>
      </c>
      <c r="B4" t="inlineStr">
        <is>
          <t>Q136K</t>
        </is>
      </c>
      <c r="C4" t="inlineStr">
        <is>
          <t>Q136K</t>
        </is>
      </c>
      <c r="D4" t="inlineStr">
        <is>
          <t>Q136K</t>
        </is>
      </c>
      <c r="E4" t="inlineStr">
        <is>
          <t>Q136K</t>
        </is>
      </c>
      <c r="F4" t="inlineStr"/>
      <c r="G4" t="inlineStr"/>
      <c r="H4" t="inlineStr">
        <is>
          <t>PMID:30602610</t>
        </is>
      </c>
      <c r="I4" t="inlineStr"/>
      <c r="J4" t="inlineStr"/>
      <c r="K4" t="inlineStr"/>
    </row>
    <row r="5">
      <c r="A5" t="inlineStr">
        <is>
          <t>N1</t>
        </is>
      </c>
      <c r="B5" t="inlineStr">
        <is>
          <t>R152K</t>
        </is>
      </c>
      <c r="C5" t="inlineStr">
        <is>
          <t>R152K</t>
        </is>
      </c>
      <c r="D5" t="inlineStr">
        <is>
          <t>R152K</t>
        </is>
      </c>
      <c r="E5" t="inlineStr">
        <is>
          <t>R152K</t>
        </is>
      </c>
      <c r="F5" t="inlineStr"/>
      <c r="G5" t="inlineStr"/>
      <c r="H5" t="inlineStr">
        <is>
          <t>PMID:30602610</t>
        </is>
      </c>
      <c r="I5" t="inlineStr"/>
      <c r="J5" t="inlineStr"/>
      <c r="K5" t="inlineStr"/>
    </row>
    <row r="6">
      <c r="A6" t="inlineStr">
        <is>
          <t>N1</t>
        </is>
      </c>
      <c r="B6" t="inlineStr">
        <is>
          <t>P458T</t>
        </is>
      </c>
      <c r="C6" t="inlineStr">
        <is>
          <t>P458T</t>
        </is>
      </c>
      <c r="D6" t="inlineStr">
        <is>
          <t>P458T</t>
        </is>
      </c>
      <c r="E6" t="inlineStr">
        <is>
          <t>P458T</t>
        </is>
      </c>
      <c r="F6" t="inlineStr"/>
      <c r="G6" t="inlineStr"/>
      <c r="H6" t="inlineStr">
        <is>
          <t>PMID:30602610</t>
        </is>
      </c>
      <c r="I6" t="inlineStr"/>
      <c r="J6" t="inlineStr"/>
      <c r="K6" t="inlineStr"/>
    </row>
    <row r="7">
      <c r="A7" t="inlineStr">
        <is>
          <t>N1</t>
        </is>
      </c>
      <c r="B7" t="inlineStr">
        <is>
          <t>D199E</t>
        </is>
      </c>
      <c r="C7" t="inlineStr">
        <is>
          <t>D199E</t>
        </is>
      </c>
      <c r="D7" t="inlineStr">
        <is>
          <t>D199E</t>
        </is>
      </c>
      <c r="E7" t="inlineStr">
        <is>
          <t>D199E</t>
        </is>
      </c>
      <c r="F7" t="inlineStr"/>
      <c r="G7" t="inlineStr"/>
      <c r="H7" t="inlineStr">
        <is>
          <t>PMID:30602610</t>
        </is>
      </c>
      <c r="I7" t="inlineStr"/>
      <c r="J7" t="inlineStr"/>
      <c r="K7" t="inlineStr"/>
    </row>
    <row r="8">
      <c r="A8" t="inlineStr">
        <is>
          <t>N1</t>
        </is>
      </c>
      <c r="B8" t="inlineStr">
        <is>
          <t>N200S</t>
        </is>
      </c>
      <c r="C8" t="inlineStr"/>
      <c r="D8" t="inlineStr"/>
      <c r="E8" t="inlineStr"/>
      <c r="F8" t="inlineStr"/>
      <c r="G8" t="inlineStr"/>
      <c r="H8" t="inlineStr">
        <is>
          <t>PMID:30602610</t>
        </is>
      </c>
      <c r="I8" t="inlineStr"/>
      <c r="J8" t="inlineStr"/>
      <c r="K8" t="inlineStr"/>
    </row>
    <row r="9">
      <c r="A9" t="inlineStr">
        <is>
          <t>N1</t>
        </is>
      </c>
      <c r="B9" t="inlineStr">
        <is>
          <t>N248D</t>
        </is>
      </c>
      <c r="C9" t="inlineStr"/>
      <c r="D9" t="inlineStr"/>
      <c r="E9" t="inlineStr"/>
      <c r="F9" t="inlineStr"/>
      <c r="G9" t="inlineStr"/>
      <c r="H9" t="inlineStr">
        <is>
          <t>PMID:30602610</t>
        </is>
      </c>
      <c r="I9" t="inlineStr"/>
      <c r="J9" t="inlineStr"/>
      <c r="K9" t="inlineStr"/>
    </row>
    <row r="10">
      <c r="A10" t="inlineStr">
        <is>
          <t>N1</t>
        </is>
      </c>
      <c r="B10" t="inlineStr">
        <is>
          <t>V264I</t>
        </is>
      </c>
      <c r="C10" t="inlineStr"/>
      <c r="D10" t="inlineStr"/>
      <c r="E10" t="inlineStr"/>
      <c r="F10" t="inlineStr"/>
      <c r="G10" t="inlineStr"/>
      <c r="H10" t="inlineStr">
        <is>
          <t>PMID:30602610</t>
        </is>
      </c>
      <c r="I10" t="inlineStr"/>
      <c r="J10" t="inlineStr"/>
      <c r="K10" t="inlineStr"/>
    </row>
    <row r="11">
      <c r="A11" t="inlineStr">
        <is>
          <t>N1</t>
        </is>
      </c>
      <c r="B11" t="inlineStr">
        <is>
          <t>N270K</t>
        </is>
      </c>
      <c r="C11" t="inlineStr"/>
      <c r="D11" t="inlineStr"/>
      <c r="E11" t="inlineStr"/>
      <c r="F11" t="inlineStr"/>
      <c r="G11" t="inlineStr"/>
      <c r="H11" t="inlineStr">
        <is>
          <t>PMID:30602610</t>
        </is>
      </c>
      <c r="I11" t="inlineStr"/>
      <c r="J11" t="inlineStr"/>
      <c r="K11" t="inlineStr"/>
    </row>
    <row r="12">
      <c r="A12" t="inlineStr">
        <is>
          <t>N1</t>
        </is>
      </c>
      <c r="B12" t="inlineStr">
        <is>
          <t>I321V</t>
        </is>
      </c>
      <c r="C12" t="inlineStr"/>
      <c r="D12" t="inlineStr"/>
      <c r="E12" t="inlineStr"/>
      <c r="F12" t="inlineStr"/>
      <c r="G12" t="inlineStr"/>
      <c r="H12" t="inlineStr">
        <is>
          <t>PMID:30602610</t>
        </is>
      </c>
      <c r="I12" t="inlineStr"/>
      <c r="J12" t="inlineStr"/>
      <c r="K12" t="inlineStr"/>
    </row>
    <row r="13">
      <c r="A13" t="inlineStr">
        <is>
          <t>N1</t>
        </is>
      </c>
      <c r="B13" t="inlineStr">
        <is>
          <t>N369K</t>
        </is>
      </c>
      <c r="C13" t="inlineStr"/>
      <c r="D13" t="inlineStr"/>
      <c r="E13" t="inlineStr"/>
      <c r="F13" t="inlineStr"/>
      <c r="G13" t="inlineStr"/>
      <c r="H13" t="inlineStr">
        <is>
          <t>PMID:30602610</t>
        </is>
      </c>
      <c r="I13" t="inlineStr"/>
      <c r="J13" t="inlineStr"/>
      <c r="K13" t="inlineStr"/>
    </row>
    <row r="14">
      <c r="A14" t="inlineStr">
        <is>
          <t>N1</t>
        </is>
      </c>
      <c r="B14" t="inlineStr">
        <is>
          <t>N386K</t>
        </is>
      </c>
      <c r="C14" t="inlineStr"/>
      <c r="D14" t="inlineStr"/>
      <c r="E14" t="inlineStr"/>
      <c r="F14" t="inlineStr"/>
      <c r="G14" t="inlineStr"/>
      <c r="H14" t="inlineStr">
        <is>
          <t>PMID:30602610</t>
        </is>
      </c>
      <c r="I14" t="inlineStr"/>
      <c r="J14" t="inlineStr"/>
      <c r="K14" t="inlineStr"/>
    </row>
    <row r="15">
      <c r="A15" t="inlineStr">
        <is>
          <t>N1</t>
        </is>
      </c>
      <c r="B15" t="inlineStr">
        <is>
          <t>K432E</t>
        </is>
      </c>
      <c r="C15" t="inlineStr">
        <is>
          <t>K432E</t>
        </is>
      </c>
      <c r="D15" t="inlineStr">
        <is>
          <t>K432E</t>
        </is>
      </c>
      <c r="E15" t="inlineStr"/>
      <c r="F15" t="inlineStr"/>
      <c r="G15" t="inlineStr"/>
      <c r="H15" t="inlineStr">
        <is>
          <t>PMID:30602610</t>
        </is>
      </c>
      <c r="I15" t="inlineStr"/>
      <c r="J15" t="inlineStr"/>
      <c r="K15" t="inlineStr"/>
    </row>
    <row r="16">
      <c r="A16" t="inlineStr">
        <is>
          <t>N1</t>
        </is>
      </c>
      <c r="B16" t="inlineStr">
        <is>
          <t>V116A</t>
        </is>
      </c>
      <c r="C16" t="inlineStr">
        <is>
          <t>V116A</t>
        </is>
      </c>
      <c r="D16" t="inlineStr"/>
      <c r="E16" t="inlineStr">
        <is>
          <t>V116A</t>
        </is>
      </c>
      <c r="F16" t="inlineStr"/>
      <c r="G16" t="inlineStr"/>
      <c r="H16" t="inlineStr">
        <is>
          <t>PMID:31228489</t>
        </is>
      </c>
      <c r="I16" t="inlineStr">
        <is>
          <t>The susceptibility of CA/04NA−V116A mutant to oseltamivir and zanamivir was reduced (meanIC50 increase: 10.0- and 17.4-fold, respectively) as compared to that of the wild-type CA/04 virus.</t>
        </is>
      </c>
      <c r="J16" t="inlineStr"/>
      <c r="K16" t="inlineStr"/>
    </row>
    <row r="17">
      <c r="A17" t="inlineStr">
        <is>
          <t>N1</t>
        </is>
      </c>
      <c r="B17" t="inlineStr">
        <is>
          <t>E119A</t>
        </is>
      </c>
      <c r="C17" t="inlineStr">
        <is>
          <t>E119A</t>
        </is>
      </c>
      <c r="D17" t="inlineStr"/>
      <c r="E17" t="inlineStr">
        <is>
          <t>E119A</t>
        </is>
      </c>
      <c r="F17" t="inlineStr"/>
      <c r="G17" t="inlineStr"/>
      <c r="H17" t="inlineStr">
        <is>
          <t>PMID:31228489</t>
        </is>
      </c>
      <c r="I17" t="inlineStr">
        <is>
          <t>Viruses carrying the E119A and N295S mutations were more resistant to oseltamivir (39.4-and 59.5-fold in_x005f_x005f_x005f_x005f_x005f_x005f_x005f_x005f_x005f_x005f_x005f_x005f_x005f_x005f_x005f_x005f_x005f_x005f_x005f_x005f_x005f_x005f_x005f_x005f_x005f_x005f_x005f_x005f_x005f_x005f_x005f_x005f_x005f_x005f_x005f_x0002_crease in mean IC50 value, respectively) and the former was also sig_x0002_nificantly more resistant to zanamivir and laninamivir(133.5–493.7–fold increase in mean IC50 values) than was the CA/04virus.</t>
        </is>
      </c>
      <c r="J17" t="inlineStr"/>
      <c r="K17" t="inlineStr"/>
    </row>
    <row r="18">
      <c r="A18" t="inlineStr">
        <is>
          <t>N1</t>
        </is>
      </c>
      <c r="B18" t="inlineStr">
        <is>
          <t>N295S</t>
        </is>
      </c>
      <c r="C18" t="inlineStr">
        <is>
          <t>N295S</t>
        </is>
      </c>
      <c r="D18" t="inlineStr"/>
      <c r="E18" t="inlineStr">
        <is>
          <t>N295S</t>
        </is>
      </c>
      <c r="F18" t="inlineStr"/>
      <c r="G18" t="inlineStr"/>
      <c r="H18" t="inlineStr">
        <is>
          <t>PMID:31228489</t>
        </is>
      </c>
      <c r="I18" t="inlineStr"/>
      <c r="J18" t="inlineStr"/>
      <c r="K18" t="inlineStr"/>
    </row>
    <row r="19">
      <c r="A19" t="inlineStr">
        <is>
          <t>N1</t>
        </is>
      </c>
      <c r="B19" t="inlineStr">
        <is>
          <t>I117V</t>
        </is>
      </c>
      <c r="C19" t="inlineStr">
        <is>
          <t>I117V</t>
        </is>
      </c>
      <c r="D19" t="inlineStr"/>
      <c r="E19" t="inlineStr"/>
      <c r="F19" t="inlineStr"/>
      <c r="G19" t="inlineStr"/>
      <c r="H19" t="inlineStr">
        <is>
          <t>PMID:31228489</t>
        </is>
      </c>
      <c r="I19" t="inlineStr">
        <is>
          <t>The CA-NAI117V virus exhibited reduced sensitivity to oseltamivirand zanamivir in virus reduction assay in Calu-3 cells.</t>
        </is>
      </c>
      <c r="J19" t="inlineStr"/>
      <c r="K19" t="inlineStr"/>
    </row>
    <row r="20">
      <c r="A20" t="inlineStr">
        <is>
          <t>N1</t>
        </is>
      </c>
      <c r="B20" t="inlineStr">
        <is>
          <t>H275Y</t>
        </is>
      </c>
      <c r="C20" t="inlineStr"/>
      <c r="D20" t="inlineStr"/>
      <c r="E20" t="inlineStr">
        <is>
          <t>H275Y</t>
        </is>
      </c>
      <c r="F20" t="inlineStr"/>
      <c r="G20" t="inlineStr"/>
      <c r="H20" t="inlineStr">
        <is>
          <t>PMID:31228489</t>
        </is>
      </c>
      <c r="I20" t="inlineStr">
        <is>
          <t>The CA/04NA−H275Y mutant was highly resistant to oseltamivir(mean IC50 increase: &gt; 950-fold) as compared to the CA/04</t>
        </is>
      </c>
      <c r="J20" t="inlineStr"/>
      <c r="K20" t="inlineStr"/>
    </row>
    <row r="21">
      <c r="A21" t="inlineStr">
        <is>
          <t>N1</t>
        </is>
      </c>
      <c r="B21" t="inlineStr">
        <is>
          <t>H275Y/I223R</t>
        </is>
      </c>
      <c r="C21" t="inlineStr">
        <is>
          <t>H275Y/I223R</t>
        </is>
      </c>
      <c r="D21" t="inlineStr">
        <is>
          <t>H275Y/I223R</t>
        </is>
      </c>
      <c r="E21" t="inlineStr">
        <is>
          <t>H275Y/I223R</t>
        </is>
      </c>
      <c r="F21" t="inlineStr">
        <is>
          <t>H275Y/I223R</t>
        </is>
      </c>
      <c r="G21" t="inlineStr"/>
      <c r="H21" t="inlineStr">
        <is>
          <t>PMID:32887429</t>
        </is>
      </c>
      <c r="I21" t="inlineStr">
        <is>
          <t>The H275Y/I223R, H275Y/I223K, and H275Y/G147R mutant viruses exhibited enhanced cross-resistance to oseltamivir and peramivir and reduced susceptibility to zanamivir compared to the corresponding single H275Y mutant viruses. The H275Y/I223R and H275Y/I223K mutant viruses, but not the H275Y/G147R mutant virus, showed reduced susceptibility to laninamivir.</t>
        </is>
      </c>
      <c r="J21">
        <f>DISPIMG("ID_DF5DD0950CC641A294CF6A777D730133",1)</f>
        <v/>
      </c>
      <c r="K21" t="inlineStr"/>
    </row>
    <row r="22">
      <c r="A22" t="inlineStr">
        <is>
          <t>N1</t>
        </is>
      </c>
      <c r="B22" t="inlineStr">
        <is>
          <t>H275Y/I223K</t>
        </is>
      </c>
      <c r="C22" t="inlineStr">
        <is>
          <t>H275Y/I223K</t>
        </is>
      </c>
      <c r="D22" t="inlineStr">
        <is>
          <t>H275Y/I223K</t>
        </is>
      </c>
      <c r="E22" t="inlineStr">
        <is>
          <t>H275Y/I223K</t>
        </is>
      </c>
      <c r="F22" t="inlineStr"/>
      <c r="G22" t="inlineStr"/>
      <c r="H22" t="inlineStr">
        <is>
          <t>PMID:32887429</t>
        </is>
      </c>
      <c r="I22" t="inlineStr"/>
      <c r="J22" t="inlineStr"/>
      <c r="K22" t="inlineStr"/>
    </row>
    <row r="23">
      <c r="A23" t="inlineStr">
        <is>
          <t>N1</t>
        </is>
      </c>
      <c r="B23" t="inlineStr">
        <is>
          <t>H275Y/G147R</t>
        </is>
      </c>
      <c r="C23" t="inlineStr">
        <is>
          <t>H275Y/G147R</t>
        </is>
      </c>
      <c r="D23" t="inlineStr">
        <is>
          <t>H275Y/G147R</t>
        </is>
      </c>
      <c r="E23" t="inlineStr"/>
      <c r="F23" t="inlineStr"/>
      <c r="G23" t="inlineStr"/>
      <c r="H23" t="inlineStr">
        <is>
          <t>PMID:32887429</t>
        </is>
      </c>
      <c r="I23" t="inlineStr"/>
      <c r="J23" t="inlineStr"/>
      <c r="K23" t="inlineStr"/>
    </row>
    <row r="24">
      <c r="A24" t="inlineStr">
        <is>
          <t>N1</t>
        </is>
      </c>
      <c r="B24" t="inlineStr">
        <is>
          <t>V96A</t>
        </is>
      </c>
      <c r="C24" t="inlineStr">
        <is>
          <t>V96A</t>
        </is>
      </c>
      <c r="D24" t="inlineStr"/>
      <c r="E24" t="inlineStr"/>
      <c r="F24" t="inlineStr"/>
      <c r="G24" t="inlineStr"/>
      <c r="H24" t="inlineStr">
        <is>
          <t>PMID:31168925</t>
        </is>
      </c>
      <c r="I24" t="inlineStr">
        <is>
          <t>Analysis of the NA protein showed that six Bangladeshi isolates of clade 2.3.2.1a acquired mutations at V96A, I97V, S227N, N275S positions suggesting a reduced susceptibility to antiviral agents such as zanamivir and osteltamivir</t>
        </is>
      </c>
      <c r="J24">
        <f>DISPIMG("ID_E7EAA197FD984AEB92CD0B9CA96F7515",1)</f>
        <v/>
      </c>
      <c r="K24" t="inlineStr"/>
    </row>
    <row r="25">
      <c r="A25" t="inlineStr">
        <is>
          <t>N1</t>
        </is>
      </c>
      <c r="B25" t="inlineStr">
        <is>
          <t>I97V</t>
        </is>
      </c>
      <c r="C25" t="inlineStr"/>
      <c r="D25" t="inlineStr"/>
      <c r="E25" t="inlineStr"/>
      <c r="F25" t="inlineStr"/>
      <c r="G25" t="inlineStr"/>
      <c r="H25" t="inlineStr">
        <is>
          <t>PMID:31168925</t>
        </is>
      </c>
      <c r="I25" t="inlineStr"/>
      <c r="J25" t="inlineStr"/>
      <c r="K25" t="inlineStr"/>
    </row>
    <row r="26">
      <c r="A26" t="inlineStr">
        <is>
          <t>N1</t>
        </is>
      </c>
      <c r="B26" t="inlineStr">
        <is>
          <t>S227N</t>
        </is>
      </c>
      <c r="C26" t="inlineStr"/>
      <c r="D26" t="inlineStr"/>
      <c r="E26" t="inlineStr"/>
      <c r="F26" t="inlineStr"/>
      <c r="G26" t="inlineStr"/>
      <c r="H26" t="inlineStr">
        <is>
          <t>PMID:31168925</t>
        </is>
      </c>
      <c r="I26" t="inlineStr"/>
      <c r="J26" t="inlineStr"/>
      <c r="K26" t="inlineStr"/>
    </row>
    <row r="27">
      <c r="A27" t="inlineStr">
        <is>
          <t>N1</t>
        </is>
      </c>
      <c r="B27" t="inlineStr">
        <is>
          <t>N275S</t>
        </is>
      </c>
      <c r="C27" t="inlineStr"/>
      <c r="D27" t="inlineStr"/>
      <c r="E27" t="inlineStr"/>
      <c r="F27" t="inlineStr"/>
      <c r="G27" t="inlineStr"/>
      <c r="H27" t="inlineStr">
        <is>
          <t>PMID:31168925</t>
        </is>
      </c>
      <c r="I27" t="inlineStr"/>
      <c r="J27" t="inlineStr"/>
      <c r="K27" t="inlineStr"/>
    </row>
    <row r="28">
      <c r="A28" t="inlineStr">
        <is>
          <t>N1</t>
        </is>
      </c>
      <c r="B28" t="inlineStr">
        <is>
          <t>Y155H</t>
        </is>
      </c>
      <c r="C28" t="inlineStr">
        <is>
          <t>Y155H</t>
        </is>
      </c>
      <c r="D28" t="inlineStr"/>
      <c r="E28" t="inlineStr"/>
      <c r="F28" t="inlineStr"/>
      <c r="G28" t="inlineStr"/>
      <c r="H28" t="inlineStr">
        <is>
          <t>PMID:33202972</t>
        </is>
      </c>
      <c r="I28" t="inlineStr">
        <is>
          <t>Analysis of residues involved in IAV resistance to antiviral drugs identified only two H1avN1 strains that each naturally acquired a mutation, assessed to impact the efficacy of NA inhibitors, NA-Y155H classified as highly reduced inhibition (HRI) to oseltamivir and zanamivir, and NA-S247N classified as reduced inhibition (RI) to oseltamivir for H5N1 viruses(WHO).</t>
        </is>
      </c>
      <c r="J28" t="inlineStr"/>
      <c r="K28" t="inlineStr"/>
    </row>
    <row r="29">
      <c r="A29" t="inlineStr">
        <is>
          <t>N1</t>
        </is>
      </c>
      <c r="B29" t="inlineStr">
        <is>
          <t>S247N</t>
        </is>
      </c>
      <c r="C29" t="inlineStr"/>
      <c r="D29" t="inlineStr"/>
      <c r="E29" t="inlineStr"/>
      <c r="F29" t="inlineStr"/>
      <c r="G29" t="inlineStr"/>
      <c r="H29" t="inlineStr">
        <is>
          <t>PMID:33202972</t>
        </is>
      </c>
      <c r="I29" t="inlineStr"/>
      <c r="J29" t="inlineStr"/>
      <c r="K29" t="inlineStr"/>
    </row>
    <row r="30">
      <c r="A30" t="inlineStr">
        <is>
          <t>N1</t>
        </is>
      </c>
      <c r="B30" t="inlineStr">
        <is>
          <t>D199Y</t>
        </is>
      </c>
      <c r="C30" t="inlineStr">
        <is>
          <t>D199Y</t>
        </is>
      </c>
      <c r="D30" t="inlineStr">
        <is>
          <t>D199Y</t>
        </is>
      </c>
      <c r="E30" t="inlineStr">
        <is>
          <t>D199Y</t>
        </is>
      </c>
      <c r="F30" t="inlineStr"/>
      <c r="G30" t="inlineStr"/>
      <c r="H30" t="inlineStr">
        <is>
          <t>PMID:32004620</t>
        </is>
      </c>
      <c r="I30" t="inlineStr">
        <is>
          <t>One virus, with NA D199Y substitution detected in both clinical specimen and virus isolate, exhibited RI by oseltamivir and zanamivir.</t>
        </is>
      </c>
      <c r="J30" t="inlineStr"/>
      <c r="K30" t="inlineStr"/>
    </row>
    <row r="31">
      <c r="A31" t="inlineStr">
        <is>
          <t>N1</t>
        </is>
      </c>
      <c r="B31" t="inlineStr">
        <is>
          <t>I223R</t>
        </is>
      </c>
      <c r="C31" t="inlineStr">
        <is>
          <t>I223R</t>
        </is>
      </c>
      <c r="D31" t="inlineStr"/>
      <c r="E31" t="inlineStr"/>
      <c r="F31" t="inlineStr"/>
      <c r="G31" t="inlineStr"/>
      <c r="H31" t="inlineStr">
        <is>
          <t>PMID:32004620</t>
        </is>
      </c>
      <c r="I31" t="inlineStr">
        <is>
          <t>A virus with I223R substitution, isolated from an outpatient who had not received NAI treatment, showed RI by oseltamivir and borderline RI by zanamivir</t>
        </is>
      </c>
      <c r="J31" t="inlineStr"/>
      <c r="K31" t="inlineStr"/>
    </row>
    <row r="32">
      <c r="A32" t="inlineStr">
        <is>
          <t>N1</t>
        </is>
      </c>
      <c r="B32" t="inlineStr">
        <is>
          <t>T148A</t>
        </is>
      </c>
      <c r="C32" t="inlineStr">
        <is>
          <t>T148A</t>
        </is>
      </c>
      <c r="D32" t="inlineStr"/>
      <c r="E32" t="inlineStr"/>
      <c r="F32" t="inlineStr"/>
      <c r="G32" t="inlineStr"/>
      <c r="H32" t="inlineStr">
        <is>
          <t>PMID:32004620</t>
        </is>
      </c>
      <c r="I32" t="inlineStr">
        <is>
          <t>NA T148A and NA I427T variants showed borderline RI by zanamivir or RI by oseltamivir and zanamivir and borderline RI by laninamivir, respectively</t>
        </is>
      </c>
      <c r="J32" t="inlineStr"/>
      <c r="K32" t="inlineStr"/>
    </row>
    <row r="33">
      <c r="A33" t="inlineStr">
        <is>
          <t>N1</t>
        </is>
      </c>
      <c r="B33" t="inlineStr">
        <is>
          <t>I427T</t>
        </is>
      </c>
      <c r="C33" t="inlineStr">
        <is>
          <t>I427T</t>
        </is>
      </c>
      <c r="D33" t="inlineStr"/>
      <c r="E33" t="inlineStr">
        <is>
          <t>I427T</t>
        </is>
      </c>
      <c r="F33" t="inlineStr"/>
      <c r="G33" t="inlineStr"/>
      <c r="H33" t="inlineStr">
        <is>
          <t>PMID:32004620</t>
        </is>
      </c>
      <c r="I33" t="inlineStr"/>
      <c r="J33" t="inlineStr"/>
      <c r="K33" t="inlineStr"/>
    </row>
    <row r="34">
      <c r="A34" t="inlineStr">
        <is>
          <t>N1</t>
        </is>
      </c>
      <c r="B34" t="inlineStr">
        <is>
          <t>H275Y</t>
        </is>
      </c>
      <c r="C34" t="inlineStr"/>
      <c r="D34" t="inlineStr">
        <is>
          <t>H275Y</t>
        </is>
      </c>
      <c r="E34" t="inlineStr"/>
      <c r="F34" t="inlineStr"/>
      <c r="G34" t="inlineStr"/>
      <c r="H34" t="inlineStr">
        <is>
          <t>PMID:32004620</t>
        </is>
      </c>
      <c r="I34" t="inlineStr">
        <is>
          <t>Viruses with pure H275Y substitution exhibited HRI by oseltamivir (260–2078 fold-increase in IC50) and peramivir (172–495 fold-increase in IC50).</t>
        </is>
      </c>
      <c r="J34" t="inlineStr"/>
      <c r="K34" t="inlineStr"/>
    </row>
    <row r="35">
      <c r="A35" t="inlineStr">
        <is>
          <t>N1</t>
        </is>
      </c>
      <c r="B35" t="inlineStr">
        <is>
          <t>116A</t>
        </is>
      </c>
      <c r="C35" t="inlineStr">
        <is>
          <t>116A</t>
        </is>
      </c>
      <c r="D35" t="inlineStr"/>
      <c r="E35" t="inlineStr"/>
      <c r="F35" t="inlineStr"/>
      <c r="G35" t="inlineStr"/>
      <c r="H35" t="inlineStr">
        <is>
          <t>PMID:22311680</t>
        </is>
      </c>
      <c r="I35" t="inlineStr"/>
      <c r="J35" t="inlineStr"/>
      <c r="K35" t="inlineStr"/>
    </row>
    <row r="36">
      <c r="A36" t="inlineStr">
        <is>
          <t>N1</t>
        </is>
      </c>
      <c r="B36" t="inlineStr">
        <is>
          <t>117&amp;119MV</t>
        </is>
      </c>
      <c r="C36" t="inlineStr">
        <is>
          <t>117&amp;119MV</t>
        </is>
      </c>
      <c r="D36" t="inlineStr"/>
      <c r="E36" t="inlineStr"/>
      <c r="F36" t="inlineStr"/>
      <c r="G36" t="inlineStr"/>
      <c r="H36" t="inlineStr">
        <is>
          <t>PMID:WHO</t>
        </is>
      </c>
      <c r="I36" t="inlineStr"/>
      <c r="J36" t="inlineStr"/>
      <c r="K36" t="inlineStr"/>
    </row>
    <row r="37">
      <c r="A37" t="inlineStr">
        <is>
          <t>N1</t>
        </is>
      </c>
      <c r="B37" t="inlineStr">
        <is>
          <t>117&amp;119VV</t>
        </is>
      </c>
      <c r="C37" t="inlineStr">
        <is>
          <t>117&amp;119VV</t>
        </is>
      </c>
      <c r="D37" t="inlineStr"/>
      <c r="E37" t="inlineStr"/>
      <c r="F37" t="inlineStr"/>
      <c r="G37" t="inlineStr"/>
      <c r="H37" t="inlineStr">
        <is>
          <t>PMID:WHO</t>
        </is>
      </c>
      <c r="I37" t="inlineStr"/>
      <c r="J37" t="inlineStr"/>
      <c r="K37" t="inlineStr"/>
    </row>
    <row r="38">
      <c r="A38" t="inlineStr">
        <is>
          <t>N1</t>
        </is>
      </c>
      <c r="B38" t="inlineStr">
        <is>
          <t>117&amp;275&amp;295MYS</t>
        </is>
      </c>
      <c r="C38" t="inlineStr">
        <is>
          <t>117&amp;275&amp;295MYS</t>
        </is>
      </c>
      <c r="D38" t="inlineStr"/>
      <c r="E38" t="inlineStr"/>
      <c r="F38" t="inlineStr"/>
      <c r="G38" t="inlineStr"/>
      <c r="H38" t="inlineStr">
        <is>
          <t>PMID:WHO</t>
        </is>
      </c>
      <c r="I38" t="inlineStr"/>
      <c r="J38" t="inlineStr"/>
      <c r="K38" t="inlineStr"/>
    </row>
    <row r="39">
      <c r="A39" t="inlineStr">
        <is>
          <t>N1</t>
        </is>
      </c>
      <c r="B39" t="inlineStr">
        <is>
          <t>117&amp;275&amp;295VYS</t>
        </is>
      </c>
      <c r="C39" t="inlineStr">
        <is>
          <t>117&amp;275&amp;295VYS</t>
        </is>
      </c>
      <c r="D39" t="inlineStr"/>
      <c r="E39" t="inlineStr"/>
      <c r="F39" t="inlineStr"/>
      <c r="G39" t="inlineStr"/>
      <c r="H39" t="inlineStr">
        <is>
          <t>PMID:WHO</t>
        </is>
      </c>
      <c r="I39" t="inlineStr"/>
      <c r="J39" t="inlineStr"/>
      <c r="K39" t="inlineStr"/>
    </row>
    <row r="40">
      <c r="A40" t="inlineStr">
        <is>
          <t>N1</t>
        </is>
      </c>
      <c r="B40" t="inlineStr">
        <is>
          <t>117&amp;275MY</t>
        </is>
      </c>
      <c r="C40" t="inlineStr"/>
      <c r="D40" t="inlineStr"/>
      <c r="E40" t="inlineStr"/>
      <c r="F40" t="inlineStr"/>
      <c r="G40" t="inlineStr"/>
      <c r="H40" t="inlineStr">
        <is>
          <t>PMID:WHO</t>
        </is>
      </c>
      <c r="I40" t="inlineStr"/>
      <c r="J40" t="inlineStr"/>
      <c r="K40" t="inlineStr"/>
    </row>
    <row r="41">
      <c r="A41" t="inlineStr">
        <is>
          <t>N1</t>
        </is>
      </c>
      <c r="B41" t="inlineStr">
        <is>
          <t>117&amp;275VY</t>
        </is>
      </c>
      <c r="C41" t="inlineStr"/>
      <c r="D41" t="inlineStr"/>
      <c r="E41" t="inlineStr"/>
      <c r="F41" t="inlineStr"/>
      <c r="G41" t="inlineStr"/>
      <c r="H41" t="inlineStr">
        <is>
          <t>PMID:WHO</t>
        </is>
      </c>
      <c r="I41" t="inlineStr"/>
      <c r="J41" t="inlineStr"/>
      <c r="K41" t="inlineStr"/>
    </row>
    <row r="42">
      <c r="A42" t="inlineStr">
        <is>
          <t>N1</t>
        </is>
      </c>
      <c r="B42" t="inlineStr">
        <is>
          <t>117&amp;295MS</t>
        </is>
      </c>
      <c r="C42" t="inlineStr">
        <is>
          <t>117&amp;295MS</t>
        </is>
      </c>
      <c r="D42" t="inlineStr"/>
      <c r="E42" t="inlineStr"/>
      <c r="F42" t="inlineStr"/>
      <c r="G42" t="inlineStr"/>
      <c r="H42" t="inlineStr">
        <is>
          <t>PMID:WHO</t>
        </is>
      </c>
      <c r="I42" t="inlineStr"/>
      <c r="J42" t="inlineStr"/>
      <c r="K42" t="inlineStr"/>
    </row>
    <row r="43">
      <c r="A43" t="inlineStr">
        <is>
          <t>N1</t>
        </is>
      </c>
      <c r="B43" t="inlineStr">
        <is>
          <t>117&amp;295VS</t>
        </is>
      </c>
      <c r="C43" t="inlineStr"/>
      <c r="D43" t="inlineStr"/>
      <c r="E43" t="inlineStr"/>
      <c r="F43" t="inlineStr"/>
      <c r="G43" t="inlineStr"/>
      <c r="H43" t="inlineStr">
        <is>
          <t>PMID:WHO</t>
        </is>
      </c>
      <c r="I43" t="inlineStr"/>
      <c r="J43" t="inlineStr"/>
      <c r="K43" t="inlineStr">
        <is>
          <t xml:space="preserve">                                       </t>
        </is>
      </c>
    </row>
    <row r="44">
      <c r="A44" t="inlineStr">
        <is>
          <t>N1</t>
        </is>
      </c>
      <c r="B44" t="inlineStr">
        <is>
          <t>117&amp;314VV</t>
        </is>
      </c>
      <c r="C44" t="inlineStr"/>
      <c r="D44" t="inlineStr"/>
      <c r="E44" t="inlineStr"/>
      <c r="F44" t="inlineStr"/>
      <c r="G44" t="inlineStr"/>
      <c r="H44" t="inlineStr">
        <is>
          <t>PMID:22311680</t>
        </is>
      </c>
      <c r="I44" t="inlineStr"/>
      <c r="J44" t="inlineStr"/>
      <c r="K44" t="inlineStr"/>
    </row>
    <row r="45">
      <c r="A45" t="inlineStr">
        <is>
          <t>N1</t>
        </is>
      </c>
      <c r="B45" t="inlineStr">
        <is>
          <t>117R</t>
        </is>
      </c>
      <c r="C45" t="inlineStr">
        <is>
          <t>117R</t>
        </is>
      </c>
      <c r="D45" t="inlineStr"/>
      <c r="E45" t="inlineStr"/>
      <c r="F45" t="inlineStr"/>
      <c r="G45" t="inlineStr"/>
      <c r="H45" t="inlineStr">
        <is>
          <t>PMID:WHO</t>
        </is>
      </c>
      <c r="I45" t="inlineStr"/>
      <c r="J45" t="inlineStr"/>
      <c r="K45" t="inlineStr"/>
    </row>
    <row r="46">
      <c r="A46" t="inlineStr">
        <is>
          <t>N1</t>
        </is>
      </c>
      <c r="B46" t="inlineStr">
        <is>
          <t>117V</t>
        </is>
      </c>
      <c r="C46" t="inlineStr">
        <is>
          <t>117V</t>
        </is>
      </c>
      <c r="D46" t="inlineStr"/>
      <c r="E46" t="inlineStr"/>
      <c r="F46" t="inlineStr"/>
      <c r="G46" t="inlineStr"/>
      <c r="H46" t="inlineStr">
        <is>
          <t>PMID:22311680</t>
        </is>
      </c>
      <c r="I46" t="inlineStr"/>
      <c r="J46" t="inlineStr"/>
      <c r="K46" t="inlineStr"/>
    </row>
    <row r="47">
      <c r="A47" t="inlineStr">
        <is>
          <t>N1</t>
        </is>
      </c>
      <c r="B47" t="inlineStr">
        <is>
          <t>119&amp;275AY</t>
        </is>
      </c>
      <c r="C47" t="inlineStr">
        <is>
          <t>119&amp;275AY</t>
        </is>
      </c>
      <c r="D47" t="inlineStr"/>
      <c r="E47" t="inlineStr"/>
      <c r="F47" t="inlineStr"/>
      <c r="G47" t="inlineStr"/>
      <c r="H47" t="inlineStr">
        <is>
          <t>PMID:WHO</t>
        </is>
      </c>
      <c r="I47" t="inlineStr"/>
      <c r="J47" t="inlineStr"/>
      <c r="K47" t="inlineStr"/>
    </row>
    <row r="48">
      <c r="A48" t="inlineStr">
        <is>
          <t>N1</t>
        </is>
      </c>
      <c r="B48" t="inlineStr">
        <is>
          <t>119&amp;275DY</t>
        </is>
      </c>
      <c r="C48" t="inlineStr">
        <is>
          <t>119&amp;275DY</t>
        </is>
      </c>
      <c r="D48" t="inlineStr"/>
      <c r="E48" t="inlineStr"/>
      <c r="F48" t="inlineStr"/>
      <c r="G48" t="inlineStr"/>
      <c r="H48" t="inlineStr">
        <is>
          <t>PMID:WHO</t>
        </is>
      </c>
      <c r="I48" t="inlineStr"/>
      <c r="J48" t="inlineStr"/>
      <c r="K48" t="inlineStr"/>
    </row>
    <row r="49">
      <c r="A49" t="inlineStr">
        <is>
          <t>N1</t>
        </is>
      </c>
      <c r="B49" t="inlineStr">
        <is>
          <t>119&amp;275GY</t>
        </is>
      </c>
      <c r="C49" t="inlineStr">
        <is>
          <t>119&amp;275GY</t>
        </is>
      </c>
      <c r="D49" t="inlineStr"/>
      <c r="E49" t="inlineStr"/>
      <c r="F49" t="inlineStr"/>
      <c r="G49" t="inlineStr"/>
      <c r="H49" t="inlineStr">
        <is>
          <t>PMID:WHO</t>
        </is>
      </c>
      <c r="I49" t="inlineStr"/>
      <c r="J49" t="inlineStr"/>
      <c r="K49" t="inlineStr"/>
    </row>
    <row r="50">
      <c r="A50" t="inlineStr">
        <is>
          <t>N1</t>
        </is>
      </c>
      <c r="B50" t="inlineStr">
        <is>
          <t>119&amp;275VY</t>
        </is>
      </c>
      <c r="C50" t="inlineStr">
        <is>
          <t>119&amp;275VY</t>
        </is>
      </c>
      <c r="D50" t="inlineStr"/>
      <c r="E50" t="inlineStr"/>
      <c r="F50" t="inlineStr"/>
      <c r="G50" t="inlineStr"/>
      <c r="H50" t="inlineStr">
        <is>
          <t>PMID:WHO</t>
        </is>
      </c>
      <c r="I50" t="inlineStr"/>
      <c r="J50" t="inlineStr"/>
      <c r="K50" t="inlineStr"/>
    </row>
    <row r="51">
      <c r="A51" t="inlineStr">
        <is>
          <t>N1</t>
        </is>
      </c>
      <c r="B51" t="inlineStr">
        <is>
          <t>119A</t>
        </is>
      </c>
      <c r="C51" t="inlineStr">
        <is>
          <t>119A</t>
        </is>
      </c>
      <c r="D51" t="inlineStr"/>
      <c r="E51" t="inlineStr"/>
      <c r="F51" t="inlineStr"/>
      <c r="G51" t="inlineStr"/>
      <c r="H51" t="inlineStr">
        <is>
          <t>PMID:WHO</t>
        </is>
      </c>
      <c r="I51" t="inlineStr"/>
      <c r="J51" t="inlineStr"/>
      <c r="K51" t="inlineStr"/>
    </row>
    <row r="52">
      <c r="A52" t="inlineStr">
        <is>
          <t>N1</t>
        </is>
      </c>
      <c r="B52" t="inlineStr">
        <is>
          <t>119D</t>
        </is>
      </c>
      <c r="C52" t="inlineStr">
        <is>
          <t>119D</t>
        </is>
      </c>
      <c r="D52" t="inlineStr"/>
      <c r="E52" t="inlineStr"/>
      <c r="F52" t="inlineStr"/>
      <c r="G52" t="inlineStr"/>
      <c r="H52" t="inlineStr">
        <is>
          <t>PMID:WHO</t>
        </is>
      </c>
      <c r="I52" t="inlineStr"/>
      <c r="J52" t="inlineStr"/>
      <c r="K52" t="inlineStr"/>
    </row>
    <row r="53">
      <c r="A53" t="inlineStr">
        <is>
          <t>N1</t>
        </is>
      </c>
      <c r="B53" t="inlineStr">
        <is>
          <t>119G</t>
        </is>
      </c>
      <c r="C53" t="inlineStr">
        <is>
          <t>119G</t>
        </is>
      </c>
      <c r="D53" t="inlineStr"/>
      <c r="E53" t="inlineStr"/>
      <c r="F53" t="inlineStr"/>
      <c r="G53" t="inlineStr"/>
      <c r="H53" t="inlineStr">
        <is>
          <t>PMID:WHO</t>
        </is>
      </c>
      <c r="I53" t="inlineStr"/>
      <c r="J53" t="inlineStr"/>
      <c r="K53" t="inlineStr"/>
    </row>
    <row r="54">
      <c r="A54" t="inlineStr">
        <is>
          <t>N1</t>
        </is>
      </c>
      <c r="B54" t="inlineStr">
        <is>
          <t>119V</t>
        </is>
      </c>
      <c r="C54" t="inlineStr">
        <is>
          <t>119V</t>
        </is>
      </c>
      <c r="D54" t="inlineStr"/>
      <c r="E54" t="inlineStr"/>
      <c r="F54" t="inlineStr"/>
      <c r="G54" t="inlineStr"/>
      <c r="H54" t="inlineStr">
        <is>
          <t>PMID:WHO</t>
        </is>
      </c>
      <c r="I54" t="inlineStr"/>
      <c r="J54" t="inlineStr"/>
      <c r="K54" t="inlineStr"/>
    </row>
    <row r="55">
      <c r="A55" t="inlineStr">
        <is>
          <t>N1</t>
        </is>
      </c>
      <c r="B55" t="inlineStr">
        <is>
          <t>136&amp;151&amp;275KNY</t>
        </is>
      </c>
      <c r="C55" t="inlineStr">
        <is>
          <t>136&amp;151&amp;275KNY</t>
        </is>
      </c>
      <c r="D55" t="inlineStr"/>
      <c r="E55" t="inlineStr"/>
      <c r="F55" t="inlineStr"/>
      <c r="G55" t="inlineStr"/>
      <c r="H55" t="inlineStr">
        <is>
          <t>PMID:22311680&amp; (136&amp;151&amp;274 in paper numbering)</t>
        </is>
      </c>
      <c r="I55" t="inlineStr"/>
      <c r="J55" t="inlineStr"/>
      <c r="K55" t="inlineStr"/>
    </row>
    <row r="56">
      <c r="A56" t="inlineStr">
        <is>
          <t>N1</t>
        </is>
      </c>
      <c r="B56" t="inlineStr">
        <is>
          <t>136&amp;151KE</t>
        </is>
      </c>
      <c r="C56" t="inlineStr">
        <is>
          <t>136&amp;151KE</t>
        </is>
      </c>
      <c r="D56" t="inlineStr"/>
      <c r="E56" t="inlineStr"/>
      <c r="F56" t="inlineStr"/>
      <c r="G56" t="inlineStr"/>
      <c r="H56" t="inlineStr">
        <is>
          <t>PMID:WHO</t>
        </is>
      </c>
      <c r="I56" t="inlineStr"/>
      <c r="J56" t="inlineStr"/>
      <c r="K56" t="inlineStr"/>
    </row>
    <row r="57">
      <c r="A57" t="inlineStr">
        <is>
          <t>N1</t>
        </is>
      </c>
      <c r="B57" t="inlineStr">
        <is>
          <t>136&amp;275KY</t>
        </is>
      </c>
      <c r="C57" t="inlineStr">
        <is>
          <t>136&amp;275KY</t>
        </is>
      </c>
      <c r="D57" t="inlineStr"/>
      <c r="E57" t="inlineStr"/>
      <c r="F57" t="inlineStr"/>
      <c r="G57" t="inlineStr"/>
      <c r="H57" t="inlineStr">
        <is>
          <t>PMID:22311680&amp; (136&amp;274 in paper numbering)</t>
        </is>
      </c>
      <c r="I57" t="inlineStr"/>
      <c r="J57" t="inlineStr"/>
      <c r="K57" t="inlineStr"/>
    </row>
    <row r="58">
      <c r="A58" t="inlineStr">
        <is>
          <t>N1</t>
        </is>
      </c>
      <c r="B58" t="inlineStr">
        <is>
          <t>136K</t>
        </is>
      </c>
      <c r="C58" t="inlineStr">
        <is>
          <t>136K</t>
        </is>
      </c>
      <c r="D58" t="inlineStr"/>
      <c r="E58" t="inlineStr"/>
      <c r="F58" t="inlineStr"/>
      <c r="G58" t="inlineStr"/>
      <c r="H58" t="inlineStr">
        <is>
          <t>PMID:WHO</t>
        </is>
      </c>
      <c r="I58" t="inlineStr"/>
      <c r="J58" t="inlineStr"/>
      <c r="K58" t="inlineStr"/>
    </row>
    <row r="59">
      <c r="A59" t="inlineStr">
        <is>
          <t>N1</t>
        </is>
      </c>
      <c r="B59" t="inlineStr">
        <is>
          <t>136L</t>
        </is>
      </c>
      <c r="C59" t="inlineStr">
        <is>
          <t>136L</t>
        </is>
      </c>
      <c r="D59" t="inlineStr"/>
      <c r="E59" t="inlineStr"/>
      <c r="F59" t="inlineStr"/>
      <c r="G59" t="inlineStr"/>
      <c r="H59" t="inlineStr">
        <is>
          <t>PMID:22311680</t>
        </is>
      </c>
      <c r="I59" t="inlineStr"/>
      <c r="J59" t="inlineStr"/>
      <c r="K59" t="inlineStr"/>
    </row>
    <row r="60">
      <c r="A60" t="inlineStr">
        <is>
          <t>N1</t>
        </is>
      </c>
      <c r="B60" t="inlineStr">
        <is>
          <t>136R</t>
        </is>
      </c>
      <c r="C60" t="inlineStr">
        <is>
          <t>136R</t>
        </is>
      </c>
      <c r="D60" t="inlineStr"/>
      <c r="E60" t="inlineStr"/>
      <c r="F60" t="inlineStr"/>
      <c r="G60" t="inlineStr"/>
      <c r="H60" t="inlineStr">
        <is>
          <t>PMID:WHO</t>
        </is>
      </c>
      <c r="I60" t="inlineStr"/>
      <c r="J60" t="inlineStr"/>
      <c r="K60" t="inlineStr"/>
    </row>
    <row r="61">
      <c r="A61" t="inlineStr">
        <is>
          <t>N1</t>
        </is>
      </c>
      <c r="B61" t="inlineStr">
        <is>
          <t>147&amp;275RY</t>
        </is>
      </c>
      <c r="C61" t="inlineStr">
        <is>
          <t>147&amp;275RY</t>
        </is>
      </c>
      <c r="D61" t="inlineStr"/>
      <c r="E61" t="inlineStr"/>
      <c r="F61" t="inlineStr"/>
      <c r="G61" t="inlineStr"/>
      <c r="H61" t="inlineStr">
        <is>
          <t>PMID:WHO</t>
        </is>
      </c>
      <c r="I61" t="inlineStr"/>
      <c r="J61" t="inlineStr"/>
      <c r="K61" t="inlineStr"/>
    </row>
    <row r="62">
      <c r="A62" t="inlineStr">
        <is>
          <t>N1</t>
        </is>
      </c>
      <c r="B62" t="inlineStr">
        <is>
          <t>149A</t>
        </is>
      </c>
      <c r="C62" t="inlineStr">
        <is>
          <t>149A</t>
        </is>
      </c>
      <c r="D62" t="inlineStr"/>
      <c r="E62" t="inlineStr"/>
      <c r="F62" t="inlineStr"/>
      <c r="G62" t="inlineStr"/>
      <c r="H62" t="inlineStr">
        <is>
          <t>PMID:22311680</t>
        </is>
      </c>
      <c r="I62" t="inlineStr"/>
      <c r="J62" t="inlineStr"/>
      <c r="K62" t="inlineStr"/>
    </row>
    <row r="63">
      <c r="A63" t="inlineStr">
        <is>
          <t>N1</t>
        </is>
      </c>
      <c r="B63" t="inlineStr">
        <is>
          <t>150&amp;223&amp;247NLN</t>
        </is>
      </c>
      <c r="C63" t="inlineStr"/>
      <c r="D63" t="inlineStr"/>
      <c r="E63" t="inlineStr"/>
      <c r="F63" t="inlineStr"/>
      <c r="G63" t="inlineStr"/>
      <c r="H63" t="inlineStr">
        <is>
          <t>PMID:22311680&amp; PMID:21679678&amp; (150&amp;222&amp;246 in paper numbering)</t>
        </is>
      </c>
      <c r="I63" t="inlineStr"/>
      <c r="J63" t="inlineStr"/>
      <c r="K63" t="inlineStr"/>
    </row>
    <row r="64">
      <c r="A64" t="inlineStr">
        <is>
          <t>N1</t>
        </is>
      </c>
      <c r="B64" t="inlineStr">
        <is>
          <t>151&amp;275[EN]Y</t>
        </is>
      </c>
      <c r="C64" t="inlineStr">
        <is>
          <t>151&amp;275[EN]Y</t>
        </is>
      </c>
      <c r="D64" t="inlineStr"/>
      <c r="E64" t="inlineStr"/>
      <c r="F64" t="inlineStr"/>
      <c r="G64" t="inlineStr"/>
      <c r="H64" t="inlineStr">
        <is>
          <t>PMID:22311680&amp; (151&amp;274 in paper numbering)</t>
        </is>
      </c>
      <c r="I64" t="inlineStr"/>
      <c r="J64" t="inlineStr"/>
      <c r="K64" t="inlineStr"/>
    </row>
    <row r="65">
      <c r="A65" t="inlineStr">
        <is>
          <t>N1</t>
        </is>
      </c>
      <c r="B65" t="inlineStr">
        <is>
          <t>151&amp;275GY</t>
        </is>
      </c>
      <c r="C65" t="inlineStr">
        <is>
          <t>151&amp;275GY</t>
        </is>
      </c>
      <c r="D65" t="inlineStr"/>
      <c r="E65" t="inlineStr"/>
      <c r="F65" t="inlineStr"/>
      <c r="G65" t="inlineStr"/>
      <c r="H65" t="inlineStr">
        <is>
          <t>PMID:22311680&amp; (151&amp;274 in paper numbering)</t>
        </is>
      </c>
      <c r="I65" t="inlineStr"/>
      <c r="J65" t="inlineStr"/>
      <c r="K65" t="inlineStr"/>
    </row>
    <row r="66">
      <c r="A66" t="inlineStr">
        <is>
          <t>N1</t>
        </is>
      </c>
      <c r="B66" t="inlineStr">
        <is>
          <t>151E</t>
        </is>
      </c>
      <c r="C66" t="inlineStr">
        <is>
          <t>151E</t>
        </is>
      </c>
      <c r="D66" t="inlineStr"/>
      <c r="E66" t="inlineStr"/>
      <c r="F66" t="inlineStr"/>
      <c r="G66" t="inlineStr"/>
      <c r="H66" t="inlineStr">
        <is>
          <t>PMID:WHO</t>
        </is>
      </c>
      <c r="I66" t="inlineStr"/>
      <c r="J66" t="inlineStr"/>
      <c r="K66" t="inlineStr"/>
    </row>
    <row r="67">
      <c r="A67" t="inlineStr">
        <is>
          <t>N1</t>
        </is>
      </c>
      <c r="B67" t="inlineStr">
        <is>
          <t>151N</t>
        </is>
      </c>
      <c r="C67" t="inlineStr">
        <is>
          <t>151N</t>
        </is>
      </c>
      <c r="D67" t="inlineStr"/>
      <c r="E67" t="inlineStr"/>
      <c r="F67" t="inlineStr"/>
      <c r="G67" t="inlineStr"/>
      <c r="H67" t="inlineStr">
        <is>
          <t>PMID:WHO</t>
        </is>
      </c>
      <c r="I67" t="inlineStr"/>
      <c r="J67" t="inlineStr"/>
      <c r="K67" t="inlineStr"/>
    </row>
    <row r="68">
      <c r="A68" t="inlineStr">
        <is>
          <t>N1</t>
        </is>
      </c>
      <c r="B68" t="inlineStr">
        <is>
          <t>152K</t>
        </is>
      </c>
      <c r="C68" t="inlineStr">
        <is>
          <t>152K</t>
        </is>
      </c>
      <c r="D68" t="inlineStr"/>
      <c r="E68" t="inlineStr"/>
      <c r="F68" t="inlineStr"/>
      <c r="G68" t="inlineStr"/>
      <c r="H68" t="inlineStr">
        <is>
          <t>PMID:WHO</t>
        </is>
      </c>
      <c r="I68" t="inlineStr"/>
      <c r="J68" t="inlineStr"/>
      <c r="K68" t="inlineStr"/>
    </row>
    <row r="69">
      <c r="A69" t="inlineStr">
        <is>
          <t>N1</t>
        </is>
      </c>
      <c r="B69" t="inlineStr">
        <is>
          <t>155H</t>
        </is>
      </c>
      <c r="C69" t="inlineStr">
        <is>
          <t>155H</t>
        </is>
      </c>
      <c r="D69" t="inlineStr"/>
      <c r="E69" t="inlineStr"/>
      <c r="F69" t="inlineStr"/>
      <c r="G69" t="inlineStr"/>
      <c r="H69" t="inlineStr">
        <is>
          <t>PMID:WHO</t>
        </is>
      </c>
      <c r="I69" t="inlineStr"/>
      <c r="J69" t="inlineStr"/>
      <c r="K69" t="inlineStr"/>
    </row>
    <row r="70">
      <c r="A70" t="inlineStr">
        <is>
          <t>N1</t>
        </is>
      </c>
      <c r="B70" t="inlineStr">
        <is>
          <t>157&amp;214IG</t>
        </is>
      </c>
      <c r="C70" t="inlineStr">
        <is>
          <t>157&amp;214IG</t>
        </is>
      </c>
      <c r="D70" t="inlineStr"/>
      <c r="E70" t="inlineStr"/>
      <c r="F70" t="inlineStr"/>
      <c r="G70" t="inlineStr"/>
      <c r="H70" t="inlineStr">
        <is>
          <t>PMID:28458567&amp; (156&amp;213 in paper numbering)</t>
        </is>
      </c>
      <c r="I70" t="inlineStr"/>
      <c r="J70" t="inlineStr"/>
      <c r="K70" t="inlineStr"/>
    </row>
    <row r="71">
      <c r="A71" t="inlineStr">
        <is>
          <t>N1</t>
        </is>
      </c>
      <c r="B71" t="inlineStr">
        <is>
          <t>199&amp;275NY</t>
        </is>
      </c>
      <c r="C71" t="inlineStr">
        <is>
          <t>199&amp;275NY</t>
        </is>
      </c>
      <c r="D71" t="inlineStr"/>
      <c r="E71" t="inlineStr"/>
      <c r="F71" t="inlineStr"/>
      <c r="G71" t="inlineStr"/>
      <c r="H71" t="inlineStr">
        <is>
          <t>PMID:22311680&amp; PMID:28458567&amp; (198&amp;274 in paper numbering)</t>
        </is>
      </c>
      <c r="I71" t="inlineStr"/>
      <c r="J71" t="inlineStr"/>
      <c r="K71" t="inlineStr"/>
    </row>
    <row r="72">
      <c r="A72" t="inlineStr">
        <is>
          <t>N1</t>
        </is>
      </c>
      <c r="B72" t="inlineStr">
        <is>
          <t>199E</t>
        </is>
      </c>
      <c r="C72" t="inlineStr">
        <is>
          <t>199E</t>
        </is>
      </c>
      <c r="D72" t="inlineStr"/>
      <c r="E72" t="inlineStr"/>
      <c r="F72" t="inlineStr"/>
      <c r="G72" t="inlineStr"/>
      <c r="H72" t="inlineStr">
        <is>
          <t>PMID:WHO</t>
        </is>
      </c>
      <c r="I72" t="inlineStr"/>
      <c r="J72" t="inlineStr"/>
      <c r="K72" t="inlineStr"/>
    </row>
    <row r="73">
      <c r="A73" t="inlineStr">
        <is>
          <t>N1</t>
        </is>
      </c>
      <c r="B73" t="inlineStr">
        <is>
          <t>199G</t>
        </is>
      </c>
      <c r="C73" t="inlineStr">
        <is>
          <t>199G</t>
        </is>
      </c>
      <c r="D73" t="inlineStr"/>
      <c r="E73" t="inlineStr"/>
      <c r="F73" t="inlineStr"/>
      <c r="G73" t="inlineStr"/>
      <c r="H73" t="inlineStr">
        <is>
          <t>PMID:WHO&amp; (198 in paper numbering)</t>
        </is>
      </c>
      <c r="I73" t="inlineStr"/>
      <c r="J73" t="inlineStr"/>
      <c r="K73" t="inlineStr"/>
    </row>
    <row r="74">
      <c r="A74" t="inlineStr">
        <is>
          <t>N1</t>
        </is>
      </c>
      <c r="B74" t="inlineStr">
        <is>
          <t>223&amp;247LN</t>
        </is>
      </c>
      <c r="C74" t="inlineStr"/>
      <c r="D74" t="inlineStr"/>
      <c r="E74" t="inlineStr"/>
      <c r="F74" t="inlineStr"/>
      <c r="G74" t="inlineStr"/>
      <c r="H74" t="inlineStr">
        <is>
          <t>PMID:WHO&amp;(203&amp;227 in paper numbering)</t>
        </is>
      </c>
      <c r="I74" t="inlineStr"/>
      <c r="J74" t="inlineStr"/>
      <c r="K74" t="inlineStr"/>
    </row>
    <row r="75">
      <c r="A75" t="inlineStr">
        <is>
          <t>N1</t>
        </is>
      </c>
      <c r="B75" t="inlineStr">
        <is>
          <t>223&amp;275&amp;295VYS</t>
        </is>
      </c>
      <c r="C75" t="inlineStr">
        <is>
          <t>223&amp;275&amp;295VYS</t>
        </is>
      </c>
      <c r="D75" t="inlineStr"/>
      <c r="E75" t="inlineStr"/>
      <c r="F75" t="inlineStr"/>
      <c r="G75" t="inlineStr"/>
      <c r="H75" t="inlineStr">
        <is>
          <t>PMID:WHO</t>
        </is>
      </c>
      <c r="I75" t="inlineStr"/>
      <c r="J75" t="inlineStr"/>
      <c r="K75" t="inlineStr"/>
    </row>
    <row r="76">
      <c r="A76" t="inlineStr">
        <is>
          <t>N1</t>
        </is>
      </c>
      <c r="B76" t="inlineStr">
        <is>
          <t>223&amp;275KY</t>
        </is>
      </c>
      <c r="C76" t="inlineStr">
        <is>
          <t>223&amp;275KY</t>
        </is>
      </c>
      <c r="D76" t="inlineStr"/>
      <c r="E76" t="inlineStr"/>
      <c r="F76" t="inlineStr"/>
      <c r="G76" t="inlineStr"/>
      <c r="H76" t="inlineStr">
        <is>
          <t>PMID:WHO</t>
        </is>
      </c>
      <c r="I76" t="inlineStr"/>
      <c r="J76" t="inlineStr"/>
      <c r="K76" t="inlineStr"/>
    </row>
    <row r="77">
      <c r="A77" t="inlineStr">
        <is>
          <t>N1</t>
        </is>
      </c>
      <c r="B77" t="inlineStr">
        <is>
          <t>223&amp;275MY</t>
        </is>
      </c>
      <c r="C77" t="inlineStr"/>
      <c r="D77" t="inlineStr"/>
      <c r="E77" t="inlineStr"/>
      <c r="F77" t="inlineStr"/>
      <c r="G77" t="inlineStr"/>
      <c r="H77" t="inlineStr">
        <is>
          <t>PMID:WHO&amp; (222&amp;274 in paper numbering)</t>
        </is>
      </c>
      <c r="I77" t="inlineStr"/>
      <c r="J77" t="inlineStr"/>
      <c r="K77" t="inlineStr"/>
    </row>
    <row r="78">
      <c r="A78" t="inlineStr">
        <is>
          <t>N1</t>
        </is>
      </c>
      <c r="B78" t="inlineStr">
        <is>
          <t>223&amp;275RY</t>
        </is>
      </c>
      <c r="C78" t="inlineStr">
        <is>
          <t>223&amp;275RY</t>
        </is>
      </c>
      <c r="D78" t="inlineStr"/>
      <c r="E78" t="inlineStr"/>
      <c r="F78" t="inlineStr"/>
      <c r="G78" t="inlineStr"/>
      <c r="H78" t="inlineStr">
        <is>
          <t>PMID:WHO&amp; (222&amp;274 in paper numbering)</t>
        </is>
      </c>
      <c r="I78" t="inlineStr"/>
      <c r="J78" t="inlineStr"/>
      <c r="K78" t="inlineStr"/>
    </row>
    <row r="79">
      <c r="A79" t="inlineStr">
        <is>
          <t>N1</t>
        </is>
      </c>
      <c r="B79" t="inlineStr">
        <is>
          <t>223&amp;275VY</t>
        </is>
      </c>
      <c r="C79" t="inlineStr">
        <is>
          <t>223&amp;275VY</t>
        </is>
      </c>
      <c r="D79" t="inlineStr"/>
      <c r="E79" t="inlineStr"/>
      <c r="F79" t="inlineStr"/>
      <c r="G79" t="inlineStr"/>
      <c r="H79" t="inlineStr">
        <is>
          <t>PMID:WHO&amp; (222&amp;274 in paper numbering)</t>
        </is>
      </c>
      <c r="I79" t="inlineStr"/>
      <c r="J79" t="inlineStr"/>
      <c r="K79" t="inlineStr"/>
    </row>
    <row r="80">
      <c r="A80" t="inlineStr">
        <is>
          <t>N1</t>
        </is>
      </c>
      <c r="B80" t="inlineStr">
        <is>
          <t>223&amp;295VS</t>
        </is>
      </c>
      <c r="C80" t="inlineStr">
        <is>
          <t>223&amp;295VS</t>
        </is>
      </c>
      <c r="D80" t="inlineStr"/>
      <c r="E80" t="inlineStr"/>
      <c r="F80" t="inlineStr"/>
      <c r="G80" t="inlineStr"/>
      <c r="H80" t="inlineStr">
        <is>
          <t>PMID:WHO</t>
        </is>
      </c>
      <c r="I80" t="inlineStr"/>
      <c r="J80" t="inlineStr"/>
      <c r="K80" t="inlineStr"/>
    </row>
    <row r="81">
      <c r="A81" t="inlineStr">
        <is>
          <t>N1</t>
        </is>
      </c>
      <c r="B81" t="inlineStr">
        <is>
          <t>223K</t>
        </is>
      </c>
      <c r="C81" t="inlineStr">
        <is>
          <t>223K</t>
        </is>
      </c>
      <c r="D81" t="inlineStr"/>
      <c r="E81" t="inlineStr"/>
      <c r="F81" t="inlineStr"/>
      <c r="G81" t="inlineStr"/>
      <c r="H81" t="inlineStr">
        <is>
          <t>PMID:WHO&amp; (222 in paper numbering)</t>
        </is>
      </c>
      <c r="I81" t="inlineStr"/>
      <c r="J81" t="inlineStr"/>
      <c r="K81" t="inlineStr"/>
    </row>
    <row r="82">
      <c r="A82" t="inlineStr">
        <is>
          <t>N1</t>
        </is>
      </c>
      <c r="B82" t="inlineStr">
        <is>
          <t>223M</t>
        </is>
      </c>
      <c r="C82" t="inlineStr"/>
      <c r="D82" t="inlineStr"/>
      <c r="E82" t="inlineStr"/>
      <c r="F82" t="inlineStr"/>
      <c r="G82" t="inlineStr"/>
      <c r="H82" t="inlineStr">
        <is>
          <t>PMID:WHO&amp; (222 in paper numbering)</t>
        </is>
      </c>
      <c r="I82" t="inlineStr"/>
      <c r="J82" t="inlineStr"/>
      <c r="K82" t="inlineStr"/>
    </row>
    <row r="83">
      <c r="A83" t="inlineStr">
        <is>
          <t>N1</t>
        </is>
      </c>
      <c r="B83" t="inlineStr">
        <is>
          <t>223R</t>
        </is>
      </c>
      <c r="C83" t="inlineStr">
        <is>
          <t>223R</t>
        </is>
      </c>
      <c r="D83" t="inlineStr"/>
      <c r="E83" t="inlineStr"/>
      <c r="F83" t="inlineStr"/>
      <c r="G83" t="inlineStr"/>
      <c r="H83" t="inlineStr">
        <is>
          <t>PMID:WHO&amp; (222 in paper numbering)</t>
        </is>
      </c>
      <c r="I83" t="inlineStr"/>
      <c r="J83" t="inlineStr"/>
      <c r="K83" t="inlineStr"/>
    </row>
    <row r="84">
      <c r="A84" t="inlineStr">
        <is>
          <t>N1</t>
        </is>
      </c>
      <c r="B84" t="inlineStr">
        <is>
          <t>223T</t>
        </is>
      </c>
      <c r="C84" t="inlineStr">
        <is>
          <t>223T</t>
        </is>
      </c>
      <c r="D84" t="inlineStr"/>
      <c r="E84" t="inlineStr"/>
      <c r="F84" t="inlineStr"/>
      <c r="G84" t="inlineStr"/>
      <c r="H84" t="inlineStr">
        <is>
          <t>PMID:WHO&amp; (222 in paper numbering)</t>
        </is>
      </c>
      <c r="I84" t="inlineStr"/>
      <c r="J84" t="inlineStr"/>
      <c r="K84" t="inlineStr"/>
    </row>
    <row r="85">
      <c r="A85" t="inlineStr">
        <is>
          <t>N1</t>
        </is>
      </c>
      <c r="B85" t="inlineStr">
        <is>
          <t>223V</t>
        </is>
      </c>
      <c r="C85" t="inlineStr">
        <is>
          <t>223V</t>
        </is>
      </c>
      <c r="D85" t="inlineStr"/>
      <c r="E85" t="inlineStr"/>
      <c r="F85" t="inlineStr"/>
      <c r="G85" t="inlineStr"/>
      <c r="H85" t="inlineStr">
        <is>
          <t>PMID:WHO&amp; (222 in paper numbering)</t>
        </is>
      </c>
      <c r="I85" t="inlineStr"/>
      <c r="J85" t="inlineStr"/>
      <c r="K85" t="inlineStr"/>
    </row>
    <row r="86">
      <c r="A86" t="inlineStr">
        <is>
          <t>N1</t>
        </is>
      </c>
      <c r="B86" t="inlineStr">
        <is>
          <t>247&amp;275NY</t>
        </is>
      </c>
      <c r="C86" t="inlineStr">
        <is>
          <t>247&amp;275NY</t>
        </is>
      </c>
      <c r="D86" t="inlineStr"/>
      <c r="E86" t="inlineStr"/>
      <c r="F86" t="inlineStr"/>
      <c r="G86" t="inlineStr"/>
      <c r="H86" t="inlineStr">
        <is>
          <t>PMID:WHO&amp; (246&amp;274 in paper numbering)</t>
        </is>
      </c>
      <c r="I86" t="inlineStr"/>
      <c r="J86" t="inlineStr"/>
      <c r="K86" t="inlineStr"/>
    </row>
    <row r="87">
      <c r="A87" t="inlineStr">
        <is>
          <t>N1</t>
        </is>
      </c>
      <c r="B87" t="inlineStr">
        <is>
          <t>247G</t>
        </is>
      </c>
      <c r="C87" t="inlineStr"/>
      <c r="D87" t="inlineStr"/>
      <c r="E87" t="inlineStr"/>
      <c r="F87" t="inlineStr"/>
      <c r="G87" t="inlineStr"/>
      <c r="H87" t="inlineStr">
        <is>
          <t>PMID:WHO&amp; (246 in paper numbering)</t>
        </is>
      </c>
      <c r="I87" t="inlineStr"/>
      <c r="J87" t="inlineStr"/>
      <c r="K87" t="inlineStr"/>
    </row>
    <row r="88">
      <c r="A88" t="inlineStr">
        <is>
          <t>N1</t>
        </is>
      </c>
      <c r="B88" t="inlineStr">
        <is>
          <t>247N</t>
        </is>
      </c>
      <c r="C88" t="inlineStr">
        <is>
          <t>247N</t>
        </is>
      </c>
      <c r="D88" t="inlineStr"/>
      <c r="E88" t="inlineStr"/>
      <c r="F88" t="inlineStr"/>
      <c r="G88" t="inlineStr"/>
      <c r="H88" t="inlineStr">
        <is>
          <t>PMID:WHO&amp; (246 in paper numbering)</t>
        </is>
      </c>
      <c r="I88" t="inlineStr"/>
      <c r="J88" t="inlineStr"/>
      <c r="K88" t="inlineStr"/>
    </row>
    <row r="89">
      <c r="A89" t="inlineStr">
        <is>
          <t>N1</t>
        </is>
      </c>
      <c r="B89" t="inlineStr">
        <is>
          <t>247R</t>
        </is>
      </c>
      <c r="C89" t="inlineStr">
        <is>
          <t>247R</t>
        </is>
      </c>
      <c r="D89" t="inlineStr"/>
      <c r="E89" t="inlineStr"/>
      <c r="F89" t="inlineStr"/>
      <c r="G89" t="inlineStr"/>
      <c r="H89" t="inlineStr">
        <is>
          <t>PMID:WHO</t>
        </is>
      </c>
      <c r="I89" t="inlineStr"/>
      <c r="J89" t="inlineStr"/>
      <c r="K89" t="inlineStr"/>
    </row>
    <row r="90">
      <c r="A90" t="inlineStr">
        <is>
          <t>N1</t>
        </is>
      </c>
      <c r="B90" t="inlineStr">
        <is>
          <t>275&amp;293YK</t>
        </is>
      </c>
      <c r="C90" t="inlineStr"/>
      <c r="D90" t="inlineStr"/>
      <c r="E90" t="inlineStr"/>
      <c r="F90" t="inlineStr"/>
      <c r="G90" t="inlineStr"/>
      <c r="H90" t="inlineStr">
        <is>
          <t>PMID:WHO</t>
        </is>
      </c>
      <c r="I90" t="inlineStr"/>
      <c r="J90" t="inlineStr"/>
      <c r="K90" t="inlineStr"/>
    </row>
    <row r="91">
      <c r="A91" t="inlineStr">
        <is>
          <t>N1</t>
        </is>
      </c>
      <c r="B91" t="inlineStr">
        <is>
          <t>275&amp;295YS</t>
        </is>
      </c>
      <c r="C91" t="inlineStr"/>
      <c r="D91" t="inlineStr"/>
      <c r="E91" t="inlineStr"/>
      <c r="F91" t="inlineStr"/>
      <c r="G91" t="inlineStr"/>
      <c r="H91" t="inlineStr">
        <is>
          <t>PMID:WHO</t>
        </is>
      </c>
      <c r="I91" t="inlineStr"/>
      <c r="J91" t="inlineStr"/>
      <c r="K91" t="inlineStr"/>
    </row>
    <row r="92">
      <c r="A92" t="inlineStr">
        <is>
          <t>N1</t>
        </is>
      </c>
      <c r="B92" t="inlineStr">
        <is>
          <t>275Y</t>
        </is>
      </c>
      <c r="C92" t="inlineStr">
        <is>
          <t>275Y</t>
        </is>
      </c>
      <c r="D92" t="inlineStr"/>
      <c r="E92" t="inlineStr"/>
      <c r="F92" t="inlineStr"/>
      <c r="G92" t="inlineStr"/>
      <c r="H92" t="inlineStr">
        <is>
          <t>PMID:WHO&amp; (274 in paper numbering)</t>
        </is>
      </c>
      <c r="I92" t="inlineStr"/>
      <c r="J92" t="inlineStr"/>
      <c r="K92" t="inlineStr"/>
    </row>
    <row r="93">
      <c r="A93" t="inlineStr">
        <is>
          <t>N1</t>
        </is>
      </c>
      <c r="B93" t="inlineStr">
        <is>
          <t>293K</t>
        </is>
      </c>
      <c r="C93" t="inlineStr">
        <is>
          <t>293K</t>
        </is>
      </c>
      <c r="D93" t="inlineStr"/>
      <c r="E93" t="inlineStr"/>
      <c r="F93" t="inlineStr"/>
      <c r="G93" t="inlineStr"/>
      <c r="H93" t="inlineStr">
        <is>
          <t>PMID:WHO</t>
        </is>
      </c>
      <c r="I93" t="inlineStr"/>
      <c r="J93" t="inlineStr"/>
      <c r="K93" t="inlineStr"/>
    </row>
    <row r="94">
      <c r="A94" t="inlineStr">
        <is>
          <t>N1</t>
        </is>
      </c>
      <c r="B94" t="inlineStr">
        <is>
          <t>295S</t>
        </is>
      </c>
      <c r="C94" t="inlineStr">
        <is>
          <t>295S</t>
        </is>
      </c>
      <c r="D94" t="inlineStr"/>
      <c r="E94" t="inlineStr"/>
      <c r="F94" t="inlineStr"/>
      <c r="G94" t="inlineStr"/>
      <c r="H94" t="inlineStr">
        <is>
          <t>PMID:WHO&amp; (294 in paper numbering)</t>
        </is>
      </c>
      <c r="I94" t="inlineStr"/>
      <c r="J94" t="inlineStr"/>
      <c r="K94" t="inlineStr"/>
    </row>
    <row r="95">
      <c r="A95" t="inlineStr">
        <is>
          <t>N1</t>
        </is>
      </c>
      <c r="B95" t="inlineStr">
        <is>
          <t>313&amp;427KT</t>
        </is>
      </c>
      <c r="C95" t="inlineStr">
        <is>
          <t>313&amp;427KT</t>
        </is>
      </c>
      <c r="D95" t="inlineStr"/>
      <c r="E95" t="inlineStr"/>
      <c r="F95" t="inlineStr"/>
      <c r="G95" t="inlineStr"/>
      <c r="H95" t="inlineStr">
        <is>
          <t>PMID:WHO</t>
        </is>
      </c>
      <c r="I95" t="inlineStr"/>
      <c r="J95" t="inlineStr"/>
      <c r="K95" t="inlineStr"/>
    </row>
    <row r="96">
      <c r="A96" t="inlineStr">
        <is>
          <t>N1</t>
        </is>
      </c>
      <c r="B96" t="inlineStr">
        <is>
          <t>432T</t>
        </is>
      </c>
      <c r="C96" t="inlineStr">
        <is>
          <t>432T</t>
        </is>
      </c>
      <c r="D96" t="inlineStr"/>
      <c r="E96" t="inlineStr"/>
      <c r="F96" t="inlineStr"/>
      <c r="G96" t="inlineStr"/>
      <c r="H96" t="inlineStr">
        <is>
          <t>PMID:WHO&amp;(412 in paper numbering)</t>
        </is>
      </c>
      <c r="I96" t="inlineStr"/>
      <c r="J96" t="inlineStr"/>
      <c r="K96" t="inlineStr"/>
    </row>
    <row r="97">
      <c r="A97" t="inlineStr">
        <is>
          <t>N1</t>
        </is>
      </c>
      <c r="B97" t="inlineStr">
        <is>
          <t>S246N</t>
        </is>
      </c>
      <c r="C97" t="inlineStr">
        <is>
          <t>S246N</t>
        </is>
      </c>
      <c r="D97" t="inlineStr"/>
      <c r="E97" t="inlineStr"/>
      <c r="F97" t="inlineStr"/>
      <c r="G97" t="inlineStr"/>
      <c r="H97" t="inlineStr">
        <is>
          <t>PMID:20016036</t>
        </is>
      </c>
      <c r="I97" t="inlineStr"/>
      <c r="J97">
        <f>DISPIMG("ID_2DD3FBD0DDC24F84B9620EEA1158C11D",1)</f>
        <v/>
      </c>
      <c r="K97" t="inlineStr"/>
    </row>
    <row r="98">
      <c r="A98" t="inlineStr">
        <is>
          <t>N1</t>
        </is>
      </c>
      <c r="B98" t="inlineStr">
        <is>
          <t>150&amp;222&amp;246NLN</t>
        </is>
      </c>
      <c r="C98" t="inlineStr"/>
      <c r="D98" t="inlineStr"/>
      <c r="E98" t="inlineStr"/>
      <c r="F98" t="inlineStr"/>
      <c r="G98" t="inlineStr"/>
      <c r="H98" t="inlineStr">
        <is>
          <t>PMID:20016036</t>
        </is>
      </c>
      <c r="I98" t="inlineStr"/>
      <c r="J98">
        <f>DISPIMG("ID_2DD3FBD0DDC24F84B9620EEA1158C11D",1)</f>
        <v/>
      </c>
      <c r="K98" t="inlineStr"/>
    </row>
    <row r="99">
      <c r="A99" t="inlineStr">
        <is>
          <t>N1</t>
        </is>
      </c>
      <c r="B99" t="inlineStr">
        <is>
          <t>V116A</t>
        </is>
      </c>
      <c r="C99" t="inlineStr">
        <is>
          <t>V116A</t>
        </is>
      </c>
      <c r="D99" t="inlineStr"/>
      <c r="E99" t="inlineStr"/>
      <c r="F99" t="inlineStr"/>
      <c r="G99" t="inlineStr"/>
      <c r="H99" t="inlineStr">
        <is>
          <t>PMID:20016036</t>
        </is>
      </c>
      <c r="I99" t="inlineStr"/>
      <c r="J99">
        <f>DISPIMG("ID_2DD3FBD0DDC24F84B9620EEA1158C11D",1)</f>
        <v/>
      </c>
      <c r="K99" t="inlineStr"/>
    </row>
    <row r="100">
      <c r="A100" t="inlineStr">
        <is>
          <t>N2</t>
        </is>
      </c>
      <c r="B100" t="inlineStr">
        <is>
          <t>R292K</t>
        </is>
      </c>
      <c r="C100" t="inlineStr">
        <is>
          <t>R292K</t>
        </is>
      </c>
      <c r="D100" t="inlineStr">
        <is>
          <t>R292K</t>
        </is>
      </c>
      <c r="E100" t="inlineStr"/>
      <c r="F100" t="inlineStr"/>
      <c r="G100" t="inlineStr"/>
      <c r="H100" t="inlineStr">
        <is>
          <t>PMID:32750468</t>
        </is>
      </c>
      <c r="I100" t="inlineStr"/>
      <c r="J100">
        <f>DISPIMG("ID_29AEA038C0524BB79421F7ECEB60E8AB",1)</f>
        <v/>
      </c>
      <c r="K100" t="inlineStr"/>
    </row>
    <row r="101">
      <c r="A101" t="inlineStr">
        <is>
          <t>N2</t>
        </is>
      </c>
      <c r="B101" t="inlineStr">
        <is>
          <t>Q136K</t>
        </is>
      </c>
      <c r="C101" t="inlineStr">
        <is>
          <t>Q136K</t>
        </is>
      </c>
      <c r="D101" t="inlineStr">
        <is>
          <t>Q136K</t>
        </is>
      </c>
      <c r="E101" t="inlineStr"/>
      <c r="F101" t="inlineStr"/>
      <c r="G101" t="inlineStr"/>
      <c r="H101" t="inlineStr">
        <is>
          <t>PMID:19641000</t>
        </is>
      </c>
      <c r="I101" t="inlineStr">
        <is>
          <t>Analysis of 391 influenza A (H1N1) viruses isolated between 2006 and early 2008 from Australasia and Southeast Asia revealed nine viruses (2.3%) that demonstrated markedly reduced zanamivir susceptibility and contained a previously undescribed Gln136Lys (Q136K) neuraminidase mutation. The mutation had no effect on oseltamivir susceptibility but caused approximately a 300-fold and a 70-fold reduction in zanamivir and peramivir susceptibility, respectively.</t>
        </is>
      </c>
      <c r="J101" t="inlineStr"/>
      <c r="K101" t="inlineStr"/>
    </row>
    <row r="102">
      <c r="A102" t="inlineStr">
        <is>
          <t>N2</t>
        </is>
      </c>
      <c r="B102" t="inlineStr">
        <is>
          <t>H274Y</t>
        </is>
      </c>
      <c r="C102" t="inlineStr"/>
      <c r="D102" t="inlineStr"/>
      <c r="E102" t="inlineStr"/>
      <c r="F102" t="inlineStr"/>
      <c r="G102" t="inlineStr"/>
      <c r="H102" t="inlineStr">
        <is>
          <t>PMID:19651908</t>
        </is>
      </c>
      <c r="I102" t="inlineStr">
        <is>
          <t>The H274Y neuraminidase mutation reduced oseltamivir susceptibility significantly (900- to 2,500-fold compared to the wild type).</t>
        </is>
      </c>
      <c r="J102" t="inlineStr"/>
      <c r="K102" t="inlineStr"/>
    </row>
    <row r="103">
      <c r="A103" t="inlineStr">
        <is>
          <t>N2</t>
        </is>
      </c>
      <c r="B103" t="inlineStr">
        <is>
          <t>H274Y/I222M</t>
        </is>
      </c>
      <c r="C103" t="inlineStr"/>
      <c r="D103" t="inlineStr"/>
      <c r="E103" t="inlineStr"/>
      <c r="F103" t="inlineStr"/>
      <c r="G103" t="inlineStr"/>
      <c r="H103" t="inlineStr">
        <is>
          <t>PMID:19651908</t>
        </is>
      </c>
      <c r="I103" t="inlineStr">
        <is>
          <t>However the dual H274Y/I222M neuraminidase mutation had an even greater impact on resistance, with oseltamivir susceptibility reduced significantly further (8,000-fold compared to the wild type).</t>
        </is>
      </c>
      <c r="J103" t="inlineStr"/>
      <c r="K103" t="inlineStr"/>
    </row>
    <row r="104">
      <c r="A104" t="inlineStr">
        <is>
          <t>N2</t>
        </is>
      </c>
      <c r="B104" t="inlineStr">
        <is>
          <t>E119G</t>
        </is>
      </c>
      <c r="C104" t="inlineStr">
        <is>
          <t>E119G</t>
        </is>
      </c>
      <c r="D104" t="inlineStr"/>
      <c r="E104" t="inlineStr"/>
      <c r="F104" t="inlineStr"/>
      <c r="G104" t="inlineStr"/>
      <c r="H104" t="inlineStr">
        <is>
          <t>PMID:19651908</t>
        </is>
      </c>
      <c r="I104" t="inlineStr">
        <is>
          <t>An E119G neuraminidase mutation, which demonstrated significantly reduced zanamivir susceptibility (1,400-fold compared to the wild type).</t>
        </is>
      </c>
      <c r="J104" t="inlineStr"/>
      <c r="K104" t="inlineStr"/>
    </row>
    <row r="105">
      <c r="A105" t="inlineStr">
        <is>
          <t>N2</t>
        </is>
      </c>
      <c r="B105" t="inlineStr">
        <is>
          <t>D198G</t>
        </is>
      </c>
      <c r="C105" t="inlineStr">
        <is>
          <t>D198G</t>
        </is>
      </c>
      <c r="D105" t="inlineStr">
        <is>
          <t>D198G</t>
        </is>
      </c>
      <c r="E105" t="inlineStr"/>
      <c r="F105" t="inlineStr"/>
      <c r="G105" t="inlineStr"/>
      <c r="H105" t="inlineStr">
        <is>
          <t>PMID:19651908</t>
        </is>
      </c>
      <c r="I105" t="inlineStr">
        <is>
          <t>The D198G mutation identified in the Vn/1203 strain following zanamivir passage resulted in 44-fold, 32-fold, and 4-fold increases in the IC50s for zanamivir, oseltamivir, and peramivir, respectively, in the recombinant strains.</t>
        </is>
      </c>
      <c r="J105" t="inlineStr"/>
      <c r="K105" t="inlineStr"/>
    </row>
    <row r="106">
      <c r="A106" t="inlineStr">
        <is>
          <t>N2</t>
        </is>
      </c>
      <c r="B106" t="inlineStr">
        <is>
          <t>E199V</t>
        </is>
      </c>
      <c r="C106" t="inlineStr"/>
      <c r="D106" t="inlineStr"/>
      <c r="E106" t="inlineStr"/>
      <c r="F106" t="inlineStr"/>
      <c r="G106" t="inlineStr"/>
      <c r="H106" t="inlineStr">
        <is>
          <t>PMID:32004620</t>
        </is>
      </c>
      <c r="I106" t="inlineStr">
        <is>
          <t>One virus with NA E119V substitution showed HRI by oseltamivir but had no effect on susceptibility to the other NAIs</t>
        </is>
      </c>
      <c r="J106" t="inlineStr"/>
      <c r="K106" t="inlineStr"/>
    </row>
    <row r="107">
      <c r="A107" t="inlineStr">
        <is>
          <t>N2</t>
        </is>
      </c>
      <c r="B107" t="inlineStr">
        <is>
          <t>R292K</t>
        </is>
      </c>
      <c r="C107" t="inlineStr"/>
      <c r="D107" t="inlineStr">
        <is>
          <t>R292K</t>
        </is>
      </c>
      <c r="E107" t="inlineStr"/>
      <c r="F107" t="inlineStr"/>
      <c r="G107" t="inlineStr"/>
      <c r="H107" t="inlineStr">
        <is>
          <t>PMID:32004620</t>
        </is>
      </c>
      <c r="I107" t="inlineStr">
        <is>
          <t>One virus with NA R292K substitution was isolated from a hospitalized patient in Australia and showed remarkable HRI, 7735-fold increase in IC50, by oseltamivir and RI by peramivir</t>
        </is>
      </c>
      <c r="J107" t="inlineStr"/>
      <c r="K107" t="inlineStr"/>
    </row>
    <row r="108">
      <c r="A108" t="inlineStr">
        <is>
          <t>N2</t>
        </is>
      </c>
      <c r="B108" t="inlineStr">
        <is>
          <t>119&amp;292E[KR]</t>
        </is>
      </c>
      <c r="C108" t="inlineStr">
        <is>
          <t>119&amp;292E[KR]</t>
        </is>
      </c>
      <c r="D108" t="inlineStr"/>
      <c r="E108" t="inlineStr"/>
      <c r="F108" t="inlineStr"/>
      <c r="G108" t="inlineStr"/>
      <c r="H108" t="inlineStr">
        <is>
          <t>PMID:32004620</t>
        </is>
      </c>
      <c r="I108" t="inlineStr">
        <is>
          <t>Another virus, containing NA E119V/E and NA R292K/R polymorphisms and a 4-amino acid deletion (Del 245–248), showed HRI by oseltamivir and RI by zanamivir</t>
        </is>
      </c>
      <c r="J108" t="inlineStr"/>
      <c r="K108" t="inlineStr"/>
    </row>
    <row r="109">
      <c r="A109" t="inlineStr">
        <is>
          <t>N2</t>
        </is>
      </c>
      <c r="B109" t="inlineStr">
        <is>
          <t>119&amp;292V[KR]</t>
        </is>
      </c>
      <c r="C109" t="inlineStr">
        <is>
          <t>119&amp;292V[KR]</t>
        </is>
      </c>
      <c r="D109" t="inlineStr"/>
      <c r="E109" t="inlineStr"/>
      <c r="F109" t="inlineStr"/>
      <c r="G109" t="inlineStr"/>
      <c r="H109" t="inlineStr">
        <is>
          <t>PMID:32004620</t>
        </is>
      </c>
      <c r="I109" t="inlineStr">
        <is>
          <t>Another virus, containing NA E119V/E and NA R292K/R polymorphisms and a 4-amino acid deletion (Del 245–248), showed HRI by oseltamivir and RI by zanamivir</t>
        </is>
      </c>
      <c r="J109" t="inlineStr"/>
      <c r="K109" t="inlineStr"/>
    </row>
    <row r="110">
      <c r="A110" t="inlineStr">
        <is>
          <t>N2</t>
        </is>
      </c>
      <c r="B110" t="inlineStr">
        <is>
          <t>S333G</t>
        </is>
      </c>
      <c r="C110" t="inlineStr">
        <is>
          <t>S333G</t>
        </is>
      </c>
      <c r="D110" t="inlineStr"/>
      <c r="E110" t="inlineStr"/>
      <c r="F110" t="inlineStr"/>
      <c r="G110" t="inlineStr"/>
      <c r="H110" t="inlineStr">
        <is>
          <t>PMID:32004620</t>
        </is>
      </c>
      <c r="I110" t="inlineStr">
        <is>
          <t>NA S333G and NA S334R substitutions conferred RI by oseltamivir and zanamivir or RI by oseltamivir, respectively.</t>
        </is>
      </c>
      <c r="J110" t="inlineStr"/>
      <c r="K110" t="inlineStr"/>
    </row>
    <row r="111">
      <c r="A111" t="inlineStr">
        <is>
          <t>N2</t>
        </is>
      </c>
      <c r="B111" t="inlineStr">
        <is>
          <t>S334R</t>
        </is>
      </c>
      <c r="C111" t="inlineStr"/>
      <c r="D111" t="inlineStr"/>
      <c r="E111" t="inlineStr"/>
      <c r="F111" t="inlineStr"/>
      <c r="G111" t="inlineStr"/>
      <c r="H111" t="inlineStr">
        <is>
          <t>PMID:32004620</t>
        </is>
      </c>
      <c r="I111" t="inlineStr"/>
      <c r="J111" t="inlineStr"/>
      <c r="K111" t="inlineStr"/>
    </row>
    <row r="112">
      <c r="A112" t="inlineStr">
        <is>
          <t>N2</t>
        </is>
      </c>
      <c r="B112" t="inlineStr">
        <is>
          <t>E119G</t>
        </is>
      </c>
      <c r="C112" t="inlineStr">
        <is>
          <t>E119G</t>
        </is>
      </c>
      <c r="D112" t="inlineStr"/>
      <c r="E112" t="inlineStr"/>
      <c r="F112" t="inlineStr"/>
      <c r="G112" t="inlineStr"/>
      <c r="H112" t="inlineStr">
        <is>
          <t>PMID:31855133</t>
        </is>
      </c>
      <c r="I112" t="inlineStr">
        <is>
          <t>Two neuraminidase substitutions emerged, H274N (ZA IC50 increased 5.5-fold) and E119G (ZA IC50 increased 110-fold) at 10 and 100 µg l−1 of ZA, respectively.</t>
        </is>
      </c>
      <c r="J112" t="inlineStr"/>
      <c r="K112" t="inlineStr"/>
    </row>
    <row r="113">
      <c r="A113" t="inlineStr">
        <is>
          <t>N2</t>
        </is>
      </c>
      <c r="B113" t="inlineStr">
        <is>
          <t>H274N</t>
        </is>
      </c>
      <c r="C113" t="inlineStr">
        <is>
          <t>H274N</t>
        </is>
      </c>
      <c r="D113" t="inlineStr"/>
      <c r="E113" t="inlineStr"/>
      <c r="F113" t="inlineStr"/>
      <c r="G113" t="inlineStr"/>
      <c r="H113" t="inlineStr">
        <is>
          <t>PMID:31855133</t>
        </is>
      </c>
      <c r="I113" t="inlineStr"/>
      <c r="J113" t="inlineStr"/>
      <c r="K113" t="inlineStr"/>
    </row>
    <row r="114">
      <c r="A114" t="inlineStr">
        <is>
          <t>N2</t>
        </is>
      </c>
      <c r="B114" t="inlineStr">
        <is>
          <t>E119D</t>
        </is>
      </c>
      <c r="C114" t="inlineStr">
        <is>
          <t>E119D</t>
        </is>
      </c>
      <c r="D114" t="inlineStr"/>
      <c r="E114" t="inlineStr"/>
      <c r="F114" t="inlineStr"/>
      <c r="G114" t="inlineStr"/>
      <c r="H114" t="inlineStr">
        <is>
          <t>PMID:30910698</t>
        </is>
      </c>
      <c r="I114" t="inlineStr">
        <is>
          <t>The E119D mutation significantly reduced susceptibility to zanamivir (415-fold) and remained susceptible to oseltamivir.</t>
        </is>
      </c>
      <c r="J114">
        <f>DISPIMG("ID_209020EEB3354B5E84A3E92033DF212A",1)</f>
        <v/>
      </c>
      <c r="K114" t="inlineStr"/>
    </row>
    <row r="115">
      <c r="A115" t="inlineStr">
        <is>
          <t>N2</t>
        </is>
      </c>
      <c r="B115" t="inlineStr">
        <is>
          <t>R292K</t>
        </is>
      </c>
      <c r="C115" t="inlineStr">
        <is>
          <t>R292K</t>
        </is>
      </c>
      <c r="D115" t="inlineStr"/>
      <c r="E115" t="inlineStr"/>
      <c r="F115" t="inlineStr"/>
      <c r="G115" t="inlineStr"/>
      <c r="H115" t="inlineStr">
        <is>
          <t>PMID:30910698</t>
        </is>
      </c>
      <c r="I115" t="inlineStr">
        <is>
          <t>The R292 K mutation reduced oseltamivir susceptibility significantly (2,523-fold) and moderately reduced susceptibility to zanamivir.</t>
        </is>
      </c>
      <c r="J115" t="inlineStr"/>
      <c r="K115" t="inlineStr"/>
    </row>
    <row r="116">
      <c r="A116" t="inlineStr">
        <is>
          <t>N2</t>
        </is>
      </c>
      <c r="B116" t="inlineStr">
        <is>
          <t>E119V</t>
        </is>
      </c>
      <c r="C116" t="inlineStr"/>
      <c r="D116" t="inlineStr"/>
      <c r="E116" t="inlineStr"/>
      <c r="F116" t="inlineStr"/>
      <c r="G116" t="inlineStr"/>
      <c r="H116" t="inlineStr">
        <is>
          <t>PMID:33322333</t>
        </is>
      </c>
      <c r="I116" t="inlineStr">
        <is>
          <t>When assessed in NA inhibition assays, these E119V variants had mean IC50 values of 81.00 ± 0.01 nM and 80.39 ± 0.12 nM, respectively, equivalent to 192.9 and 191.4-fold increases compared to the A/H3N2-WT IC50</t>
        </is>
      </c>
      <c r="J116" t="inlineStr"/>
      <c r="K116" t="inlineStr"/>
    </row>
    <row r="117">
      <c r="A117" t="inlineStr">
        <is>
          <t>N2</t>
        </is>
      </c>
      <c r="B117" t="inlineStr">
        <is>
          <t>N329K</t>
        </is>
      </c>
      <c r="C117" t="inlineStr">
        <is>
          <t>N329K</t>
        </is>
      </c>
      <c r="D117" t="inlineStr"/>
      <c r="E117" t="inlineStr"/>
      <c r="F117" t="inlineStr"/>
      <c r="G117" t="inlineStr"/>
      <c r="H117" t="inlineStr">
        <is>
          <t>PMID:33202972</t>
        </is>
      </c>
      <c r="I117" t="inlineStr">
        <is>
          <t>The H1avN2 strains with N2 of human seasonal origin were the only ones harboring mutation NA-N329K classified RI to oseltamivir and zanamivir</t>
        </is>
      </c>
      <c r="J117" t="inlineStr"/>
      <c r="K117" t="inlineStr"/>
    </row>
    <row r="118">
      <c r="A118" t="inlineStr">
        <is>
          <t>N2</t>
        </is>
      </c>
      <c r="B118" t="inlineStr">
        <is>
          <t>S331R</t>
        </is>
      </c>
      <c r="C118" t="inlineStr">
        <is>
          <t>S331R</t>
        </is>
      </c>
      <c r="D118" t="inlineStr"/>
      <c r="E118" t="inlineStr"/>
      <c r="F118" t="inlineStr"/>
      <c r="G118" t="inlineStr"/>
      <c r="H118" t="inlineStr">
        <is>
          <t>PMID:33202972</t>
        </is>
      </c>
      <c r="I118" t="inlineStr">
        <is>
          <t>By contrast, 80% of H1huN2 strains harbored mutation NA-S331R, also classified as RI to oseltamivir and zanamivir.</t>
        </is>
      </c>
      <c r="J118" t="inlineStr"/>
      <c r="K118" t="inlineStr"/>
    </row>
    <row r="119">
      <c r="A119" t="inlineStr">
        <is>
          <t>N2</t>
        </is>
      </c>
      <c r="B119" t="inlineStr">
        <is>
          <t>N294S</t>
        </is>
      </c>
      <c r="C119" t="inlineStr">
        <is>
          <t>N294S</t>
        </is>
      </c>
      <c r="D119" t="inlineStr"/>
      <c r="E119" t="inlineStr"/>
      <c r="F119" t="inlineStr"/>
      <c r="G119" t="inlineStr"/>
      <c r="H119" t="inlineStr">
        <is>
          <t>PMID:32750468</t>
        </is>
      </c>
      <c r="I119" t="inlineStr">
        <is>
          <t>The results of MUNANA assay with ZAN showed that E119V mutation conferred HRI only in H5N8 virus, N294S mutation led to RI in H5N6 and H5N2 backgrounds and H274Y substitution did not affect the susceptibility to ZAN in any of the H5Nx viruses.</t>
        </is>
      </c>
      <c r="J119">
        <f>DISPIMG("ID_3F738D8BDB884CF787ADE8FD3E542B60",1)</f>
        <v/>
      </c>
      <c r="K119" t="inlineStr"/>
    </row>
    <row r="120">
      <c r="A120" t="inlineStr">
        <is>
          <t>N2</t>
        </is>
      </c>
      <c r="B120" t="inlineStr">
        <is>
          <t>E119V</t>
        </is>
      </c>
      <c r="C120" t="inlineStr"/>
      <c r="D120" t="inlineStr"/>
      <c r="E120" t="inlineStr"/>
      <c r="F120" t="inlineStr"/>
      <c r="G120" t="inlineStr"/>
      <c r="H120" t="inlineStr">
        <is>
          <t>PMID:32750468</t>
        </is>
      </c>
      <c r="I120" t="inlineStr">
        <is>
          <t>The OSE IC50 values for the E119V mutation in all three viruses demonstrated RI</t>
        </is>
      </c>
      <c r="J120" t="inlineStr"/>
      <c r="K120" t="inlineStr"/>
    </row>
    <row r="121">
      <c r="A121" t="inlineStr">
        <is>
          <t>N2</t>
        </is>
      </c>
      <c r="B121" t="inlineStr">
        <is>
          <t>R292K</t>
        </is>
      </c>
      <c r="C121" t="inlineStr">
        <is>
          <t>R292K</t>
        </is>
      </c>
      <c r="D121" t="inlineStr">
        <is>
          <t>R292K</t>
        </is>
      </c>
      <c r="E121" t="inlineStr"/>
      <c r="F121" t="inlineStr"/>
      <c r="G121" t="inlineStr"/>
      <c r="H121" t="inlineStr">
        <is>
          <t>PMID:32750468</t>
        </is>
      </c>
      <c r="I121" t="inlineStr">
        <is>
          <t>The R292K mutation in H5N2 resulted in HRI for OSE.The H5N2_R292K virus demonstrated RI to ZAN.The IC50 measurements made using the MUNANA assay for PER with the panel of H5N6 mutants did not show any alteration in susceptibility to the drug, and for the H5N2 panel only the R292K showed RI for PER.</t>
        </is>
      </c>
      <c r="J121" t="inlineStr"/>
      <c r="K121" t="inlineStr"/>
    </row>
    <row r="122">
      <c r="A122" t="inlineStr">
        <is>
          <t>N2</t>
        </is>
      </c>
      <c r="B122" t="inlineStr">
        <is>
          <t>I222V</t>
        </is>
      </c>
      <c r="C122" t="inlineStr"/>
      <c r="D122" t="inlineStr"/>
      <c r="E122" t="inlineStr"/>
      <c r="F122" t="inlineStr"/>
      <c r="G122" t="inlineStr"/>
      <c r="H122" t="inlineStr">
        <is>
          <t>PMID:31356626</t>
        </is>
      </c>
      <c r="I122" t="inlineStr">
        <is>
          <t>Analysis of the NA of all studied A(H3N2) viruses for the presence of mutations conferring drug resistance revealed I222V amino acid substitution in the NA of A/Astrakhan/32/2017 strain. An association of this mutation with a slight increase in oseltamivir IC50 (less than 10 times) was shown for A(H1N1).</t>
        </is>
      </c>
      <c r="J122" t="inlineStr"/>
      <c r="K122" t="inlineStr"/>
    </row>
    <row r="123">
      <c r="A123" t="inlineStr">
        <is>
          <t>N2</t>
        </is>
      </c>
      <c r="B123" t="inlineStr">
        <is>
          <t>I117T</t>
        </is>
      </c>
      <c r="C123" t="inlineStr">
        <is>
          <t>I117T</t>
        </is>
      </c>
      <c r="D123" t="inlineStr"/>
      <c r="E123" t="inlineStr"/>
      <c r="F123" t="inlineStr"/>
      <c r="G123" t="inlineStr"/>
      <c r="H123" t="inlineStr">
        <is>
          <t>PMID:31282375</t>
        </is>
      </c>
      <c r="I123" t="inlineStr">
        <is>
          <t>The novel I117T substitution reduced oseltamivir susceptibility by 18.6-fold and zanamivir susceptibility by 11.8-fold, compared to the wild type AI H5N1virus, thus showed cross-resistance to both oseltamivir and zanamivir in NA inhibition assays.</t>
        </is>
      </c>
      <c r="J123" t="inlineStr"/>
      <c r="K123" t="inlineStr"/>
    </row>
    <row r="124">
      <c r="A124" t="inlineStr">
        <is>
          <t>N2</t>
        </is>
      </c>
      <c r="B124" t="inlineStr">
        <is>
          <t>119A</t>
        </is>
      </c>
      <c r="C124" t="inlineStr">
        <is>
          <t>119A</t>
        </is>
      </c>
      <c r="D124" t="inlineStr"/>
      <c r="E124" t="inlineStr"/>
      <c r="F124" t="inlineStr"/>
      <c r="G124" t="inlineStr"/>
      <c r="H124" t="inlineStr">
        <is>
          <t>PMID:8627706</t>
        </is>
      </c>
      <c r="I124" t="inlineStr"/>
      <c r="J124" t="inlineStr"/>
      <c r="K124" t="inlineStr"/>
    </row>
    <row r="125">
      <c r="A125" t="inlineStr">
        <is>
          <t>N2</t>
        </is>
      </c>
      <c r="B125" t="inlineStr">
        <is>
          <t>119D</t>
        </is>
      </c>
      <c r="C125" t="inlineStr">
        <is>
          <t>119D</t>
        </is>
      </c>
      <c r="D125" t="inlineStr"/>
      <c r="E125" t="inlineStr"/>
      <c r="F125" t="inlineStr"/>
      <c r="G125" t="inlineStr"/>
      <c r="H125" t="inlineStr">
        <is>
          <t>PMID:16891631&amp; PMID:22311680</t>
        </is>
      </c>
      <c r="I125" t="inlineStr"/>
      <c r="J125" t="inlineStr"/>
      <c r="K125" t="inlineStr"/>
    </row>
    <row r="126">
      <c r="A126" t="inlineStr">
        <is>
          <t>N2</t>
        </is>
      </c>
      <c r="B126" t="inlineStr">
        <is>
          <t>119G</t>
        </is>
      </c>
      <c r="C126" t="inlineStr"/>
      <c r="D126" t="inlineStr"/>
      <c r="E126" t="inlineStr"/>
      <c r="F126" t="inlineStr"/>
      <c r="G126" t="inlineStr"/>
      <c r="H126" t="inlineStr">
        <is>
          <t>PMID:16891631</t>
        </is>
      </c>
      <c r="I126" t="inlineStr"/>
      <c r="J126" t="inlineStr"/>
      <c r="K126" t="inlineStr"/>
    </row>
    <row r="127">
      <c r="A127" t="inlineStr">
        <is>
          <t>N2</t>
        </is>
      </c>
      <c r="B127" t="inlineStr">
        <is>
          <t>119I</t>
        </is>
      </c>
      <c r="C127" t="inlineStr">
        <is>
          <t>119I</t>
        </is>
      </c>
      <c r="D127" t="inlineStr"/>
      <c r="E127" t="inlineStr"/>
      <c r="F127" t="inlineStr"/>
      <c r="G127" t="inlineStr"/>
      <c r="H127" t="inlineStr">
        <is>
          <t>PMID:22311680</t>
        </is>
      </c>
      <c r="I127" t="inlineStr"/>
      <c r="J127" t="inlineStr"/>
      <c r="K127" t="inlineStr"/>
    </row>
    <row r="128">
      <c r="A128" t="inlineStr">
        <is>
          <t>N2</t>
        </is>
      </c>
      <c r="B128" t="inlineStr">
        <is>
          <t>119V</t>
        </is>
      </c>
      <c r="C128" t="inlineStr">
        <is>
          <t>119V</t>
        </is>
      </c>
      <c r="D128" t="inlineStr"/>
      <c r="E128" t="inlineStr"/>
      <c r="F128" t="inlineStr"/>
      <c r="G128" t="inlineStr"/>
      <c r="H128" t="inlineStr">
        <is>
          <t>PMID:24215378&amp;PMID:17109288&amp;PMID:22311680&amp;PMID:16891631</t>
        </is>
      </c>
      <c r="I128" t="inlineStr"/>
      <c r="J128" t="inlineStr"/>
      <c r="K128" t="inlineStr"/>
    </row>
    <row r="129">
      <c r="A129" t="inlineStr">
        <is>
          <t>N2</t>
        </is>
      </c>
      <c r="B129" t="inlineStr">
        <is>
          <t>136K</t>
        </is>
      </c>
      <c r="C129" t="inlineStr">
        <is>
          <t>136K</t>
        </is>
      </c>
      <c r="D129" t="inlineStr"/>
      <c r="E129" t="inlineStr"/>
      <c r="F129" t="inlineStr"/>
      <c r="G129" t="inlineStr"/>
      <c r="H129" t="inlineStr">
        <is>
          <t>PMID:24215378</t>
        </is>
      </c>
      <c r="I129" t="inlineStr"/>
      <c r="J129" t="inlineStr"/>
      <c r="K129" t="inlineStr"/>
    </row>
    <row r="130">
      <c r="A130" t="inlineStr">
        <is>
          <t>N2</t>
        </is>
      </c>
      <c r="B130" t="inlineStr">
        <is>
          <t>142S</t>
        </is>
      </c>
      <c r="C130" t="inlineStr">
        <is>
          <t>142S</t>
        </is>
      </c>
      <c r="D130" t="inlineStr"/>
      <c r="E130" t="inlineStr"/>
      <c r="F130" t="inlineStr"/>
      <c r="G130" t="inlineStr"/>
      <c r="H130" t="inlineStr">
        <is>
          <t>PMID:28458567</t>
        </is>
      </c>
      <c r="I130" t="inlineStr"/>
      <c r="J130" t="inlineStr"/>
      <c r="K130" t="inlineStr"/>
    </row>
    <row r="131">
      <c r="A131" t="inlineStr">
        <is>
          <t>N2</t>
        </is>
      </c>
      <c r="B131" t="inlineStr">
        <is>
          <t>151A</t>
        </is>
      </c>
      <c r="C131" t="inlineStr">
        <is>
          <t>151A</t>
        </is>
      </c>
      <c r="D131" t="inlineStr"/>
      <c r="E131" t="inlineStr"/>
      <c r="F131" t="inlineStr"/>
      <c r="G131" t="inlineStr"/>
      <c r="H131" t="inlineStr">
        <is>
          <t>PMID:20202427</t>
        </is>
      </c>
      <c r="I131" t="inlineStr"/>
      <c r="J131" t="inlineStr"/>
      <c r="K131" t="inlineStr"/>
    </row>
    <row r="132">
      <c r="A132" t="inlineStr">
        <is>
          <t>N2</t>
        </is>
      </c>
      <c r="B132" t="inlineStr">
        <is>
          <t>151[AD]</t>
        </is>
      </c>
      <c r="C132" t="inlineStr">
        <is>
          <t>151[AD]</t>
        </is>
      </c>
      <c r="D132" t="inlineStr"/>
      <c r="E132" t="inlineStr"/>
      <c r="F132" t="inlineStr"/>
      <c r="G132" t="inlineStr"/>
      <c r="H132" t="inlineStr">
        <is>
          <t>PMID:24215378</t>
        </is>
      </c>
      <c r="I132" t="inlineStr"/>
      <c r="J132" t="inlineStr"/>
      <c r="K132" t="inlineStr"/>
    </row>
    <row r="133">
      <c r="A133" t="inlineStr">
        <is>
          <t>N2</t>
        </is>
      </c>
      <c r="B133" t="inlineStr">
        <is>
          <t>151E</t>
        </is>
      </c>
      <c r="C133" t="inlineStr">
        <is>
          <t>151E</t>
        </is>
      </c>
      <c r="D133" t="inlineStr"/>
      <c r="E133" t="inlineStr"/>
      <c r="F133" t="inlineStr"/>
      <c r="G133" t="inlineStr"/>
      <c r="H133" t="inlineStr">
        <is>
          <t>PMID:22311680&amp; PMID:16912325</t>
        </is>
      </c>
      <c r="I133" t="inlineStr"/>
      <c r="J133" t="inlineStr"/>
      <c r="K133" t="inlineStr"/>
    </row>
    <row r="134">
      <c r="A134" t="inlineStr">
        <is>
          <t>N2</t>
        </is>
      </c>
      <c r="B134" t="inlineStr">
        <is>
          <t>151G</t>
        </is>
      </c>
      <c r="C134" t="inlineStr">
        <is>
          <t>151G</t>
        </is>
      </c>
      <c r="D134" t="inlineStr"/>
      <c r="E134" t="inlineStr"/>
      <c r="F134" t="inlineStr"/>
      <c r="G134" t="inlineStr"/>
      <c r="H134" t="inlineStr">
        <is>
          <t>PMID:WHO</t>
        </is>
      </c>
      <c r="I134" t="inlineStr"/>
      <c r="J134" t="inlineStr"/>
      <c r="K134" t="inlineStr"/>
    </row>
    <row r="135">
      <c r="A135" t="inlineStr">
        <is>
          <t>N2</t>
        </is>
      </c>
      <c r="B135" t="inlineStr">
        <is>
          <t>151[VD]</t>
        </is>
      </c>
      <c r="C135" t="inlineStr">
        <is>
          <t>151[VD]</t>
        </is>
      </c>
      <c r="D135" t="inlineStr"/>
      <c r="E135" t="inlineStr"/>
      <c r="F135" t="inlineStr"/>
      <c r="G135" t="inlineStr"/>
      <c r="H135" t="inlineStr">
        <is>
          <t>PMID:22311680</t>
        </is>
      </c>
      <c r="I135" t="inlineStr"/>
      <c r="J135" t="inlineStr"/>
      <c r="K135" t="inlineStr"/>
    </row>
    <row r="136">
      <c r="A136" t="inlineStr">
        <is>
          <t>N2</t>
        </is>
      </c>
      <c r="B136" t="inlineStr">
        <is>
          <t>222L</t>
        </is>
      </c>
      <c r="C136" t="inlineStr">
        <is>
          <t>222L</t>
        </is>
      </c>
      <c r="D136" t="inlineStr"/>
      <c r="E136" t="inlineStr"/>
      <c r="F136" t="inlineStr"/>
      <c r="G136" t="inlineStr"/>
      <c r="H136" t="inlineStr">
        <is>
          <t>PMID:22311680</t>
        </is>
      </c>
      <c r="I136" t="inlineStr"/>
      <c r="J136" t="inlineStr"/>
      <c r="K136" t="inlineStr"/>
    </row>
    <row r="137">
      <c r="A137" t="inlineStr">
        <is>
          <t>N2</t>
        </is>
      </c>
      <c r="B137" t="inlineStr">
        <is>
          <t>222T</t>
        </is>
      </c>
      <c r="C137" t="inlineStr">
        <is>
          <t>222T</t>
        </is>
      </c>
      <c r="D137" t="inlineStr"/>
      <c r="E137" t="inlineStr"/>
      <c r="F137" t="inlineStr"/>
      <c r="G137" t="inlineStr"/>
      <c r="H137" t="inlineStr">
        <is>
          <t>PMID:25635767</t>
        </is>
      </c>
      <c r="I137" t="inlineStr"/>
      <c r="J137" t="inlineStr"/>
      <c r="K137" t="inlineStr"/>
    </row>
    <row r="138">
      <c r="A138" t="inlineStr">
        <is>
          <t>N2</t>
        </is>
      </c>
      <c r="B138" t="inlineStr">
        <is>
          <t>222V</t>
        </is>
      </c>
      <c r="C138" t="inlineStr">
        <is>
          <t>222V</t>
        </is>
      </c>
      <c r="D138" t="inlineStr"/>
      <c r="E138" t="inlineStr"/>
      <c r="F138" t="inlineStr"/>
      <c r="G138" t="inlineStr"/>
      <c r="H138" t="inlineStr">
        <is>
          <t>PMID:17109288</t>
        </is>
      </c>
      <c r="I138" t="inlineStr"/>
      <c r="J138" t="inlineStr"/>
      <c r="K138" t="inlineStr"/>
    </row>
    <row r="139">
      <c r="A139" t="inlineStr">
        <is>
          <t>N2</t>
        </is>
      </c>
      <c r="B139" t="inlineStr">
        <is>
          <t>224K</t>
        </is>
      </c>
      <c r="C139" t="inlineStr">
        <is>
          <t>224K</t>
        </is>
      </c>
      <c r="D139" t="inlineStr"/>
      <c r="E139" t="inlineStr"/>
      <c r="F139" t="inlineStr"/>
      <c r="G139" t="inlineStr"/>
      <c r="H139" t="inlineStr">
        <is>
          <t>PMID:22311680&amp; PMID:16912325</t>
        </is>
      </c>
      <c r="I139" t="inlineStr"/>
      <c r="J139" t="inlineStr"/>
      <c r="K139" t="inlineStr"/>
    </row>
    <row r="140">
      <c r="A140" t="inlineStr">
        <is>
          <t>N2</t>
        </is>
      </c>
      <c r="B140" t="inlineStr">
        <is>
          <t>245P</t>
        </is>
      </c>
      <c r="C140" t="inlineStr">
        <is>
          <t>245P</t>
        </is>
      </c>
      <c r="D140" t="inlineStr"/>
      <c r="E140" t="inlineStr"/>
      <c r="F140" t="inlineStr"/>
      <c r="G140" t="inlineStr"/>
      <c r="H140" t="inlineStr">
        <is>
          <t>PMID:WHO</t>
        </is>
      </c>
      <c r="I140" t="inlineStr"/>
      <c r="J140" t="inlineStr"/>
      <c r="K140" t="inlineStr"/>
    </row>
    <row r="141">
      <c r="A141" t="inlineStr">
        <is>
          <t>N2</t>
        </is>
      </c>
      <c r="B141" t="inlineStr">
        <is>
          <t>249E</t>
        </is>
      </c>
      <c r="C141" t="inlineStr">
        <is>
          <t>249E</t>
        </is>
      </c>
      <c r="D141" t="inlineStr"/>
      <c r="E141" t="inlineStr"/>
      <c r="F141" t="inlineStr"/>
      <c r="G141" t="inlineStr"/>
      <c r="H141" t="inlineStr">
        <is>
          <t>PMID:WHO</t>
        </is>
      </c>
      <c r="I141" t="inlineStr"/>
      <c r="J141" t="inlineStr"/>
      <c r="K141" t="inlineStr"/>
    </row>
    <row r="142">
      <c r="A142" t="inlineStr">
        <is>
          <t>N2</t>
        </is>
      </c>
      <c r="B142" t="inlineStr">
        <is>
          <t>276D</t>
        </is>
      </c>
      <c r="C142" t="inlineStr">
        <is>
          <t>276D</t>
        </is>
      </c>
      <c r="D142" t="inlineStr"/>
      <c r="E142" t="inlineStr"/>
      <c r="F142" t="inlineStr"/>
      <c r="G142" t="inlineStr"/>
      <c r="H142" t="inlineStr">
        <is>
          <t>PMID:22311680&amp; PMID:16912325</t>
        </is>
      </c>
      <c r="I142" t="inlineStr"/>
      <c r="J142" t="inlineStr"/>
      <c r="K142" t="inlineStr"/>
    </row>
    <row r="143">
      <c r="A143" t="inlineStr">
        <is>
          <t>N2</t>
        </is>
      </c>
      <c r="B143" t="inlineStr">
        <is>
          <t>292K</t>
        </is>
      </c>
      <c r="C143" t="inlineStr">
        <is>
          <t>292K</t>
        </is>
      </c>
      <c r="D143" t="inlineStr"/>
      <c r="E143" t="inlineStr"/>
      <c r="F143" t="inlineStr"/>
      <c r="G143" t="inlineStr"/>
      <c r="H143" t="inlineStr">
        <is>
          <t>PMID:16912325&amp; PMID:24215378&amp; PMID:22311680&amp; PMID:16891631</t>
        </is>
      </c>
      <c r="I143" t="inlineStr"/>
      <c r="J143" t="inlineStr"/>
      <c r="K143" t="inlineStr"/>
    </row>
    <row r="144">
      <c r="A144" t="inlineStr">
        <is>
          <t>N2</t>
        </is>
      </c>
      <c r="B144" t="inlineStr">
        <is>
          <t>294S</t>
        </is>
      </c>
      <c r="C144" t="inlineStr">
        <is>
          <t>294S</t>
        </is>
      </c>
      <c r="D144" t="inlineStr"/>
      <c r="E144" t="inlineStr"/>
      <c r="F144" t="inlineStr"/>
      <c r="G144" t="inlineStr"/>
      <c r="H144" t="inlineStr">
        <is>
          <t>PMID:22311680&amp; PMID:24215378</t>
        </is>
      </c>
      <c r="I144" t="inlineStr"/>
      <c r="J144" t="inlineStr"/>
      <c r="K144" t="inlineStr"/>
    </row>
    <row r="145">
      <c r="A145" t="inlineStr">
        <is>
          <t>N2</t>
        </is>
      </c>
      <c r="B145" t="inlineStr">
        <is>
          <t>329K</t>
        </is>
      </c>
      <c r="C145" t="inlineStr">
        <is>
          <t>329K</t>
        </is>
      </c>
      <c r="D145" t="inlineStr"/>
      <c r="E145" t="inlineStr"/>
      <c r="F145" t="inlineStr"/>
      <c r="G145" t="inlineStr"/>
      <c r="H145" t="inlineStr">
        <is>
          <t>PMID:WHO</t>
        </is>
      </c>
      <c r="I145" t="inlineStr"/>
      <c r="J145" t="inlineStr"/>
      <c r="K145" t="inlineStr"/>
    </row>
    <row r="146">
      <c r="A146" t="inlineStr">
        <is>
          <t>N2</t>
        </is>
      </c>
      <c r="B146" t="inlineStr">
        <is>
          <t>331R</t>
        </is>
      </c>
      <c r="C146" t="inlineStr">
        <is>
          <t>331R</t>
        </is>
      </c>
      <c r="D146" t="inlineStr"/>
      <c r="E146" t="inlineStr"/>
      <c r="F146" t="inlineStr"/>
      <c r="G146" t="inlineStr"/>
      <c r="H146" t="inlineStr">
        <is>
          <t>PMID:WHO</t>
        </is>
      </c>
      <c r="I146" t="inlineStr"/>
      <c r="J146" t="inlineStr"/>
      <c r="K146" t="inlineStr"/>
    </row>
    <row r="147">
      <c r="A147" t="inlineStr">
        <is>
          <t>N2</t>
        </is>
      </c>
      <c r="B147" t="inlineStr">
        <is>
          <t>371K</t>
        </is>
      </c>
      <c r="C147" t="inlineStr">
        <is>
          <t>371K</t>
        </is>
      </c>
      <c r="D147" t="inlineStr"/>
      <c r="E147" t="inlineStr"/>
      <c r="F147" t="inlineStr"/>
      <c r="G147" t="inlineStr"/>
      <c r="H147" t="inlineStr">
        <is>
          <t>PMID:22311680&amp; PMID:16912325</t>
        </is>
      </c>
      <c r="I147" t="inlineStr"/>
      <c r="J147" t="inlineStr"/>
      <c r="K147" t="inlineStr"/>
    </row>
    <row r="148">
      <c r="A148" t="inlineStr">
        <is>
          <t>N2</t>
        </is>
      </c>
      <c r="B148" t="inlineStr">
        <is>
          <t>391K</t>
        </is>
      </c>
      <c r="C148" t="inlineStr">
        <is>
          <t>391K</t>
        </is>
      </c>
      <c r="D148" t="inlineStr"/>
      <c r="E148" t="inlineStr"/>
      <c r="F148" t="inlineStr"/>
      <c r="G148" t="inlineStr"/>
      <c r="H148" t="inlineStr">
        <is>
          <t>PMID:WHO</t>
        </is>
      </c>
      <c r="I148" t="inlineStr"/>
      <c r="J148" t="inlineStr"/>
      <c r="K148" t="inlineStr"/>
    </row>
    <row r="149">
      <c r="A149" t="inlineStr">
        <is>
          <t>N2</t>
        </is>
      </c>
      <c r="B149" t="inlineStr">
        <is>
          <t>119&amp;148VI</t>
        </is>
      </c>
      <c r="C149" t="inlineStr">
        <is>
          <t>119&amp;148VI</t>
        </is>
      </c>
      <c r="D149" t="inlineStr"/>
      <c r="E149" t="inlineStr"/>
      <c r="F149" t="inlineStr"/>
      <c r="G149" t="inlineStr"/>
      <c r="H149" t="inlineStr">
        <is>
          <t>PMID:WHO</t>
        </is>
      </c>
      <c r="I149" t="inlineStr"/>
      <c r="J149" t="inlineStr"/>
      <c r="K149" t="inlineStr"/>
    </row>
    <row r="150">
      <c r="A150" t="inlineStr">
        <is>
          <t>N2</t>
        </is>
      </c>
      <c r="B150" t="inlineStr">
        <is>
          <t>119&amp;222VL</t>
        </is>
      </c>
      <c r="C150" t="inlineStr">
        <is>
          <t>119&amp;222VL</t>
        </is>
      </c>
      <c r="D150" t="inlineStr"/>
      <c r="E150" t="inlineStr"/>
      <c r="F150" t="inlineStr"/>
      <c r="G150" t="inlineStr"/>
      <c r="H150" t="inlineStr">
        <is>
          <t>PMID:22311680</t>
        </is>
      </c>
      <c r="I150" t="inlineStr"/>
      <c r="J150" t="inlineStr"/>
      <c r="K150" t="inlineStr"/>
    </row>
    <row r="151">
      <c r="A151" t="inlineStr">
        <is>
          <t>N2</t>
        </is>
      </c>
      <c r="B151" t="inlineStr">
        <is>
          <t>119&amp;222VV</t>
        </is>
      </c>
      <c r="C151" t="inlineStr">
        <is>
          <t>119&amp;222VV</t>
        </is>
      </c>
      <c r="D151" t="inlineStr"/>
      <c r="E151" t="inlineStr"/>
      <c r="F151" t="inlineStr"/>
      <c r="G151" t="inlineStr"/>
      <c r="H151" t="inlineStr">
        <is>
          <t>PMID:24215378&amp; PMID:17109288&amp; PMID:22311680</t>
        </is>
      </c>
      <c r="I151" t="inlineStr"/>
      <c r="J151" t="inlineStr"/>
      <c r="K151" t="inlineStr"/>
    </row>
    <row r="152">
      <c r="A152" t="inlineStr">
        <is>
          <t>N2</t>
        </is>
      </c>
      <c r="B152" t="inlineStr">
        <is>
          <t>222&amp;274VY</t>
        </is>
      </c>
      <c r="C152" t="inlineStr">
        <is>
          <t>222&amp;274VY</t>
        </is>
      </c>
      <c r="D152" t="inlineStr"/>
      <c r="E152" t="inlineStr"/>
      <c r="F152" t="inlineStr"/>
      <c r="G152" t="inlineStr"/>
      <c r="H152" t="inlineStr">
        <is>
          <t>PMID:17109288</t>
        </is>
      </c>
      <c r="I152" t="inlineStr"/>
      <c r="J152" t="inlineStr"/>
      <c r="K152" t="inlineStr"/>
    </row>
    <row r="153">
      <c r="A153" t="inlineStr">
        <is>
          <t>N2</t>
        </is>
      </c>
      <c r="B153" t="inlineStr">
        <is>
          <t>222&amp;331TR</t>
        </is>
      </c>
      <c r="C153" t="inlineStr">
        <is>
          <t>222&amp;331TR</t>
        </is>
      </c>
      <c r="D153" t="inlineStr"/>
      <c r="E153" t="inlineStr"/>
      <c r="F153" t="inlineStr"/>
      <c r="G153" t="inlineStr"/>
      <c r="H153" t="inlineStr">
        <is>
          <t>PMID:28458567</t>
        </is>
      </c>
      <c r="I153" t="inlineStr"/>
      <c r="J153" t="inlineStr"/>
      <c r="K153" t="inlineStr"/>
    </row>
    <row r="154">
      <c r="A154" t="inlineStr">
        <is>
          <t>N2</t>
        </is>
      </c>
      <c r="B154" t="inlineStr">
        <is>
          <t>245-248CompleteDeletion</t>
        </is>
      </c>
      <c r="C154" t="inlineStr">
        <is>
          <t>245-248CompleteDeletion</t>
        </is>
      </c>
      <c r="D154" t="inlineStr"/>
      <c r="E154" t="inlineStr"/>
      <c r="F154" t="inlineStr"/>
      <c r="G154" t="inlineStr"/>
      <c r="H154" t="inlineStr">
        <is>
          <t>PMID:24215378</t>
        </is>
      </c>
      <c r="I154" t="inlineStr"/>
      <c r="J154" t="inlineStr"/>
      <c r="K154" t="inlineStr"/>
    </row>
    <row r="155">
      <c r="A155" t="inlineStr">
        <is>
          <t>N2</t>
        </is>
      </c>
      <c r="B155" t="inlineStr">
        <is>
          <t>247-250CompleteDeletion</t>
        </is>
      </c>
      <c r="C155" t="inlineStr">
        <is>
          <t>247-250CompleteDeletion</t>
        </is>
      </c>
      <c r="D155" t="inlineStr"/>
      <c r="E155" t="inlineStr"/>
      <c r="F155" t="inlineStr"/>
      <c r="G155" t="inlineStr"/>
      <c r="H155" t="inlineStr">
        <is>
          <t>PMID:WHO</t>
        </is>
      </c>
      <c r="I155" t="inlineStr"/>
      <c r="J155" t="inlineStr"/>
      <c r="K155" t="inlineStr"/>
    </row>
    <row r="156">
      <c r="A156" t="inlineStr">
        <is>
          <t>N2</t>
        </is>
      </c>
      <c r="B156" t="inlineStr">
        <is>
          <t>E119G</t>
        </is>
      </c>
      <c r="C156" t="inlineStr">
        <is>
          <t>E119G</t>
        </is>
      </c>
      <c r="D156" t="inlineStr">
        <is>
          <t>E119G</t>
        </is>
      </c>
      <c r="E156" t="inlineStr">
        <is>
          <t>E119G</t>
        </is>
      </c>
      <c r="F156" t="inlineStr"/>
      <c r="G156" t="inlineStr"/>
      <c r="H156" t="inlineStr">
        <is>
          <t>PMID:33055248</t>
        </is>
      </c>
      <c r="I156" t="inlineStr"/>
      <c r="J156">
        <f>DISPIMG("ID_C0943CED070E4DBE8DC77562EF7CAB95",1)</f>
        <v/>
      </c>
      <c r="K156" t="inlineStr"/>
    </row>
    <row r="157">
      <c r="A157" t="inlineStr">
        <is>
          <t>N2</t>
        </is>
      </c>
      <c r="B157" t="inlineStr">
        <is>
          <t>H274Y</t>
        </is>
      </c>
      <c r="C157" t="inlineStr"/>
      <c r="D157" t="inlineStr"/>
      <c r="E157" t="inlineStr"/>
      <c r="F157" t="inlineStr"/>
      <c r="G157" t="inlineStr"/>
      <c r="H157" t="inlineStr">
        <is>
          <t>PMID:33055248</t>
        </is>
      </c>
      <c r="I157" t="inlineStr"/>
      <c r="J157" t="inlineStr"/>
      <c r="K157" t="inlineStr"/>
    </row>
    <row r="158">
      <c r="A158" t="inlineStr">
        <is>
          <t>N2</t>
        </is>
      </c>
      <c r="B158" t="inlineStr">
        <is>
          <t>R292K</t>
        </is>
      </c>
      <c r="C158" t="inlineStr">
        <is>
          <t>R292K</t>
        </is>
      </c>
      <c r="D158" t="inlineStr">
        <is>
          <t>R292K</t>
        </is>
      </c>
      <c r="E158" t="inlineStr"/>
      <c r="F158" t="inlineStr"/>
      <c r="G158" t="inlineStr"/>
      <c r="H158" t="inlineStr">
        <is>
          <t>PMID:33055248</t>
        </is>
      </c>
      <c r="I158" t="inlineStr"/>
      <c r="J158" t="inlineStr"/>
      <c r="K158" t="inlineStr"/>
    </row>
    <row r="159">
      <c r="A159" t="inlineStr">
        <is>
          <t>N2</t>
        </is>
      </c>
      <c r="B159" t="inlineStr">
        <is>
          <t>H274Y</t>
        </is>
      </c>
      <c r="C159" t="inlineStr"/>
      <c r="D159" t="inlineStr">
        <is>
          <t>H274Y</t>
        </is>
      </c>
      <c r="E159" t="inlineStr"/>
      <c r="F159" t="inlineStr"/>
      <c r="G159" t="inlineStr"/>
      <c r="H159" t="inlineStr">
        <is>
          <t>PMID:33055248</t>
        </is>
      </c>
      <c r="I159" t="inlineStr"/>
      <c r="J159">
        <f>DISPIMG("ID_5FEACCD3D66A435D8401E97126873147",1)</f>
        <v/>
      </c>
      <c r="K159" t="inlineStr"/>
    </row>
    <row r="160">
      <c r="A160" t="inlineStr">
        <is>
          <t>N2</t>
        </is>
      </c>
      <c r="B160" t="inlineStr">
        <is>
          <t>E276D</t>
        </is>
      </c>
      <c r="C160" t="inlineStr">
        <is>
          <t>E276D</t>
        </is>
      </c>
      <c r="D160" t="inlineStr">
        <is>
          <t>E276D</t>
        </is>
      </c>
      <c r="E160" t="inlineStr">
        <is>
          <t>E276D</t>
        </is>
      </c>
      <c r="F160" t="inlineStr"/>
      <c r="G160" t="inlineStr"/>
      <c r="H160" t="inlineStr">
        <is>
          <t>PMID:33055248</t>
        </is>
      </c>
      <c r="I160" t="inlineStr"/>
      <c r="J160" t="inlineStr"/>
      <c r="K160" t="inlineStr"/>
    </row>
    <row r="161">
      <c r="A161" t="inlineStr">
        <is>
          <t>N2</t>
        </is>
      </c>
      <c r="B161" t="inlineStr">
        <is>
          <t>R292K</t>
        </is>
      </c>
      <c r="C161" t="inlineStr">
        <is>
          <t>R292K</t>
        </is>
      </c>
      <c r="D161" t="inlineStr">
        <is>
          <t>R292K</t>
        </is>
      </c>
      <c r="E161" t="inlineStr">
        <is>
          <t>R292K</t>
        </is>
      </c>
      <c r="F161" t="inlineStr"/>
      <c r="G161" t="inlineStr"/>
      <c r="H161" t="inlineStr">
        <is>
          <t>PMID:33055248</t>
        </is>
      </c>
      <c r="I161" t="inlineStr"/>
      <c r="J161" t="inlineStr"/>
      <c r="K161" t="inlineStr"/>
    </row>
    <row r="162">
      <c r="A162" t="inlineStr">
        <is>
          <t>N2</t>
        </is>
      </c>
      <c r="B162" t="inlineStr">
        <is>
          <t>I427L</t>
        </is>
      </c>
      <c r="C162" t="inlineStr">
        <is>
          <t>I427L</t>
        </is>
      </c>
      <c r="D162" t="inlineStr"/>
      <c r="E162" t="inlineStr">
        <is>
          <t>I427L</t>
        </is>
      </c>
      <c r="F162" t="inlineStr"/>
      <c r="G162" t="inlineStr"/>
      <c r="H162" t="inlineStr">
        <is>
          <t>PMID:33055248</t>
        </is>
      </c>
      <c r="I162" t="inlineStr"/>
      <c r="J162" t="inlineStr"/>
      <c r="K162" t="inlineStr"/>
    </row>
    <row r="163">
      <c r="A163" t="inlineStr">
        <is>
          <t>N2</t>
        </is>
      </c>
      <c r="B163" t="inlineStr">
        <is>
          <t>E119V</t>
        </is>
      </c>
      <c r="C163" t="inlineStr">
        <is>
          <t>E119V</t>
        </is>
      </c>
      <c r="D163" t="inlineStr">
        <is>
          <t>E119V</t>
        </is>
      </c>
      <c r="E163" t="inlineStr">
        <is>
          <t>E119V</t>
        </is>
      </c>
      <c r="F163" t="inlineStr"/>
      <c r="G163" t="inlineStr"/>
      <c r="H163" t="inlineStr">
        <is>
          <t>PMID:33055248</t>
        </is>
      </c>
      <c r="I163" t="inlineStr"/>
      <c r="J163">
        <f>DISPIMG("ID_29F262EC195140DF839CDFC7356D7805",1)</f>
        <v/>
      </c>
      <c r="K163" t="inlineStr"/>
    </row>
    <row r="164">
      <c r="A164" t="inlineStr">
        <is>
          <t>N2</t>
        </is>
      </c>
      <c r="B164" t="inlineStr">
        <is>
          <t>N147I</t>
        </is>
      </c>
      <c r="C164" t="inlineStr">
        <is>
          <t>N147I</t>
        </is>
      </c>
      <c r="D164" t="inlineStr"/>
      <c r="E164" t="inlineStr"/>
      <c r="F164" t="inlineStr"/>
      <c r="G164" t="inlineStr"/>
      <c r="H164" t="inlineStr">
        <is>
          <t>PMID:33055248</t>
        </is>
      </c>
      <c r="I164" t="inlineStr"/>
      <c r="J164" t="inlineStr"/>
      <c r="K164" t="inlineStr"/>
    </row>
    <row r="165">
      <c r="A165" t="inlineStr">
        <is>
          <t>N2</t>
        </is>
      </c>
      <c r="B165" t="inlineStr">
        <is>
          <t>H274Y</t>
        </is>
      </c>
      <c r="C165" t="inlineStr"/>
      <c r="D165" t="inlineStr">
        <is>
          <t>H274Y</t>
        </is>
      </c>
      <c r="E165" t="inlineStr"/>
      <c r="F165" t="inlineStr"/>
      <c r="G165" t="inlineStr"/>
      <c r="H165" t="inlineStr">
        <is>
          <t>PMID:33055248</t>
        </is>
      </c>
      <c r="I165" t="inlineStr"/>
      <c r="J165" t="inlineStr"/>
      <c r="K165" t="inlineStr"/>
    </row>
    <row r="166">
      <c r="A166" t="inlineStr">
        <is>
          <t>N2</t>
        </is>
      </c>
      <c r="B166" t="inlineStr">
        <is>
          <t>R292K</t>
        </is>
      </c>
      <c r="C166" t="inlineStr"/>
      <c r="D166" t="inlineStr">
        <is>
          <t>R292K</t>
        </is>
      </c>
      <c r="E166" t="inlineStr"/>
      <c r="F166" t="inlineStr"/>
      <c r="G166" t="inlineStr"/>
      <c r="H166" t="inlineStr">
        <is>
          <t>PMID:33055248</t>
        </is>
      </c>
      <c r="I166" t="inlineStr"/>
      <c r="J166" t="inlineStr"/>
      <c r="K166" t="inlineStr"/>
    </row>
    <row r="167">
      <c r="A167" t="inlineStr">
        <is>
          <t>N2</t>
        </is>
      </c>
      <c r="B167" t="inlineStr">
        <is>
          <t>91&amp;119IV</t>
        </is>
      </c>
      <c r="C167" t="inlineStr">
        <is>
          <t>91&amp;119IV</t>
        </is>
      </c>
      <c r="D167" t="inlineStr">
        <is>
          <t>91&amp;119IV</t>
        </is>
      </c>
      <c r="E167" t="inlineStr">
        <is>
          <t>91&amp;119IV</t>
        </is>
      </c>
      <c r="F167" t="inlineStr"/>
      <c r="G167" t="inlineStr"/>
      <c r="H167" t="inlineStr">
        <is>
          <t>PMID:33055248</t>
        </is>
      </c>
      <c r="I167" t="inlineStr"/>
      <c r="J167" t="inlineStr"/>
      <c r="K167" t="inlineStr"/>
    </row>
    <row r="168">
      <c r="A168" t="inlineStr">
        <is>
          <t>N2</t>
        </is>
      </c>
      <c r="B168" t="inlineStr">
        <is>
          <t>E119D</t>
        </is>
      </c>
      <c r="C168" t="inlineStr">
        <is>
          <t>E119D</t>
        </is>
      </c>
      <c r="D168" t="inlineStr">
        <is>
          <t>E119D</t>
        </is>
      </c>
      <c r="E168" t="inlineStr">
        <is>
          <t>E119D</t>
        </is>
      </c>
      <c r="F168" t="inlineStr"/>
      <c r="G168" t="inlineStr"/>
      <c r="H168" t="inlineStr">
        <is>
          <t>PMID:33055248</t>
        </is>
      </c>
      <c r="I168" t="inlineStr"/>
      <c r="J168">
        <f>DISPIMG("ID_69E580E590074471B15A7665A87FC826",1)</f>
        <v/>
      </c>
      <c r="K168" t="inlineStr"/>
    </row>
    <row r="169">
      <c r="A169" t="inlineStr">
        <is>
          <t>N2</t>
        </is>
      </c>
      <c r="B169" t="inlineStr">
        <is>
          <t>A246V</t>
        </is>
      </c>
      <c r="C169" t="inlineStr">
        <is>
          <t>A246V</t>
        </is>
      </c>
      <c r="D169" t="inlineStr"/>
      <c r="E169" t="inlineStr">
        <is>
          <t>A246V</t>
        </is>
      </c>
      <c r="F169" t="inlineStr"/>
      <c r="G169" t="inlineStr"/>
      <c r="H169" t="inlineStr">
        <is>
          <t>PMID:33055248</t>
        </is>
      </c>
      <c r="I169" t="inlineStr"/>
      <c r="J169" t="inlineStr"/>
      <c r="K169" t="inlineStr"/>
    </row>
    <row r="170">
      <c r="A170" t="inlineStr">
        <is>
          <t>N2</t>
        </is>
      </c>
      <c r="B170" t="inlineStr">
        <is>
          <t>R292K</t>
        </is>
      </c>
      <c r="C170" t="inlineStr">
        <is>
          <t>R292K</t>
        </is>
      </c>
      <c r="D170" t="inlineStr">
        <is>
          <t>R292K</t>
        </is>
      </c>
      <c r="E170" t="inlineStr">
        <is>
          <t>R292K</t>
        </is>
      </c>
      <c r="F170" t="inlineStr"/>
      <c r="G170" t="inlineStr"/>
      <c r="H170" t="inlineStr">
        <is>
          <t>PMID:33055248</t>
        </is>
      </c>
      <c r="I170" t="inlineStr"/>
      <c r="J170" t="inlineStr"/>
      <c r="K170" t="inlineStr"/>
    </row>
    <row r="171">
      <c r="A171" t="inlineStr">
        <is>
          <t>N2</t>
        </is>
      </c>
      <c r="B171" t="inlineStr">
        <is>
          <t>R371K</t>
        </is>
      </c>
      <c r="C171" t="inlineStr">
        <is>
          <t>R371K</t>
        </is>
      </c>
      <c r="D171" t="inlineStr">
        <is>
          <t>R371K</t>
        </is>
      </c>
      <c r="E171" t="inlineStr">
        <is>
          <t>R371K</t>
        </is>
      </c>
      <c r="F171" t="inlineStr"/>
      <c r="G171" t="inlineStr"/>
      <c r="H171" t="inlineStr">
        <is>
          <t>PMID:33055248</t>
        </is>
      </c>
      <c r="I171" t="inlineStr"/>
      <c r="J171" t="inlineStr"/>
      <c r="K171" t="inlineStr"/>
    </row>
    <row r="172">
      <c r="A172" t="inlineStr">
        <is>
          <t>N2</t>
        </is>
      </c>
      <c r="B172" t="inlineStr">
        <is>
          <t>E119V</t>
        </is>
      </c>
      <c r="C172" t="inlineStr"/>
      <c r="D172" t="inlineStr"/>
      <c r="E172" t="inlineStr"/>
      <c r="F172" t="inlineStr"/>
      <c r="G172" t="inlineStr"/>
      <c r="H172" t="inlineStr">
        <is>
          <t>PMID:33055248</t>
        </is>
      </c>
      <c r="I172" t="inlineStr"/>
      <c r="J172">
        <f>DISPIMG("ID_F068E864389A48CBB31ACDD5D9026C4A",1)</f>
        <v/>
      </c>
      <c r="K172" t="inlineStr"/>
    </row>
    <row r="173">
      <c r="A173" t="inlineStr">
        <is>
          <t>N2</t>
        </is>
      </c>
      <c r="B173" t="inlineStr">
        <is>
          <t>E119G</t>
        </is>
      </c>
      <c r="C173" t="inlineStr">
        <is>
          <t>E119G</t>
        </is>
      </c>
      <c r="D173" t="inlineStr"/>
      <c r="E173" t="inlineStr">
        <is>
          <t>E119G</t>
        </is>
      </c>
      <c r="F173" t="inlineStr"/>
      <c r="G173" t="inlineStr"/>
      <c r="H173" t="inlineStr">
        <is>
          <t>PMID:33055248</t>
        </is>
      </c>
      <c r="I173" t="inlineStr"/>
      <c r="J173" t="inlineStr"/>
      <c r="K173" t="inlineStr"/>
    </row>
    <row r="174">
      <c r="A174" t="inlineStr">
        <is>
          <t>N2</t>
        </is>
      </c>
      <c r="B174" t="inlineStr">
        <is>
          <t>E119D</t>
        </is>
      </c>
      <c r="C174" t="inlineStr">
        <is>
          <t>E119D</t>
        </is>
      </c>
      <c r="D174" t="inlineStr"/>
      <c r="E174" t="inlineStr">
        <is>
          <t>E119D</t>
        </is>
      </c>
      <c r="F174" t="inlineStr"/>
      <c r="G174" t="inlineStr"/>
      <c r="H174" t="inlineStr">
        <is>
          <t>PMID:33055248</t>
        </is>
      </c>
      <c r="I174" t="inlineStr"/>
      <c r="J174" t="inlineStr"/>
      <c r="K174" t="inlineStr"/>
    </row>
    <row r="175">
      <c r="A175" t="inlineStr">
        <is>
          <t>N2</t>
        </is>
      </c>
      <c r="B175" t="inlineStr">
        <is>
          <t>R152W</t>
        </is>
      </c>
      <c r="C175" t="inlineStr">
        <is>
          <t>R152W</t>
        </is>
      </c>
      <c r="D175" t="inlineStr"/>
      <c r="E175" t="inlineStr"/>
      <c r="F175" t="inlineStr"/>
      <c r="G175" t="inlineStr"/>
      <c r="H175" t="inlineStr">
        <is>
          <t>PMID:33055248</t>
        </is>
      </c>
      <c r="I175" t="inlineStr"/>
      <c r="J175" t="inlineStr"/>
      <c r="K175" t="inlineStr"/>
    </row>
    <row r="176">
      <c r="A176" t="inlineStr">
        <is>
          <t>N2</t>
        </is>
      </c>
      <c r="B176" t="inlineStr">
        <is>
          <t>H274Y</t>
        </is>
      </c>
      <c r="C176" t="inlineStr"/>
      <c r="D176" t="inlineStr"/>
      <c r="E176" t="inlineStr"/>
      <c r="F176" t="inlineStr"/>
      <c r="G176" t="inlineStr"/>
      <c r="H176" t="inlineStr">
        <is>
          <t>PMID:33055248</t>
        </is>
      </c>
      <c r="I176" t="inlineStr"/>
      <c r="J176" t="inlineStr"/>
      <c r="K176" t="inlineStr"/>
    </row>
    <row r="177">
      <c r="A177" t="inlineStr">
        <is>
          <t>N2</t>
        </is>
      </c>
      <c r="B177" t="inlineStr">
        <is>
          <t>E276D</t>
        </is>
      </c>
      <c r="C177" t="inlineStr">
        <is>
          <t>E276D</t>
        </is>
      </c>
      <c r="D177" t="inlineStr"/>
      <c r="E177" t="inlineStr"/>
      <c r="F177" t="inlineStr"/>
      <c r="G177" t="inlineStr"/>
      <c r="H177" t="inlineStr">
        <is>
          <t>PMID:33055248</t>
        </is>
      </c>
      <c r="I177" t="inlineStr"/>
      <c r="J177" t="inlineStr"/>
      <c r="K177" t="inlineStr"/>
    </row>
    <row r="178">
      <c r="A178" t="inlineStr">
        <is>
          <t>N2</t>
        </is>
      </c>
      <c r="B178" t="inlineStr">
        <is>
          <t>R292K</t>
        </is>
      </c>
      <c r="C178" t="inlineStr">
        <is>
          <t>R292K</t>
        </is>
      </c>
      <c r="D178" t="inlineStr">
        <is>
          <t>R292K</t>
        </is>
      </c>
      <c r="E178" t="inlineStr">
        <is>
          <t>R292K</t>
        </is>
      </c>
      <c r="F178" t="inlineStr"/>
      <c r="G178" t="inlineStr"/>
      <c r="H178" t="inlineStr">
        <is>
          <t>PMID:33055248</t>
        </is>
      </c>
      <c r="I178" t="inlineStr"/>
      <c r="J178" t="inlineStr"/>
      <c r="K178" t="inlineStr"/>
    </row>
    <row r="179">
      <c r="A179" t="inlineStr">
        <is>
          <t>N2</t>
        </is>
      </c>
      <c r="B179" t="inlineStr">
        <is>
          <t>D293N</t>
        </is>
      </c>
      <c r="C179" t="inlineStr">
        <is>
          <t>D293N</t>
        </is>
      </c>
      <c r="D179" t="inlineStr"/>
      <c r="E179" t="inlineStr">
        <is>
          <t>D293N</t>
        </is>
      </c>
      <c r="F179" t="inlineStr"/>
      <c r="G179" t="inlineStr"/>
      <c r="H179" t="inlineStr">
        <is>
          <t>PMID:33055248</t>
        </is>
      </c>
      <c r="I179" t="inlineStr"/>
      <c r="J179" t="inlineStr"/>
      <c r="K179" t="inlineStr"/>
    </row>
    <row r="180">
      <c r="A180" t="inlineStr">
        <is>
          <t>N2</t>
        </is>
      </c>
      <c r="B180" t="inlineStr">
        <is>
          <t>111&amp;119ND</t>
        </is>
      </c>
      <c r="C180" t="inlineStr">
        <is>
          <t>111&amp;119ND</t>
        </is>
      </c>
      <c r="D180" t="inlineStr"/>
      <c r="E180" t="inlineStr">
        <is>
          <t>111&amp;119ND</t>
        </is>
      </c>
      <c r="F180" t="inlineStr"/>
      <c r="G180" t="inlineStr"/>
      <c r="H180" t="inlineStr">
        <is>
          <t>PMID:33055248</t>
        </is>
      </c>
      <c r="I180" t="inlineStr"/>
      <c r="J180" t="inlineStr"/>
      <c r="K180" t="inlineStr"/>
    </row>
    <row r="181">
      <c r="A181" t="inlineStr">
        <is>
          <t>N2</t>
        </is>
      </c>
      <c r="B181" t="inlineStr">
        <is>
          <t>275&amp;276TD</t>
        </is>
      </c>
      <c r="C181" t="inlineStr">
        <is>
          <t>275&amp;276TD</t>
        </is>
      </c>
      <c r="D181" t="inlineStr"/>
      <c r="E181" t="inlineStr"/>
      <c r="F181" t="inlineStr"/>
      <c r="G181" t="inlineStr"/>
      <c r="H181" t="inlineStr">
        <is>
          <t>PMID:33055248</t>
        </is>
      </c>
      <c r="I181" t="inlineStr"/>
      <c r="J181" t="inlineStr"/>
      <c r="K181" t="inlineStr"/>
    </row>
    <row r="182">
      <c r="A182" t="inlineStr">
        <is>
          <t>N2</t>
        </is>
      </c>
      <c r="B182" t="inlineStr">
        <is>
          <t>Q136K</t>
        </is>
      </c>
      <c r="C182" t="inlineStr">
        <is>
          <t>Q136K</t>
        </is>
      </c>
      <c r="D182" t="inlineStr">
        <is>
          <t>Q136K</t>
        </is>
      </c>
      <c r="E182" t="inlineStr">
        <is>
          <t>Q136K</t>
        </is>
      </c>
      <c r="F182" t="inlineStr"/>
      <c r="G182" t="inlineStr"/>
      <c r="H182" t="inlineStr">
        <is>
          <t>PMID:33055248</t>
        </is>
      </c>
      <c r="I182" t="inlineStr"/>
      <c r="J182">
        <f>DISPIMG("ID_893FED57DE99487BBD23269882A9A092",1)</f>
        <v/>
      </c>
      <c r="K182" t="inlineStr"/>
    </row>
    <row r="183">
      <c r="A183" t="inlineStr">
        <is>
          <t>N2</t>
        </is>
      </c>
      <c r="B183" t="inlineStr">
        <is>
          <t>G147V</t>
        </is>
      </c>
      <c r="C183" t="inlineStr">
        <is>
          <t>G147V</t>
        </is>
      </c>
      <c r="D183" t="inlineStr"/>
      <c r="E183" t="inlineStr">
        <is>
          <t>G147V</t>
        </is>
      </c>
      <c r="F183" t="inlineStr"/>
      <c r="G183" t="inlineStr"/>
      <c r="H183" t="inlineStr">
        <is>
          <t>PMID:33055248</t>
        </is>
      </c>
      <c r="I183" t="inlineStr"/>
      <c r="J183" t="inlineStr"/>
      <c r="K183" t="inlineStr"/>
    </row>
    <row r="184">
      <c r="A184" t="inlineStr">
        <is>
          <t>N2</t>
        </is>
      </c>
      <c r="B184" t="inlineStr">
        <is>
          <t>H274Y</t>
        </is>
      </c>
      <c r="C184" t="inlineStr"/>
      <c r="D184" t="inlineStr">
        <is>
          <t>H274Y</t>
        </is>
      </c>
      <c r="E184" t="inlineStr"/>
      <c r="F184" t="inlineStr"/>
      <c r="G184" t="inlineStr"/>
      <c r="H184" t="inlineStr">
        <is>
          <t>PMID:33055248</t>
        </is>
      </c>
      <c r="I184" t="inlineStr"/>
      <c r="J184" t="inlineStr"/>
      <c r="K184" t="inlineStr"/>
    </row>
    <row r="185">
      <c r="A185" t="inlineStr">
        <is>
          <t>N2</t>
        </is>
      </c>
      <c r="B185" t="inlineStr">
        <is>
          <t>R292K</t>
        </is>
      </c>
      <c r="C185" t="inlineStr">
        <is>
          <t>R292K</t>
        </is>
      </c>
      <c r="D185" t="inlineStr">
        <is>
          <t>R292K</t>
        </is>
      </c>
      <c r="E185" t="inlineStr">
        <is>
          <t>R292K</t>
        </is>
      </c>
      <c r="F185" t="inlineStr"/>
      <c r="G185" t="inlineStr"/>
      <c r="H185" t="inlineStr">
        <is>
          <t>PMID:33055248</t>
        </is>
      </c>
      <c r="I185" t="inlineStr"/>
      <c r="J185" t="inlineStr"/>
      <c r="K185" t="inlineStr"/>
    </row>
    <row r="186">
      <c r="A186" t="inlineStr">
        <is>
          <t>N2</t>
        </is>
      </c>
      <c r="B186" t="inlineStr">
        <is>
          <t>E119V</t>
        </is>
      </c>
      <c r="C186" t="inlineStr"/>
      <c r="D186" t="inlineStr"/>
      <c r="E186" t="inlineStr"/>
      <c r="F186" t="inlineStr"/>
      <c r="G186" t="inlineStr"/>
      <c r="H186" t="inlineStr">
        <is>
          <t>PMID:33055248</t>
        </is>
      </c>
      <c r="I186" t="inlineStr"/>
      <c r="J186">
        <f>DISPIMG("ID_A44ADA25E8F74B5E82ECD3B46403AD2E",1)</f>
        <v/>
      </c>
      <c r="K186" t="inlineStr"/>
    </row>
    <row r="187">
      <c r="A187" t="inlineStr">
        <is>
          <t>N2</t>
        </is>
      </c>
      <c r="B187" t="inlineStr">
        <is>
          <t>Q136K</t>
        </is>
      </c>
      <c r="C187" t="inlineStr">
        <is>
          <t>Q136K</t>
        </is>
      </c>
      <c r="D187" t="inlineStr">
        <is>
          <t>Q136K</t>
        </is>
      </c>
      <c r="E187" t="inlineStr">
        <is>
          <t>Q136K</t>
        </is>
      </c>
      <c r="F187" t="inlineStr"/>
      <c r="G187" t="inlineStr"/>
      <c r="H187" t="inlineStr">
        <is>
          <t>PMID:33055248</t>
        </is>
      </c>
      <c r="I187" t="inlineStr"/>
      <c r="J187" t="inlineStr"/>
      <c r="K187" t="inlineStr"/>
    </row>
    <row r="188">
      <c r="A188" t="inlineStr">
        <is>
          <t>N2</t>
        </is>
      </c>
      <c r="B188" t="inlineStr">
        <is>
          <t>I222M</t>
        </is>
      </c>
      <c r="C188" t="inlineStr"/>
      <c r="D188" t="inlineStr"/>
      <c r="E188" t="inlineStr"/>
      <c r="F188" t="inlineStr"/>
      <c r="G188" t="inlineStr"/>
      <c r="H188" t="inlineStr">
        <is>
          <t>PMID:33055248</t>
        </is>
      </c>
      <c r="I188" t="inlineStr"/>
      <c r="J188" t="inlineStr"/>
      <c r="K188" t="inlineStr"/>
    </row>
    <row r="189">
      <c r="A189" t="inlineStr">
        <is>
          <t>N2</t>
        </is>
      </c>
      <c r="B189" t="inlineStr">
        <is>
          <t>A246T</t>
        </is>
      </c>
      <c r="C189" t="inlineStr">
        <is>
          <t>A246T</t>
        </is>
      </c>
      <c r="D189" t="inlineStr"/>
      <c r="E189" t="inlineStr"/>
      <c r="F189" t="inlineStr"/>
      <c r="G189" t="inlineStr"/>
      <c r="H189" t="inlineStr">
        <is>
          <t>PMID:33055248</t>
        </is>
      </c>
      <c r="I189" t="inlineStr"/>
      <c r="J189" t="inlineStr"/>
      <c r="K189" t="inlineStr"/>
    </row>
    <row r="190">
      <c r="A190" t="inlineStr">
        <is>
          <t>N2</t>
        </is>
      </c>
      <c r="B190" t="inlineStr">
        <is>
          <t>H274Y</t>
        </is>
      </c>
      <c r="C190" t="inlineStr"/>
      <c r="D190" t="inlineStr">
        <is>
          <t>H274Y</t>
        </is>
      </c>
      <c r="E190" t="inlineStr"/>
      <c r="F190" t="inlineStr"/>
      <c r="G190" t="inlineStr"/>
      <c r="H190" t="inlineStr">
        <is>
          <t>PMID:33055248</t>
        </is>
      </c>
      <c r="I190" t="inlineStr"/>
      <c r="J190" t="inlineStr"/>
      <c r="K190" t="inlineStr"/>
    </row>
    <row r="191">
      <c r="A191" t="inlineStr">
        <is>
          <t>N2</t>
        </is>
      </c>
      <c r="B191" t="inlineStr">
        <is>
          <t>R292K</t>
        </is>
      </c>
      <c r="C191" t="inlineStr">
        <is>
          <t>R292K</t>
        </is>
      </c>
      <c r="D191" t="inlineStr">
        <is>
          <t>R292K</t>
        </is>
      </c>
      <c r="E191" t="inlineStr"/>
      <c r="F191" t="inlineStr"/>
      <c r="G191" t="inlineStr"/>
      <c r="H191" t="inlineStr">
        <is>
          <t>PMID:32750468</t>
        </is>
      </c>
      <c r="I191" t="inlineStr">
        <is>
          <t>The highest concentration of OSE (10 μM) completely abrogated plaque formation of wt H5N6, whereas no reduction in plaque size was observed for H5N6_R292K (Fig. 2J &amp; M) which suggests HRI of R292K virus to OSE.In the plaque reduction assay the H5N6_R292K virus showed a 40% reduction in plaque size (10 μM of ZAN) compared to no drug, giving the phenotype of HRI when compared to wt H5N6.In the plaque reduction assay addition of 10 μM PER reduced the plaque size of the H5N6_R292K by approximately 40%, and thus resulted in HRI when compared to the 100% reduction in wt H5N6 virus</t>
        </is>
      </c>
      <c r="J191">
        <f>DISPIMG("ID_EF74EA6EE96E4731888D45DFDD66DDAC",1)</f>
        <v/>
      </c>
      <c r="K191" t="inlineStr"/>
    </row>
    <row r="192">
      <c r="A192" t="inlineStr">
        <is>
          <t>N2</t>
        </is>
      </c>
      <c r="B192" t="inlineStr">
        <is>
          <t>E119V</t>
        </is>
      </c>
      <c r="C192" t="inlineStr"/>
      <c r="D192" t="inlineStr"/>
      <c r="E192" t="inlineStr"/>
      <c r="F192" t="inlineStr"/>
      <c r="G192" t="inlineStr"/>
      <c r="H192" t="inlineStr">
        <is>
          <t>PMID:32750468</t>
        </is>
      </c>
      <c r="I192" t="inlineStr">
        <is>
          <t>The OSE IC50 values for the E119V mutation in all three viruses demonstrated RI</t>
        </is>
      </c>
      <c r="J192" t="inlineStr"/>
      <c r="K192" t="inlineStr"/>
    </row>
    <row r="193">
      <c r="A193" t="inlineStr">
        <is>
          <t>N2</t>
        </is>
      </c>
      <c r="B193" t="inlineStr">
        <is>
          <t>H274Y</t>
        </is>
      </c>
      <c r="C193" t="inlineStr"/>
      <c r="D193" t="inlineStr"/>
      <c r="E193" t="inlineStr"/>
      <c r="F193" t="inlineStr"/>
      <c r="G193" t="inlineStr"/>
      <c r="H193" t="inlineStr">
        <is>
          <t>PMID:32750468</t>
        </is>
      </c>
      <c r="I193" t="inlineStr">
        <is>
          <t>The H274Y mutation resulted in RI for the H5N6 NA and HRI for the H5N8 NA</t>
        </is>
      </c>
      <c r="J193" t="inlineStr"/>
      <c r="K193" t="inlineStr"/>
    </row>
    <row r="194">
      <c r="A194" t="inlineStr">
        <is>
          <t>N2</t>
        </is>
      </c>
      <c r="B194" t="inlineStr">
        <is>
          <t>N294S</t>
        </is>
      </c>
      <c r="C194" t="inlineStr">
        <is>
          <t>N294S</t>
        </is>
      </c>
      <c r="D194" t="inlineStr"/>
      <c r="E194" t="inlineStr"/>
      <c r="F194" t="inlineStr"/>
      <c r="G194" t="inlineStr"/>
      <c r="H194" t="inlineStr">
        <is>
          <t>PMID:32750468</t>
        </is>
      </c>
      <c r="I194" t="inlineStr">
        <is>
          <t>The results of MUNANA assay with ZAN showed that E119V mutation conferred HRI only in H5N8 virus, N294S mutation led to RI in H5N6 and H5N2 backgrounds and H274Y substitution did not affect the susceptibility to ZAN in any of the H5Nx viruses</t>
        </is>
      </c>
      <c r="J194" t="inlineStr"/>
      <c r="K194" t="inlineStr"/>
    </row>
    <row r="195">
      <c r="A195" t="inlineStr">
        <is>
          <t>N2</t>
        </is>
      </c>
      <c r="B195" t="inlineStr">
        <is>
          <t>E119V</t>
        </is>
      </c>
      <c r="C195" t="inlineStr">
        <is>
          <t>E119V</t>
        </is>
      </c>
      <c r="D195" t="inlineStr">
        <is>
          <t>E119V</t>
        </is>
      </c>
      <c r="E195" t="inlineStr"/>
      <c r="F195" t="inlineStr"/>
      <c r="G195" t="inlineStr"/>
      <c r="H195" t="inlineStr">
        <is>
          <t>PMID:32750468</t>
        </is>
      </c>
      <c r="I195" t="inlineStr">
        <is>
          <t>The OSE IC50 values for the E119V mutation in all three viruses demonstrated RI.The results of MUNANA assay with ZAN showed that E119V mutation conferred HRI only in H5N8 virus.H5N8_E119V and H5N8_H274Y viruses both displayed HRI for PER whereas H5N8_N294S showed a more modest RI to the drug.</t>
        </is>
      </c>
      <c r="J195" t="inlineStr"/>
      <c r="K195" t="inlineStr"/>
    </row>
    <row r="196">
      <c r="A196" t="inlineStr">
        <is>
          <t>N2</t>
        </is>
      </c>
      <c r="B196" t="inlineStr">
        <is>
          <t>H274Y</t>
        </is>
      </c>
      <c r="C196" t="inlineStr"/>
      <c r="D196" t="inlineStr">
        <is>
          <t>H274Y</t>
        </is>
      </c>
      <c r="E196" t="inlineStr"/>
      <c r="F196" t="inlineStr"/>
      <c r="G196" t="inlineStr"/>
      <c r="H196" t="inlineStr">
        <is>
          <t>PMID:32750468</t>
        </is>
      </c>
      <c r="I196" t="inlineStr">
        <is>
          <t>The H274Y mutation resulted in RI for the H5N6 NA and HRI for the H5N8 NA.H5N8_E119V and H5N8_H274Y viruses both displayed HRI for PER whereas H5N8_N294S showed a more modest RI to the drug.</t>
        </is>
      </c>
      <c r="J196" t="inlineStr"/>
      <c r="K196" t="inlineStr"/>
    </row>
    <row r="197">
      <c r="A197" t="inlineStr">
        <is>
          <t>N2</t>
        </is>
      </c>
      <c r="B197" t="inlineStr">
        <is>
          <t>N294S</t>
        </is>
      </c>
      <c r="C197" t="inlineStr"/>
      <c r="D197" t="inlineStr">
        <is>
          <t>N294S</t>
        </is>
      </c>
      <c r="E197" t="inlineStr"/>
      <c r="F197" t="inlineStr"/>
      <c r="G197" t="inlineStr"/>
      <c r="H197" t="inlineStr">
        <is>
          <t>PMID:32750468</t>
        </is>
      </c>
      <c r="I197" t="inlineStr">
        <is>
          <t>N294S mutation showed RI only in H5N8 background.H5N8_E119V and H5N8_H274Y viruses both displayed HRI for PER whereas H5N8_N294S showed a more modest RI to the drug.</t>
        </is>
      </c>
      <c r="J197" t="inlineStr"/>
      <c r="K197" t="inlineStr"/>
    </row>
    <row r="198">
      <c r="A198" t="inlineStr">
        <is>
          <t>N3</t>
        </is>
      </c>
      <c r="B198" t="inlineStr">
        <is>
          <t>119G</t>
        </is>
      </c>
      <c r="C198" t="inlineStr">
        <is>
          <t>119G</t>
        </is>
      </c>
      <c r="D198" t="inlineStr"/>
      <c r="E198" t="inlineStr"/>
      <c r="F198" t="inlineStr"/>
      <c r="G198" t="inlineStr"/>
      <c r="H198" t="inlineStr">
        <is>
          <t>PMID:26292325</t>
        </is>
      </c>
      <c r="I198" t="inlineStr"/>
      <c r="J198" t="inlineStr"/>
      <c r="K198" t="inlineStr"/>
    </row>
    <row r="199">
      <c r="A199" t="inlineStr">
        <is>
          <t>N3</t>
        </is>
      </c>
      <c r="B199" t="inlineStr">
        <is>
          <t>119V</t>
        </is>
      </c>
      <c r="C199" t="inlineStr">
        <is>
          <t>119V</t>
        </is>
      </c>
      <c r="D199" t="inlineStr"/>
      <c r="E199" t="inlineStr"/>
      <c r="F199" t="inlineStr"/>
      <c r="G199" t="inlineStr"/>
      <c r="H199" t="inlineStr">
        <is>
          <t>PMID:DOI: 10.1016/j.jcv.2015.07.111</t>
        </is>
      </c>
      <c r="I199" t="inlineStr"/>
      <c r="J199" t="inlineStr"/>
      <c r="K199" t="inlineStr"/>
    </row>
    <row r="200">
      <c r="A200" t="inlineStr">
        <is>
          <t>N3</t>
        </is>
      </c>
      <c r="B200" t="inlineStr">
        <is>
          <t>151K</t>
        </is>
      </c>
      <c r="C200" t="inlineStr">
        <is>
          <t>151K</t>
        </is>
      </c>
      <c r="D200" t="inlineStr"/>
      <c r="E200" t="inlineStr"/>
      <c r="F200" t="inlineStr"/>
      <c r="G200" t="inlineStr"/>
      <c r="H200" t="inlineStr">
        <is>
          <t>PMID:URN:urn:nbn:se:lnu:diva-10973</t>
        </is>
      </c>
      <c r="I200" t="inlineStr"/>
      <c r="J200" t="inlineStr"/>
      <c r="K200" t="inlineStr"/>
    </row>
    <row r="201">
      <c r="A201" t="inlineStr">
        <is>
          <t>N3</t>
        </is>
      </c>
      <c r="B201" t="inlineStr">
        <is>
          <t>276Y</t>
        </is>
      </c>
      <c r="C201" t="inlineStr">
        <is>
          <t>276Y</t>
        </is>
      </c>
      <c r="D201" t="inlineStr"/>
      <c r="E201" t="inlineStr"/>
      <c r="F201" t="inlineStr"/>
      <c r="G201" t="inlineStr"/>
      <c r="H201" t="inlineStr">
        <is>
          <t>PMID:26292325&amp; PMID:23824808&amp; (274 in paper numbering)</t>
        </is>
      </c>
      <c r="I201" t="inlineStr"/>
      <c r="J201" t="inlineStr"/>
      <c r="K201" t="inlineStr"/>
    </row>
    <row r="202">
      <c r="A202" t="inlineStr">
        <is>
          <t>N3</t>
        </is>
      </c>
      <c r="B202" t="inlineStr">
        <is>
          <t>293K</t>
        </is>
      </c>
      <c r="C202" t="inlineStr">
        <is>
          <t>293K</t>
        </is>
      </c>
      <c r="D202" t="inlineStr"/>
      <c r="E202" t="inlineStr"/>
      <c r="F202" t="inlineStr"/>
      <c r="G202" t="inlineStr"/>
      <c r="H202" t="inlineStr">
        <is>
          <t>PMID:26292325&amp; DOI:10.1016/j.jcv.2015.07.111&amp; (292 in paper numbering)</t>
        </is>
      </c>
      <c r="I202" t="inlineStr"/>
      <c r="J202" t="inlineStr"/>
      <c r="K202" t="inlineStr"/>
    </row>
    <row r="203">
      <c r="A203" t="inlineStr">
        <is>
          <t>N3</t>
        </is>
      </c>
      <c r="B203" t="inlineStr">
        <is>
          <t>119&amp;223VL</t>
        </is>
      </c>
      <c r="C203" t="inlineStr">
        <is>
          <t>119&amp;223VL</t>
        </is>
      </c>
      <c r="D203" t="inlineStr"/>
      <c r="E203" t="inlineStr"/>
      <c r="F203" t="inlineStr"/>
      <c r="G203" t="inlineStr"/>
      <c r="H203" t="inlineStr">
        <is>
          <t>PMID:DOI: 10.1016/j.jcv.2015.07.111~119&amp;222 in paper numbering</t>
        </is>
      </c>
      <c r="I203" t="inlineStr"/>
      <c r="J203" t="inlineStr"/>
      <c r="K203" t="inlineStr"/>
    </row>
    <row r="204">
      <c r="A204" t="inlineStr">
        <is>
          <t>N4</t>
        </is>
      </c>
      <c r="B204" t="inlineStr">
        <is>
          <t>131I</t>
        </is>
      </c>
      <c r="C204" t="inlineStr">
        <is>
          <t>131I</t>
        </is>
      </c>
      <c r="D204" t="inlineStr"/>
      <c r="E204" t="inlineStr"/>
      <c r="F204" t="inlineStr"/>
      <c r="G204" t="inlineStr"/>
      <c r="H204" t="inlineStr">
        <is>
          <t>PMID:29046464&amp; (132 in paper numbering)</t>
        </is>
      </c>
      <c r="I204" t="inlineStr"/>
      <c r="J204" t="inlineStr"/>
      <c r="K204" t="inlineStr"/>
    </row>
    <row r="205">
      <c r="A205" t="inlineStr">
        <is>
          <t>N4</t>
        </is>
      </c>
      <c r="B205" t="inlineStr">
        <is>
          <t>246F</t>
        </is>
      </c>
      <c r="C205" t="inlineStr">
        <is>
          <t>246F</t>
        </is>
      </c>
      <c r="D205" t="inlineStr"/>
      <c r="E205" t="inlineStr"/>
      <c r="F205" t="inlineStr"/>
      <c r="G205" t="inlineStr"/>
      <c r="H205" t="inlineStr">
        <is>
          <t>PMID:29046464</t>
        </is>
      </c>
      <c r="I205" t="inlineStr"/>
      <c r="J205" t="inlineStr"/>
      <c r="K205" t="inlineStr"/>
    </row>
    <row r="206">
      <c r="A206" t="inlineStr">
        <is>
          <t>N4</t>
        </is>
      </c>
      <c r="B206" t="inlineStr">
        <is>
          <t>274Y</t>
        </is>
      </c>
      <c r="C206" t="inlineStr">
        <is>
          <t>274Y</t>
        </is>
      </c>
      <c r="D206" t="inlineStr"/>
      <c r="E206" t="inlineStr"/>
      <c r="F206" t="inlineStr"/>
      <c r="G206" t="inlineStr"/>
      <c r="H206" t="inlineStr">
        <is>
          <t>PMID:29046464</t>
        </is>
      </c>
      <c r="I206" t="inlineStr"/>
      <c r="J206" t="inlineStr"/>
      <c r="K206" t="inlineStr"/>
    </row>
    <row r="207">
      <c r="A207" t="inlineStr">
        <is>
          <t>N4</t>
        </is>
      </c>
      <c r="B207" t="inlineStr">
        <is>
          <t>276D</t>
        </is>
      </c>
      <c r="C207" t="inlineStr">
        <is>
          <t>276D</t>
        </is>
      </c>
      <c r="D207" t="inlineStr"/>
      <c r="E207" t="inlineStr"/>
      <c r="F207" t="inlineStr"/>
      <c r="G207" t="inlineStr"/>
      <c r="H207" t="inlineStr">
        <is>
          <t>PMID:29046464</t>
        </is>
      </c>
      <c r="I207" t="inlineStr"/>
      <c r="J207" t="inlineStr"/>
      <c r="K207" t="inlineStr"/>
    </row>
    <row r="208">
      <c r="A208" t="inlineStr">
        <is>
          <t>N4</t>
        </is>
      </c>
      <c r="B208" t="inlineStr">
        <is>
          <t>292K</t>
        </is>
      </c>
      <c r="C208" t="inlineStr">
        <is>
          <t>292K</t>
        </is>
      </c>
      <c r="D208" t="inlineStr"/>
      <c r="E208" t="inlineStr"/>
      <c r="F208" t="inlineStr"/>
      <c r="G208" t="inlineStr"/>
      <c r="H208" t="inlineStr">
        <is>
          <t>PMID:29046464</t>
        </is>
      </c>
      <c r="I208" t="inlineStr"/>
      <c r="J208" t="inlineStr"/>
      <c r="K208" t="inlineStr"/>
    </row>
    <row r="209">
      <c r="A209" t="inlineStr">
        <is>
          <t>N4</t>
        </is>
      </c>
      <c r="B209" t="inlineStr">
        <is>
          <t>428L</t>
        </is>
      </c>
      <c r="C209" t="inlineStr">
        <is>
          <t>428L</t>
        </is>
      </c>
      <c r="D209" t="inlineStr"/>
      <c r="E209" t="inlineStr"/>
      <c r="F209" t="inlineStr"/>
      <c r="G209" t="inlineStr"/>
      <c r="H209" t="inlineStr">
        <is>
          <t>PMID:29046464&amp; (427 in paper numbering)</t>
        </is>
      </c>
      <c r="I209" t="inlineStr"/>
      <c r="J209" t="inlineStr"/>
      <c r="K209" t="inlineStr"/>
    </row>
    <row r="210">
      <c r="A210" t="inlineStr">
        <is>
          <t>N4</t>
        </is>
      </c>
      <c r="B210" t="inlineStr">
        <is>
          <t>113&amp;115IA</t>
        </is>
      </c>
      <c r="C210" t="inlineStr">
        <is>
          <t>113&amp;115IA</t>
        </is>
      </c>
      <c r="D210" t="inlineStr"/>
      <c r="E210" t="inlineStr"/>
      <c r="F210" t="inlineStr"/>
      <c r="G210" t="inlineStr"/>
      <c r="H210" t="inlineStr">
        <is>
          <t>PMID:29046464&amp; (114&amp;116 in paper numbering)</t>
        </is>
      </c>
      <c r="I210" t="inlineStr"/>
      <c r="J210" t="inlineStr"/>
      <c r="K210" t="inlineStr"/>
    </row>
    <row r="211">
      <c r="A211" t="inlineStr">
        <is>
          <t>N4</t>
        </is>
      </c>
      <c r="B211" t="inlineStr">
        <is>
          <t>246&amp;340FY</t>
        </is>
      </c>
      <c r="C211" t="inlineStr">
        <is>
          <t>246&amp;340FY</t>
        </is>
      </c>
      <c r="D211" t="inlineStr"/>
      <c r="E211" t="inlineStr"/>
      <c r="F211" t="inlineStr"/>
      <c r="G211" t="inlineStr"/>
      <c r="H211" t="inlineStr">
        <is>
          <t>PMID:29046464&amp; (246&amp;342 in paper numbering)</t>
        </is>
      </c>
      <c r="I211" t="inlineStr"/>
      <c r="J211" t="inlineStr"/>
      <c r="K211" t="inlineStr"/>
    </row>
    <row r="212">
      <c r="A212" t="inlineStr">
        <is>
          <t>N5</t>
        </is>
      </c>
      <c r="B212" t="inlineStr">
        <is>
          <t>116V</t>
        </is>
      </c>
      <c r="C212" t="inlineStr">
        <is>
          <t>116V</t>
        </is>
      </c>
      <c r="D212" t="inlineStr"/>
      <c r="E212" t="inlineStr"/>
      <c r="F212" t="inlineStr"/>
      <c r="G212" t="inlineStr"/>
      <c r="H212" t="inlineStr">
        <is>
          <t>PMID:29046464&amp; (119 in paper numbering)</t>
        </is>
      </c>
      <c r="I212" t="inlineStr"/>
      <c r="J212" t="inlineStr"/>
      <c r="K212" t="inlineStr"/>
    </row>
    <row r="213">
      <c r="A213" t="inlineStr">
        <is>
          <t>N5</t>
        </is>
      </c>
      <c r="B213" t="inlineStr">
        <is>
          <t>144I</t>
        </is>
      </c>
      <c r="C213" t="inlineStr">
        <is>
          <t>144I</t>
        </is>
      </c>
      <c r="D213" t="inlineStr"/>
      <c r="E213" t="inlineStr"/>
      <c r="F213" t="inlineStr"/>
      <c r="G213" t="inlineStr"/>
      <c r="H213" t="inlineStr">
        <is>
          <t>PMID:29046464&amp; (147 in paper numbering)</t>
        </is>
      </c>
      <c r="I213" t="inlineStr"/>
      <c r="J213" t="inlineStr"/>
      <c r="K213" t="inlineStr"/>
    </row>
    <row r="214">
      <c r="A214" t="inlineStr">
        <is>
          <t>N5</t>
        </is>
      </c>
      <c r="B214" t="inlineStr">
        <is>
          <t>219H</t>
        </is>
      </c>
      <c r="C214" t="inlineStr">
        <is>
          <t>219H</t>
        </is>
      </c>
      <c r="D214" t="inlineStr"/>
      <c r="E214" t="inlineStr"/>
      <c r="F214" t="inlineStr"/>
      <c r="G214" t="inlineStr"/>
      <c r="H214" t="inlineStr">
        <is>
          <t>PMID:29046464&amp; (221 in paper numbering)</t>
        </is>
      </c>
      <c r="I214" t="inlineStr"/>
      <c r="J214" t="inlineStr"/>
      <c r="K214" t="inlineStr"/>
    </row>
    <row r="215">
      <c r="A215" t="inlineStr">
        <is>
          <t>N5</t>
        </is>
      </c>
      <c r="B215" t="inlineStr">
        <is>
          <t>272Y</t>
        </is>
      </c>
      <c r="C215" t="inlineStr">
        <is>
          <t>272Y</t>
        </is>
      </c>
      <c r="D215" t="inlineStr"/>
      <c r="E215" t="inlineStr"/>
      <c r="F215" t="inlineStr"/>
      <c r="G215" t="inlineStr"/>
      <c r="H215" t="inlineStr">
        <is>
          <t>PMID:29046464&amp; (274 in paper numbering)</t>
        </is>
      </c>
      <c r="I215" t="inlineStr"/>
      <c r="J215" t="inlineStr"/>
      <c r="K215" t="inlineStr"/>
    </row>
    <row r="216">
      <c r="A216" t="inlineStr">
        <is>
          <t>N5</t>
        </is>
      </c>
      <c r="B216" t="inlineStr">
        <is>
          <t>290K</t>
        </is>
      </c>
      <c r="C216" t="inlineStr">
        <is>
          <t>290K</t>
        </is>
      </c>
      <c r="D216" t="inlineStr"/>
      <c r="E216" t="inlineStr"/>
      <c r="F216" t="inlineStr"/>
      <c r="G216" t="inlineStr"/>
      <c r="H216" t="inlineStr">
        <is>
          <t>PMID:29046464&amp; (292 in paper numbering)</t>
        </is>
      </c>
      <c r="I216" t="inlineStr"/>
      <c r="J216" t="inlineStr"/>
      <c r="K216" t="inlineStr"/>
    </row>
    <row r="217">
      <c r="A217" t="inlineStr">
        <is>
          <t>N5</t>
        </is>
      </c>
      <c r="B217" t="inlineStr">
        <is>
          <t>88&amp;116IV</t>
        </is>
      </c>
      <c r="C217" t="inlineStr">
        <is>
          <t>88&amp;116IV</t>
        </is>
      </c>
      <c r="D217" t="inlineStr"/>
      <c r="E217" t="inlineStr"/>
      <c r="F217" t="inlineStr"/>
      <c r="G217" t="inlineStr"/>
      <c r="H217" t="inlineStr">
        <is>
          <t>PMID:29046464&amp; (91&amp;119 in paper numbering)</t>
        </is>
      </c>
      <c r="I217" t="inlineStr"/>
      <c r="J217" t="inlineStr"/>
      <c r="K217" t="inlineStr"/>
    </row>
    <row r="218">
      <c r="A218" t="inlineStr">
        <is>
          <t>N6</t>
        </is>
      </c>
      <c r="B218" t="inlineStr">
        <is>
          <t>119D</t>
        </is>
      </c>
      <c r="C218" t="inlineStr">
        <is>
          <t>119D</t>
        </is>
      </c>
      <c r="D218" t="inlineStr"/>
      <c r="E218" t="inlineStr"/>
      <c r="F218" t="inlineStr"/>
      <c r="G218" t="inlineStr"/>
      <c r="H218" t="inlineStr">
        <is>
          <t>PMID:29046464</t>
        </is>
      </c>
      <c r="I218" t="inlineStr"/>
      <c r="J218" t="inlineStr"/>
      <c r="K218" t="inlineStr"/>
    </row>
    <row r="219">
      <c r="A219" t="inlineStr">
        <is>
          <t>N6</t>
        </is>
      </c>
      <c r="B219" t="inlineStr">
        <is>
          <t>119V</t>
        </is>
      </c>
      <c r="C219" t="inlineStr">
        <is>
          <t>119V</t>
        </is>
      </c>
      <c r="D219" t="inlineStr"/>
      <c r="E219" t="inlineStr"/>
      <c r="F219" t="inlineStr"/>
      <c r="G219" t="inlineStr"/>
      <c r="H219" t="inlineStr">
        <is>
          <t>PMID:DOI: 10.1016/j.jcv.2015.07.111</t>
        </is>
      </c>
      <c r="I219" t="inlineStr"/>
      <c r="J219" t="inlineStr"/>
      <c r="K219" t="inlineStr"/>
    </row>
    <row r="220">
      <c r="A220" t="inlineStr">
        <is>
          <t>N6</t>
        </is>
      </c>
      <c r="B220" t="inlineStr">
        <is>
          <t>247V</t>
        </is>
      </c>
      <c r="C220" t="inlineStr">
        <is>
          <t>247V</t>
        </is>
      </c>
      <c r="D220" t="inlineStr"/>
      <c r="E220" t="inlineStr"/>
      <c r="F220" t="inlineStr"/>
      <c r="G220" t="inlineStr"/>
      <c r="H220" t="inlineStr">
        <is>
          <t>PMID:29046464&amp; (246 in paper numbering)</t>
        </is>
      </c>
      <c r="I220" t="inlineStr"/>
      <c r="J220" t="inlineStr"/>
      <c r="K220" t="inlineStr"/>
    </row>
    <row r="221">
      <c r="A221" t="inlineStr">
        <is>
          <t>N6</t>
        </is>
      </c>
      <c r="B221" t="inlineStr">
        <is>
          <t>293K</t>
        </is>
      </c>
      <c r="C221" t="inlineStr">
        <is>
          <t>293K</t>
        </is>
      </c>
      <c r="D221" t="inlineStr"/>
      <c r="E221" t="inlineStr"/>
      <c r="F221" t="inlineStr"/>
      <c r="G221" t="inlineStr"/>
      <c r="H221" t="inlineStr">
        <is>
          <t>PMID:29046464&amp; (292 in paper numbering)</t>
        </is>
      </c>
      <c r="I221" t="inlineStr"/>
      <c r="J221" t="inlineStr"/>
      <c r="K221" t="inlineStr"/>
    </row>
    <row r="222">
      <c r="A222" t="inlineStr">
        <is>
          <t>N6</t>
        </is>
      </c>
      <c r="B222" t="inlineStr">
        <is>
          <t>372K</t>
        </is>
      </c>
      <c r="C222" t="inlineStr">
        <is>
          <t>372K</t>
        </is>
      </c>
      <c r="D222" t="inlineStr"/>
      <c r="E222" t="inlineStr"/>
      <c r="F222" t="inlineStr"/>
      <c r="G222" t="inlineStr"/>
      <c r="H222" t="inlineStr">
        <is>
          <t>PMID:29046464&amp; (371 in paper numbering)</t>
        </is>
      </c>
      <c r="I222" t="inlineStr"/>
      <c r="J222" t="inlineStr"/>
      <c r="K222" t="inlineStr"/>
    </row>
    <row r="223">
      <c r="A223" t="inlineStr">
        <is>
          <t>N6</t>
        </is>
      </c>
      <c r="B223" t="inlineStr">
        <is>
          <t>119&amp;223VL</t>
        </is>
      </c>
      <c r="C223" t="inlineStr">
        <is>
          <t>119&amp;223VL</t>
        </is>
      </c>
      <c r="D223" t="inlineStr"/>
      <c r="E223" t="inlineStr"/>
      <c r="F223" t="inlineStr"/>
      <c r="G223" t="inlineStr"/>
      <c r="H223" t="inlineStr">
        <is>
          <t>PMID:DOI: 10.1016/j.jcv.2015.07.111~119&amp;222 in paper numbering</t>
        </is>
      </c>
      <c r="I223" t="inlineStr"/>
      <c r="J223" t="inlineStr"/>
      <c r="K223" t="inlineStr"/>
    </row>
    <row r="224">
      <c r="A224" t="inlineStr">
        <is>
          <t>N6</t>
        </is>
      </c>
      <c r="B224" t="inlineStr">
        <is>
          <t>303&amp;348EH</t>
        </is>
      </c>
      <c r="C224" t="inlineStr">
        <is>
          <t>303&amp;348EH</t>
        </is>
      </c>
      <c r="D224" t="inlineStr"/>
      <c r="E224" t="inlineStr"/>
      <c r="F224" t="inlineStr"/>
      <c r="G224" t="inlineStr"/>
      <c r="H224" t="inlineStr">
        <is>
          <t>PMID:29046464&amp; (302&amp;347 in paper numbering)</t>
        </is>
      </c>
      <c r="I224" t="inlineStr"/>
      <c r="J224" t="inlineStr"/>
      <c r="K224" t="inlineStr"/>
    </row>
    <row r="225">
      <c r="A225" t="inlineStr">
        <is>
          <t>N7</t>
        </is>
      </c>
      <c r="B225" t="inlineStr">
        <is>
          <t>118D</t>
        </is>
      </c>
      <c r="C225" t="inlineStr">
        <is>
          <t>118D</t>
        </is>
      </c>
      <c r="D225" t="inlineStr"/>
      <c r="E225" t="inlineStr"/>
      <c r="F225" t="inlineStr"/>
      <c r="G225" t="inlineStr"/>
      <c r="H225" t="inlineStr">
        <is>
          <t>PMID:26292325&amp; (119 in paper numbering)</t>
        </is>
      </c>
      <c r="I225" t="inlineStr"/>
      <c r="J225" t="inlineStr"/>
      <c r="K225" t="inlineStr"/>
    </row>
    <row r="226">
      <c r="A226" t="inlineStr">
        <is>
          <t>N7</t>
        </is>
      </c>
      <c r="B226" t="inlineStr">
        <is>
          <t>118G</t>
        </is>
      </c>
      <c r="C226" t="inlineStr">
        <is>
          <t>118G</t>
        </is>
      </c>
      <c r="D226" t="inlineStr"/>
      <c r="E226" t="inlineStr"/>
      <c r="F226" t="inlineStr"/>
      <c r="G226" t="inlineStr"/>
      <c r="H226" t="inlineStr">
        <is>
          <t>PMID:26292325&amp; (119 in paper numbering)</t>
        </is>
      </c>
      <c r="I226" t="inlineStr"/>
      <c r="J226" t="inlineStr"/>
      <c r="K226" t="inlineStr"/>
    </row>
    <row r="227">
      <c r="A227" t="inlineStr">
        <is>
          <t>N7</t>
        </is>
      </c>
      <c r="B227" t="inlineStr">
        <is>
          <t>118V</t>
        </is>
      </c>
      <c r="C227" t="inlineStr"/>
      <c r="D227" t="inlineStr"/>
      <c r="E227" t="inlineStr"/>
      <c r="F227" t="inlineStr"/>
      <c r="G227" t="inlineStr"/>
      <c r="H227" t="inlineStr">
        <is>
          <t>PMID:26292325&amp; DOI:10.1016/j.jcv.2015.07.111&amp; (119 in paper numbering)</t>
        </is>
      </c>
      <c r="I227" t="inlineStr"/>
      <c r="J227" t="inlineStr"/>
      <c r="K227" t="inlineStr"/>
    </row>
    <row r="228">
      <c r="A228" t="inlineStr">
        <is>
          <t>N7</t>
        </is>
      </c>
      <c r="B228" t="inlineStr">
        <is>
          <t>151W</t>
        </is>
      </c>
      <c r="C228" t="inlineStr">
        <is>
          <t>151W</t>
        </is>
      </c>
      <c r="D228" t="inlineStr"/>
      <c r="E228" t="inlineStr"/>
      <c r="F228" t="inlineStr"/>
      <c r="G228" t="inlineStr"/>
      <c r="H228" t="inlineStr">
        <is>
          <t>PMID:26292325&amp; (152 in paper numbering)</t>
        </is>
      </c>
      <c r="I228" t="inlineStr"/>
      <c r="J228" t="inlineStr"/>
      <c r="K228" t="inlineStr"/>
    </row>
    <row r="229">
      <c r="A229" t="inlineStr">
        <is>
          <t>N7</t>
        </is>
      </c>
      <c r="B229" t="inlineStr">
        <is>
          <t>274Y</t>
        </is>
      </c>
      <c r="C229" t="inlineStr"/>
      <c r="D229" t="inlineStr"/>
      <c r="E229" t="inlineStr"/>
      <c r="F229" t="inlineStr"/>
      <c r="G229" t="inlineStr"/>
      <c r="H229" t="inlineStr">
        <is>
          <t>PMID:26292325</t>
        </is>
      </c>
      <c r="I229" t="inlineStr"/>
      <c r="J229" t="inlineStr"/>
      <c r="K229" t="inlineStr"/>
    </row>
    <row r="230">
      <c r="A230" t="inlineStr">
        <is>
          <t>N7</t>
        </is>
      </c>
      <c r="B230" t="inlineStr">
        <is>
          <t>276D</t>
        </is>
      </c>
      <c r="C230" t="inlineStr">
        <is>
          <t>276D</t>
        </is>
      </c>
      <c r="D230" t="inlineStr"/>
      <c r="E230" t="inlineStr"/>
      <c r="F230" t="inlineStr"/>
      <c r="G230" t="inlineStr"/>
      <c r="H230" t="inlineStr">
        <is>
          <t>PMID:26292325</t>
        </is>
      </c>
      <c r="I230" t="inlineStr"/>
      <c r="J230" t="inlineStr"/>
      <c r="K230" t="inlineStr"/>
    </row>
    <row r="231">
      <c r="A231" t="inlineStr">
        <is>
          <t>N7</t>
        </is>
      </c>
      <c r="B231" t="inlineStr">
        <is>
          <t>292K</t>
        </is>
      </c>
      <c r="C231" t="inlineStr">
        <is>
          <t>292K</t>
        </is>
      </c>
      <c r="D231" t="inlineStr"/>
      <c r="E231" t="inlineStr"/>
      <c r="F231" t="inlineStr"/>
      <c r="G231" t="inlineStr"/>
      <c r="H231" t="inlineStr">
        <is>
          <t>PMID:26292325&amp; DOI:10.1016/j.jcv.2015.07.111</t>
        </is>
      </c>
      <c r="I231" t="inlineStr"/>
      <c r="J231" t="inlineStr"/>
      <c r="K231" t="inlineStr"/>
    </row>
    <row r="232">
      <c r="A232" t="inlineStr">
        <is>
          <t>N7</t>
        </is>
      </c>
      <c r="B232" t="inlineStr">
        <is>
          <t>293N</t>
        </is>
      </c>
      <c r="C232" t="inlineStr">
        <is>
          <t>293N</t>
        </is>
      </c>
      <c r="D232" t="inlineStr"/>
      <c r="E232" t="inlineStr"/>
      <c r="F232" t="inlineStr"/>
      <c r="G232" t="inlineStr"/>
      <c r="H232" t="inlineStr">
        <is>
          <t>PMID:26292325</t>
        </is>
      </c>
      <c r="I232" t="inlineStr"/>
      <c r="J232" t="inlineStr"/>
      <c r="K232" t="inlineStr"/>
    </row>
    <row r="233">
      <c r="A233" t="inlineStr">
        <is>
          <t>N7</t>
        </is>
      </c>
      <c r="B233" t="inlineStr">
        <is>
          <t>110&amp;118ND</t>
        </is>
      </c>
      <c r="C233" t="inlineStr">
        <is>
          <t>110&amp;118ND</t>
        </is>
      </c>
      <c r="D233" t="inlineStr"/>
      <c r="E233" t="inlineStr"/>
      <c r="F233" t="inlineStr"/>
      <c r="G233" t="inlineStr"/>
      <c r="H233" t="inlineStr">
        <is>
          <t>PMID:26292325&amp; (111&amp;119 in paper numbering)</t>
        </is>
      </c>
      <c r="I233" t="inlineStr"/>
      <c r="J233" t="inlineStr"/>
      <c r="K233" t="inlineStr"/>
    </row>
    <row r="234">
      <c r="A234" t="inlineStr">
        <is>
          <t>N7</t>
        </is>
      </c>
      <c r="B234" t="inlineStr">
        <is>
          <t>118&amp;222VL</t>
        </is>
      </c>
      <c r="C234" t="inlineStr">
        <is>
          <t>118&amp;222VL</t>
        </is>
      </c>
      <c r="D234" t="inlineStr"/>
      <c r="E234" t="inlineStr"/>
      <c r="F234" t="inlineStr"/>
      <c r="G234" t="inlineStr"/>
      <c r="H234" t="inlineStr">
        <is>
          <t>PMID:DOI: 10.1016/j.jcv.2015.07.111~119&amp;222 in paper numbering</t>
        </is>
      </c>
      <c r="I234" t="inlineStr"/>
      <c r="J234" t="inlineStr"/>
      <c r="K234" t="inlineStr"/>
    </row>
    <row r="235">
      <c r="A235" t="inlineStr">
        <is>
          <t>N7</t>
        </is>
      </c>
      <c r="B235" t="inlineStr">
        <is>
          <t>275&amp;276TD</t>
        </is>
      </c>
      <c r="C235" t="inlineStr">
        <is>
          <t>275&amp;276TD</t>
        </is>
      </c>
      <c r="D235" t="inlineStr"/>
      <c r="E235" t="inlineStr"/>
      <c r="F235" t="inlineStr"/>
      <c r="G235" t="inlineStr"/>
      <c r="H235" t="inlineStr">
        <is>
          <t>PMID:26292325</t>
        </is>
      </c>
      <c r="I235" t="inlineStr"/>
      <c r="J235" t="inlineStr"/>
      <c r="K235" t="inlineStr"/>
    </row>
    <row r="236">
      <c r="A236" t="inlineStr">
        <is>
          <t>N8</t>
        </is>
      </c>
      <c r="B236" t="inlineStr">
        <is>
          <t>N293S</t>
        </is>
      </c>
      <c r="C236" t="inlineStr">
        <is>
          <t>N293S</t>
        </is>
      </c>
      <c r="D236" t="inlineStr"/>
      <c r="E236" t="inlineStr"/>
      <c r="F236" t="inlineStr"/>
      <c r="G236" t="inlineStr"/>
      <c r="H236" t="inlineStr">
        <is>
          <t>PMID:33933515</t>
        </is>
      </c>
      <c r="I236" t="inlineStr">
        <is>
          <t>The neuraminidase of 1 strain had an NA-N293/294S (N8/N2 numbering) substitution associated with reduced inhibition by oseltamivir and normal inhibition by zanamivir, which was confirmed phenotypically.</t>
        </is>
      </c>
      <c r="J236" t="inlineStr"/>
      <c r="K236" t="inlineStr"/>
    </row>
    <row r="237">
      <c r="A237" t="inlineStr">
        <is>
          <t>N8</t>
        </is>
      </c>
      <c r="B237" t="inlineStr">
        <is>
          <t>V116D</t>
        </is>
      </c>
      <c r="C237" t="inlineStr">
        <is>
          <t>V116D</t>
        </is>
      </c>
      <c r="D237" t="inlineStr">
        <is>
          <t>V116D</t>
        </is>
      </c>
      <c r="E237" t="inlineStr"/>
      <c r="F237" t="inlineStr"/>
      <c r="G237" t="inlineStr"/>
      <c r="H237" t="inlineStr">
        <is>
          <t>PMID:32454245</t>
        </is>
      </c>
      <c r="I237" t="inlineStr"/>
      <c r="J237" t="inlineStr"/>
      <c r="K237" t="inlineStr"/>
    </row>
    <row r="238">
      <c r="A238" t="inlineStr">
        <is>
          <t>N8</t>
        </is>
      </c>
      <c r="B238" t="inlineStr">
        <is>
          <t>G147V</t>
        </is>
      </c>
      <c r="C238" t="inlineStr">
        <is>
          <t>G147V</t>
        </is>
      </c>
      <c r="D238" t="inlineStr">
        <is>
          <t>G147V</t>
        </is>
      </c>
      <c r="E238" t="inlineStr"/>
      <c r="F238" t="inlineStr"/>
      <c r="G238" t="inlineStr"/>
      <c r="H238" t="inlineStr">
        <is>
          <t>PMID:32454245</t>
        </is>
      </c>
      <c r="I238" t="inlineStr"/>
      <c r="J238" t="inlineStr"/>
      <c r="K238" t="inlineStr"/>
    </row>
    <row r="239">
      <c r="A239" t="inlineStr">
        <is>
          <t>N8</t>
        </is>
      </c>
      <c r="B239" t="inlineStr">
        <is>
          <t>114D</t>
        </is>
      </c>
      <c r="C239" t="inlineStr">
        <is>
          <t>114D</t>
        </is>
      </c>
      <c r="D239" t="inlineStr"/>
      <c r="E239" t="inlineStr"/>
      <c r="F239" t="inlineStr"/>
      <c r="G239" t="inlineStr"/>
      <c r="H239" t="inlineStr">
        <is>
          <t>PMID:29046464&amp; (116 in paper numbering)</t>
        </is>
      </c>
      <c r="I239" t="inlineStr"/>
      <c r="J239" t="inlineStr"/>
      <c r="K239" t="inlineStr"/>
    </row>
    <row r="240">
      <c r="A240" t="inlineStr">
        <is>
          <t>N8</t>
        </is>
      </c>
      <c r="B240" t="inlineStr">
        <is>
          <t>134K</t>
        </is>
      </c>
      <c r="C240" t="inlineStr">
        <is>
          <t>134K</t>
        </is>
      </c>
      <c r="D240" t="inlineStr"/>
      <c r="E240" t="inlineStr"/>
      <c r="F240" t="inlineStr"/>
      <c r="G240" t="inlineStr"/>
      <c r="H240" t="inlineStr">
        <is>
          <t>PMID:29046464&amp; (136 in paper numbering)</t>
        </is>
      </c>
      <c r="I240" t="inlineStr"/>
      <c r="J240" t="inlineStr"/>
      <c r="K240" t="inlineStr"/>
    </row>
    <row r="241">
      <c r="A241" t="inlineStr">
        <is>
          <t>N8</t>
        </is>
      </c>
      <c r="B241" t="inlineStr">
        <is>
          <t>145V</t>
        </is>
      </c>
      <c r="C241" t="inlineStr">
        <is>
          <t>145V</t>
        </is>
      </c>
      <c r="D241" t="inlineStr"/>
      <c r="E241" t="inlineStr"/>
      <c r="F241" t="inlineStr"/>
      <c r="G241" t="inlineStr"/>
      <c r="H241" t="inlineStr">
        <is>
          <t>PMID:29046464&amp; (147 in paper numbering)</t>
        </is>
      </c>
      <c r="I241" t="inlineStr"/>
      <c r="J241">
        <f>DISPIMG("ID_785A82C248824C51AD2A3EC9D9E58F32",1)</f>
        <v/>
      </c>
      <c r="K241" t="inlineStr"/>
    </row>
    <row r="242">
      <c r="A242" t="inlineStr">
        <is>
          <t>N8</t>
        </is>
      </c>
      <c r="B242" t="inlineStr">
        <is>
          <t>273Y</t>
        </is>
      </c>
      <c r="C242" t="inlineStr"/>
      <c r="D242" t="inlineStr"/>
      <c r="E242" t="inlineStr"/>
      <c r="F242" t="inlineStr"/>
      <c r="G242" t="inlineStr"/>
      <c r="H242" t="inlineStr">
        <is>
          <t>PMID:29046464&amp; (274 in paper numbering)</t>
        </is>
      </c>
      <c r="I242" t="inlineStr"/>
      <c r="J242" t="inlineStr"/>
      <c r="K242" t="inlineStr"/>
    </row>
    <row r="243">
      <c r="A243" t="inlineStr">
        <is>
          <t>N8</t>
        </is>
      </c>
      <c r="B243" t="inlineStr">
        <is>
          <t>291K</t>
        </is>
      </c>
      <c r="C243" t="inlineStr">
        <is>
          <t>291K</t>
        </is>
      </c>
      <c r="D243" t="inlineStr"/>
      <c r="E243" t="inlineStr"/>
      <c r="F243" t="inlineStr"/>
      <c r="G243" t="inlineStr"/>
      <c r="H243" t="inlineStr">
        <is>
          <t>PMID:29046464&amp; (292 in paper numbering)</t>
        </is>
      </c>
      <c r="I243" t="inlineStr"/>
      <c r="J243" t="inlineStr"/>
      <c r="K243" t="inlineStr"/>
    </row>
    <row r="244">
      <c r="A244" t="inlineStr">
        <is>
          <t>N8</t>
        </is>
      </c>
      <c r="B244" t="inlineStr">
        <is>
          <t>E119V</t>
        </is>
      </c>
      <c r="C244" t="inlineStr"/>
      <c r="D244" t="inlineStr"/>
      <c r="E244" t="inlineStr"/>
      <c r="F244" t="inlineStr"/>
      <c r="G244" t="inlineStr"/>
      <c r="H244" t="inlineStr">
        <is>
          <t>PMID:34381119</t>
        </is>
      </c>
      <c r="I244" t="inlineStr">
        <is>
          <t>And in this study, E119V substitution in HPAI H7N9 virus induced a mean 88.03-fold increase in the IC50 of oseltamivir.</t>
        </is>
      </c>
      <c r="J244" t="inlineStr"/>
      <c r="K244" t="inlineStr"/>
    </row>
    <row r="245">
      <c r="A245" t="inlineStr">
        <is>
          <t>N8</t>
        </is>
      </c>
      <c r="B245" t="inlineStr">
        <is>
          <t>222&amp;119LV</t>
        </is>
      </c>
      <c r="C245" t="inlineStr"/>
      <c r="D245" t="inlineStr"/>
      <c r="E245" t="inlineStr"/>
      <c r="F245" t="inlineStr"/>
      <c r="G245" t="inlineStr"/>
      <c r="H245" t="inlineStr">
        <is>
          <t>PMID:34381119</t>
        </is>
      </c>
      <c r="I245" t="inlineStr">
        <is>
          <t>The IC50 fold change of oseltamivir to rg006NA222L-119V is 306.34 times than that of its susceptible strain, and 3.5 times than that of the E119V single point mutant virus, which showed synergistic resistance effect.</t>
        </is>
      </c>
      <c r="J245" t="inlineStr"/>
      <c r="K245" t="inlineStr"/>
    </row>
    <row r="246">
      <c r="A246" t="inlineStr">
        <is>
          <t>N9</t>
        </is>
      </c>
      <c r="B246" t="inlineStr">
        <is>
          <t>119D</t>
        </is>
      </c>
      <c r="C246" t="inlineStr">
        <is>
          <t>E119D</t>
        </is>
      </c>
      <c r="D246" t="inlineStr">
        <is>
          <t>E119D</t>
        </is>
      </c>
      <c r="E246" t="inlineStr">
        <is>
          <t>E119D</t>
        </is>
      </c>
      <c r="F246" t="inlineStr"/>
      <c r="G246" t="inlineStr"/>
      <c r="H246" t="inlineStr">
        <is>
          <t>PMID:31132385</t>
        </is>
      </c>
      <c r="I246" t="inlineStr"/>
      <c r="J246" t="inlineStr"/>
      <c r="K246" t="inlineStr"/>
    </row>
    <row r="247">
      <c r="A247" t="inlineStr">
        <is>
          <t>N9</t>
        </is>
      </c>
      <c r="B247" t="inlineStr">
        <is>
          <t>119D</t>
        </is>
      </c>
      <c r="C247" t="inlineStr">
        <is>
          <t>E119D</t>
        </is>
      </c>
      <c r="D247" t="inlineStr">
        <is>
          <t>E119D</t>
        </is>
      </c>
      <c r="E247" t="inlineStr">
        <is>
          <t>E119D</t>
        </is>
      </c>
      <c r="F247" t="inlineStr"/>
      <c r="G247" t="inlineStr"/>
      <c r="H247" t="inlineStr">
        <is>
          <t>PMID:31132385</t>
        </is>
      </c>
      <c r="I247" t="inlineStr"/>
      <c r="J247" t="inlineStr"/>
      <c r="K247" t="inlineStr"/>
    </row>
    <row r="248">
      <c r="A248" t="inlineStr">
        <is>
          <t>N9</t>
        </is>
      </c>
      <c r="B248" t="inlineStr">
        <is>
          <t>R292K</t>
        </is>
      </c>
      <c r="C248" t="inlineStr">
        <is>
          <t>R292K</t>
        </is>
      </c>
      <c r="D248" t="inlineStr">
        <is>
          <t>R292K</t>
        </is>
      </c>
      <c r="E248" t="inlineStr">
        <is>
          <t>R292K</t>
        </is>
      </c>
      <c r="F248" t="inlineStr"/>
      <c r="G248" t="inlineStr"/>
      <c r="H248" t="inlineStr">
        <is>
          <t>PMID:31132385</t>
        </is>
      </c>
      <c r="I248" t="inlineStr"/>
      <c r="J248" t="inlineStr"/>
      <c r="K248" t="inlineStr"/>
    </row>
    <row r="249">
      <c r="A249" t="inlineStr">
        <is>
          <t>N9</t>
        </is>
      </c>
      <c r="B249" t="inlineStr">
        <is>
          <t>R292K</t>
        </is>
      </c>
      <c r="C249" t="inlineStr">
        <is>
          <t>R292K</t>
        </is>
      </c>
      <c r="D249" t="inlineStr">
        <is>
          <t>R292K</t>
        </is>
      </c>
      <c r="E249" t="inlineStr">
        <is>
          <t>R292K</t>
        </is>
      </c>
      <c r="F249" t="inlineStr"/>
      <c r="G249" t="inlineStr"/>
      <c r="H249" t="inlineStr">
        <is>
          <t>PMID:31132385</t>
        </is>
      </c>
      <c r="I249" t="inlineStr"/>
      <c r="J249" t="inlineStr"/>
      <c r="K249" t="inlineStr"/>
    </row>
    <row r="250">
      <c r="A250" t="inlineStr">
        <is>
          <t>N9</t>
        </is>
      </c>
      <c r="B250" t="inlineStr">
        <is>
          <t>R152K</t>
        </is>
      </c>
      <c r="C250" t="inlineStr">
        <is>
          <t>R152K</t>
        </is>
      </c>
      <c r="D250" t="inlineStr">
        <is>
          <t>R152K</t>
        </is>
      </c>
      <c r="E250" t="inlineStr">
        <is>
          <t>R152K</t>
        </is>
      </c>
      <c r="F250" t="inlineStr"/>
      <c r="G250" t="inlineStr"/>
      <c r="H250" t="inlineStr">
        <is>
          <t>PMID:31132385</t>
        </is>
      </c>
      <c r="I250" t="inlineStr"/>
      <c r="J250" t="inlineStr"/>
      <c r="K250" t="inlineStr"/>
    </row>
    <row r="251">
      <c r="A251" t="inlineStr">
        <is>
          <t>N9</t>
        </is>
      </c>
      <c r="B251" t="inlineStr">
        <is>
          <t>R152K</t>
        </is>
      </c>
      <c r="C251" t="inlineStr">
        <is>
          <t>R152K</t>
        </is>
      </c>
      <c r="D251" t="inlineStr">
        <is>
          <t>R152K</t>
        </is>
      </c>
      <c r="E251" t="inlineStr">
        <is>
          <t>R152K</t>
        </is>
      </c>
      <c r="F251" t="inlineStr"/>
      <c r="G251" t="inlineStr"/>
      <c r="H251" t="inlineStr">
        <is>
          <t>PMID:31132385</t>
        </is>
      </c>
      <c r="I251" t="inlineStr"/>
      <c r="J251">
        <f>DISPIMG("ID_FAA5A436BF6A4530A01C5ED2D85A8572",1)</f>
        <v/>
      </c>
      <c r="K251" t="inlineStr"/>
    </row>
    <row r="252">
      <c r="A252" t="inlineStr">
        <is>
          <t>N9</t>
        </is>
      </c>
      <c r="B252" t="inlineStr">
        <is>
          <t>P331S</t>
        </is>
      </c>
      <c r="C252" t="inlineStr"/>
      <c r="D252" t="inlineStr">
        <is>
          <t>P331S</t>
        </is>
      </c>
      <c r="E252" t="inlineStr"/>
      <c r="F252" t="inlineStr"/>
      <c r="G252" t="inlineStr"/>
      <c r="H252" t="inlineStr">
        <is>
          <t>PMID:31132385</t>
        </is>
      </c>
      <c r="I252" t="inlineStr"/>
      <c r="J252" t="inlineStr"/>
      <c r="K252" t="inlineStr"/>
    </row>
    <row r="253">
      <c r="A253" t="inlineStr">
        <is>
          <t>N9</t>
        </is>
      </c>
      <c r="B253" t="inlineStr">
        <is>
          <t>R387K</t>
        </is>
      </c>
      <c r="C253" t="inlineStr"/>
      <c r="D253" t="inlineStr">
        <is>
          <t>R387K</t>
        </is>
      </c>
      <c r="E253" t="inlineStr"/>
      <c r="F253" t="inlineStr"/>
      <c r="G253" t="inlineStr"/>
      <c r="H253" t="inlineStr">
        <is>
          <t>PMID:31132385</t>
        </is>
      </c>
      <c r="I253" t="inlineStr"/>
      <c r="J253">
        <f>DISPIMG("ID_BF7EC9EDEF2949249956C62F3A174818",1)</f>
        <v/>
      </c>
      <c r="K253" t="inlineStr"/>
    </row>
    <row r="254">
      <c r="A254" t="inlineStr">
        <is>
          <t>N9</t>
        </is>
      </c>
      <c r="B254" t="inlineStr">
        <is>
          <t>120A</t>
        </is>
      </c>
      <c r="C254" t="inlineStr">
        <is>
          <t>120A</t>
        </is>
      </c>
      <c r="D254" t="inlineStr"/>
      <c r="E254" t="inlineStr"/>
      <c r="F254" t="inlineStr"/>
      <c r="G254" t="inlineStr"/>
      <c r="H254" t="inlineStr">
        <is>
          <t>PMID:WHO&amp;(115 in paper numbering)</t>
        </is>
      </c>
      <c r="I254" t="inlineStr"/>
      <c r="J254" t="inlineStr"/>
      <c r="K254" t="inlineStr"/>
    </row>
    <row r="255">
      <c r="A255" t="inlineStr">
        <is>
          <t>N9</t>
        </is>
      </c>
      <c r="B255" t="inlineStr">
        <is>
          <t>120D</t>
        </is>
      </c>
      <c r="C255" t="inlineStr">
        <is>
          <t>120D</t>
        </is>
      </c>
      <c r="D255" t="inlineStr"/>
      <c r="E255" t="inlineStr"/>
      <c r="F255" t="inlineStr"/>
      <c r="G255" t="inlineStr"/>
      <c r="H255" t="inlineStr">
        <is>
          <t>PMID:WHO&amp;(115 in paper numbering)</t>
        </is>
      </c>
      <c r="I255" t="inlineStr"/>
      <c r="J255" t="inlineStr"/>
      <c r="K255" t="inlineStr"/>
    </row>
    <row r="256">
      <c r="A256" t="inlineStr">
        <is>
          <t>N9</t>
        </is>
      </c>
      <c r="B256" t="inlineStr">
        <is>
          <t>120G</t>
        </is>
      </c>
      <c r="C256" t="inlineStr">
        <is>
          <t>120G</t>
        </is>
      </c>
      <c r="D256" t="inlineStr"/>
      <c r="E256" t="inlineStr"/>
      <c r="F256" t="inlineStr"/>
      <c r="G256" t="inlineStr"/>
      <c r="H256" t="inlineStr">
        <is>
          <t>PMID:8553549&amp; (119 in paper numbering)</t>
        </is>
      </c>
      <c r="I256" t="inlineStr"/>
      <c r="J256" t="inlineStr"/>
      <c r="K256" t="inlineStr"/>
    </row>
    <row r="257">
      <c r="A257" t="inlineStr">
        <is>
          <t>N9</t>
        </is>
      </c>
      <c r="B257" t="inlineStr">
        <is>
          <t>120V</t>
        </is>
      </c>
      <c r="C257" t="inlineStr">
        <is>
          <t>120V</t>
        </is>
      </c>
      <c r="D257" t="inlineStr"/>
      <c r="E257" t="inlineStr"/>
      <c r="F257" t="inlineStr"/>
      <c r="G257" t="inlineStr"/>
      <c r="H257" t="inlineStr">
        <is>
          <t>PMID:26292325&amp; (119 in paper numbering)</t>
        </is>
      </c>
      <c r="I257" t="inlineStr"/>
      <c r="J257" t="inlineStr"/>
      <c r="K257" t="inlineStr"/>
    </row>
    <row r="258">
      <c r="A258" t="inlineStr">
        <is>
          <t>N9</t>
        </is>
      </c>
      <c r="B258" t="inlineStr">
        <is>
          <t>137K</t>
        </is>
      </c>
      <c r="C258" t="inlineStr">
        <is>
          <t>137K</t>
        </is>
      </c>
      <c r="D258" t="inlineStr"/>
      <c r="E258" t="inlineStr"/>
      <c r="F258" t="inlineStr"/>
      <c r="G258" t="inlineStr"/>
      <c r="H258" t="inlineStr">
        <is>
          <t>PMID:26292325&amp; (136 in paper numbering)</t>
        </is>
      </c>
      <c r="I258" t="inlineStr"/>
      <c r="J258" t="inlineStr"/>
      <c r="K258" t="inlineStr"/>
    </row>
    <row r="259">
      <c r="A259" t="inlineStr">
        <is>
          <t>N9</t>
        </is>
      </c>
      <c r="B259" t="inlineStr">
        <is>
          <t>153K</t>
        </is>
      </c>
      <c r="C259" t="inlineStr">
        <is>
          <t>153K</t>
        </is>
      </c>
      <c r="D259" t="inlineStr"/>
      <c r="E259" t="inlineStr"/>
      <c r="F259" t="inlineStr"/>
      <c r="G259" t="inlineStr"/>
      <c r="H259" t="inlineStr">
        <is>
          <t>PMID:16891631&amp; (152 in paper numbering)</t>
        </is>
      </c>
      <c r="I259" t="inlineStr"/>
      <c r="J259" t="inlineStr"/>
      <c r="K259" t="inlineStr"/>
    </row>
    <row r="260">
      <c r="A260" t="inlineStr">
        <is>
          <t>N9</t>
        </is>
      </c>
      <c r="B260" t="inlineStr">
        <is>
          <t>224K</t>
        </is>
      </c>
      <c r="C260" t="inlineStr">
        <is>
          <t>224K</t>
        </is>
      </c>
      <c r="D260" t="inlineStr"/>
      <c r="E260" t="inlineStr"/>
      <c r="F260" t="inlineStr"/>
      <c r="G260" t="inlineStr"/>
      <c r="H260" t="inlineStr">
        <is>
          <t>PMID:WHO&amp;(219 in paper numbering)</t>
        </is>
      </c>
      <c r="I260" t="inlineStr"/>
      <c r="J260" t="inlineStr"/>
      <c r="K260" t="inlineStr"/>
    </row>
    <row r="261">
      <c r="A261" t="inlineStr">
        <is>
          <t>N9</t>
        </is>
      </c>
      <c r="B261" t="inlineStr">
        <is>
          <t>224M</t>
        </is>
      </c>
      <c r="C261" t="inlineStr">
        <is>
          <t>224M</t>
        </is>
      </c>
      <c r="D261" t="inlineStr"/>
      <c r="E261" t="inlineStr"/>
      <c r="F261" t="inlineStr"/>
      <c r="G261" t="inlineStr"/>
      <c r="H261" t="inlineStr">
        <is>
          <t>PMID:26292325&amp; (222 in paper numbering)</t>
        </is>
      </c>
      <c r="I261" t="inlineStr"/>
      <c r="J261" t="inlineStr"/>
      <c r="K261" t="inlineStr"/>
    </row>
    <row r="262">
      <c r="A262" t="inlineStr">
        <is>
          <t>N9</t>
        </is>
      </c>
      <c r="B262" t="inlineStr">
        <is>
          <t>224R</t>
        </is>
      </c>
      <c r="C262" t="inlineStr">
        <is>
          <t>224R</t>
        </is>
      </c>
      <c r="D262" t="inlineStr"/>
      <c r="E262" t="inlineStr"/>
      <c r="F262" t="inlineStr"/>
      <c r="G262" t="inlineStr"/>
      <c r="H262" t="inlineStr">
        <is>
          <t>PMID:WHO&amp;(219 in paper numbering)</t>
        </is>
      </c>
      <c r="I262" t="inlineStr"/>
      <c r="J262" t="inlineStr"/>
      <c r="K262" t="inlineStr"/>
    </row>
    <row r="263">
      <c r="A263" t="inlineStr">
        <is>
          <t>N9</t>
        </is>
      </c>
      <c r="B263" t="inlineStr">
        <is>
          <t>248T</t>
        </is>
      </c>
      <c r="C263" t="inlineStr">
        <is>
          <t>248T</t>
        </is>
      </c>
      <c r="D263" t="inlineStr"/>
      <c r="E263" t="inlineStr"/>
      <c r="F263" t="inlineStr"/>
      <c r="G263" t="inlineStr"/>
      <c r="H263" t="inlineStr">
        <is>
          <t>PMID:26292325&amp; (246 in paper numbering)</t>
        </is>
      </c>
      <c r="I263" t="inlineStr"/>
      <c r="J263" t="inlineStr"/>
      <c r="K263" t="inlineStr"/>
    </row>
    <row r="264">
      <c r="A264" t="inlineStr">
        <is>
          <t>N9</t>
        </is>
      </c>
      <c r="B264" t="inlineStr">
        <is>
          <t>249P</t>
        </is>
      </c>
      <c r="C264" t="inlineStr">
        <is>
          <t>249P</t>
        </is>
      </c>
      <c r="D264" t="inlineStr"/>
      <c r="E264" t="inlineStr"/>
      <c r="F264" t="inlineStr"/>
      <c r="G264" t="inlineStr"/>
      <c r="H264" t="inlineStr">
        <is>
          <t>PMID:WHO&amp;(244 in paper numbering)</t>
        </is>
      </c>
      <c r="I264" t="inlineStr"/>
      <c r="J264" t="inlineStr"/>
      <c r="K264" t="inlineStr"/>
    </row>
    <row r="265">
      <c r="A265" t="inlineStr">
        <is>
          <t>N9</t>
        </is>
      </c>
      <c r="B265" t="inlineStr">
        <is>
          <t>276Y</t>
        </is>
      </c>
      <c r="C265" t="inlineStr">
        <is>
          <t>276Y</t>
        </is>
      </c>
      <c r="D265" t="inlineStr"/>
      <c r="E265" t="inlineStr"/>
      <c r="F265" t="inlineStr"/>
      <c r="G265" t="inlineStr"/>
      <c r="H265" t="inlineStr">
        <is>
          <t>PMID:26292325&amp; PMID:16891631&amp; (274 in paper numbering)</t>
        </is>
      </c>
      <c r="I265" t="inlineStr"/>
      <c r="J265" t="inlineStr"/>
      <c r="K265" t="inlineStr"/>
    </row>
    <row r="266">
      <c r="A266" t="inlineStr">
        <is>
          <t>N9</t>
        </is>
      </c>
      <c r="B266" t="inlineStr">
        <is>
          <t>278D</t>
        </is>
      </c>
      <c r="C266" t="inlineStr">
        <is>
          <t>278D</t>
        </is>
      </c>
      <c r="D266" t="inlineStr"/>
      <c r="E266" t="inlineStr"/>
      <c r="F266" t="inlineStr"/>
      <c r="G266" t="inlineStr"/>
      <c r="H266" t="inlineStr">
        <is>
          <t>PMID:WHO&amp;(273 in paper numbering)</t>
        </is>
      </c>
      <c r="I266" t="inlineStr"/>
      <c r="J266" t="inlineStr"/>
      <c r="K266" t="inlineStr"/>
    </row>
    <row r="267">
      <c r="A267" t="inlineStr">
        <is>
          <t>N9</t>
        </is>
      </c>
      <c r="B267" t="inlineStr">
        <is>
          <t>294K</t>
        </is>
      </c>
      <c r="C267" t="inlineStr">
        <is>
          <t>294K</t>
        </is>
      </c>
      <c r="D267" t="inlineStr"/>
      <c r="E267" t="inlineStr"/>
      <c r="F267" t="inlineStr"/>
      <c r="G267" t="inlineStr"/>
      <c r="H267" t="inlineStr">
        <is>
          <t>PMID:26292325&amp; PMID:23965618&amp; (292 in paper numbering)</t>
        </is>
      </c>
      <c r="I267" t="inlineStr"/>
      <c r="J267" t="inlineStr"/>
      <c r="K267" t="inlineStr"/>
    </row>
    <row r="268">
      <c r="A268" t="inlineStr">
        <is>
          <t>N9</t>
        </is>
      </c>
      <c r="B268" t="inlineStr">
        <is>
          <t>296S</t>
        </is>
      </c>
      <c r="C268" t="inlineStr">
        <is>
          <t>296S</t>
        </is>
      </c>
      <c r="D268" t="inlineStr"/>
      <c r="E268" t="inlineStr"/>
      <c r="F268" t="inlineStr"/>
      <c r="G268" t="inlineStr"/>
      <c r="H268" t="inlineStr">
        <is>
          <t>PMID:WHO&amp;(291 in paper numbering)</t>
        </is>
      </c>
      <c r="I268" t="inlineStr"/>
      <c r="J268" t="inlineStr"/>
      <c r="K268" t="inlineStr"/>
    </row>
    <row r="269">
      <c r="A269" t="inlineStr">
        <is>
          <t>N9</t>
        </is>
      </c>
      <c r="B269" t="inlineStr">
        <is>
          <t>372K</t>
        </is>
      </c>
      <c r="C269" t="inlineStr">
        <is>
          <t>372K</t>
        </is>
      </c>
      <c r="D269" t="inlineStr"/>
      <c r="E269" t="inlineStr"/>
      <c r="F269" t="inlineStr"/>
      <c r="G269" t="inlineStr"/>
      <c r="H269" t="inlineStr">
        <is>
          <t>PMID:WHO&amp;(367 in paper numbering)</t>
        </is>
      </c>
      <c r="I269" t="inlineStr"/>
      <c r="J269" t="inlineStr"/>
      <c r="K269" t="inlineStr"/>
    </row>
    <row r="270">
      <c r="A270" t="inlineStr">
        <is>
          <t>N9</t>
        </is>
      </c>
      <c r="B270" t="inlineStr">
        <is>
          <t>120&amp;224VV</t>
        </is>
      </c>
      <c r="C270" t="inlineStr">
        <is>
          <t>120&amp;224VV</t>
        </is>
      </c>
      <c r="D270" t="inlineStr"/>
      <c r="E270" t="inlineStr"/>
      <c r="F270" t="inlineStr"/>
      <c r="G270" t="inlineStr"/>
      <c r="H270" t="inlineStr">
        <is>
          <t>PMID:WHO&amp;(115&amp;219 in paper numbering)</t>
        </is>
      </c>
      <c r="I270" t="inlineStr"/>
      <c r="J270" t="inlineStr"/>
      <c r="K270" t="inlineStr"/>
    </row>
    <row r="271">
      <c r="A271" t="inlineStr">
        <is>
          <t>M2</t>
        </is>
      </c>
      <c r="B271" t="inlineStr">
        <is>
          <t>31&amp;27NA</t>
        </is>
      </c>
      <c r="C271" t="inlineStr"/>
      <c r="D271" t="inlineStr"/>
      <c r="E271" t="inlineStr"/>
      <c r="F271" t="inlineStr"/>
      <c r="G271" t="inlineStr">
        <is>
          <t>31&amp;27NA</t>
        </is>
      </c>
      <c r="H271" t="inlineStr">
        <is>
          <t>PMID:31669761</t>
        </is>
      </c>
      <c r="I271" t="inlineStr">
        <is>
          <t>In this study, we identified two amantadine-resistant M2 double mutants among avian and human H5N1 viruses: the predominant M2-S31N/L26I mutant and the less frequent M2-S31N/V27A mutant.</t>
        </is>
      </c>
      <c r="J271" t="inlineStr"/>
      <c r="K271" t="inlineStr"/>
    </row>
    <row r="272">
      <c r="A272" t="inlineStr">
        <is>
          <t>M2</t>
        </is>
      </c>
      <c r="B272" t="inlineStr">
        <is>
          <t>31&amp;26NI</t>
        </is>
      </c>
      <c r="C272" t="inlineStr"/>
      <c r="D272" t="inlineStr"/>
      <c r="E272" t="inlineStr"/>
      <c r="F272" t="inlineStr"/>
      <c r="G272" t="inlineStr">
        <is>
          <t>31&amp;26NI</t>
        </is>
      </c>
      <c r="H272" t="inlineStr">
        <is>
          <t>PMID:31669761</t>
        </is>
      </c>
      <c r="I272" t="inlineStr">
        <is>
          <t>In this study, we identified two amantadine-resistant M2 double mutants among avian and human H5N1 viruses: the predominant M2-S31N/L26I mutant and the less frequent M2-S31N/V27A mutant.</t>
        </is>
      </c>
      <c r="J272" t="inlineStr"/>
      <c r="K272" t="inlineStr"/>
    </row>
    <row r="273">
      <c r="A273" t="inlineStr">
        <is>
          <t>M2</t>
        </is>
      </c>
      <c r="B273" t="inlineStr">
        <is>
          <t>30&amp;34[TV]E</t>
        </is>
      </c>
      <c r="C273" t="inlineStr"/>
      <c r="D273" t="inlineStr"/>
      <c r="E273" t="inlineStr"/>
      <c r="F273" t="inlineStr"/>
      <c r="G273" t="inlineStr">
        <is>
          <t>30&amp;34[TV]E</t>
        </is>
      </c>
      <c r="H273" t="inlineStr">
        <is>
          <t>PMID:31600542</t>
        </is>
      </c>
      <c r="I273" t="inlineStr">
        <is>
          <t>Matrix genes of 48 H9N2 viruses isolated from India during 2009-2017 were sequenced and M2 trans-membrane region sequences were screened for mutations which are known to confer resistance to amantadine namely, L26F, V27A, A30T/V, S31N and G34E.</t>
        </is>
      </c>
      <c r="J273" t="inlineStr"/>
      <c r="K273" t="inlineStr"/>
    </row>
    <row r="274">
      <c r="A274" t="inlineStr">
        <is>
          <t>M2</t>
        </is>
      </c>
      <c r="B274" t="inlineStr">
        <is>
          <t>L26F/S31N</t>
        </is>
      </c>
      <c r="C274" t="inlineStr"/>
      <c r="D274" t="inlineStr"/>
      <c r="E274" t="inlineStr"/>
      <c r="F274" t="inlineStr"/>
      <c r="G274" t="inlineStr">
        <is>
          <t>L26F/S31N</t>
        </is>
      </c>
      <c r="H274" t="inlineStr">
        <is>
          <t>PMID:33200496</t>
        </is>
      </c>
      <c r="I274" t="inlineStr">
        <is>
          <t>The results showed that 12275 strains harbored one of tens type of mutations (L26F, V27A,A30T,S31N, and G34E; dual mutations L26F/S31N, V27A/S31N,A30T/S31N, and S31N/G34E; and triple mutation L26F/V27A/S31N)known to correlate with resistance to adamantanes.</t>
        </is>
      </c>
      <c r="J274" t="inlineStr"/>
      <c r="K274" t="inlineStr"/>
    </row>
    <row r="275">
      <c r="A275" t="inlineStr">
        <is>
          <t>M2</t>
        </is>
      </c>
      <c r="B275" t="inlineStr">
        <is>
          <t>V27A/S31N</t>
        </is>
      </c>
      <c r="C275" t="inlineStr"/>
      <c r="D275" t="inlineStr"/>
      <c r="E275" t="inlineStr"/>
      <c r="F275" t="inlineStr"/>
      <c r="G275" t="inlineStr">
        <is>
          <t>V27A/S31N</t>
        </is>
      </c>
      <c r="H275" t="inlineStr">
        <is>
          <t>PMID:33200496</t>
        </is>
      </c>
      <c r="I275" t="inlineStr"/>
      <c r="J275" t="inlineStr"/>
      <c r="K275" t="inlineStr"/>
    </row>
    <row r="276">
      <c r="A276" t="inlineStr">
        <is>
          <t>M2</t>
        </is>
      </c>
      <c r="B276" t="inlineStr">
        <is>
          <t>A30T/S31N</t>
        </is>
      </c>
      <c r="C276" t="inlineStr"/>
      <c r="D276" t="inlineStr"/>
      <c r="E276" t="inlineStr"/>
      <c r="F276" t="inlineStr"/>
      <c r="G276" t="inlineStr">
        <is>
          <t>A30T/S31N</t>
        </is>
      </c>
      <c r="H276" t="inlineStr">
        <is>
          <t>PMID:33200496</t>
        </is>
      </c>
      <c r="I276" t="inlineStr"/>
      <c r="J276" t="inlineStr"/>
      <c r="K276" t="inlineStr"/>
    </row>
    <row r="277">
      <c r="A277" t="inlineStr">
        <is>
          <t>M2</t>
        </is>
      </c>
      <c r="B277" t="inlineStr">
        <is>
          <t>S31N/G34E</t>
        </is>
      </c>
      <c r="C277" t="inlineStr"/>
      <c r="D277" t="inlineStr"/>
      <c r="E277" t="inlineStr"/>
      <c r="F277" t="inlineStr"/>
      <c r="G277" t="inlineStr">
        <is>
          <t>S31N/G34E</t>
        </is>
      </c>
      <c r="H277" t="inlineStr">
        <is>
          <t>PMID:33200496</t>
        </is>
      </c>
      <c r="I277" t="inlineStr"/>
      <c r="J277" t="inlineStr"/>
      <c r="K277" t="inlineStr"/>
    </row>
    <row r="278">
      <c r="A278" t="inlineStr">
        <is>
          <t>M2</t>
        </is>
      </c>
      <c r="B278" t="inlineStr">
        <is>
          <t>L26F/V27A/S31N</t>
        </is>
      </c>
      <c r="C278" t="inlineStr"/>
      <c r="D278" t="inlineStr"/>
      <c r="E278" t="inlineStr"/>
      <c r="F278" t="inlineStr"/>
      <c r="G278" t="inlineStr">
        <is>
          <t>L26F/V27A/S31N</t>
        </is>
      </c>
      <c r="H278" t="inlineStr">
        <is>
          <t>PMID:33200496</t>
        </is>
      </c>
      <c r="I278" t="inlineStr"/>
      <c r="J278" t="inlineStr"/>
      <c r="K278" t="inlineStr"/>
    </row>
    <row r="279">
      <c r="A279" t="inlineStr">
        <is>
          <t>M2</t>
        </is>
      </c>
      <c r="B279" t="inlineStr">
        <is>
          <t>A30S</t>
        </is>
      </c>
      <c r="C279" t="inlineStr"/>
      <c r="D279" t="inlineStr"/>
      <c r="E279" t="inlineStr"/>
      <c r="F279" t="inlineStr"/>
      <c r="G279" t="inlineStr">
        <is>
          <t>A30S</t>
        </is>
      </c>
      <c r="H279" t="inlineStr">
        <is>
          <t>PMID:32454245</t>
        </is>
      </c>
      <c r="I279" t="inlineStr"/>
      <c r="J279" t="inlineStr"/>
      <c r="K279" t="inlineStr"/>
    </row>
    <row r="280">
      <c r="A280" t="inlineStr">
        <is>
          <t>M2</t>
        </is>
      </c>
      <c r="B280" t="inlineStr">
        <is>
          <t>21G</t>
        </is>
      </c>
      <c r="C280" t="inlineStr"/>
      <c r="D280" t="inlineStr"/>
      <c r="E280" t="inlineStr"/>
      <c r="F280" t="inlineStr"/>
      <c r="G280" t="inlineStr">
        <is>
          <t>21G</t>
        </is>
      </c>
      <c r="H280" t="inlineStr">
        <is>
          <t>PMID:17061402</t>
        </is>
      </c>
      <c r="I280" t="inlineStr"/>
      <c r="J280" t="inlineStr"/>
      <c r="K280" t="inlineStr"/>
    </row>
    <row r="281">
      <c r="A281" t="inlineStr">
        <is>
          <t>M2</t>
        </is>
      </c>
      <c r="B281" t="inlineStr">
        <is>
          <t>26F</t>
        </is>
      </c>
      <c r="C281" t="inlineStr"/>
      <c r="D281" t="inlineStr"/>
      <c r="E281" t="inlineStr"/>
      <c r="F281" t="inlineStr"/>
      <c r="G281" t="inlineStr">
        <is>
          <t>26F</t>
        </is>
      </c>
      <c r="H281" t="inlineStr">
        <is>
          <t>PMID:25635767</t>
        </is>
      </c>
      <c r="I281" t="inlineStr"/>
      <c r="J281" t="inlineStr"/>
      <c r="K281" t="inlineStr"/>
    </row>
    <row r="282">
      <c r="A282" t="inlineStr">
        <is>
          <t>M2</t>
        </is>
      </c>
      <c r="B282" t="inlineStr">
        <is>
          <t>26I</t>
        </is>
      </c>
      <c r="C282" t="inlineStr"/>
      <c r="D282" t="inlineStr"/>
      <c r="E282" t="inlineStr"/>
      <c r="F282" t="inlineStr"/>
      <c r="G282" t="inlineStr">
        <is>
          <t>26I</t>
        </is>
      </c>
      <c r="H282" t="inlineStr">
        <is>
          <t>PMID:25635767</t>
        </is>
      </c>
      <c r="I282" t="inlineStr"/>
      <c r="J282" t="inlineStr"/>
      <c r="K282" t="inlineStr"/>
    </row>
    <row r="283">
      <c r="A283" t="inlineStr">
        <is>
          <t>M2</t>
        </is>
      </c>
      <c r="B283" t="inlineStr">
        <is>
          <t>27A</t>
        </is>
      </c>
      <c r="C283" t="inlineStr"/>
      <c r="D283" t="inlineStr"/>
      <c r="E283" t="inlineStr"/>
      <c r="F283" t="inlineStr"/>
      <c r="G283" t="inlineStr">
        <is>
          <t>27A</t>
        </is>
      </c>
      <c r="H283" t="inlineStr">
        <is>
          <t>PMID:25635767&amp; PMID:1951297</t>
        </is>
      </c>
      <c r="I283" t="inlineStr"/>
      <c r="J283" t="inlineStr"/>
      <c r="K283" t="inlineStr"/>
    </row>
    <row r="284">
      <c r="A284" t="inlineStr">
        <is>
          <t>M2</t>
        </is>
      </c>
      <c r="B284" t="inlineStr">
        <is>
          <t>27I</t>
        </is>
      </c>
      <c r="C284" t="inlineStr"/>
      <c r="D284" t="inlineStr"/>
      <c r="E284" t="inlineStr"/>
      <c r="F284" t="inlineStr"/>
      <c r="G284" t="inlineStr">
        <is>
          <t>27I</t>
        </is>
      </c>
      <c r="H284" t="inlineStr">
        <is>
          <t>PMID:25635767</t>
        </is>
      </c>
      <c r="I284" t="inlineStr"/>
      <c r="J284">
        <f>DISPIMG("ID_89B4C17A2F834B6094DCF7187423D6BB",1)</f>
        <v/>
      </c>
      <c r="K284" t="inlineStr"/>
    </row>
    <row r="285">
      <c r="A285" t="inlineStr">
        <is>
          <t>M2</t>
        </is>
      </c>
      <c r="B285" t="inlineStr">
        <is>
          <t>27T</t>
        </is>
      </c>
      <c r="C285" t="inlineStr"/>
      <c r="D285" t="inlineStr"/>
      <c r="E285" t="inlineStr"/>
      <c r="F285" t="inlineStr"/>
      <c r="G285" t="inlineStr">
        <is>
          <t>27T</t>
        </is>
      </c>
      <c r="H285" t="inlineStr">
        <is>
          <t>PMID:25635767&amp; PMID:17061402</t>
        </is>
      </c>
      <c r="I285" t="inlineStr"/>
      <c r="J285" t="inlineStr"/>
      <c r="K285" t="inlineStr"/>
    </row>
    <row r="286">
      <c r="A286" t="inlineStr">
        <is>
          <t>M2</t>
        </is>
      </c>
      <c r="B286" t="inlineStr">
        <is>
          <t>28I</t>
        </is>
      </c>
      <c r="C286" t="inlineStr"/>
      <c r="D286" t="inlineStr"/>
      <c r="E286" t="inlineStr"/>
      <c r="F286" t="inlineStr"/>
      <c r="G286" t="inlineStr">
        <is>
          <t>28I</t>
        </is>
      </c>
      <c r="H286" t="inlineStr">
        <is>
          <t>PMID:17061402</t>
        </is>
      </c>
      <c r="I286" t="inlineStr"/>
      <c r="J286" t="inlineStr"/>
      <c r="K286" t="inlineStr"/>
    </row>
    <row r="287">
      <c r="A287" t="inlineStr">
        <is>
          <t>M2</t>
        </is>
      </c>
      <c r="B287" t="inlineStr">
        <is>
          <t>30P</t>
        </is>
      </c>
      <c r="C287" t="inlineStr"/>
      <c r="D287" t="inlineStr"/>
      <c r="E287" t="inlineStr"/>
      <c r="F287" t="inlineStr"/>
      <c r="G287" t="inlineStr">
        <is>
          <t>30P</t>
        </is>
      </c>
      <c r="H287" t="inlineStr">
        <is>
          <t>PMID:DOI: 10.3969/j.issn.1008-0589.2012.09.02</t>
        </is>
      </c>
      <c r="I287" t="inlineStr"/>
      <c r="J287" t="inlineStr"/>
      <c r="K287" t="inlineStr"/>
    </row>
    <row r="288">
      <c r="A288" t="inlineStr">
        <is>
          <t>M2</t>
        </is>
      </c>
      <c r="B288" t="inlineStr">
        <is>
          <t>30V</t>
        </is>
      </c>
      <c r="C288" t="inlineStr"/>
      <c r="D288" t="inlineStr"/>
      <c r="E288" t="inlineStr"/>
      <c r="F288" t="inlineStr"/>
      <c r="G288" t="inlineStr">
        <is>
          <t>30V</t>
        </is>
      </c>
      <c r="H288" t="inlineStr">
        <is>
          <t>PMID:25635767</t>
        </is>
      </c>
      <c r="I288" t="inlineStr"/>
      <c r="J288" t="inlineStr"/>
      <c r="K288" t="inlineStr"/>
    </row>
    <row r="289">
      <c r="A289" t="inlineStr">
        <is>
          <t>M2</t>
        </is>
      </c>
      <c r="B289" t="inlineStr">
        <is>
          <t>30Y</t>
        </is>
      </c>
      <c r="C289" t="inlineStr"/>
      <c r="D289" t="inlineStr"/>
      <c r="E289" t="inlineStr"/>
      <c r="F289" t="inlineStr"/>
      <c r="G289" t="inlineStr">
        <is>
          <t>30Y</t>
        </is>
      </c>
      <c r="H289" t="inlineStr">
        <is>
          <t>PMID:1951297</t>
        </is>
      </c>
      <c r="I289" t="inlineStr"/>
      <c r="J289" t="inlineStr"/>
      <c r="K289" t="inlineStr"/>
    </row>
    <row r="290">
      <c r="A290" t="inlineStr">
        <is>
          <t>M2</t>
        </is>
      </c>
      <c r="B290" t="inlineStr">
        <is>
          <t>31D</t>
        </is>
      </c>
      <c r="C290" t="inlineStr"/>
      <c r="D290" t="inlineStr"/>
      <c r="E290" t="inlineStr"/>
      <c r="F290" t="inlineStr"/>
      <c r="G290" t="inlineStr">
        <is>
          <t>31D</t>
        </is>
      </c>
      <c r="H290" t="inlineStr">
        <is>
          <t>PMID:1951297</t>
        </is>
      </c>
      <c r="I290" t="inlineStr"/>
      <c r="J290" t="inlineStr"/>
      <c r="K290" t="inlineStr"/>
    </row>
    <row r="291">
      <c r="A291" t="inlineStr">
        <is>
          <t>M2</t>
        </is>
      </c>
      <c r="B291" t="inlineStr">
        <is>
          <t>31N</t>
        </is>
      </c>
      <c r="C291" t="inlineStr"/>
      <c r="D291" t="inlineStr"/>
      <c r="E291" t="inlineStr"/>
      <c r="F291" t="inlineStr"/>
      <c r="G291" t="inlineStr">
        <is>
          <t>31N</t>
        </is>
      </c>
      <c r="H291" t="inlineStr">
        <is>
          <t>PMID:25635767&amp; PMID:17061402</t>
        </is>
      </c>
      <c r="I291" t="inlineStr"/>
      <c r="J291" t="inlineStr"/>
      <c r="K291" t="inlineStr"/>
    </row>
    <row r="292">
      <c r="A292" t="inlineStr">
        <is>
          <t>M2</t>
        </is>
      </c>
      <c r="B292" t="inlineStr">
        <is>
          <t>31R</t>
        </is>
      </c>
      <c r="C292" t="inlineStr"/>
      <c r="D292" t="inlineStr"/>
      <c r="E292" t="inlineStr"/>
      <c r="F292" t="inlineStr"/>
      <c r="G292" t="inlineStr">
        <is>
          <t>31R</t>
        </is>
      </c>
      <c r="H292" t="inlineStr">
        <is>
          <t>PMID:25635767</t>
        </is>
      </c>
      <c r="I292" t="inlineStr"/>
      <c r="J292" t="inlineStr"/>
      <c r="K292" t="inlineStr"/>
    </row>
    <row r="293">
      <c r="A293" t="inlineStr">
        <is>
          <t>M2</t>
        </is>
      </c>
      <c r="B293" t="inlineStr">
        <is>
          <t>I38T</t>
        </is>
      </c>
      <c r="C293" t="inlineStr"/>
      <c r="D293" t="inlineStr"/>
      <c r="E293" t="inlineStr"/>
      <c r="F293" t="inlineStr"/>
      <c r="G293" t="inlineStr">
        <is>
          <t>I38T</t>
        </is>
      </c>
      <c r="H293" t="inlineStr">
        <is>
          <t>PMID:33679636</t>
        </is>
      </c>
      <c r="I293" t="inlineStr">
        <is>
          <t>In contrast, the new viruses under study here harbour amino acid substitutions L26F, V27A, A30S, S31N, A30S and G34E in the M2 protein known to enhance resistance to amantadine.</t>
        </is>
      </c>
      <c r="J293" t="inlineStr"/>
      <c r="K293" t="inlineStr"/>
    </row>
    <row r="294">
      <c r="A294" t="inlineStr">
        <is>
          <t>M2</t>
        </is>
      </c>
      <c r="B294" t="inlineStr">
        <is>
          <t>E23K</t>
        </is>
      </c>
      <c r="C294" t="inlineStr"/>
      <c r="D294" t="inlineStr"/>
      <c r="E294" t="inlineStr"/>
      <c r="F294" t="inlineStr"/>
      <c r="G294" t="inlineStr">
        <is>
          <t>E23K</t>
        </is>
      </c>
      <c r="H294" t="inlineStr">
        <is>
          <t>PMID:32574689</t>
        </is>
      </c>
      <c r="I294" t="inlineStr">
        <is>
          <t>These results indicate that the PA E23K mutant virus had reduced susceptibility to baloxavir but remained susceptible to NA inhibitors.</t>
        </is>
      </c>
      <c r="J294" t="inlineStr"/>
      <c r="K294" t="inlineStr"/>
    </row>
    <row r="295">
      <c r="A295" t="inlineStr">
        <is>
          <t>M2</t>
        </is>
      </c>
      <c r="B295" t="inlineStr">
        <is>
          <t>I38S</t>
        </is>
      </c>
      <c r="C295" t="inlineStr"/>
      <c r="D295" t="inlineStr"/>
      <c r="E295" t="inlineStr"/>
      <c r="F295" t="inlineStr"/>
      <c r="G295" t="inlineStr">
        <is>
          <t>I38S</t>
        </is>
      </c>
      <c r="H295" t="inlineStr">
        <is>
          <t>PMID:32574689</t>
        </is>
      </c>
      <c r="I295" t="inlineStr"/>
      <c r="J295" t="inlineStr"/>
      <c r="K295" t="inlineStr"/>
    </row>
    <row r="296">
      <c r="A296" t="inlineStr">
        <is>
          <t>PA</t>
        </is>
      </c>
      <c r="B296" t="inlineStr">
        <is>
          <t>I38T</t>
        </is>
      </c>
      <c r="C296" t="inlineStr"/>
      <c r="D296" t="inlineStr"/>
      <c r="E296" t="inlineStr"/>
      <c r="F296" t="inlineStr">
        <is>
          <t>I38T</t>
        </is>
      </c>
      <c r="G296" t="inlineStr"/>
      <c r="H296" t="inlineStr">
        <is>
          <t>PMID:31436527</t>
        </is>
      </c>
      <c r="I296" t="inlineStr">
        <is>
          <t>The mutant virus encoding the PA I38T substitution showed normal inhibition with all 4 NA inhibitors but exhibited a 186-fold higher IC50 value (236 nmol/L) to baloxavir compared with the median IC50 value of influenza A(H3N2) viruses isolated in the 2018–19 season in Japan.</t>
        </is>
      </c>
      <c r="J296" t="inlineStr"/>
      <c r="K296" t="inlineStr"/>
    </row>
    <row r="297">
      <c r="A297" t="inlineStr">
        <is>
          <t>PA</t>
        </is>
      </c>
      <c r="B297" t="inlineStr">
        <is>
          <t>I38[LM](low)</t>
        </is>
      </c>
      <c r="C297" t="inlineStr"/>
      <c r="D297" t="inlineStr"/>
      <c r="E297" t="inlineStr"/>
      <c r="F297" t="inlineStr">
        <is>
          <t>I38[LM](low)</t>
        </is>
      </c>
      <c r="G297" t="inlineStr"/>
      <c r="H297" t="inlineStr">
        <is>
          <t>PMID:31541547</t>
        </is>
      </c>
      <c r="I297" t="inlineStr"/>
      <c r="J297" t="inlineStr"/>
      <c r="K297" t="inlineStr"/>
    </row>
    <row r="298">
      <c r="A298" t="inlineStr">
        <is>
          <t>PA</t>
        </is>
      </c>
      <c r="B298" t="inlineStr">
        <is>
          <t>I38T(high)</t>
        </is>
      </c>
      <c r="C298" t="inlineStr"/>
      <c r="D298" t="inlineStr"/>
      <c r="E298" t="inlineStr"/>
      <c r="F298" t="inlineStr">
        <is>
          <t>I38T(high)</t>
        </is>
      </c>
      <c r="G298" t="inlineStr"/>
      <c r="H298" t="inlineStr">
        <is>
          <t>PMID:31541547</t>
        </is>
      </c>
      <c r="I298" t="inlineStr"/>
      <c r="J298" t="inlineStr"/>
      <c r="K298" t="inlineStr"/>
    </row>
    <row r="299">
      <c r="A299" t="inlineStr">
        <is>
          <t>PA</t>
        </is>
      </c>
      <c r="B299" t="inlineStr">
        <is>
          <t>E23[GK](low)</t>
        </is>
      </c>
      <c r="C299" t="inlineStr"/>
      <c r="D299" t="inlineStr"/>
      <c r="E299" t="inlineStr"/>
      <c r="F299" t="inlineStr">
        <is>
          <t>E23[GK](low)</t>
        </is>
      </c>
      <c r="G299" t="inlineStr"/>
      <c r="H299" t="inlineStr">
        <is>
          <t>PMID:32253432</t>
        </is>
      </c>
      <c r="I299" t="inlineStr"/>
      <c r="J299" t="inlineStr"/>
      <c r="K299" t="inlineStr"/>
    </row>
    <row r="300">
      <c r="A300" t="inlineStr">
        <is>
          <t>PA</t>
        </is>
      </c>
      <c r="B300" t="inlineStr">
        <is>
          <t>A37T(low)</t>
        </is>
      </c>
      <c r="C300" t="inlineStr"/>
      <c r="D300" t="inlineStr"/>
      <c r="E300" t="inlineStr"/>
      <c r="F300" t="inlineStr">
        <is>
          <t>A37T(low)</t>
        </is>
      </c>
      <c r="G300" t="inlineStr"/>
      <c r="H300" t="inlineStr">
        <is>
          <t>PMID:32253432</t>
        </is>
      </c>
      <c r="I300" t="inlineStr"/>
      <c r="J300" t="inlineStr"/>
      <c r="K300" t="inlineStr"/>
    </row>
    <row r="301">
      <c r="A301" t="inlineStr">
        <is>
          <t>PA</t>
        </is>
      </c>
      <c r="B301" t="inlineStr">
        <is>
          <t>E199G(low)</t>
        </is>
      </c>
      <c r="C301" t="inlineStr"/>
      <c r="D301" t="inlineStr"/>
      <c r="E301" t="inlineStr"/>
      <c r="F301" t="inlineStr">
        <is>
          <t>E199G(low)</t>
        </is>
      </c>
      <c r="G301" t="inlineStr"/>
      <c r="H301" t="inlineStr">
        <is>
          <t>PMID:32253432</t>
        </is>
      </c>
      <c r="I301" t="inlineStr"/>
      <c r="J301" t="inlineStr"/>
      <c r="K301" t="inlineStr"/>
    </row>
    <row r="302">
      <c r="A302" t="inlineStr">
        <is>
          <t>PA</t>
        </is>
      </c>
      <c r="B302" t="inlineStr">
        <is>
          <t>I38N(middle)</t>
        </is>
      </c>
      <c r="C302" t="inlineStr"/>
      <c r="D302" t="inlineStr"/>
      <c r="E302" t="inlineStr"/>
      <c r="F302" t="inlineStr">
        <is>
          <t>I38N(middle)</t>
        </is>
      </c>
      <c r="G302" t="inlineStr"/>
      <c r="H302" t="inlineStr">
        <is>
          <t>PMID:32253432</t>
        </is>
      </c>
      <c r="I302" t="inlineStr"/>
      <c r="J302" t="inlineStr"/>
      <c r="K302" t="inlineStr"/>
    </row>
    <row r="303">
      <c r="A303" t="inlineStr">
        <is>
          <t>PA</t>
        </is>
      </c>
      <c r="B303" t="inlineStr">
        <is>
          <t>I38F(low)</t>
        </is>
      </c>
      <c r="C303" t="inlineStr"/>
      <c r="D303" t="inlineStr"/>
      <c r="E303" t="inlineStr"/>
      <c r="F303" t="inlineStr">
        <is>
          <t>I38F(low)</t>
        </is>
      </c>
      <c r="G303" t="inlineStr"/>
      <c r="H303" t="inlineStr">
        <is>
          <t>PMID:32253432</t>
        </is>
      </c>
      <c r="I303" t="inlineStr"/>
      <c r="J303" t="inlineStr"/>
      <c r="K303" t="inlineStr"/>
    </row>
    <row r="304">
      <c r="A304" t="inlineStr">
        <is>
          <t>PA</t>
        </is>
      </c>
      <c r="B304" t="inlineStr">
        <is>
          <t>23K</t>
        </is>
      </c>
      <c r="C304" t="inlineStr"/>
      <c r="D304" t="inlineStr"/>
      <c r="E304" t="inlineStr"/>
      <c r="F304" t="inlineStr">
        <is>
          <t>23K</t>
        </is>
      </c>
      <c r="G304" t="inlineStr"/>
      <c r="H304" t="inlineStr">
        <is>
          <t>PMID:30670144</t>
        </is>
      </c>
      <c r="I304" t="inlineStr"/>
      <c r="J304" t="inlineStr"/>
      <c r="K304" t="inlineStr"/>
    </row>
    <row r="305">
      <c r="A305" t="inlineStr">
        <is>
          <t>PA</t>
        </is>
      </c>
      <c r="B305" t="inlineStr">
        <is>
          <t>36V</t>
        </is>
      </c>
      <c r="C305" t="inlineStr"/>
      <c r="D305" t="inlineStr"/>
      <c r="E305" t="inlineStr"/>
      <c r="F305" t="inlineStr">
        <is>
          <t>36V</t>
        </is>
      </c>
      <c r="G305" t="inlineStr"/>
      <c r="H305" t="inlineStr">
        <is>
          <t>PMID:30670144</t>
        </is>
      </c>
      <c r="I305" t="inlineStr"/>
      <c r="J305" t="inlineStr"/>
      <c r="K305" t="inlineStr"/>
    </row>
    <row r="306">
      <c r="A306" t="inlineStr">
        <is>
          <t>PA</t>
        </is>
      </c>
      <c r="B306" t="inlineStr">
        <is>
          <t>37T</t>
        </is>
      </c>
      <c r="C306" t="inlineStr"/>
      <c r="D306" t="inlineStr"/>
      <c r="E306" t="inlineStr"/>
      <c r="F306" t="inlineStr">
        <is>
          <t>37T</t>
        </is>
      </c>
      <c r="G306" t="inlineStr"/>
      <c r="H306" t="inlineStr">
        <is>
          <t>PMID:30670144</t>
        </is>
      </c>
      <c r="I306" t="inlineStr"/>
      <c r="J306">
        <f>DISPIMG("ID_CF8B8B675A70456CAB026E3115B254CA",1)</f>
        <v/>
      </c>
      <c r="K306" t="inlineStr"/>
    </row>
    <row r="307">
      <c r="A307" t="inlineStr">
        <is>
          <t>PA</t>
        </is>
      </c>
      <c r="B307" t="inlineStr">
        <is>
          <t>38T</t>
        </is>
      </c>
      <c r="C307" t="inlineStr"/>
      <c r="D307" t="inlineStr"/>
      <c r="E307" t="inlineStr"/>
      <c r="F307" t="inlineStr">
        <is>
          <t>38T</t>
        </is>
      </c>
      <c r="G307" t="inlineStr"/>
      <c r="H307" t="inlineStr">
        <is>
          <t>PMID:30771405</t>
        </is>
      </c>
      <c r="I307" t="inlineStr"/>
      <c r="J307" t="inlineStr"/>
      <c r="K307" t="inlineStr"/>
    </row>
    <row r="308">
      <c r="A308" t="inlineStr">
        <is>
          <t>PA</t>
        </is>
      </c>
      <c r="B308" t="inlineStr">
        <is>
          <t>38M</t>
        </is>
      </c>
      <c r="C308" t="inlineStr"/>
      <c r="D308" t="inlineStr"/>
      <c r="E308" t="inlineStr"/>
      <c r="F308" t="inlineStr">
        <is>
          <t>38M</t>
        </is>
      </c>
      <c r="G308" t="inlineStr"/>
      <c r="H308" t="inlineStr">
        <is>
          <t>PMID:30771405</t>
        </is>
      </c>
      <c r="I308" t="inlineStr"/>
      <c r="J308" t="inlineStr"/>
      <c r="K308" t="inlineStr"/>
    </row>
    <row r="309">
      <c r="A309" t="inlineStr">
        <is>
          <t>PA</t>
        </is>
      </c>
      <c r="B309" t="inlineStr">
        <is>
          <t>38F</t>
        </is>
      </c>
      <c r="C309" t="inlineStr"/>
      <c r="D309" t="inlineStr"/>
      <c r="E309" t="inlineStr"/>
      <c r="F309" t="inlineStr">
        <is>
          <t>38F</t>
        </is>
      </c>
      <c r="G309" t="inlineStr"/>
      <c r="H309" t="inlineStr">
        <is>
          <t>PMID:30771405</t>
        </is>
      </c>
      <c r="I309" t="inlineStr"/>
      <c r="J309">
        <f>DISPIMG("ID_25634F6DDEB742FFB9CC833015294393",1)</f>
        <v/>
      </c>
      <c r="K309" t="inlineStr"/>
    </row>
    <row r="310">
      <c r="A310" t="inlineStr">
        <is>
          <t>PA</t>
        </is>
      </c>
      <c r="B310" t="inlineStr">
        <is>
          <t>38L</t>
        </is>
      </c>
      <c r="C310" t="inlineStr"/>
      <c r="D310" t="inlineStr"/>
      <c r="E310" t="inlineStr"/>
      <c r="F310" t="inlineStr">
        <is>
          <t>38L</t>
        </is>
      </c>
      <c r="G310" t="inlineStr"/>
      <c r="H310" t="inlineStr">
        <is>
          <t>PMID:30670144</t>
        </is>
      </c>
      <c r="I310" t="inlineStr"/>
      <c r="J310">
        <f>DISPIMG("ID_1306271A9BA94B8DA99B83FF7A54E4BF",1)</f>
        <v/>
      </c>
      <c r="K310" t="inlineStr"/>
    </row>
    <row r="311">
      <c r="A311" t="inlineStr">
        <is>
          <t>PA</t>
        </is>
      </c>
      <c r="B311" t="inlineStr">
        <is>
          <t>119D</t>
        </is>
      </c>
      <c r="C311" t="inlineStr"/>
      <c r="D311" t="inlineStr"/>
      <c r="E311" t="inlineStr"/>
      <c r="F311" t="inlineStr">
        <is>
          <t>119D</t>
        </is>
      </c>
      <c r="G311" t="inlineStr"/>
      <c r="H311" t="inlineStr">
        <is>
          <t>PMID:30670144</t>
        </is>
      </c>
      <c r="I311" t="inlineStr"/>
      <c r="J311" t="inlineStr"/>
      <c r="K311" t="inlineStr"/>
    </row>
    <row r="312">
      <c r="A312" t="inlineStr">
        <is>
          <t>PA</t>
        </is>
      </c>
      <c r="B312" t="inlineStr">
        <is>
          <t>199G</t>
        </is>
      </c>
      <c r="C312" t="inlineStr"/>
      <c r="D312" t="inlineStr"/>
      <c r="E312" t="inlineStr"/>
      <c r="F312" t="inlineStr">
        <is>
          <t>199G</t>
        </is>
      </c>
      <c r="G312" t="inlineStr"/>
      <c r="H312" t="inlineStr">
        <is>
          <t>PMID:30670144</t>
        </is>
      </c>
      <c r="I312" t="inlineStr"/>
      <c r="J312" t="inlineStr"/>
      <c r="K31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2023-12-06T03:04:33Z</dcterms:created>
  <dcterms:modified xmlns:dcterms="http://purl.org/dc/terms/" xmlns:xsi="http://www.w3.org/2001/XMLSchema-instance" xsi:type="dcterms:W3CDTF">2023-12-06T03:04:33Z</dcterms:modified>
</cp:coreProperties>
</file>