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Ülesanded" sheetId="1" r:id="rId3"/>
    <sheet state="visible" name="Kokkvõte" sheetId="2" r:id="rId4"/>
  </sheets>
  <definedNames/>
  <calcPr/>
</workbook>
</file>

<file path=xl/sharedStrings.xml><?xml version="1.0" encoding="utf-8"?>
<sst xmlns="http://schemas.openxmlformats.org/spreadsheetml/2006/main" count="141" uniqueCount="127">
  <si>
    <t>Use Case</t>
  </si>
  <si>
    <t>Nõue</t>
  </si>
  <si>
    <t>Ülesanne (P1 – Ülesanne on analüüsitud kasutuslugudena)</t>
  </si>
  <si>
    <t>Ajakulu</t>
  </si>
  <si>
    <t>Dmitri</t>
  </si>
  <si>
    <t>UC1</t>
  </si>
  <si>
    <t>E2</t>
  </si>
  <si>
    <t>Tellimuse sisestamine süsteemi.</t>
  </si>
  <si>
    <t>Erik</t>
  </si>
  <si>
    <t>UC3</t>
  </si>
  <si>
    <t>E24</t>
  </si>
  <si>
    <t>Arve tasumine.</t>
  </si>
  <si>
    <t>Raul-Martin</t>
  </si>
  <si>
    <t>UC6</t>
  </si>
  <si>
    <t>J17</t>
  </si>
  <si>
    <t>Uue toote lisamine lattu.</t>
  </si>
  <si>
    <t>Sander</t>
  </si>
  <si>
    <t>UC2</t>
  </si>
  <si>
    <t>E9</t>
  </si>
  <si>
    <t>Tellimuste poolitamine.</t>
  </si>
  <si>
    <t>UC4</t>
  </si>
  <si>
    <t>E19</t>
  </si>
  <si>
    <t>Püsikliendikaardi väljastamine.</t>
  </si>
  <si>
    <t>UC5</t>
  </si>
  <si>
    <t>E26</t>
  </si>
  <si>
    <t>Toote lisamine tellimusele.</t>
  </si>
  <si>
    <t>Ülesanne (P2 – Ülesanne tuleb teostada enne lahenduse esimese versiooni...)</t>
  </si>
  <si>
    <t>E1</t>
  </si>
  <si>
    <t>Sisse- ja väljalogimine.</t>
  </si>
  <si>
    <t>E4</t>
  </si>
  <si>
    <t>Toodete lisamisel otsimine.</t>
  </si>
  <si>
    <t>E6</t>
  </si>
  <si>
    <t>Süsteem kuvab tellimused (tabelina).</t>
  </si>
  <si>
    <t>E7</t>
  </si>
  <si>
    <t>Tellimuses olevad tooted kuvada tabelina.</t>
  </si>
  <si>
    <t>E8</t>
  </si>
  <si>
    <t>Tellimust saab lahti jätta</t>
  </si>
  <si>
    <t>E12</t>
  </si>
  <si>
    <t>Tellimuse sulgemisel tehakse arve.</t>
  </si>
  <si>
    <t>E15</t>
  </si>
  <si>
    <t>MasterCardi ja Visa tugi.</t>
  </si>
  <si>
    <t>E25</t>
  </si>
  <si>
    <t>Kassaseisu kinnitamine.</t>
  </si>
  <si>
    <t>V6</t>
  </si>
  <si>
    <t>Kauba lisamine restorani inventari.</t>
  </si>
  <si>
    <t>V7</t>
  </si>
  <si>
    <t>Tootekoodid.</t>
  </si>
  <si>
    <t>V8</t>
  </si>
  <si>
    <t>Toote hierarhilised grupid.</t>
  </si>
  <si>
    <t>R2</t>
  </si>
  <si>
    <t>Ettekandjate ja vahetuse vanemate lisamine.</t>
  </si>
  <si>
    <t>R3</t>
  </si>
  <si>
    <t>Ettekandjate ja vahetuse vanemate kustutamine.</t>
  </si>
  <si>
    <t>J10</t>
  </si>
  <si>
    <t>Ettevõtte juhtkond peab saama toodetele hindasid määrata.</t>
  </si>
  <si>
    <t>J12</t>
  </si>
  <si>
    <t>Riigispetsiifilised maksud.</t>
  </si>
  <si>
    <t>J13</t>
  </si>
  <si>
    <t>Juhtkond saab lisada/kustutada restorani juhatajaid, juhatuse liikmeid, laotöötajaid.</t>
  </si>
  <si>
    <t>J18</t>
  </si>
  <si>
    <t>Laotöötajad saavad kesklaos toodete koguseid muuta.</t>
  </si>
  <si>
    <t>J20</t>
  </si>
  <si>
    <t>Lukus kontot saab avada parooliga.</t>
  </si>
  <si>
    <t>Ülesanne (P3 – Ülesanne tuleb teostada, kuid seda võib teha pärast esimese...)</t>
  </si>
  <si>
    <t>E22</t>
  </si>
  <si>
    <t>Püsikliendi ostuajaloo kuvamine.</t>
  </si>
  <si>
    <t>E5</t>
  </si>
  <si>
    <t>Otsingu autocomplete.</t>
  </si>
  <si>
    <t>E11</t>
  </si>
  <si>
    <t>Tellimuse limiidi eemaldamise võimalus.</t>
  </si>
  <si>
    <t>E3</t>
  </si>
  <si>
    <t>Tellimuse saatmine baariletti/köögiseadmesse.</t>
  </si>
  <si>
    <t>V4</t>
  </si>
  <si>
    <t>Vahetuse vanem saab suvalist soodustust määrata.</t>
  </si>
  <si>
    <t>V5</t>
  </si>
  <si>
    <t>Vahetuse vanem saab kauba juurdetellimise vajadusest teavitada.</t>
  </si>
  <si>
    <t>V3</t>
  </si>
  <si>
    <t>Tellimuse redigeerimine.</t>
  </si>
  <si>
    <t>R12</t>
  </si>
  <si>
    <t>Menüüväliste toodete lisamine.</t>
  </si>
  <si>
    <t>J5</t>
  </si>
  <si>
    <t>Rahvusvaheline kliendikaart.</t>
  </si>
  <si>
    <t>J1</t>
  </si>
  <si>
    <t>Tellimuse summa limiit.</t>
  </si>
  <si>
    <t>J19</t>
  </si>
  <si>
    <t>Vahetusevanemate ja ettekandjate kontolukk.</t>
  </si>
  <si>
    <t>J16</t>
  </si>
  <si>
    <t>Globaalsed sooduskampaaniad.</t>
  </si>
  <si>
    <t>J7</t>
  </si>
  <si>
    <t>Vahetuse vanemate kontroll üle ettekandjate.</t>
  </si>
  <si>
    <t>Prioriteet</t>
  </si>
  <si>
    <t>Kogu eeldatav ajakulu (h)</t>
  </si>
  <si>
    <t>P1</t>
  </si>
  <si>
    <t>Ülesanne (P4 – Ülesanne tuleb teostada, kuid omab madalaimat prioriteeti)</t>
  </si>
  <si>
    <t>Traditsioonilised ühikud.</t>
  </si>
  <si>
    <t>P2</t>
  </si>
  <si>
    <t>P3</t>
  </si>
  <si>
    <t>E16</t>
  </si>
  <si>
    <t>P4</t>
  </si>
  <si>
    <t>Kaardimaksete jootraha.</t>
  </si>
  <si>
    <t>R6</t>
  </si>
  <si>
    <t>Statistika visualiseerimine.</t>
  </si>
  <si>
    <t>J4</t>
  </si>
  <si>
    <t>Ettevõtte logo.</t>
  </si>
  <si>
    <t>J9</t>
  </si>
  <si>
    <t>Mitte-vaike keele valimine.</t>
  </si>
  <si>
    <t>J3</t>
  </si>
  <si>
    <t>Kinkekaartidega tasumine.</t>
  </si>
  <si>
    <t>J21</t>
  </si>
  <si>
    <t>Riigipõhine tellimuse limiit.</t>
  </si>
  <si>
    <t>J2</t>
  </si>
  <si>
    <t>Uute krediitkaartide lisamine.</t>
  </si>
  <si>
    <t>P1 + P2</t>
  </si>
  <si>
    <t>J22</t>
  </si>
  <si>
    <t>Püsiklientide segmentide valimine.</t>
  </si>
  <si>
    <t>P1 + P2 + P3</t>
  </si>
  <si>
    <t>P1 + P2 + P3 + P4</t>
  </si>
  <si>
    <t>lai</t>
  </si>
  <si>
    <t>Projekti algusaeg</t>
  </si>
  <si>
    <t>Väljalaske kuupäev</t>
  </si>
  <si>
    <t>Töötaja</t>
  </si>
  <si>
    <t>Ajakulu P1</t>
  </si>
  <si>
    <t>Ajakulu P2</t>
  </si>
  <si>
    <t>Ajakulu P3</t>
  </si>
  <si>
    <t>Ajakulu P4</t>
  </si>
  <si>
    <t>Kokku ajakulu</t>
  </si>
  <si>
    <t>Kokku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</si>
</sst>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color rgb="FFD9D2E9"/>
    </font>
    <font>
      <color rgb="FFB6D7A8"/>
    </font>
    <font>
      <color rgb="FFFFFFFF"/>
    </font>
    <font>
      <color rgb="FF999999"/>
    </font>
    <font>
      <color rgb="FFD9D9D9"/>
    </font>
    <font>
      <color rgb="FF0B5394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left"/>
    </xf>
    <xf borderId="3" fillId="2" fontId="1" numFmtId="0" xfId="0" applyAlignment="1" applyBorder="1" applyFont="1">
      <alignment horizontal="center"/>
    </xf>
    <xf borderId="0" fillId="3" fontId="2" numFmtId="0" xfId="0" applyAlignment="1" applyFont="1">
      <alignment horizontal="center"/>
    </xf>
    <xf borderId="0" fillId="4" fontId="3" numFmtId="0" xfId="0" applyAlignment="1" applyFill="1" applyFont="1">
      <alignment horizontal="center"/>
    </xf>
    <xf borderId="0" fillId="5" fontId="4" numFmtId="0" xfId="0" applyAlignment="1" applyFill="1" applyFont="1">
      <alignment horizontal="center"/>
    </xf>
    <xf borderId="0" fillId="5" fontId="4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6" fontId="6" numFmtId="0" xfId="0" applyAlignment="1" applyFill="1" applyFont="1">
      <alignment horizontal="center"/>
    </xf>
    <xf borderId="0" fillId="7" fontId="7" numFmtId="0" xfId="0" applyAlignment="1" applyFill="1" applyFont="1">
      <alignment horizontal="center"/>
    </xf>
    <xf borderId="0" fillId="6" fontId="1" numFmtId="0" xfId="0" applyAlignment="1" applyFont="1">
      <alignment horizontal="center"/>
    </xf>
    <xf borderId="0" fillId="7" fontId="1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2" fontId="1" numFmtId="0" xfId="0" applyFont="1"/>
    <xf borderId="0" fillId="5" fontId="1" numFmtId="0" xfId="0" applyAlignment="1" applyFont="1">
      <alignment horizontal="center"/>
    </xf>
    <xf borderId="0" fillId="8" fontId="1" numFmtId="0" xfId="0" applyAlignment="1" applyFill="1" applyFont="1">
      <alignment horizontal="center"/>
    </xf>
    <xf borderId="1" fillId="8" fontId="1" numFmtId="0" xfId="0" applyAlignment="1" applyBorder="1" applyFont="1">
      <alignment horizontal="left"/>
    </xf>
    <xf borderId="3" fillId="8" fontId="1" numFmtId="0" xfId="0" applyAlignment="1" applyBorder="1" applyFont="1">
      <alignment horizontal="center"/>
    </xf>
    <xf borderId="1" fillId="8" fontId="1" numFmtId="0" xfId="0" applyAlignment="1" applyBorder="1" applyFont="1">
      <alignment/>
    </xf>
    <xf borderId="0" fillId="8" fontId="1" numFmtId="0" xfId="0" applyAlignment="1" applyFont="1">
      <alignment horizontal="center"/>
    </xf>
    <xf borderId="0" fillId="9" fontId="1" numFmtId="0" xfId="0" applyAlignment="1" applyFill="1" applyFont="1">
      <alignment horizontal="left"/>
    </xf>
    <xf borderId="0" fillId="9" fontId="1" numFmtId="0" xfId="0" applyAlignment="1" applyFont="1">
      <alignment horizontal="center"/>
    </xf>
    <xf borderId="1" fillId="9" fontId="1" numFmtId="0" xfId="0" applyAlignment="1" applyBorder="1" applyFont="1">
      <alignment horizontal="left"/>
    </xf>
    <xf borderId="2" fillId="9" fontId="1" numFmtId="0" xfId="0" applyAlignment="1" applyBorder="1" applyFont="1">
      <alignment horizontal="left"/>
    </xf>
    <xf borderId="3" fillId="9" fontId="1" numFmtId="0" xfId="0" applyAlignment="1" applyBorder="1" applyFont="1">
      <alignment horizontal="center"/>
    </xf>
    <xf borderId="2" fillId="9" fontId="1" numFmtId="0" xfId="0" applyAlignment="1" applyBorder="1" applyFont="1">
      <alignment/>
    </xf>
    <xf borderId="2" fillId="9" fontId="1" numFmtId="0" xfId="0" applyAlignment="1" applyBorder="1" applyFont="1">
      <alignment horizontal="left" wrapText="1"/>
    </xf>
    <xf borderId="0" fillId="9" fontId="1" numFmtId="0" xfId="0" applyAlignment="1" applyFont="1">
      <alignment horizontal="center"/>
    </xf>
    <xf borderId="4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0" fillId="10" fontId="1" numFmtId="0" xfId="0" applyAlignment="1" applyFill="1" applyFont="1">
      <alignment horizontal="center"/>
    </xf>
    <xf borderId="1" fillId="1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2" fillId="10" fontId="1" numFmtId="0" xfId="0" applyAlignment="1" applyBorder="1" applyFont="1">
      <alignment horizontal="left"/>
    </xf>
    <xf borderId="3" fillId="10" fontId="1" numFmtId="0" xfId="0" applyAlignment="1" applyBorder="1" applyFont="1">
      <alignment horizontal="center"/>
    </xf>
    <xf borderId="3" fillId="0" fontId="1" numFmtId="0" xfId="0" applyAlignment="1" applyBorder="1" applyFont="1">
      <alignment/>
    </xf>
    <xf borderId="1" fillId="0" fontId="1" numFmtId="0" xfId="0" applyAlignment="1" applyBorder="1" applyFont="1">
      <alignment horizontal="left"/>
    </xf>
    <xf borderId="0" fillId="10" fontId="1" numFmtId="0" xfId="0" applyAlignment="1" applyFont="1">
      <alignment horizontal="center"/>
    </xf>
    <xf borderId="6" fillId="0" fontId="1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7" fillId="0" fontId="1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0" fillId="0" fontId="1" numFmtId="0" xfId="0" applyAlignment="1" applyFont="1">
      <alignment/>
    </xf>
    <xf borderId="2" fillId="0" fontId="1" numFmtId="14" xfId="0" applyAlignment="1" applyBorder="1" applyFont="1" applyNumberFormat="1">
      <alignment/>
    </xf>
    <xf borderId="8" fillId="0" fontId="1" numFmtId="0" xfId="0" applyAlignment="1" applyBorder="1" applyFont="1">
      <alignment/>
    </xf>
    <xf borderId="9" fillId="0" fontId="1" numFmtId="14" xfId="0" applyBorder="1" applyFont="1" applyNumberForma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/>
    </xf>
    <xf borderId="0" fillId="3" fontId="1" numFmtId="0" xfId="0" applyAlignment="1" applyFont="1">
      <alignment horizontal="left"/>
    </xf>
    <xf borderId="0" fillId="3" fontId="1" numFmtId="0" xfId="0" applyAlignment="1" applyFont="1">
      <alignment horizontal="right"/>
    </xf>
    <xf borderId="0" fillId="3" fontId="1" numFmtId="0" xfId="0" applyFont="1"/>
    <xf borderId="0" fillId="3" fontId="1" numFmtId="0" xfId="0" applyFont="1"/>
    <xf borderId="0" fillId="8" fontId="1" numFmtId="0" xfId="0" applyAlignment="1" applyFont="1">
      <alignment horizontal="left"/>
    </xf>
    <xf borderId="0" fillId="8" fontId="1" numFmtId="0" xfId="0" applyAlignment="1" applyFont="1">
      <alignment horizontal="right"/>
    </xf>
    <xf borderId="0" fillId="8" fontId="1" numFmtId="0" xfId="0" applyFont="1"/>
    <xf borderId="0" fillId="8" fontId="1" numFmtId="0" xfId="0" applyFont="1"/>
    <xf borderId="0" fillId="11" fontId="1" numFmtId="0" xfId="0" applyAlignment="1" applyFill="1" applyFont="1">
      <alignment horizontal="left"/>
    </xf>
    <xf borderId="0" fillId="11" fontId="1" numFmtId="0" xfId="0" applyAlignment="1" applyFont="1">
      <alignment horizontal="right"/>
    </xf>
    <xf borderId="0" fillId="11" fontId="1" numFmtId="0" xfId="0" applyFont="1"/>
    <xf borderId="0" fillId="11" fontId="1" numFmtId="0" xfId="0" applyFont="1"/>
    <xf borderId="0" fillId="7" fontId="4" numFmtId="0" xfId="0" applyAlignment="1" applyFont="1">
      <alignment horizontal="left"/>
    </xf>
    <xf borderId="0" fillId="7" fontId="4" numFmtId="0" xfId="0" applyAlignment="1" applyFont="1">
      <alignment horizontal="right"/>
    </xf>
    <xf borderId="0" fillId="7" fontId="4" numFmtId="0" xfId="0" applyFont="1"/>
    <xf borderId="0" fillId="7" fontId="4" numFmtId="0" xfId="0" applyFont="1"/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2000">
                <a:solidFill>
                  <a:srgbClr val="000000"/>
                </a:solidFill>
              </a:defRPr>
            </a:pPr>
            <a:r>
              <a:t>Prioriteetide ajakulud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FA8DC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"/>
            <c:spPr>
              <a:solidFill>
                <a:srgbClr val="93C47D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"/>
            <c:spPr>
              <a:solidFill>
                <a:srgbClr val="CC4125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3"/>
            <c:spPr>
              <a:solidFill>
                <a:srgbClr val="E69138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cmpd="sng" w="25400">
                <a:solidFill>
                  <a:srgbClr val="F3F3F3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cmpd="sng" w="25400">
                <a:solidFill>
                  <a:srgbClr val="F3F3F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'Kokkvõte'!$A$2:$A$5</c:f>
            </c:strRef>
          </c:cat>
          <c:val>
            <c:numRef>
              <c:f>'Kokkvõte'!$B$2:$B$5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  <c:spPr/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1724025</xdr:colOff>
      <xdr:row>0</xdr:row>
      <xdr:rowOff>352425</xdr:rowOff>
    </xdr:from>
    <xdr:to>
      <xdr:col>4</xdr:col>
      <xdr:colOff>590550</xdr:colOff>
      <xdr:row>10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0"/>
    <col customWidth="1" min="2" max="2" width="25.14"/>
    <col customWidth="1" min="3" max="3" width="14.0"/>
  </cols>
  <sheetData>
    <row r="1">
      <c r="A1" s="35" t="s">
        <v>90</v>
      </c>
      <c r="B1" s="36" t="s">
        <v>91</v>
      </c>
    </row>
    <row r="2">
      <c r="A2" s="37" t="s">
        <v>92</v>
      </c>
      <c r="B2" s="40" t="str">
        <f>'Ülesanded'!D9</f>
        <v>35</v>
      </c>
    </row>
    <row r="3">
      <c r="A3" s="37" t="s">
        <v>95</v>
      </c>
      <c r="B3" s="40" t="str">
        <f>'Ülesanded'!D30</f>
        <v>120</v>
      </c>
    </row>
    <row r="4">
      <c r="A4" s="37" t="s">
        <v>96</v>
      </c>
      <c r="B4" s="40" t="str">
        <f>'Ülesanded'!D46</f>
        <v>112</v>
      </c>
    </row>
    <row r="5">
      <c r="A5" s="37" t="s">
        <v>98</v>
      </c>
      <c r="B5" s="40" t="str">
        <f>'Ülesanded'!D58</f>
        <v>73</v>
      </c>
    </row>
    <row r="6">
      <c r="A6" s="43"/>
      <c r="B6" s="44"/>
    </row>
    <row r="7">
      <c r="A7" s="37" t="s">
        <v>112</v>
      </c>
      <c r="B7" s="40" t="str">
        <f>SUM(B2,B3)</f>
        <v>155</v>
      </c>
    </row>
    <row r="8">
      <c r="A8" s="37" t="s">
        <v>115</v>
      </c>
      <c r="B8" s="40" t="str">
        <f>SUM(B4,B7)</f>
        <v>267</v>
      </c>
    </row>
    <row r="9">
      <c r="A9" s="46" t="s">
        <v>116</v>
      </c>
      <c r="B9" s="48" t="str">
        <f>SUM(B8,B5)</f>
        <v>340</v>
      </c>
    </row>
    <row r="10">
      <c r="A10" s="50" t="s">
        <v>118</v>
      </c>
      <c r="B10" s="51">
        <v>41913.0</v>
      </c>
    </row>
    <row r="11">
      <c r="A11" s="52" t="s">
        <v>119</v>
      </c>
      <c r="B11" s="53" t="str">
        <f>B10+CEILING(B7/40*7.1)</f>
        <v>10/29/2014</v>
      </c>
    </row>
    <row r="14">
      <c r="A14" s="54" t="s">
        <v>120</v>
      </c>
      <c r="B14" s="54" t="s">
        <v>121</v>
      </c>
      <c r="C14" s="55" t="s">
        <v>122</v>
      </c>
      <c r="D14" s="56" t="s">
        <v>123</v>
      </c>
      <c r="E14" s="56" t="s">
        <v>124</v>
      </c>
      <c r="F14" s="56" t="s">
        <v>125</v>
      </c>
    </row>
    <row r="15">
      <c r="A15" s="57" t="s">
        <v>4</v>
      </c>
      <c r="B15" s="58" t="str">
        <f>SUMPRODUCT('Ülesanded'!E3:E8,'Ülesanded'!D3:D8)</f>
        <v>17</v>
      </c>
      <c r="C15" s="58" t="str">
        <f>SUMPRODUCT('Ülesanded'!E12:E29,'Ülesanded'!D12:D29)</f>
        <v>35</v>
      </c>
      <c r="D15" s="59" t="str">
        <f>SUMPRODUCT('Ülesanded'!E33:E45,'Ülesanded'!D33:D45)</f>
        <v>52</v>
      </c>
      <c r="E15" s="59" t="str">
        <f>SUMPRODUCT('Ülesanded'!E48:E57,'Ülesanded'!D48:D57)</f>
        <v>56</v>
      </c>
      <c r="F15" s="60" t="str">
        <f t="shared" ref="F15:F18" si="1">SUM(B15:E15)</f>
        <v>160</v>
      </c>
    </row>
    <row r="16">
      <c r="A16" s="61" t="s">
        <v>8</v>
      </c>
      <c r="B16" s="62" t="str">
        <f>SUMPRODUCT('Ülesanded'!F3:F8,'Ülesanded'!D3:D8)</f>
        <v>17</v>
      </c>
      <c r="C16" s="62" t="str">
        <f>SUMPRODUCT('Ülesanded'!F12:F29,'Ülesanded'!D12:D29)</f>
        <v>62</v>
      </c>
      <c r="D16" s="63" t="str">
        <f>SUMPRODUCT('Ülesanded'!F33:F45,'Ülesanded'!D33:D45)</f>
        <v>36</v>
      </c>
      <c r="E16" s="63" t="str">
        <f>SUMPRODUCT('Ülesanded'!F48:F57,'Ülesanded'!D48:D57)</f>
        <v>44</v>
      </c>
      <c r="F16" s="64" t="str">
        <f t="shared" si="1"/>
        <v>159</v>
      </c>
    </row>
    <row r="17">
      <c r="A17" s="65" t="s">
        <v>12</v>
      </c>
      <c r="B17" s="66" t="str">
        <f>SUMPRODUCT('Ülesanded'!G3:G8,'Ülesanded'!D3:D8)</f>
        <v>16</v>
      </c>
      <c r="C17" s="66" t="str">
        <f>SUMPRODUCT('Ülesanded'!G12:G29,'Ülesanded'!D12:D29)</f>
        <v>67</v>
      </c>
      <c r="D17" s="67" t="str">
        <f>SUMPRODUCT('Ülesanded'!G33:G45,'Ülesanded'!D33:D45)</f>
        <v>72</v>
      </c>
      <c r="E17" s="67" t="str">
        <f>SUMPRODUCT('Ülesanded'!G48:G57,'Ülesanded'!D48:D57)</f>
        <v>41</v>
      </c>
      <c r="F17" s="68" t="str">
        <f t="shared" si="1"/>
        <v>196</v>
      </c>
    </row>
    <row r="18">
      <c r="A18" s="69" t="s">
        <v>16</v>
      </c>
      <c r="B18" s="70" t="str">
        <f>SUMPRODUCT('Ülesanded'!H3:H8,'Ülesanded'!D3:D8)</f>
        <v>12</v>
      </c>
      <c r="C18" s="70" t="str">
        <f>SUMPRODUCT('Ülesanded'!H12:H29,'Ülesanded'!D12:D29)</f>
        <v>62</v>
      </c>
      <c r="D18" s="71" t="str">
        <f>SUMPRODUCT('Ülesanded'!H33:H45,'Ülesanded'!D33:D45)</f>
        <v>58</v>
      </c>
      <c r="E18" s="71" t="str">
        <f>SUMPRODUCT('Ülesanded'!H48:H57,'Ülesanded'!D48:D57)</f>
        <v>17</v>
      </c>
      <c r="F18" s="72" t="str">
        <f t="shared" si="1"/>
        <v>149</v>
      </c>
    </row>
    <row r="19">
      <c r="A19" s="56" t="s">
        <v>126</v>
      </c>
      <c r="B19" t="str">
        <f t="shared" ref="B19:E19" si="2">SUM(B15:B18)</f>
        <v>62</v>
      </c>
      <c r="C19" t="str">
        <f t="shared" si="2"/>
        <v>226</v>
      </c>
      <c r="D19" t="str">
        <f t="shared" si="2"/>
        <v>218</v>
      </c>
      <c r="E19" t="str">
        <f t="shared" si="2"/>
        <v>158</v>
      </c>
      <c r="F19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6.14"/>
    <col customWidth="1" min="3" max="3" width="69.43"/>
    <col customWidth="1" min="5" max="8" width="2.86"/>
  </cols>
  <sheetData>
    <row r="1">
      <c r="A1" s="1"/>
      <c r="B1" s="1"/>
      <c r="C1" s="1"/>
      <c r="D1" s="1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 t="s">
        <v>0</v>
      </c>
      <c r="B2" s="3" t="s">
        <v>1</v>
      </c>
      <c r="C2" s="3" t="s">
        <v>2</v>
      </c>
      <c r="D2" s="3" t="s">
        <v>3</v>
      </c>
      <c r="E2" s="2"/>
      <c r="F2" s="2"/>
      <c r="G2" s="2"/>
      <c r="H2" s="2"/>
      <c r="I2" s="1"/>
      <c r="J2" s="2" t="s">
        <v>4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5" t="s">
        <v>5</v>
      </c>
      <c r="B3" s="6" t="s">
        <v>6</v>
      </c>
      <c r="C3" s="7" t="s">
        <v>7</v>
      </c>
      <c r="D3" s="8">
        <v>5.0</v>
      </c>
      <c r="E3" s="9">
        <v>1.0</v>
      </c>
      <c r="F3" s="10">
        <v>1.0</v>
      </c>
      <c r="G3" s="11"/>
      <c r="H3" s="12"/>
      <c r="I3" s="1"/>
      <c r="J3" s="2" t="s">
        <v>8</v>
      </c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5" t="s">
        <v>9</v>
      </c>
      <c r="B4" s="6" t="s">
        <v>10</v>
      </c>
      <c r="C4" s="7" t="s">
        <v>11</v>
      </c>
      <c r="D4" s="8">
        <v>6.0</v>
      </c>
      <c r="E4" s="14"/>
      <c r="F4" s="12"/>
      <c r="G4" s="15">
        <v>1.0</v>
      </c>
      <c r="H4" s="16">
        <v>1.0</v>
      </c>
      <c r="I4" s="1"/>
      <c r="J4" s="2" t="s">
        <v>12</v>
      </c>
      <c r="K4" s="1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5" t="s">
        <v>13</v>
      </c>
      <c r="B5" s="6" t="s">
        <v>14</v>
      </c>
      <c r="C5" s="7" t="s">
        <v>15</v>
      </c>
      <c r="D5" s="8">
        <v>6.0</v>
      </c>
      <c r="E5" s="9">
        <v>1.0</v>
      </c>
      <c r="F5" s="12"/>
      <c r="G5" s="15">
        <v>1.0</v>
      </c>
      <c r="H5" s="12"/>
      <c r="I5" s="1"/>
      <c r="J5" s="2" t="s">
        <v>16</v>
      </c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5" t="s">
        <v>17</v>
      </c>
      <c r="B6" s="6" t="s">
        <v>18</v>
      </c>
      <c r="C6" s="7" t="s">
        <v>19</v>
      </c>
      <c r="D6" s="8">
        <v>4.0</v>
      </c>
      <c r="E6" s="19"/>
      <c r="F6" s="10">
        <v>1.0</v>
      </c>
      <c r="G6" s="15">
        <v>1.0</v>
      </c>
      <c r="H6" s="1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5" t="s">
        <v>20</v>
      </c>
      <c r="B7" s="6" t="s">
        <v>21</v>
      </c>
      <c r="C7" s="7" t="s">
        <v>22</v>
      </c>
      <c r="D7" s="8">
        <v>6.0</v>
      </c>
      <c r="E7" s="9">
        <v>1.0</v>
      </c>
      <c r="F7" s="12"/>
      <c r="G7" s="12"/>
      <c r="H7" s="16">
        <v>1.0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5" t="s">
        <v>23</v>
      </c>
      <c r="B8" s="6" t="s">
        <v>24</v>
      </c>
      <c r="C8" s="7" t="s">
        <v>25</v>
      </c>
      <c r="D8" s="8">
        <v>8.0</v>
      </c>
      <c r="E8" s="19"/>
      <c r="F8" s="10">
        <v>1.0</v>
      </c>
      <c r="G8" s="12"/>
      <c r="H8" s="1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D9" s="20" t="str">
        <f>SUM(D3:D8)</f>
        <v>35</v>
      </c>
      <c r="E9" s="19"/>
      <c r="F9" s="21"/>
      <c r="G9" s="21"/>
      <c r="H9" s="1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E10" s="19"/>
      <c r="F10" s="21"/>
      <c r="G10" s="21"/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22" t="s">
        <v>1</v>
      </c>
      <c r="C11" s="22" t="s">
        <v>26</v>
      </c>
      <c r="D11" s="22" t="s">
        <v>3</v>
      </c>
      <c r="E11" s="19"/>
      <c r="F11" s="21"/>
      <c r="G11" s="21"/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2"/>
      <c r="B12" s="23" t="s">
        <v>27</v>
      </c>
      <c r="C12" s="23" t="s">
        <v>28</v>
      </c>
      <c r="D12" s="24">
        <v>8.0</v>
      </c>
      <c r="E12" s="9">
        <v>1.0</v>
      </c>
      <c r="F12" s="12"/>
      <c r="G12" s="15">
        <v>1.0</v>
      </c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2"/>
      <c r="B13" s="23" t="s">
        <v>29</v>
      </c>
      <c r="C13" s="23" t="s">
        <v>30</v>
      </c>
      <c r="D13" s="24">
        <v>8.0</v>
      </c>
      <c r="E13" s="19"/>
      <c r="F13" s="10">
        <v>1.0</v>
      </c>
      <c r="G13" s="12"/>
      <c r="H13" s="16">
        <v>1.0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23" t="s">
        <v>31</v>
      </c>
      <c r="C14" s="23" t="s">
        <v>32</v>
      </c>
      <c r="D14" s="24">
        <v>8.0</v>
      </c>
      <c r="E14" s="19"/>
      <c r="F14" s="12"/>
      <c r="G14" s="15">
        <v>1.0</v>
      </c>
      <c r="H14" s="16">
        <v>1.0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"/>
      <c r="B15" s="23" t="s">
        <v>33</v>
      </c>
      <c r="C15" s="23" t="s">
        <v>34</v>
      </c>
      <c r="D15" s="24">
        <v>8.0</v>
      </c>
      <c r="E15" s="9">
        <v>1.0</v>
      </c>
      <c r="F15" s="10">
        <v>1.0</v>
      </c>
      <c r="G15" s="12"/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2"/>
      <c r="B16" s="23" t="s">
        <v>35</v>
      </c>
      <c r="C16" s="23" t="s">
        <v>36</v>
      </c>
      <c r="D16" s="24">
        <v>6.0</v>
      </c>
      <c r="E16" s="19"/>
      <c r="F16" s="12"/>
      <c r="G16" s="15">
        <v>1.0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2"/>
      <c r="B17" s="23" t="s">
        <v>37</v>
      </c>
      <c r="C17" s="23" t="s">
        <v>38</v>
      </c>
      <c r="D17" s="24">
        <v>6.0</v>
      </c>
      <c r="E17" s="19"/>
      <c r="F17" s="10">
        <v>1.0</v>
      </c>
      <c r="G17" s="12"/>
      <c r="H17" s="16">
        <v>1.0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23" t="s">
        <v>39</v>
      </c>
      <c r="C18" s="23" t="s">
        <v>40</v>
      </c>
      <c r="D18" s="24">
        <v>8.0</v>
      </c>
      <c r="E18" s="19"/>
      <c r="F18" s="10">
        <v>1.0</v>
      </c>
      <c r="G18" s="15">
        <v>1.0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2"/>
      <c r="B19" s="23" t="s">
        <v>41</v>
      </c>
      <c r="C19" s="23" t="s">
        <v>42</v>
      </c>
      <c r="D19" s="24">
        <v>5.0</v>
      </c>
      <c r="E19" s="9">
        <v>1.0</v>
      </c>
      <c r="F19" s="12"/>
      <c r="G19" s="12"/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23" t="s">
        <v>43</v>
      </c>
      <c r="C20" s="25" t="s">
        <v>44</v>
      </c>
      <c r="D20" s="24">
        <v>9.0</v>
      </c>
      <c r="E20" s="19"/>
      <c r="F20" s="12"/>
      <c r="G20" s="15">
        <v>1.0</v>
      </c>
      <c r="H20" s="16">
        <v>1.0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23" t="s">
        <v>45</v>
      </c>
      <c r="C21" s="25" t="s">
        <v>46</v>
      </c>
      <c r="D21" s="24">
        <v>4.0</v>
      </c>
      <c r="E21" s="19"/>
      <c r="F21" s="10">
        <v>1.0</v>
      </c>
      <c r="G21" s="12"/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23" t="s">
        <v>47</v>
      </c>
      <c r="C22" s="23" t="s">
        <v>48</v>
      </c>
      <c r="D22" s="24">
        <v>5.0</v>
      </c>
      <c r="E22" s="9">
        <v>1.0</v>
      </c>
      <c r="F22" s="12"/>
      <c r="G22" s="12"/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23" t="s">
        <v>49</v>
      </c>
      <c r="C23" s="25" t="s">
        <v>50</v>
      </c>
      <c r="D23" s="24">
        <v>8.0</v>
      </c>
      <c r="E23" s="19"/>
      <c r="F23" s="10">
        <v>1.0</v>
      </c>
      <c r="G23" s="15">
        <v>1.0</v>
      </c>
      <c r="H23" s="1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23" t="s">
        <v>51</v>
      </c>
      <c r="C24" s="25" t="s">
        <v>52</v>
      </c>
      <c r="D24" s="24">
        <v>8.0</v>
      </c>
      <c r="E24" s="19"/>
      <c r="F24" s="12"/>
      <c r="G24" s="15">
        <v>1.0</v>
      </c>
      <c r="H24" s="16">
        <v>1.0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23" t="s">
        <v>53</v>
      </c>
      <c r="C25" s="25" t="s">
        <v>54</v>
      </c>
      <c r="D25" s="24">
        <v>6.0</v>
      </c>
      <c r="E25" s="9">
        <v>1.0</v>
      </c>
      <c r="F25" s="12"/>
      <c r="G25" s="12"/>
      <c r="H25" s="16">
        <v>1.0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23" t="s">
        <v>55</v>
      </c>
      <c r="C26" s="25" t="s">
        <v>56</v>
      </c>
      <c r="D26" s="24">
        <v>5.0</v>
      </c>
      <c r="E26" s="19"/>
      <c r="F26" s="10">
        <v>1.0</v>
      </c>
      <c r="G26" s="12"/>
      <c r="H26" s="16">
        <v>1.0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23" t="s">
        <v>57</v>
      </c>
      <c r="C27" s="25" t="s">
        <v>58</v>
      </c>
      <c r="D27" s="24">
        <v>12.0</v>
      </c>
      <c r="E27" s="19"/>
      <c r="F27" s="10">
        <v>1.0</v>
      </c>
      <c r="G27" s="15">
        <v>1.0</v>
      </c>
      <c r="H27" s="16">
        <v>1.0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23" t="s">
        <v>59</v>
      </c>
      <c r="C28" s="25" t="s">
        <v>60</v>
      </c>
      <c r="D28" s="24">
        <v>3.0</v>
      </c>
      <c r="E28" s="9">
        <v>1.0</v>
      </c>
      <c r="F28" s="12"/>
      <c r="G28" s="12"/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23" t="s">
        <v>61</v>
      </c>
      <c r="C29" s="25" t="s">
        <v>62</v>
      </c>
      <c r="D29" s="24">
        <v>3.0</v>
      </c>
      <c r="E29" s="19"/>
      <c r="F29" s="10">
        <v>1.0</v>
      </c>
      <c r="G29" s="12"/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26" t="str">
        <f>SUM(D12:D29)</f>
        <v>120</v>
      </c>
      <c r="E30" s="19"/>
      <c r="F30" s="21"/>
      <c r="G30" s="21"/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9"/>
      <c r="F31" s="21"/>
      <c r="G31" s="21"/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27" t="s">
        <v>1</v>
      </c>
      <c r="C32" s="28" t="s">
        <v>63</v>
      </c>
      <c r="D32" s="28" t="s">
        <v>3</v>
      </c>
      <c r="E32" s="19"/>
      <c r="F32" s="21"/>
      <c r="G32" s="21"/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29" t="s">
        <v>64</v>
      </c>
      <c r="C33" s="30" t="s">
        <v>65</v>
      </c>
      <c r="D33" s="31">
        <v>6.0</v>
      </c>
      <c r="E33" s="19"/>
      <c r="F33" s="10">
        <v>1.0</v>
      </c>
      <c r="G33" s="12"/>
      <c r="H33" s="16">
        <v>1.0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29" t="s">
        <v>66</v>
      </c>
      <c r="C34" s="30" t="s">
        <v>67</v>
      </c>
      <c r="D34" s="31">
        <v>4.0</v>
      </c>
      <c r="E34" s="19"/>
      <c r="F34" s="12"/>
      <c r="G34" s="15">
        <v>1.0</v>
      </c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29" t="s">
        <v>68</v>
      </c>
      <c r="C35" s="30" t="s">
        <v>69</v>
      </c>
      <c r="D35" s="31">
        <v>4.0</v>
      </c>
      <c r="E35" s="9">
        <v>1.0</v>
      </c>
      <c r="F35" s="12"/>
      <c r="G35" s="12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29" t="s">
        <v>70</v>
      </c>
      <c r="C36" s="30" t="s">
        <v>71</v>
      </c>
      <c r="D36" s="31">
        <v>8.0</v>
      </c>
      <c r="E36" s="19"/>
      <c r="F36" s="10">
        <v>1.0</v>
      </c>
      <c r="G36" s="12"/>
      <c r="H36" s="16">
        <v>1.0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29" t="s">
        <v>72</v>
      </c>
      <c r="C37" s="30" t="s">
        <v>73</v>
      </c>
      <c r="D37" s="31">
        <v>12.0</v>
      </c>
      <c r="E37" s="9">
        <v>1.0</v>
      </c>
      <c r="F37" s="12"/>
      <c r="G37" s="15">
        <v>1.0</v>
      </c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29" t="s">
        <v>74</v>
      </c>
      <c r="C38" s="30" t="s">
        <v>75</v>
      </c>
      <c r="D38" s="31">
        <v>6.0</v>
      </c>
      <c r="E38" s="19"/>
      <c r="F38" s="10">
        <v>1.0</v>
      </c>
      <c r="G38" s="12"/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29" t="s">
        <v>76</v>
      </c>
      <c r="C39" s="32" t="s">
        <v>77</v>
      </c>
      <c r="D39" s="31">
        <v>12.0</v>
      </c>
      <c r="E39" s="9">
        <v>1.0</v>
      </c>
      <c r="F39" s="12"/>
      <c r="G39" s="15">
        <v>1.0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29" t="s">
        <v>78</v>
      </c>
      <c r="C40" s="30" t="s">
        <v>79</v>
      </c>
      <c r="D40" s="31">
        <v>8.0</v>
      </c>
      <c r="E40" s="19"/>
      <c r="F40" s="10">
        <v>1.0</v>
      </c>
      <c r="G40" s="12"/>
      <c r="H40" s="16">
        <v>1.0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29" t="s">
        <v>80</v>
      </c>
      <c r="C41" s="32" t="s">
        <v>81</v>
      </c>
      <c r="D41" s="31">
        <v>8.0</v>
      </c>
      <c r="E41" s="19"/>
      <c r="F41" s="12"/>
      <c r="G41" s="12"/>
      <c r="H41" s="16">
        <v>1.0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29" t="s">
        <v>82</v>
      </c>
      <c r="C42" s="33" t="s">
        <v>83</v>
      </c>
      <c r="D42" s="31">
        <v>16.0</v>
      </c>
      <c r="E42" s="9">
        <v>1.0</v>
      </c>
      <c r="F42" s="12"/>
      <c r="G42" s="15">
        <v>1.0</v>
      </c>
      <c r="H42" s="16">
        <v>1.0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29" t="s">
        <v>84</v>
      </c>
      <c r="C43" s="32" t="s">
        <v>85</v>
      </c>
      <c r="D43" s="31">
        <v>8.0</v>
      </c>
      <c r="E43" s="19"/>
      <c r="F43" s="10">
        <v>1.0</v>
      </c>
      <c r="G43" s="15">
        <v>1.0</v>
      </c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29" t="s">
        <v>86</v>
      </c>
      <c r="C44" s="30" t="s">
        <v>87</v>
      </c>
      <c r="D44" s="31">
        <v>8.0</v>
      </c>
      <c r="E44" s="9">
        <v>1.0</v>
      </c>
      <c r="F44" s="12"/>
      <c r="G44" s="15">
        <v>1.0</v>
      </c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29" t="s">
        <v>88</v>
      </c>
      <c r="C45" s="32" t="s">
        <v>89</v>
      </c>
      <c r="D45" s="31">
        <v>12.0</v>
      </c>
      <c r="E45" s="19"/>
      <c r="F45" s="12"/>
      <c r="G45" s="15">
        <v>1.0</v>
      </c>
      <c r="H45" s="16">
        <v>1.0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34" t="str">
        <f>SUM(D33:D45)</f>
        <v>112</v>
      </c>
      <c r="E46" s="19"/>
      <c r="F46" s="21"/>
      <c r="G46" s="21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9"/>
      <c r="F47" s="21"/>
      <c r="G47" s="21"/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38" t="s">
        <v>1</v>
      </c>
      <c r="C48" s="38" t="s">
        <v>93</v>
      </c>
      <c r="D48" s="38" t="s">
        <v>3</v>
      </c>
      <c r="E48" s="19"/>
      <c r="F48" s="21"/>
      <c r="G48" s="21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39" t="s">
        <v>18</v>
      </c>
      <c r="C49" s="41" t="s">
        <v>94</v>
      </c>
      <c r="D49" s="42">
        <v>2.0</v>
      </c>
      <c r="E49" s="9">
        <v>1.0</v>
      </c>
      <c r="F49" s="12"/>
      <c r="G49" s="12"/>
      <c r="H49" s="1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39" t="s">
        <v>97</v>
      </c>
      <c r="C50" s="41" t="s">
        <v>99</v>
      </c>
      <c r="D50" s="42">
        <v>6.0</v>
      </c>
      <c r="E50" s="19"/>
      <c r="F50" s="10">
        <v>1.0</v>
      </c>
      <c r="G50" s="12"/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39" t="s">
        <v>100</v>
      </c>
      <c r="C51" s="41" t="s">
        <v>101</v>
      </c>
      <c r="D51" s="42">
        <v>12.0</v>
      </c>
      <c r="E51" s="9">
        <v>1.0</v>
      </c>
      <c r="F51" s="10">
        <v>1.0</v>
      </c>
      <c r="G51" s="12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39" t="s">
        <v>102</v>
      </c>
      <c r="C52" s="41" t="s">
        <v>103</v>
      </c>
      <c r="D52" s="42">
        <v>4.0</v>
      </c>
      <c r="E52" s="9">
        <v>1.0</v>
      </c>
      <c r="F52" s="12"/>
      <c r="G52" s="12"/>
      <c r="H52" s="16">
        <v>1.0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39" t="s">
        <v>104</v>
      </c>
      <c r="C53" s="41" t="s">
        <v>105</v>
      </c>
      <c r="D53" s="42">
        <v>20.0</v>
      </c>
      <c r="E53" s="9">
        <v>1.0</v>
      </c>
      <c r="F53" s="10">
        <v>1.0</v>
      </c>
      <c r="G53" s="15">
        <v>1.0</v>
      </c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39" t="s">
        <v>106</v>
      </c>
      <c r="C54" s="41" t="s">
        <v>107</v>
      </c>
      <c r="D54" s="42">
        <v>8.0</v>
      </c>
      <c r="E54" s="9">
        <v>1.0</v>
      </c>
      <c r="F54" s="12"/>
      <c r="G54" s="12"/>
      <c r="H54" s="16">
        <v>1.0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39" t="s">
        <v>108</v>
      </c>
      <c r="C55" s="41" t="s">
        <v>109</v>
      </c>
      <c r="D55" s="42">
        <v>6.0</v>
      </c>
      <c r="E55" s="19"/>
      <c r="F55" s="10">
        <v>1.0</v>
      </c>
      <c r="G55" s="15">
        <v>1.0</v>
      </c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39" t="s">
        <v>110</v>
      </c>
      <c r="C56" s="41" t="s">
        <v>111</v>
      </c>
      <c r="D56" s="42">
        <v>10.0</v>
      </c>
      <c r="E56" s="9">
        <v>1.0</v>
      </c>
      <c r="F56" s="12"/>
      <c r="G56" s="15">
        <v>1.0</v>
      </c>
      <c r="H56" s="1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39" t="s">
        <v>113</v>
      </c>
      <c r="C57" s="41" t="s">
        <v>114</v>
      </c>
      <c r="D57" s="42">
        <v>5.0</v>
      </c>
      <c r="E57" s="19"/>
      <c r="F57" s="12"/>
      <c r="G57" s="15">
        <v>1.0</v>
      </c>
      <c r="H57" s="16">
        <v>1.0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45" t="str">
        <f>SUM(D49:D57)</f>
        <v>73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47"/>
      <c r="E59" s="49" t="s">
        <v>117</v>
      </c>
      <c r="F59" s="49" t="s">
        <v>117</v>
      </c>
      <c r="G59" s="49" t="s">
        <v>117</v>
      </c>
      <c r="H59" s="49" t="s">
        <v>117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47"/>
      <c r="E60" s="47"/>
      <c r="F60" s="47"/>
      <c r="G60" s="47"/>
      <c r="H60" s="4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</sheetData>
  <drawing r:id="rId1"/>
</worksheet>
</file>