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activeTab="8"/>
  </bookViews>
  <sheets>
    <sheet name="整体说明" sheetId="1" r:id="rId1"/>
    <sheet name="报价模板" sheetId="2" r:id="rId2"/>
    <sheet name="【软件】平台" sheetId="3" r:id="rId3"/>
    <sheet name="【软件】空调" sheetId="4" r:id="rId4"/>
    <sheet name="空压" sheetId="5" r:id="rId5"/>
    <sheet name="【一方硬件】" sheetId="6" r:id="rId6"/>
    <sheet name="【三方硬件】能管" sheetId="7" r:id="rId7"/>
    <sheet name="【三方硬件】空调" sheetId="8" r:id="rId8"/>
    <sheet name="【三方硬件】空压" sheetId="9" r:id="rId9"/>
    <sheet name="【施工调试】" sheetId="10" r:id="rId10"/>
    <sheet name="附件1霍尼韦尔电动蝶阀" sheetId="11" r:id="rId11"/>
    <sheet name="附件2 蝶飞电动蝶阀" sheetId="12" r:id="rId12"/>
  </sheets>
  <definedNames>
    <definedName name="_xlnm._FilterDatabase" localSheetId="2" hidden="1">【软件】平台!$1:$1048576</definedName>
    <definedName name="_xlnm._FilterDatabase" localSheetId="5" hidden="1">【一方硬件】!$3:$1048576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<sst xmlns="http://schemas.openxmlformats.org/spreadsheetml/2006/main" count="2823" uniqueCount="1254">
  <si>
    <t>本次报价单（软件部分）更新，主要面向以下问题进行迭代：</t>
  </si>
  <si>
    <t>主题</t>
  </si>
  <si>
    <t>问题描述</t>
  </si>
  <si>
    <t>迭代目标</t>
  </si>
  <si>
    <t>1、完善标准</t>
  </si>
  <si>
    <t>2、兼容复合场景</t>
  </si>
  <si>
    <t>3、风险控制</t>
  </si>
  <si>
    <t>整体报价-分类</t>
  </si>
  <si>
    <t>序号</t>
  </si>
  <si>
    <t>分类</t>
  </si>
  <si>
    <t>备注</t>
  </si>
  <si>
    <t>一</t>
  </si>
  <si>
    <t>软件</t>
  </si>
  <si>
    <t>标配、选配</t>
  </si>
  <si>
    <t>二</t>
  </si>
  <si>
    <t>硬件</t>
  </si>
  <si>
    <t>一方硬件、三方硬件</t>
  </si>
  <si>
    <t>三</t>
  </si>
  <si>
    <t>施工调试</t>
  </si>
  <si>
    <t>施工费、调试费、软件实施费</t>
  </si>
  <si>
    <t>四</t>
  </si>
  <si>
    <t>税费</t>
  </si>
  <si>
    <t>软件报价-分类</t>
  </si>
  <si>
    <t>标配-功能</t>
  </si>
  <si>
    <t>能管基础功能、系统基础功能</t>
  </si>
  <si>
    <t>选配-点位</t>
  </si>
  <si>
    <t>根据设备类型，统一转换为参数量</t>
  </si>
  <si>
    <t>选配-功能</t>
  </si>
  <si>
    <t>能管高级功能（单耗&amp;AI分析）、设备运维功能、移动端、报警定向推送</t>
  </si>
  <si>
    <t>选配-定制化服务</t>
  </si>
  <si>
    <t>定制大屏、定制报表、定制开发</t>
  </si>
  <si>
    <t>云智控产品报价表</t>
  </si>
  <si>
    <t>模块</t>
  </si>
  <si>
    <t>数量</t>
  </si>
  <si>
    <t>单位</t>
  </si>
  <si>
    <t>功能描述</t>
  </si>
  <si>
    <t>品牌</t>
  </si>
  <si>
    <t>型号</t>
  </si>
  <si>
    <t>单价（元）</t>
  </si>
  <si>
    <t>总价（元）</t>
  </si>
  <si>
    <t>平台软件</t>
  </si>
  <si>
    <t>系统基础平台</t>
  </si>
  <si>
    <t>套</t>
  </si>
  <si>
    <t>能源管理系统基础平台，B/S架构，包含数据监测、监控中心、报警中心、能耗统计、能源分析、系统管理等基本功能。</t>
  </si>
  <si>
    <t>蘑菇物联</t>
  </si>
  <si>
    <t>云智控4.0</t>
  </si>
  <si>
    <t>数据点位</t>
  </si>
  <si>
    <t>（示例）电表1500台，水表50台，空压流量计30块，蒸汽20台，共计点位4000个以内</t>
  </si>
  <si>
    <t>选配功能</t>
  </si>
  <si>
    <t>（示例）能源管理高级功能：能源效率分析、
能耗分摊统计
、批次单耗分析
、能源目标管理、能源AI预测</t>
  </si>
  <si>
    <t>（示例）报警定向推送：支持通过钉钉官方接口，将通知报警推送给对应用户，或钉钉机器人在内部群聊进行报警推送。</t>
  </si>
  <si>
    <t>（示例）工单管理：具备工单创建、分配、跟踪、处理进度更新及统计分析等功能，用以高效管理各类业务流程中产生的任务需求 。</t>
  </si>
  <si>
    <t>定制化服务</t>
  </si>
  <si>
    <t>（示例）定制化大屏：共计10页</t>
  </si>
  <si>
    <t>（示例）定制化报表：共计5套</t>
  </si>
  <si>
    <t>（示例）API开发：MES系统对接</t>
  </si>
  <si>
    <t>小计</t>
  </si>
  <si>
    <t>硬件设备及仪表</t>
  </si>
  <si>
    <t>服务器
（含系统部署）</t>
  </si>
  <si>
    <t>台</t>
  </si>
  <si>
    <t>服务器+蘑菇物联上位机软件安装：
1*至强E-2378G，
2*32GB内存，
3*1TB SATA企业级，
1*PERC H755阵列卡，
1*450W电源，配套C3KR</t>
  </si>
  <si>
    <t>戴尔</t>
  </si>
  <si>
    <t>R250</t>
  </si>
  <si>
    <t>/</t>
  </si>
  <si>
    <t>甲供</t>
  </si>
  <si>
    <t>操作站</t>
  </si>
  <si>
    <t>CPU：i5-13500
内存：32GB (2X16GB)
硬盘：256G固态硬盘
集显
有线键盘鼠标
Windows 11家庭版操作系统
23.8寸显示器 （B2432E）</t>
  </si>
  <si>
    <t>联想</t>
  </si>
  <si>
    <t xml:space="preserve"> P368</t>
  </si>
  <si>
    <t>施工及调试</t>
  </si>
  <si>
    <t>施工费</t>
  </si>
  <si>
    <t>项</t>
  </si>
  <si>
    <t>系统调试+培训</t>
  </si>
  <si>
    <t>软件实施</t>
  </si>
  <si>
    <t>税费（软硬件13%，调试6%）</t>
  </si>
  <si>
    <t>增值税</t>
  </si>
  <si>
    <t>软硬件13%，调试6%</t>
  </si>
  <si>
    <t xml:space="preserve">   总计</t>
  </si>
  <si>
    <t>备注：
1、以上各模块价格均为买断模式，前三年不收取云资源及软件升级服务费用；第四年开始，每年按照云智控软件总价的10%的标准收取云资源及软件升级服务费；
2、云智控系统软件和硬件费含13%的增值税，技术实施费、云资源及软件升级费含6%的增值税；
3、质保政策：若为公有云部署，蘑菇物联品牌硬件3年质保，三方品硬件1年质保； 若为私有云部署，所有硬件均1年质保。</t>
  </si>
  <si>
    <t>功能</t>
  </si>
  <si>
    <t>标配/选配</t>
  </si>
  <si>
    <t>类型</t>
  </si>
  <si>
    <t>是否涉及开发工作（请勿外传）</t>
  </si>
  <si>
    <t>单位开发人天
（仅做成本评估参考）</t>
  </si>
  <si>
    <t>单位开发成本
（仅做成本评估参考）</t>
  </si>
  <si>
    <t>标准底价（旧版存档）</t>
  </si>
  <si>
    <t>标准底价</t>
  </si>
  <si>
    <t>渠道底价</t>
  </si>
  <si>
    <t>小计（标准底价）</t>
  </si>
  <si>
    <t>小计（渠道底价）</t>
  </si>
  <si>
    <t>注意事项</t>
  </si>
  <si>
    <t>基础平台</t>
  </si>
  <si>
    <t>平台基础功能</t>
  </si>
  <si>
    <t>标配</t>
  </si>
  <si>
    <t>平台基础功能，B/S架构</t>
  </si>
  <si>
    <t>否</t>
  </si>
  <si>
    <t>能源管理
基础功能</t>
  </si>
  <si>
    <t>能耗统计</t>
  </si>
  <si>
    <t>能耗抄表统计</t>
  </si>
  <si>
    <t>按计量层级（总表、分表、子表）统计能耗数据，包括趋势分析、同比环比分析、节点对比分析</t>
  </si>
  <si>
    <t>能耗分项统计</t>
  </si>
  <si>
    <t>按能源用途（生产用能、非生产用能）统计能耗数据，包括趋势分析、同比环比分析、节点对比分析</t>
  </si>
  <si>
    <t>能耗分区统计</t>
  </si>
  <si>
    <t>按不同区域（全厂、分厂、车间）统计能耗、折标煤、碳耗数据，包括趋势分析、同比环比分析、节点对比分析</t>
  </si>
  <si>
    <t>能耗部门统计</t>
  </si>
  <si>
    <t>按不同部门统计能耗、折标煤、碳耗数据，包括趋势分析、同比环比分析、节点对比分析</t>
  </si>
  <si>
    <t>能源成本统计</t>
  </si>
  <si>
    <t>支持多维度（计量层级、能源用途、部门、区域）分析能源成本组成</t>
  </si>
  <si>
    <t>能耗基础分析</t>
  </si>
  <si>
    <t>能源流向分析</t>
  </si>
  <si>
    <t>支持多维度（计量层级、能源用途、部门、区域）分析能源流向</t>
  </si>
  <si>
    <t>能源损耗分析</t>
  </si>
  <si>
    <t>支持对水、电、蒸汽、压缩空气等能源品类，按 “一级表计 - 二级表计 - 三级表计” 层级逐层统计传输损耗</t>
  </si>
  <si>
    <t>能源占比分析</t>
  </si>
  <si>
    <t>支持多维度（计量层级、能源用途、部门、区域）分析能源占比</t>
  </si>
  <si>
    <t>能源对比分析</t>
  </si>
  <si>
    <t>支持多维度（计量层级、能源用途、部门、区域）进行能源对比，可收藏常用对比项</t>
  </si>
  <si>
    <t>峰平谷分析</t>
  </si>
  <si>
    <t>支持多维度支持多维度（计量层级、能源用途、部门、区域）不同时段（尖、峰、平、谷）的电耗数据</t>
  </si>
  <si>
    <t>报警管理</t>
  </si>
  <si>
    <t>设备报警</t>
  </si>
  <si>
    <t>设备运行参数超限告警</t>
  </si>
  <si>
    <t>能耗报警</t>
  </si>
  <si>
    <t>能源用量超限告警（每小时、每日、每月）</t>
  </si>
  <si>
    <t>支持报警等级分级，可对不同报警等级设定以下内容：
1. 报警方式：包括不限于语音播报、弹窗提醒、连续播报、大屏展示等
2. 报警间歇或次数
3. 报警角色</t>
  </si>
  <si>
    <t>数据录入</t>
  </si>
  <si>
    <t>能耗录入</t>
  </si>
  <si>
    <t>支持人工录入未接入的能源表计数据</t>
  </si>
  <si>
    <t>能耗单价</t>
  </si>
  <si>
    <t>能耗单价设置</t>
  </si>
  <si>
    <t>支持修改和维护电、气、水等各类能源价格</t>
  </si>
  <si>
    <t>后台管理
基础功能</t>
  </si>
  <si>
    <t>用户管理</t>
  </si>
  <si>
    <t>部门与用户管理</t>
  </si>
  <si>
    <t>用户账号添加、删除、启用、禁用等操作</t>
  </si>
  <si>
    <t>角色权限管理</t>
  </si>
  <si>
    <t>支持配置角色及对应数据权限、功能权限管理</t>
  </si>
  <si>
    <t>安全日志</t>
  </si>
  <si>
    <t>登录日志</t>
  </si>
  <si>
    <t>自动生成用户登录日志（用户、客户端、IP等）</t>
  </si>
  <si>
    <t>操作日志</t>
  </si>
  <si>
    <t>自动生成用户操作日志（新增、删除、编辑、导出等）</t>
  </si>
  <si>
    <t>系统设置</t>
  </si>
  <si>
    <t>数据权限管理</t>
  </si>
  <si>
    <t>支持根据位置结构进行数据权限划分</t>
  </si>
  <si>
    <t>位置管理</t>
  </si>
  <si>
    <t>支持根据集团、基地、厂区、楼栋、站房、设备等多级关系界定管理模型，辅助全系统数据分级分区管理</t>
  </si>
  <si>
    <t>菜单设置</t>
  </si>
  <si>
    <t>支持自定义配置系统菜单，包括菜单名称、展示层级等</t>
  </si>
  <si>
    <t>数据对接</t>
  </si>
  <si>
    <t>标准API数据输出</t>
  </si>
  <si>
    <t>标准接口</t>
  </si>
  <si>
    <t>支持通过标准接口输出系统监测数据</t>
  </si>
  <si>
    <t>数据订阅</t>
  </si>
  <si>
    <t>支持通过Rocket MQ进行数据订阅，推送各类监测参数。</t>
  </si>
  <si>
    <t>第三方免密登录</t>
  </si>
  <si>
    <t>支持嵌入第三方系统集成到其他客户平台使用，支持免密登录，可将系统菜单功能层级的某一具体页面嵌入，也可系统整体嵌入，嵌入后免密无感跳转使用。</t>
  </si>
  <si>
    <t>定制化服务
(先报价，议价/竞标时可作为赠送项）</t>
  </si>
  <si>
    <t>定制化大屏</t>
  </si>
  <si>
    <t>1000~3000个点位（参数量）：1张大屏，5张组态
3000~5000个点位（参数量）：1张大屏，10张组态
5000~10000个点位（参数量）：1张大屏，20张组态
10000点位以上（参数量）：1张大屏，30张组态</t>
  </si>
  <si>
    <t>根据下方定制化报表报价</t>
  </si>
  <si>
    <t>定制化报表</t>
  </si>
  <si>
    <t>1000~3000个点位（参数量）：3张报表
3000~5000个点位（参数量）：6张报表
5000~10000个点位（参数量）：10张报表
10000点位以上（参数量）：12张报表</t>
  </si>
  <si>
    <t>空调
板块</t>
  </si>
  <si>
    <t>空调分析
功能</t>
  </si>
  <si>
    <t>数字化监测</t>
  </si>
  <si>
    <t>选配</t>
  </si>
  <si>
    <t>1、自定义大屏：机房与末端设备的运行状态、故障状态、各温度/压力/流量参数、能耗状况、能效状况以及末端各监测点温湿度状况可在控制室大屏显示
2、末端监测：展示每一个末端监测点的实时与历史的送回风温湿度信息以及整体站房的舒适性评价，并且可自定义设置监测点温湿度限值
3、机房组态：根据机房实际运行状况可自定义设置机房组态，机房组态页面可查看管道流动状态与设备运行状态、功率等信息，针对关键参数可自定义设置参数运行数据图表，针对关键状态参数可设置参数块</t>
  </si>
  <si>
    <t>能效分析</t>
  </si>
  <si>
    <t>1、冷机COP：可查看每台冷机COP以及当前运行能效水平（要求主机参数齐全）（私有化部署无）
2、展示冷却泵与冷冻泵输送系数，冷却塔组的逼近度和冷却效率，同时可展示整体机房能效水平
3、可按照日/月/年/自定义查询冷机、冷却泵组、冷冻泵组以及冷却塔分项能效和冷量</t>
  </si>
  <si>
    <t>预测性维护</t>
  </si>
  <si>
    <t>1、主机传感器诊断：可自动诊断主机传感器六大传感器故障（要求主机参数齐全）
2、水流量衰减：可自动诊断每台冷机冷却水与冷冻水流量衰减情况（要求主机参数齐全）
3、水流量旁通：可自动检测和诊断每台主机冷却水与冷冻水旁通状况（要求主机参数齐全）</t>
  </si>
  <si>
    <t>空压板块</t>
  </si>
  <si>
    <t>空压分析功能</t>
  </si>
  <si>
    <t>运行抄表</t>
  </si>
  <si>
    <t>支持用户根据实际需求，配置不同报表。报表可自定义选择不同设备、监测参数、报表样式等。</t>
  </si>
  <si>
    <t>空压分析</t>
  </si>
  <si>
    <t>支持空压场景安全供能（供气安全、露点安全、设备隐患、预警安全）和节能降碳（效益、能耗、整站效率、单机效率、过程浪费）的评分和专项分析。</t>
  </si>
  <si>
    <t>AI可视化</t>
  </si>
  <si>
    <t>1、AI实时压力预测：支持实时秒级压力预测，并根据压力动态变化，实时调整系统控制策略
2、AI流量预测：供需流量动态平衡算法：根据实际工况，按供需匹配生成AI算法包
3、AI单机能效诊断：设备实际比功率动态计算：通过AI智能算法计算每台空压机的动态比功率，从而匹配最高效的运行方式（需要母管安装流量计，每台设备安装电表）
4、AI整站能效诊断：基于设备运行组合的整站能效分析，推荐匹配用气需求的最佳设备运行组合</t>
  </si>
  <si>
    <t>点位数量</t>
  </si>
  <si>
    <t>主合同：按照整千位数统计（如:1823个点位，按照2000点位计算）
增补合同：可按照接入点位具体数量计算</t>
  </si>
  <si>
    <t>参数数量：≤1,000个</t>
  </si>
  <si>
    <t>个</t>
  </si>
  <si>
    <t>此处点位包括监测点位&amp;远程手动控制点位，涉及算法的点位，请在【AI控制算法】
主合同按照以点位数量梯级（每1000个点位一级）选配。合同签订付款后，不会因为点位多出而额外退款
按照表计、设备、PLC、系统等参数量评估点位数量总和。注意：点位总数需要留有余量
1.  电表：12点位/个
2.  水表：3点位/个
3.  温度传感器：1点位/个
4.  湿度传感器：1点位/个
5. 压力传感器：1点位/个
6. 流量计：3点位/个
7. 露点仪：4点位/个
8. 螺杆空压机：20点位/台
8. 干燥机：16点位/台
9. 阀门：5点位/个
10. 冷水主机：80点位/台
11. 泵：7点位/台</t>
  </si>
  <si>
    <t>参数数量：≤2,000个</t>
  </si>
  <si>
    <t>参数数量：≤3,000个</t>
  </si>
  <si>
    <t>参数数量：≤4,000个</t>
  </si>
  <si>
    <t>参数数量：≤5,000个</t>
  </si>
  <si>
    <t>参数数量：≤6,000个</t>
  </si>
  <si>
    <t>参数数量：≤7,000个</t>
  </si>
  <si>
    <t>参数数量：≤8,000个</t>
  </si>
  <si>
    <t>参数数量：≤9,000个</t>
  </si>
  <si>
    <t>参数数量：≤10,000个</t>
  </si>
  <si>
    <t>参数数量：≤20,000个</t>
  </si>
  <si>
    <t>参数数量：≤30,000个</t>
  </si>
  <si>
    <t>参数数量：≤40,000个</t>
  </si>
  <si>
    <t>参数数量：≤50,000个</t>
  </si>
  <si>
    <t>参数数量：≤60,000个</t>
  </si>
  <si>
    <t>参数数量：≤70,000个</t>
  </si>
  <si>
    <t>参数数量：≤80,000个</t>
  </si>
  <si>
    <t>参数数量：≤90,000个</t>
  </si>
  <si>
    <t>参数数量：≤100,000个</t>
  </si>
  <si>
    <t>系统管理功能</t>
  </si>
  <si>
    <t>管理后台</t>
  </si>
  <si>
    <t>数字驾驶舱配置与管理</t>
  </si>
  <si>
    <t>支持数据可视化界面编辑与管理，支持通过拖拉拽的方式编辑数据驾驶舱，利用已有的数据驾驶舱组件搭建和修改大屏内容。包含提供对应的线下培训服务、后续功能答疑和操作指引资料</t>
  </si>
  <si>
    <t>FAE培训投入预计5人天</t>
  </si>
  <si>
    <t>能源管理模型配置与管理</t>
  </si>
  <si>
    <t>支持能源编辑与管理，可根据业务实际变化，调整任意能源管理的数据结构和数据源。包含对应的线下培训服务、后续答疑和操作指引资料</t>
  </si>
  <si>
    <t>网关、设备、协议配置与管理</t>
  </si>
  <si>
    <t>支持统一管理物联网终端接入，支持协议通信与设备状态监控。包含对应的线下培训服务、后续答疑和操作指引资料</t>
  </si>
  <si>
    <t>TOS培训投入预计15人天</t>
  </si>
  <si>
    <t>移动端</t>
  </si>
  <si>
    <t>移动端
（云端部署）</t>
  </si>
  <si>
    <t>微信小程序（基础版）</t>
  </si>
  <si>
    <t>1、实时数据展示：设备参数的实时展示。
2、预警消息查看：微信小程序内查看预警消息。</t>
  </si>
  <si>
    <t>注意：不支持钉钉小程序</t>
  </si>
  <si>
    <t>移动端
（本地部署）</t>
  </si>
  <si>
    <t>是</t>
  </si>
  <si>
    <t>客户提供：企业版小程序账号、服务器公网IP、域名、域名备案、SSL证书；
蘑菇提供：部署服务、运维服务。
注意：不支持钉钉小程序</t>
  </si>
  <si>
    <t>APP（安卓二维码下载，本地化部署）</t>
  </si>
  <si>
    <t>1、实时数据展示：设备参数的实时展示。
2、预警消息查看：APP内查看预警消息。</t>
  </si>
  <si>
    <t>需要Jason评估</t>
  </si>
  <si>
    <t>1. 仅支持本地化部署项目（包括私有云部署、本地服务器部署、本地虚拟机部署）
2. 安装APP的手机需要能连上服务器才能使用（走本地局域网WIFI或者外网）。
3. Android版本：推荐通过扫描二维码下载，不上架应用市场。
4. 若客户要求上架应用市场，需与客户确认上架哪些应用市场后再找产研评估。</t>
  </si>
  <si>
    <t>APP（安卓+iOS版，本地化部署）</t>
  </si>
  <si>
    <t>1. 仅支持本地化部署项目（包括私有云部署、本地服务器部署、本地虚拟机部署）
2. 安装APP的手机需要能连上服务器才能使用（走本地局域网WIFI或者外网）。
3. Android版本：推荐通过扫描二维码下载，不上架应用市场。
4.  iOS版本：必须要上架到应用市场才能使用。需满足以下条件：
• 客户提供苹果开发者账号，我们协助应用上架。
• 服务器需要能外网访问，否则无法审核通过。
• 客户需申请软著（周期30天左右），蘑菇协助。
• 服务器需绑定域名，并且使用HTTPS访问，需客户提供SSL证书。</t>
  </si>
  <si>
    <t>报警定向推送</t>
  </si>
  <si>
    <t>钉钉消息推送</t>
  </si>
  <si>
    <t>钉钉群/个人推送</t>
  </si>
  <si>
    <r>
      <rPr>
        <sz val="11"/>
        <rFont val="default"/>
        <charset val="134"/>
      </rPr>
      <t>支持通过</t>
    </r>
    <r>
      <rPr>
        <sz val="11"/>
        <color rgb="FFFE0300"/>
        <rFont val="default"/>
        <charset val="134"/>
      </rPr>
      <t>钉钉官方接口</t>
    </r>
    <r>
      <rPr>
        <sz val="11"/>
        <rFont val="default"/>
        <charset val="134"/>
      </rPr>
      <t>，将通知报警推送给对应用户，或钉钉机器人在内部群聊进行报警推送。</t>
    </r>
  </si>
  <si>
    <t>如果为本地化部署，需要支持连接外网</t>
  </si>
  <si>
    <r>
      <rPr>
        <sz val="11"/>
        <rFont val="default"/>
        <charset val="134"/>
      </rPr>
      <t>支持通过</t>
    </r>
    <r>
      <rPr>
        <sz val="11"/>
        <color rgb="FFFE0300"/>
        <rFont val="default"/>
        <charset val="134"/>
      </rPr>
      <t>客户封装接口</t>
    </r>
    <r>
      <rPr>
        <sz val="11"/>
        <rFont val="default"/>
        <charset val="134"/>
      </rPr>
      <t>，将通知报警推送给对应用户，或钉钉机器人在内部群聊进行报警推送。</t>
    </r>
  </si>
  <si>
    <t>企业微信推送</t>
  </si>
  <si>
    <t>企业微信群/个人推送</t>
  </si>
  <si>
    <r>
      <rPr>
        <sz val="11"/>
        <rFont val="default"/>
        <charset val="134"/>
      </rPr>
      <t>支持通过</t>
    </r>
    <r>
      <rPr>
        <sz val="11"/>
        <color rgb="FFFE0300"/>
        <rFont val="default"/>
        <charset val="134"/>
      </rPr>
      <t>企业微信官方接口</t>
    </r>
    <r>
      <rPr>
        <sz val="11"/>
        <rFont val="default"/>
        <charset val="134"/>
      </rPr>
      <t>，将通知报警推送给对应用户，或钉钉机器人在内部群聊进行报警推送。</t>
    </r>
  </si>
  <si>
    <t>能源管理
高级功能</t>
  </si>
  <si>
    <t>高级分析功能</t>
  </si>
  <si>
    <t>能源效率分析
（如：单位产品能耗、单位产值能耗）</t>
  </si>
  <si>
    <t>1.支持各类能源的效率分析，包括单位产品能效和单位产值能效分析
2.统计维度可包含：基地、厂区、车间、线体/部门 
3.可支持人工录入产量产值数据
4.如需对接第三方系统自动获取日产量数据，请额外选配“MES系统（每日产量）”数据对接服务</t>
  </si>
  <si>
    <t>能耗分摊统计</t>
  </si>
  <si>
    <t>支持根据能源价格/产量/固定比例等核算逻辑，计算厂区、楼栋、车间的能源成本，并完成等比例的复杂分摊统计。分摊公式支持自定义配置。</t>
  </si>
  <si>
    <t>能源目标管理</t>
  </si>
  <si>
    <t>支持日、周、月等不同时间颗粒度的设置和调整能源目标。以曲线图和报表方式展现指定区域、部门当前用各类能源的能耗值与基准值或考核值的对比情况。目标未达标时，可联动报警功能，针对不同部门、不同分责任进行分层分级的消息推送和策略设置。</t>
  </si>
  <si>
    <t>该功能配置需要较深的业务理解和较多的业务逻辑梳理工作，因此需由软件实施顾问进行配置
为此，此项功能报价已包含该功能的软件实施工作量报价。</t>
  </si>
  <si>
    <t>批次单耗分析</t>
  </si>
  <si>
    <t>1. 支持分析不同批次、不同产品类型、不同型号的多种能源消耗和单位产品能耗
2. 支持人工录入和编辑生产批次信息
3. 如需对接第三方系统自动获取批次数据，请额外选配“MES系统（批次信息）”对接服务</t>
  </si>
  <si>
    <t>能源AI智能分析</t>
  </si>
  <si>
    <t>能源AI预测</t>
  </si>
  <si>
    <t>1. 使用AI预测算法，支持根据历史数据或生产计划、单位产品能耗，对用能量进行预测。
2. 系统通过曲线图和报表方式直观显示预测的偏差值和准确率。
3 .如需系统自动获取生产计划信息，请额外选配“排产计划系统（APS）”对接服务</t>
  </si>
  <si>
    <t>建议结合天气预报（需连接外网）使用。</t>
  </si>
  <si>
    <t>能源AI自动分析</t>
  </si>
  <si>
    <t>基于工业场景的专业人工智能分析大模型，根据能源分析模型结构，定期提供能源使用分析文字报告，精准定位故障原因，提供建议的解决方案，支持日周月颗粒度分析</t>
  </si>
  <si>
    <t>不能直接报价，需要找洁雯与客户进行调研交流后，才能评估</t>
  </si>
  <si>
    <t>AI资源，二选一：
方法一：云端部署或本地化部署链接外网：使用云端AI资源，根据token数量计费
方法二：本地化部署且不连接外网：使用企业自有AI资源，提供右图《算力要求》给甲方IT部门评估
（方法二注意：（1）需要额外投入开发调试成本：25人/天；（2）如果大模型不是用DeepSeek，请把模型名字发给开元评估算力是否足够）</t>
  </si>
  <si>
    <t>碳管理</t>
  </si>
  <si>
    <t>折碳系数管理</t>
  </si>
  <si>
    <t>支持修改和维护各类能源的折煤折碳系数</t>
  </si>
  <si>
    <t>碳排放监测</t>
  </si>
  <si>
    <t>将能源数据按碳排放汇算方式转化为碳排放数据，按总数据、年数据、月数据、日数据分项汇总，实时更新。
以曲线图方式呈现用能趋势，可切换年数据、月数据、日数据不同模式及各种用能类型。</t>
  </si>
  <si>
    <t>运维功能</t>
  </si>
  <si>
    <t>设备台账</t>
  </si>
  <si>
    <t>设备台账管理</t>
  </si>
  <si>
    <t>记录普通设备全生命周期的档案，可查看设备的台账信息、资产档案、点检档案、保养档案、维修档案、报警档案及关联文档。</t>
  </si>
  <si>
    <t>特种设备管理</t>
  </si>
  <si>
    <t>特种设备台账跟设备台账的功能是类似的，只是针对的设备类型不同。设备台账主要针对的是常规设备，比如空压机、冷水主机；特种设备台账针对的是特种设备，比如油气桶、货梯。</t>
  </si>
  <si>
    <t>点巡检管理</t>
  </si>
  <si>
    <t>点检标准</t>
  </si>
  <si>
    <t>制定针对设备的点检周期及项目标准</t>
  </si>
  <si>
    <t>点检记录</t>
  </si>
  <si>
    <t>支持通过移动端扫描对应设备二维码按标准完成点检，系统汇聚点检记录，并可逐项查看结果，针对异常结果可与工单联动转维修工单进行问题跟踪闭环</t>
  </si>
  <si>
    <t>巡检计划</t>
  </si>
  <si>
    <t>支持设备监测参数批量巡检的计划设定，可根据日/周/月/年周期的计划排期并自动生成任务，任务支持时/日/周/月频率的自动抄表数据巡检。</t>
  </si>
  <si>
    <t>巡检记录</t>
  </si>
  <si>
    <t>可根据设定的计划进行定期自动巡检和手动一键巡检，结果统一收录在巡检记录里。异常结果会标红显示，并支持转工单进行处理。</t>
  </si>
  <si>
    <t>点巡检统计</t>
  </si>
  <si>
    <t>点检、巡剑统计概览页面，包括统计数据和记录清单。</t>
  </si>
  <si>
    <t>工单管理</t>
  </si>
  <si>
    <t>工单中心</t>
  </si>
  <si>
    <t>1.承载计划性工单任务，按保养/检定计划周期自动生成；承载非计划性的工单任务（例如：点巡检异常、设备故障、系统异常报警等场景延伸需跟进的维修工单）。
2.支持工单的流程流转（派单、转派、委外）、执行反馈及联动库存，闭环处理留痕。
3.工单归档成为设备全生命周期闭环，形成设备完整运行管理档案；优秀工单案例归档知识库。</t>
  </si>
  <si>
    <t>工单设置</t>
  </si>
  <si>
    <t>1、工单设置包含基础配置、工单类型设置和签到设置。
2、基础配置
（1）工单负责人：计划/报警自动生成的工单会按照此处的设置指派至对应负责人。
（2）工单生成自动化：计划/报警自动生成的工单会按照此处的设置指派至对应负责人。
（3）项目结果类型设置
（4）库存备件联动：开启之后，工单所用备件自动生成出库记录，自动扣减库存数量。
3、工单类型：支持新增自定义类型，并可编辑流程节点（如签到、审批）。注意：固定流程节点不能关闭，签到为非固定流程节点，可以关闭节点。支持配置工单打印模版。
4、签到设置：允许定义有效打卡范围和地点。</t>
  </si>
  <si>
    <t>我的待办</t>
  </si>
  <si>
    <t>1、包括“待我处理”、“我已处理”、“我创建的”三个模块。
待我处理：流程流转至我的任务，可选择按创建时间/计划完成时间排序，点击看任务详情。
我已处理：我已处理过的任务列表，可选择按创建时间/处理时间排序，点击查看任务详情。
我创建的：我创建过的所有的工单，可选择按创建时间排序，点击查看任务详情。</t>
  </si>
  <si>
    <t>保养检定管理</t>
  </si>
  <si>
    <t>保养计划</t>
  </si>
  <si>
    <t>支持对普通设备设定保养计划，按周期手动/自动生成保养工单。</t>
  </si>
  <si>
    <t>检定计划</t>
  </si>
  <si>
    <t>支持对特种设备设定检定计划，按周期手动/自动生成检定工单。</t>
  </si>
  <si>
    <t>备件管理</t>
  </si>
  <si>
    <t>备件档案</t>
  </si>
  <si>
    <t>进行备品备件的库存管理，支持库存的增减和低库存提醒</t>
  </si>
  <si>
    <t>备件领用单</t>
  </si>
  <si>
    <t>可进行备品备件领用申请，支持工单领用备品备件并形成记录</t>
  </si>
  <si>
    <t>出入库记录</t>
  </si>
  <si>
    <t>库房管理员可通过出入库单据对备品备件的库存进行管理留档</t>
  </si>
  <si>
    <t>知识库</t>
  </si>
  <si>
    <t>文档管理</t>
  </si>
  <si>
    <t>1、支持上传文档，并进行文档管理，支持预览、下载
2、优秀工单案例归档知识库。</t>
  </si>
  <si>
    <t>运维相关对接功能</t>
  </si>
  <si>
    <t>需要开发的对接</t>
  </si>
  <si>
    <t>1、备件功能与客户现有仓储系统对接
2、工单的委外功能与客户现有系统对接
3、超过现有功能范围的需求</t>
  </si>
  <si>
    <t>需要找姝尹评估</t>
  </si>
  <si>
    <t>评估需提供以下资料：对接方式，对接需求</t>
  </si>
  <si>
    <t>视频中心</t>
  </si>
  <si>
    <t>企业定制</t>
  </si>
  <si>
    <t>VI定制</t>
  </si>
  <si>
    <t>VI+设计定制</t>
  </si>
  <si>
    <t>按照企业VI要求，定制网页端登录页、登录框、导航栏设计。乙方提供设计、开发和配置服务。</t>
  </si>
  <si>
    <t>需要肖宽评估</t>
  </si>
  <si>
    <t>评估需提供以下资料：统计要做哪些范围，并提供VI要求文档。</t>
  </si>
  <si>
    <t>企业自行提供指定尺寸的登录页、登录框、导航栏设计图。乙方负责开发配置。</t>
  </si>
  <si>
    <t>管理看板</t>
  </si>
  <si>
    <t>集团化看板</t>
  </si>
  <si>
    <t>3D版/CAD底图，设计底图（需要建模+渲染+动效），按照要求设计大屏</t>
  </si>
  <si>
    <t>页</t>
  </si>
  <si>
    <t>评估需提供以下资料：1. 统计有多少栋楼，提供厂房CAD或全景照片  2. 客户是否需要精细化建模（1:1还原比例和颜色）3. 是否需要双语版（中英文切换）？</t>
  </si>
  <si>
    <t>2D/2.5D版，设计底图（需要建模+渲染+动效），按照要求设计大屏</t>
  </si>
  <si>
    <t>2D/2.5D版，客户自行提供底图，按照要求设计大屏</t>
  </si>
  <si>
    <t>2D/2.5D版，客户自行提供底图，按照要求设计大屏（英文版）</t>
  </si>
  <si>
    <t>全厂看板/园区看板</t>
  </si>
  <si>
    <t>产线/部门管理看板</t>
  </si>
  <si>
    <t>2D/2.5D版，无底图，使用标准模板，模板可进行微调</t>
  </si>
  <si>
    <t>2D/2.5D版，无底图，使用标准模板，模板可进行微调（英文版）</t>
  </si>
  <si>
    <t>能源概览/目标体系看板</t>
  </si>
  <si>
    <t>站房组态</t>
  </si>
  <si>
    <t>组态数量梯级报价</t>
  </si>
  <si>
    <t>3D版/CAD底图，按照要求设计大屏</t>
  </si>
  <si>
    <t>评估需提供以下资料：1.统计要做多少种设备，并提供设备图纸 2.是否需要英文版</t>
  </si>
  <si>
    <t>组态数量≤10个</t>
  </si>
  <si>
    <t>评估组态数量的依据：1. 空压、空调：按照站房数量  2. 表计：按照表计数量，电表10个/组态  3. 末端监测：按照楼层数量 4. 消防/安环卫等：按照客户图纸数量
双语版: 在原价基础上增加50%</t>
  </si>
  <si>
    <t>组态数量≤20个</t>
  </si>
  <si>
    <t>组态数量≤30个</t>
  </si>
  <si>
    <t>组态数量≤40个</t>
  </si>
  <si>
    <t>组态数量≤50个</t>
  </si>
  <si>
    <t>组态数量≤60个</t>
  </si>
  <si>
    <t>组态数量≤70个</t>
  </si>
  <si>
    <t>组态数量≤80个</t>
  </si>
  <si>
    <t>组态数量≤90个</t>
  </si>
  <si>
    <t>组态数量≤100个</t>
  </si>
  <si>
    <t>组态数量≤200个</t>
  </si>
  <si>
    <t>组态数量≤300个</t>
  </si>
  <si>
    <t>报表数量梯级报价</t>
  </si>
  <si>
    <t>报表数量≤5个</t>
  </si>
  <si>
    <t>报表数量≤10个</t>
  </si>
  <si>
    <t>报表数量≤15个</t>
  </si>
  <si>
    <t>报表数量≤20个</t>
  </si>
  <si>
    <t>系统集成
（云智控读取第三方系统数据）</t>
  </si>
  <si>
    <t>物联数据对接</t>
  </si>
  <si>
    <t>自控系统</t>
  </si>
  <si>
    <t>非工业协议对接，例如（API、MQTT）</t>
  </si>
  <si>
    <t>此处仅为系统集成开发的费用，调试需要另外根据点位数算调试费</t>
  </si>
  <si>
    <t>微电网系统</t>
  </si>
  <si>
    <t>对接微电网系统采集数据，例如（API、MQTT）</t>
  </si>
  <si>
    <t>光伏系统</t>
  </si>
  <si>
    <t>对接光伏系统采集数据，例如（API、MQTT）</t>
  </si>
  <si>
    <t>能管数据对接</t>
  </si>
  <si>
    <t>MES系统（每日产量)</t>
  </si>
  <si>
    <t>获取每小时或每日的产量数据</t>
  </si>
  <si>
    <t>API、数据库等</t>
  </si>
  <si>
    <t>MES系统（批次信息）</t>
  </si>
  <si>
    <t>获取批次的产量数据</t>
  </si>
  <si>
    <r>
      <rPr>
        <sz val="11"/>
        <rFont val="default"/>
        <charset val="134"/>
      </rPr>
      <t>注：需符合</t>
    </r>
    <r>
      <rPr>
        <u/>
        <sz val="11"/>
        <color theme="10"/>
        <rFont val="宋体"/>
        <charset val="134"/>
      </rPr>
      <t>SR常见问题 - 批次单耗分析功能</t>
    </r>
    <r>
      <rPr>
        <sz val="11"/>
        <rFont val="default"/>
        <charset val="134"/>
      </rPr>
      <t>要求，否则按照额外定制需求评估</t>
    </r>
  </si>
  <si>
    <t>排产计划系统（APS）</t>
  </si>
  <si>
    <t>获取未来一段时间每天的排产数据，用于能耗预测</t>
  </si>
  <si>
    <t>省政府能源管理平台</t>
  </si>
  <si>
    <t>按天、小时颗粒度上报企业的总能耗数据到省政府能源管理平台</t>
  </si>
  <si>
    <t>API</t>
  </si>
  <si>
    <t>系统基础数据对接</t>
  </si>
  <si>
    <t>统一身份认证平台</t>
  </si>
  <si>
    <t>对接客户的统一登录平台，实现免密登录到4.0系统</t>
  </si>
  <si>
    <t>视频监控对接</t>
  </si>
  <si>
    <t>视频监控系统</t>
  </si>
  <si>
    <t>与视频监控平台打通，实现在4.0 视频监控模块下查看实时监控画面</t>
  </si>
  <si>
    <t>天气预报对接</t>
  </si>
  <si>
    <t>外网-天气预报</t>
  </si>
  <si>
    <t>定期获取当地未来两周时间内的每天平均气温</t>
  </si>
  <si>
    <t>其他系统对接</t>
  </si>
  <si>
    <t>EAM、OA等其他系统</t>
  </si>
  <si>
    <t>例如与EAM系统对接工单、报警等数据</t>
  </si>
  <si>
    <t>需要产研评估功能是否支持，请在售前阶段联系产品经理</t>
  </si>
  <si>
    <t>系统集成
（第三方系统读取云智控数据）</t>
  </si>
  <si>
    <t>数据共享</t>
  </si>
  <si>
    <t>共享数据库</t>
  </si>
  <si>
    <t>将云智控数据写入客户指定的共享数据库</t>
  </si>
  <si>
    <t>需要产研评估：请提前明确数据内容、更新频率、格式要求</t>
  </si>
  <si>
    <t>数据推送</t>
  </si>
  <si>
    <t>API推送</t>
  </si>
  <si>
    <t>根据客户提供的标准接口，将云智控设备数据推送至指定接口</t>
  </si>
  <si>
    <t>需要产研评估：请提前明确数据内容，并提供第三方系统的开发接口文档</t>
  </si>
  <si>
    <t>定制功能</t>
  </si>
  <si>
    <t>其他定制功能</t>
  </si>
  <si>
    <t>咨询负责对应功能板块的产品经理：
1、Jason：数据对接、数据处理、3.0升级4.0
2、冯洁雯：能源管理、能源AI分析
3、姝尹：设备管理、运维、工单、报警
4、熊晋：空压、空调、Agent平台、组态大屏
5、杰祥/剑松：算法相关</t>
  </si>
  <si>
    <t>需要对应负责的产品评估</t>
  </si>
  <si>
    <t>报价2500人/天</t>
  </si>
  <si>
    <t>总计</t>
  </si>
  <si>
    <t>冷机数量</t>
  </si>
  <si>
    <t>PC端</t>
  </si>
  <si>
    <t>X≤2</t>
  </si>
  <si>
    <t>1、超过19台，请单独报价；
2、该表格底价与渠道底价为总价，不是单价报价时不用乘以数量；</t>
  </si>
  <si>
    <t>X≤5</t>
  </si>
  <si>
    <t>X≤10</t>
  </si>
  <si>
    <t>X≤19</t>
  </si>
  <si>
    <t>微信小程序（空调版）</t>
  </si>
  <si>
    <t>1、实时数据展示：设备参数的实时展示。
2、预警消息查看：微信小程序内查看预警消息。
3、环境监控：可查看每个监测点末端温湿度实时与历史值
4、设备工况：可查看设备运行状态及运行参数
5、智控开关：可开启、关闭以及恢复智能控制
6、微信故障通知：设备故障通过微信推送</t>
  </si>
  <si>
    <t>AI智控</t>
  </si>
  <si>
    <t>AI智控算法</t>
  </si>
  <si>
    <t>1、智能启停节能：系统可自动根据设备能效与性能优化设备开关机运行组合，实现系统节能降耗；
2、冷冻水出水温度智能优化：在保障末端温湿度要求的前提下，实时动态优化冷冻水出水温度
3、水泵变频智能优化：可根据负荷状况与系统能耗状况动态优化温差/压差设定值
4、冷却塔出水温度优化：可根据室外气象、冷却水温度与冷机功耗耦合关系来动态优化冷却水出水温度设定值，并以此优化冷却塔运行台数与频率
5、以中央空调系统整体能耗最低为目标，对整个系统进行全局寻优</t>
  </si>
  <si>
    <t>蘑菇物联2024年离心空压云智控4.0一方品价格目录表 v2024.05</t>
  </si>
  <si>
    <t>功能模块</t>
  </si>
  <si>
    <t>单位
License</t>
  </si>
  <si>
    <t>单价（按照不同类型设备的License计算，一台设备为1个License，单位：元）</t>
  </si>
  <si>
    <t>数量填写
（没有请填“0”）</t>
  </si>
  <si>
    <t>系统功能及描述</t>
  </si>
  <si>
    <t>设备类型</t>
  </si>
  <si>
    <t>规格尺寸</t>
  </si>
  <si>
    <t>标准底价License底价</t>
  </si>
  <si>
    <t>非联营公司License底价</t>
  </si>
  <si>
    <t>联营公司License底价</t>
  </si>
  <si>
    <t>边缘智能控制系统V4.0
包含：边缘智能控制软件、边缘智能服务器</t>
  </si>
  <si>
    <t>/License</t>
  </si>
  <si>
    <t>1类，有节能率要求空压站房
（4%＜项目节能率）
*离心机数量</t>
  </si>
  <si>
    <t>MoguEdge-4.0</t>
  </si>
  <si>
    <t>520*198*750mm</t>
  </si>
  <si>
    <t>1、2D动力车间工艺流程图：展示动力车间工艺流程，以及自定义配置关键参数；
2、云边双控：通过边缘端与云端（或本地上位机）双重智能控制，既保障控制安全，又实现能效最优；
3、设备控制：支持设备单设备手动控制、多设备一键控制、支持检修模式；
4、控制参数设置：内置模型支持工况差异化自适应、支持手动更改设置参数；
5、权限管理：支持多用户功能权限分级管理；
6、实时数据显示及声光报警：支持全部参数的实时监测及重故障声光报警；
7、边缘服务器调试工具：边缘服务器自动调试工具，支持快速、便捷完成系统调试；
8、专家诊断与调优服务：由压缩空气系统专家进行现场诊断，结合行业数据出具专家配置参数方案；
9、开放通讯接口：提供标准Modbus通讯接口，供客户接入其他第三方系统提供数据使用；
10、边缘服务器健康监测工具：通过看门狗程序智能监测边缘服务器健康指标；
11、UPS电源：标配UPS电源，支持断电报警提醒；</t>
  </si>
  <si>
    <t>2类，有节能率要求空压站房
（0＜项目节能率＜=4%）
*离心机数量</t>
  </si>
  <si>
    <t>3类，无节能要求空压站房
（项目不要求节能率）
*离心机数量</t>
  </si>
  <si>
    <t>离心AI算法模型
备注：带节能率站房标配，
填写需节能智控离心机数量</t>
  </si>
  <si>
    <t>1类，有节能率要求空压站房
（4%＜项目节能率）
*螺杆机数量</t>
  </si>
  <si>
    <t>2类，有节能率要求空压站房
（0＜项目节能率＜=4%）
*螺杆机数量</t>
  </si>
  <si>
    <t>3类，无节能率要求空压站房
（项目不要求节能率）
*螺杆机数量</t>
  </si>
  <si>
    <t>冷干机、吸干机等后处理设备
（联动控制、固定数量控制）</t>
  </si>
  <si>
    <t>冷干机、吸干机等后处理设备
（产气流量控制、露点控制等）</t>
  </si>
  <si>
    <t>水泵，冷却塔、风机、阀门等空压站附属设备
（联动控制、固定数量运行）</t>
  </si>
  <si>
    <t>水泵，冷却塔、风机、阀门等空压站附属设备
（根据温度、压力变化调节控制）</t>
  </si>
  <si>
    <t>上位机软件V4.0
（PC端）</t>
  </si>
  <si>
    <t>离心机</t>
  </si>
  <si>
    <t>1、 动力车间2D工艺流程图：平面展示动力车间工艺流程，并可按个性化诉求拖拉拽满足不同车间场景需要，支持关键参数秒级监测，远程开关；
2、 自定义数据驾驶舱：根据用户需求，自定义数据驾驶舱；
3、 支持租户套餐颜色、菜单、样式的个性化定制；
4、 报警体系融合设备报警、控制报警和自定义报警，确保紧急情况的及时提醒，提前识别风险；
5、 电话、短信、公众号、小程序报警：根据不同的报警重要性，可自定义通过不同的消息渠道对不同角色进行通知，不遗漏报警的同时，区分场景轻重缓急，避免消息干扰；（仅支持公有云版本）
6、 报警消息搭配解决方案提供专业化建议；
7、 设备实际比功率动态计算：通过AI智能算法计算每台空压机的动态比功率，从而匹配最高效的运行方式（需要母管安装流量计，每台设备安装电表）；（仅支持公有云版本） 
8、 管道压降系数监测：通过AI算法实时计算管道压降系统，并实时报警（需要末端安装压力变送器）；（仅支持公有云版本） 
9、 供需流量动态平衡算法：根据实际工况，按供需匹配生成AI算法包；
10、 跨站房控制：支持同一管网下多个站房设备的协同控制；
11、 末端压力控制：支持根据末端需求压力，实时调整站房供气压力；
12、 远程升级算法服务（OTA）：设备增减，或站房设备变化，可一键远程升级算法包；
13、 设备远程控制：设备远程控制启停，加卸载，修改参数；
14、 智能分析：生产运行安全过程当中，对压力、露点、设备安全，预警报警的综合评价与分析；节能降碳过程管理中，对气量、电量、单机和整站能效进行效率评价，分析过程中的压降、高压、泄漏、卸载等浪费点，持续提供最优的运行管理建议；
15、 分析报告：根据管理需要，可自定义输出日报、月报、年报等综合分析报告；
16、 支持对各项监测类历史数据的全量追溯与回顾；
17、 设备数字化档案：全部设备的档案在线管理；
18、 支持一个账户对多租户的使用，满足集团化、厂家综合管理需要； 
19、 日志记录：支持包括登录、修改、智控动作在内的关键信息变更日志留底；
20、 网络及数据安全证书：通过了三级等保要求，保障系统数据安全及通讯安全（仅支持公有云版本）；
21、 开放通讯接口：提供标准API通讯接口，供客户接入其他第三方系统提供数据使用；</t>
  </si>
  <si>
    <t>螺杆机</t>
  </si>
  <si>
    <t>活塞机</t>
  </si>
  <si>
    <t>干燥机</t>
  </si>
  <si>
    <t>其它设备（附属设备及传感器）</t>
  </si>
  <si>
    <t>/个</t>
  </si>
  <si>
    <t>视频软件</t>
  </si>
  <si>
    <t>视频监测：网络摄像头远程监测，支持历史回放</t>
  </si>
  <si>
    <t>上位机软件V4.0
（移动端）
（仅支持公有云版本）</t>
  </si>
  <si>
    <t>/站房</t>
  </si>
  <si>
    <t>手机端小程序</t>
  </si>
  <si>
    <t>1、实时数据展示：设备全部参数的实时展示；
2、设备远程控制：远程控制设备启停，加卸载，修改参数；
3、微信故障通知：设备故障通过微信推送；
备注：上位机软件移动端仅支持公有云部署版本使用。</t>
  </si>
  <si>
    <t>监控单元</t>
  </si>
  <si>
    <t>/台</t>
  </si>
  <si>
    <t>阿特拉斯(AC)离心控制单元</t>
  </si>
  <si>
    <t>CU-CAC-AC</t>
  </si>
  <si>
    <t>500*400*200mm</t>
  </si>
  <si>
    <t>阿特拉斯离心机的专用监控单元；
注意：
①客户现场有无gateway、远程控制权限开放，否则需在三方品勾选相关服务；
②设备与gateway如果不是一一对应，则Gateway需另外再配一个Maxw5Pro-LAN做数据采集；</t>
  </si>
  <si>
    <t>英格索兰(IR)离心控制单元</t>
  </si>
  <si>
    <t>CU-CAC-IR</t>
  </si>
  <si>
    <t>400*300*200mm</t>
  </si>
  <si>
    <t>英格索兰离心机的专用监控单元；</t>
  </si>
  <si>
    <t>寿力（IHI）离心控制单元</t>
  </si>
  <si>
    <t>CU-CAC-IHI</t>
  </si>
  <si>
    <t>寿力IHI离心机的专用监控单元；</t>
  </si>
  <si>
    <t>复盛(FS)离心控制单元</t>
  </si>
  <si>
    <t>CU-CAC-FS</t>
  </si>
  <si>
    <t>复盛离心机的专用监控单元；</t>
  </si>
  <si>
    <t>韩华（Hanwha)离心控制单元</t>
  </si>
  <si>
    <t>CU-CAC-Hanwha</t>
  </si>
  <si>
    <t>韩华离心机的专用监控单元；</t>
  </si>
  <si>
    <t>卡麦隆（Cameron）离心控制单元</t>
  </si>
  <si>
    <t>CU-CAC-Cameron</t>
  </si>
  <si>
    <t>卡麦隆离心机的专用监控单元；</t>
  </si>
  <si>
    <t>螺杆控制单元</t>
  </si>
  <si>
    <t>Maxw5Pro</t>
  </si>
  <si>
    <t>134*95*48mm</t>
  </si>
  <si>
    <t>配备单个Maxw5Pro系列云盒及空压专用嵌入式软件，安装螺杆空压机控制柜内；
1、支持两路通讯,可同时接空压机与电表（或相关传感器）；
2、支持可定义的本地AI算法，可自身做边缘计算与控制；
备注：若需支架安装，需单独下2号空电箱；</t>
  </si>
  <si>
    <t>基站通讯单元</t>
  </si>
  <si>
    <t>Maxw5Pro-LB</t>
  </si>
  <si>
    <t>数据收发站：含一个Maxw5Pro-LB基站及相应模块，可接10个需Lora通讯云盒；
备注：4.0智控柜无自带基站，需选配，空旷环境5公里范围内支持80个基站接入；</t>
  </si>
  <si>
    <t>附属设备智控单元
（设备带通讯）</t>
  </si>
  <si>
    <t>配备单个Maxw5Pro系列云盒；含嵌入式软件V4.0一套。
1、支持两路通讯，一路接后处理或附属设备，一路接电表（或相关传感器）；
2、支持可定义的本地AI算法，可自身做边缘计算与控制；</t>
  </si>
  <si>
    <t>附属设备智控单元
（设备不带通讯，需改造）</t>
  </si>
  <si>
    <t>CU-DIO-0203-V5</t>
  </si>
  <si>
    <t>具备两路数字量输出，三路数字量输入，8路模拟量输入、8路模拟量输出（模拟量模块可选），两路485，带一个Maxw5Pro云盒；含嵌入式软件V4.0一套。
1、支持两路通讯，一路接后处理或附属设备改造与控制，一路接电表（或相关传感器）；
2、支持可定义的本地AI算法，可自身做边缘计算与控制；</t>
  </si>
  <si>
    <t>智能功率监测单元</t>
  </si>
  <si>
    <t>具备两路485，可同时采集两类电表数据，同型号电表支持串联接入20个，支持3000数据点位读取；含专用嵌入式软件一套。
1、支持高频数据1秒上报；
2、支持Modbus-RTU、Modbus-TCP、阿特拉斯CAN、西门子S7协议。
3、支持远程升级固件(OTA)；</t>
  </si>
  <si>
    <t>智能传感采集单元</t>
  </si>
  <si>
    <t>MU-AIO-0400-V5-C1LN</t>
  </si>
  <si>
    <t>具备四路模拟量输入，两路485，可同时采集两个传感器，支持3000数据点位；含专用嵌入式软件一套。</t>
  </si>
  <si>
    <t>工业网关
（五代）</t>
  </si>
  <si>
    <t>Maxw5Pro-C1</t>
  </si>
  <si>
    <t>五代网关，可用于非标设备数据采集与控制；含嵌入式软件一套；
1、支持两路通讯及控制；
2、支持边缘计算与控制；
3、支持Modbus-RTU、Modbus-TCP、阿特拉斯CAN、西门子S7协议。
备注：标准的设备或传感器选对应设备监控单元即可（已包含工业网关），本项用于非标设备的接入。</t>
  </si>
  <si>
    <t>Maxw5Pro-LAN</t>
  </si>
  <si>
    <t>Maxw5Pro-C1LN</t>
  </si>
  <si>
    <t>技术服务费</t>
  </si>
  <si>
    <t>与现有系统对接（融合）</t>
  </si>
  <si>
    <t>与现有平台进行数据对接、对接现有设备、表计等数据，目前仅支持Modbus-RTU、Modbus-TCP、阿特拉斯CAN、西门子S7协议等方式，其它类型对接需要咨询产研报价；</t>
  </si>
  <si>
    <t>现场施工与安装</t>
  </si>
  <si>
    <t>现场施工与安装，根据附表【离心空压】施工调试报价表计算得出；</t>
  </si>
  <si>
    <t>现场技术指导、系统调试、培训</t>
  </si>
  <si>
    <t>现场技术指导、系统调试、培训，根据附表【离心空压】施工调试报价表计算得出；</t>
  </si>
  <si>
    <t>云智控系统软件和硬件费税率为13%；技术服务费税率为6%；</t>
  </si>
  <si>
    <t>（买断模式）总价合计（无折扣）：</t>
  </si>
  <si>
    <t>前三年不收取云资源及软件升级服务费用（云资源及软件升级费SaaS服务费税率为6%）</t>
  </si>
  <si>
    <t>（买断模式）第四年起云资源及软件升级服务费用 元/年）：</t>
  </si>
  <si>
    <t>每年按照云智控软件（边缘智能控制系统+上位机软件PC端+上位机软件移动端）总价的10%</t>
  </si>
  <si>
    <t>备注：
1、以上各功能模块价格为【买断模式】，如需对这些模块按【Saas收费模式】（软件订阅模式）则：
  ①价格按1万元/台空压机/年（含软件和除流量计外的其他硬件），流量计费用和技术实施费根据项目实际情况分别单独核算费用并一次性收取；
  ②后续每年的系统服务费金额和首年相同；
  ③对于渠道，每年按我司收取的除流量计和技术实施费外总金额的30%比例给予分成结算；
2、买断模式：前三年暂不收取云资源及软件升级服务费用；第四年开始，每年按照云智控软件（边缘智能控制系统+上位机软件PC端+上位机软件移动端）总价的10%的标准收取云资源及软件升级服务费；
3、涉及项目内容增补的，实际附属设备数、站房数量或节能率要求超过原报价评级标准的，按增补后实际该站房评级对应价格补齐差价。
4、如由我司与U端客户签约，需要与渠道进行分佣的，按照对应的渠道合作价结算，差额部分作为渠道佣金。当我司与U端客户合同出现折扣优惠的，我司向渠道的分佣将按相同比例进行折扣计算。
5、私有化部署与上云部署价格一致。
6、质保政策：若为公有云部署，蘑菇物联品牌硬件3年质保，三方品硬件1年质保； 若为私有云部署，所有硬件均1年质保。
7、若客户只需【只监不控】功能，则收取上位机软件费用及硬件费用，原则上不配置边缘服务器，若需配置，按智控柜硬件价格报价。
8、三方硬件，渠道销售价格为底价，不参与打折。
9、技术服务费（含施工安装、技术指导与调试等）对联营公司、非联营公司的报价建议不低于标准底价的85%，在报价单中必须按实际接入设备与调试内容进行价格核算。如非蘑菇负责施工与安装的，客户或渠道指定的施工方需要提前进行施工单位报备手续，具体由FAE及产教发展部负责统筹，未备案单位不得负责施工服务。</t>
  </si>
  <si>
    <r>
      <rPr>
        <b/>
        <sz val="20"/>
        <color rgb="FF000000"/>
        <rFont val="Times New Roman"/>
        <charset val="134"/>
      </rPr>
      <t>2025</t>
    </r>
    <r>
      <rPr>
        <b/>
        <sz val="20"/>
        <color rgb="FF000000"/>
        <rFont val="微软雅黑"/>
        <charset val="134"/>
      </rPr>
      <t>年蘑菇物联云智控一方硬件产品价格目录表</t>
    </r>
  </si>
  <si>
    <t>产品料号</t>
  </si>
  <si>
    <t>产品名称</t>
  </si>
  <si>
    <r>
      <rPr>
        <b/>
        <sz val="12"/>
        <color rgb="FF002060"/>
        <rFont val="微软雅黑"/>
        <charset val="134"/>
      </rPr>
      <t>规格参数</t>
    </r>
  </si>
  <si>
    <t>产品参考图片</t>
  </si>
  <si>
    <r>
      <rPr>
        <b/>
        <sz val="12"/>
        <color rgb="FF002060"/>
        <rFont val="Times New Roman"/>
        <charset val="134"/>
      </rPr>
      <t>2025</t>
    </r>
    <r>
      <rPr>
        <b/>
        <sz val="12"/>
        <color rgb="FF002060"/>
        <rFont val="微软雅黑"/>
        <charset val="134"/>
      </rPr>
      <t>年对外销售价（元</t>
    </r>
    <r>
      <rPr>
        <b/>
        <sz val="12"/>
        <color rgb="FF002060"/>
        <rFont val="Times New Roman"/>
        <charset val="134"/>
      </rPr>
      <t>/</t>
    </r>
    <r>
      <rPr>
        <b/>
        <sz val="12"/>
        <color rgb="FF002060"/>
        <rFont val="微软雅黑"/>
        <charset val="134"/>
      </rPr>
      <t>台）</t>
    </r>
  </si>
  <si>
    <t>渠道销售价格</t>
  </si>
  <si>
    <t>市场指导价格</t>
  </si>
  <si>
    <t>蘑菇云盒</t>
  </si>
  <si>
    <t>MAXW4-LB-POE</t>
  </si>
  <si>
    <t>3.0云智控用Lora基站，支持POE供电,支持24VDC供电</t>
  </si>
  <si>
    <r>
      <rPr>
        <sz val="9"/>
        <color rgb="FF000000"/>
        <rFont val="微软雅黑"/>
        <charset val="134"/>
      </rPr>
      <t>3.0 用</t>
    </r>
    <r>
      <rPr>
        <sz val="9"/>
        <color rgb="FF000000"/>
        <rFont val="Times New Roman"/>
        <charset val="134"/>
      </rPr>
      <t>Lora</t>
    </r>
    <r>
      <rPr>
        <sz val="9"/>
        <color rgb="FF000000"/>
        <rFont val="微软雅黑"/>
        <charset val="134"/>
      </rPr>
      <t>基站，支持</t>
    </r>
    <r>
      <rPr>
        <sz val="9"/>
        <color rgb="FF000000"/>
        <rFont val="Times New Roman"/>
        <charset val="134"/>
      </rPr>
      <t>POE</t>
    </r>
    <r>
      <rPr>
        <sz val="9"/>
        <color rgb="FF000000"/>
        <rFont val="微软雅黑"/>
        <charset val="134"/>
      </rPr>
      <t>供电</t>
    </r>
  </si>
  <si>
    <t>MAXW4-C1LN</t>
  </si>
  <si>
    <t>1.四代双模网关，cat1、Lora通讯
2.供电220VAC或24VDC
3.可以连接485
（MODBUS-RTU和DLT645-2007）接口的设备
4.两路继电器输出</t>
  </si>
  <si>
    <r>
      <rPr>
        <sz val="9"/>
        <color rgb="FF000000"/>
        <rFont val="微软雅黑"/>
        <charset val="134"/>
      </rPr>
      <t>3.0 双模网关，</t>
    </r>
    <r>
      <rPr>
        <sz val="9"/>
        <color rgb="FF000000"/>
        <rFont val="Times New Roman"/>
        <charset val="134"/>
      </rPr>
      <t>cat1</t>
    </r>
    <r>
      <rPr>
        <sz val="9"/>
        <color rgb="FF000000"/>
        <rFont val="微软雅黑"/>
        <charset val="134"/>
      </rPr>
      <t>、</t>
    </r>
    <r>
      <rPr>
        <sz val="9"/>
        <color rgb="FF000000"/>
        <rFont val="Times New Roman"/>
        <charset val="134"/>
      </rPr>
      <t>Lora</t>
    </r>
    <r>
      <rPr>
        <sz val="9"/>
        <color rgb="FF000000"/>
        <rFont val="微软雅黑"/>
        <charset val="134"/>
      </rPr>
      <t>通讯。</t>
    </r>
  </si>
  <si>
    <t>1.CPU：ARM Cortex-A7
2.南向接口：485接口*2，232接口*1，CAN接口*1，LAN接口*2
3.北向接口：WAN
4.每个485接口可连接64台设备（小于80米）
5.可采集数据点3000个
6.供电24VDC</t>
  </si>
  <si>
    <r>
      <rPr>
        <sz val="9"/>
        <color rgb="FF000000"/>
        <rFont val="Times New Roman"/>
        <charset val="134"/>
      </rPr>
      <t>Maxw5Pro</t>
    </r>
    <r>
      <rPr>
        <sz val="9"/>
        <color rgb="FF000000"/>
        <rFont val="微软雅黑"/>
        <charset val="134"/>
      </rPr>
      <t>有线版网关</t>
    </r>
  </si>
  <si>
    <t>1.CPU：ARM Cortex-A7
2.南向接口：485接口*2，232接口*1，CAN接口*1，LAN接口*2
3.北向接口：4G.cat1+WAN
4.每个485接口可连接64台设备（小于80米）
5.可采集数据点3000个
6.供电24VDC</t>
  </si>
  <si>
    <r>
      <rPr>
        <sz val="9"/>
        <color rgb="FF000000"/>
        <rFont val="Times New Roman"/>
        <charset val="134"/>
      </rPr>
      <t>Maxw5Pro</t>
    </r>
    <r>
      <rPr>
        <sz val="9"/>
        <color rgb="FF000000"/>
        <rFont val="微软雅黑"/>
        <charset val="134"/>
      </rPr>
      <t>标准版，</t>
    </r>
    <r>
      <rPr>
        <sz val="9"/>
        <color rgb="FF000000"/>
        <rFont val="Times New Roman"/>
        <charset val="134"/>
      </rPr>
      <t>4G.cat1</t>
    </r>
    <r>
      <rPr>
        <sz val="9"/>
        <color rgb="FF000000"/>
        <rFont val="微软雅黑"/>
        <charset val="134"/>
      </rPr>
      <t>模组</t>
    </r>
  </si>
  <si>
    <t>maxw5pro-C1LN</t>
  </si>
  <si>
    <t>1.CPU：ARM Cortex-A7
2.南向接口：485接口*2，232接口*1，CAN接口*1，LAN接口*2
3.北向接口：4G.cat1+WAN+Lora
4.每个485接口可连接64台设备（小于80米）
5.可采集数据点3000个
6.供电24VDC</t>
  </si>
  <si>
    <r>
      <rPr>
        <sz val="9"/>
        <color rgb="FF000000"/>
        <rFont val="Times New Roman"/>
        <charset val="134"/>
      </rPr>
      <t>Maxw5Pro</t>
    </r>
    <r>
      <rPr>
        <sz val="9"/>
        <color rgb="FF000000"/>
        <rFont val="微软雅黑"/>
        <charset val="134"/>
      </rPr>
      <t>双模版，</t>
    </r>
    <r>
      <rPr>
        <sz val="9"/>
        <color rgb="FF000000"/>
        <rFont val="Times New Roman"/>
        <charset val="134"/>
      </rPr>
      <t>4G.cat1+Lora</t>
    </r>
    <r>
      <rPr>
        <sz val="9"/>
        <color rgb="FF000000"/>
        <rFont val="微软雅黑"/>
        <charset val="134"/>
      </rPr>
      <t>模组，建议有边缘端才用，需搭配基站</t>
    </r>
  </si>
  <si>
    <t>maxw5pro-LB</t>
  </si>
  <si>
    <t>4.0云智控用Lora基站，24V DC供电</t>
  </si>
  <si>
    <r>
      <rPr>
        <sz val="10"/>
        <color rgb="FF000000"/>
        <rFont val="微软雅黑"/>
        <charset val="134"/>
      </rPr>
      <t>4.0 云智控用</t>
    </r>
    <r>
      <rPr>
        <sz val="10"/>
        <color rgb="FF000000"/>
        <rFont val="Times New Roman"/>
        <charset val="134"/>
      </rPr>
      <t>Lora</t>
    </r>
    <r>
      <rPr>
        <sz val="10"/>
        <color rgb="FF000000"/>
        <rFont val="微软雅黑"/>
        <charset val="134"/>
      </rPr>
      <t>基站，不支持</t>
    </r>
    <r>
      <rPr>
        <sz val="10"/>
        <color rgb="FF000000"/>
        <rFont val="Times New Roman"/>
        <charset val="134"/>
      </rPr>
      <t>POE</t>
    </r>
    <r>
      <rPr>
        <sz val="10"/>
        <color rgb="FF000000"/>
        <rFont val="微软雅黑"/>
        <charset val="134"/>
      </rPr>
      <t>供电</t>
    </r>
  </si>
  <si>
    <t>边缘服务器</t>
  </si>
  <si>
    <t>MoguEdge-4</t>
  </si>
  <si>
    <t>1、4.0云-边-端架构；
2、含嵌入式程序、网络通讯单元、电源单元、计算控制单元、显示器；
3、机房组态、性能曲线、报警提醒等功能；
4、基于设备效率的优先级排序算法；
5、防呆设计智能启停算法；
6、防呆设计HMI操作界面；
7、全局寻优控制安全校正算法；
8、基于逼近度的冷却塔智能加减载算法；
9、基于自研分段PID调频算法。</t>
  </si>
  <si>
    <t>仅空调版</t>
  </si>
  <si>
    <t>智能控制箱</t>
  </si>
  <si>
    <t>MG-IO-4</t>
  </si>
  <si>
    <t>1.西门子可编程控制器
2.应用在冷冻泵、冷却泵、冷却塔、开关量电动阀
3.支持4台工频开关量设备控制
4.工作电压：100-240V AC
5.控制柜防护等级：IP54
6.工作环境温度：-15℃~70℃
7.箱体尺寸HWD：800*600*200mm</t>
  </si>
  <si>
    <r>
      <rPr>
        <sz val="9"/>
        <color rgb="FF000000"/>
        <rFont val="微软雅黑"/>
        <charset val="134"/>
      </rPr>
      <t>应用在</t>
    </r>
    <r>
      <rPr>
        <sz val="9"/>
        <color rgb="FFFE0300"/>
        <rFont val="微软雅黑"/>
        <charset val="134"/>
      </rPr>
      <t>工频</t>
    </r>
    <r>
      <rPr>
        <sz val="9"/>
        <color rgb="FF000000"/>
        <rFont val="微软雅黑"/>
        <charset val="134"/>
      </rPr>
      <t>冷冻泵、冷却泵、冷却塔、开关量电动阀，</t>
    </r>
    <r>
      <rPr>
        <sz val="9"/>
        <color rgb="FFFE0300"/>
        <rFont val="微软雅黑"/>
        <charset val="134"/>
      </rPr>
      <t>无云盒</t>
    </r>
  </si>
  <si>
    <t>MG-IO-4F</t>
  </si>
  <si>
    <t>1.西门子可编程控制器
2.西门子模拟量输入模块
3.应用在冷冻泵、冷却泵、冷却塔
4.支持4台变频设备控制
5.工作电压：100-240V AC
6.控制柜防护等级：IP54
7.工作环境温度：-15℃~70℃
8.箱体尺寸HWD：800*600*200mm</t>
  </si>
  <si>
    <r>
      <rPr>
        <sz val="9"/>
        <color rgb="FF000000"/>
        <rFont val="微软雅黑"/>
        <charset val="134"/>
      </rPr>
      <t>应用在</t>
    </r>
    <r>
      <rPr>
        <sz val="9"/>
        <color rgb="FFFE0300"/>
        <rFont val="微软雅黑"/>
        <charset val="134"/>
      </rPr>
      <t>变频</t>
    </r>
    <r>
      <rPr>
        <sz val="9"/>
        <color rgb="FF000000"/>
        <rFont val="微软雅黑"/>
        <charset val="134"/>
      </rPr>
      <t>冷冻泵、冷却泵、冷却塔，</t>
    </r>
    <r>
      <rPr>
        <sz val="9"/>
        <color rgb="FFFE0300"/>
        <rFont val="微软雅黑"/>
        <charset val="134"/>
      </rPr>
      <t>无云盒</t>
    </r>
  </si>
  <si>
    <t>MG-IO-6F</t>
  </si>
  <si>
    <t>1.西门子可编程控制器
2.西门子模拟量输出+输入模块
3.应用在冷冻泵、冷却泵、冷却塔
4.支持6台变频设备控制
5.工作电压：100-240V AC
6.控制柜防护等级：IP54
7.工作环境温度：-15℃~70℃
8.箱体尺寸HWD：800*600*200mm</t>
  </si>
  <si>
    <t>MG-IO-6CH</t>
  </si>
  <si>
    <t>1.西门子可编程控制器
2.西门子模拟量输出+输入模块
3.应用在主机（包括冷冻/冷却总管供、回水温度/压力、冷冻总管流量）
4.支持6台主机设备控制及传感器接入
5.工作电压：100-240V AC
6.控制柜防护等级：IP54
7.工作环境温度：-15℃~70℃
8.箱体尺寸HWD：800*600*200mm</t>
  </si>
  <si>
    <r>
      <rPr>
        <sz val="9"/>
        <color rgb="FF000000"/>
        <rFont val="微软雅黑"/>
        <charset val="134"/>
      </rPr>
      <t>应用在主机（包括冷冻</t>
    </r>
    <r>
      <rPr>
        <sz val="9"/>
        <color rgb="FF000000"/>
        <rFont val="Times New Roman"/>
        <charset val="134"/>
      </rPr>
      <t>/</t>
    </r>
    <r>
      <rPr>
        <sz val="9"/>
        <color rgb="FF000000"/>
        <rFont val="微软雅黑"/>
        <charset val="134"/>
      </rPr>
      <t>冷却总管供、回水温度</t>
    </r>
    <r>
      <rPr>
        <sz val="9"/>
        <color rgb="FF000000"/>
        <rFont val="Times New Roman"/>
        <charset val="134"/>
      </rPr>
      <t>/</t>
    </r>
    <r>
      <rPr>
        <sz val="9"/>
        <color rgb="FF000000"/>
        <rFont val="微软雅黑"/>
        <charset val="134"/>
      </rPr>
      <t>压力、冷冻总管流量），</t>
    </r>
    <r>
      <rPr>
        <sz val="9"/>
        <color rgb="FFFE0300"/>
        <rFont val="微软雅黑"/>
        <charset val="134"/>
      </rPr>
      <t>无云盒</t>
    </r>
  </si>
  <si>
    <t>MG-IO-8</t>
  </si>
  <si>
    <t>1.西门子可编程控制器
2.应用在冷冻泵、冷却泵、冷却塔、开关量电动阀
3.支持8台工频开关量设备控制
4.工作电压：100-240V AC
5.控制柜防护等级：IP54
6.工作环境温度：-15℃~70℃
7.箱体尺寸HWD：800*600*200mm</t>
  </si>
  <si>
    <r>
      <rPr>
        <sz val="9"/>
        <color rgb="FF000000"/>
        <rFont val="微软雅黑"/>
        <charset val="134"/>
      </rPr>
      <t>应用在冷冻泵、冷却泵、冷却塔、开关量电动阀，</t>
    </r>
    <r>
      <rPr>
        <sz val="9"/>
        <color rgb="FFFE0300"/>
        <rFont val="微软雅黑"/>
        <charset val="134"/>
      </rPr>
      <t>无云盒</t>
    </r>
  </si>
  <si>
    <t>MG-IO-4V</t>
  </si>
  <si>
    <t>1.西门子可编程控制器
2.电动阀电气回路*4
3.应用开关量电动阀，强弱电一体
4.支持4台阀门设备控制
5.工作电压：100-240V AC
6.控制柜防护等级：IP54
7.工作环境温度：-15℃~70℃
8.箱体尺寸HWD：800*600*200mm</t>
  </si>
  <si>
    <r>
      <rPr>
        <sz val="9"/>
        <color rgb="FF000000"/>
        <rFont val="微软雅黑"/>
        <charset val="134"/>
      </rPr>
      <t>应用开关量电动阀，强弱电一体，</t>
    </r>
    <r>
      <rPr>
        <sz val="9"/>
        <color rgb="FFFE0300"/>
        <rFont val="微软雅黑"/>
        <charset val="134"/>
      </rPr>
      <t>无云盒</t>
    </r>
  </si>
  <si>
    <r>
      <rPr>
        <sz val="11"/>
        <color rgb="FF000000"/>
        <rFont val="Times New Roman"/>
        <charset val="134"/>
      </rPr>
      <t>MG</t>
    </r>
    <r>
      <rPr>
        <sz val="11"/>
        <color rgb="FF000000"/>
        <rFont val="微软雅黑"/>
        <charset val="134"/>
      </rPr>
      <t>单仪表采集箱</t>
    </r>
  </si>
  <si>
    <t>MG-MU-PI-01</t>
  </si>
  <si>
    <t>* 核心硬件MAXW4 四代云盒
* 工作电压：100-240V AC
* 物理接口：1路485，1路24VDC供电
* 通讯方式：支持Modbus-RTU
* 传输方式：LORA，4G
* 控制柜防护等级：IP54
* 工作环境温度：-15℃~70℃
* 箱体尺寸HWD：300*200*180mm</t>
  </si>
  <si>
    <t>3.0 单仪表采集</t>
  </si>
  <si>
    <r>
      <rPr>
        <sz val="11"/>
        <color rgb="FF000000"/>
        <rFont val="Times New Roman"/>
        <charset val="134"/>
      </rPr>
      <t>MG</t>
    </r>
    <r>
      <rPr>
        <sz val="11"/>
        <color rgb="FF000000"/>
        <rFont val="微软雅黑"/>
        <charset val="134"/>
      </rPr>
      <t>双仪表采集箱</t>
    </r>
  </si>
  <si>
    <t>MU-PI-02-V4-C1LN</t>
  </si>
  <si>
    <t>* 核心硬件MAXW4 四代云盒*2
* 工作电压：100-240V AC
* 物理接口：两路485，两路24VDC供电
* 通讯方式：支持Modbus-RTU
* 传输方式：LORA，4G
* 控制柜防护等级：IP54
* 工作环境温度：-15℃~70℃
* 箱体尺寸HWD：400*300*200mm</t>
  </si>
  <si>
    <t>3.0 双仪表采集</t>
  </si>
  <si>
    <r>
      <rPr>
        <sz val="11"/>
        <color rgb="FF000000"/>
        <rFont val="Times New Roman"/>
        <charset val="134"/>
      </rPr>
      <t>MG</t>
    </r>
    <r>
      <rPr>
        <sz val="11"/>
        <color rgb="FF000000"/>
        <rFont val="微软雅黑"/>
        <charset val="134"/>
      </rPr>
      <t>维恩基站箱</t>
    </r>
  </si>
  <si>
    <t>MU-TH-01-V4-C1</t>
  </si>
  <si>
    <t>* 核心硬件MAXW4 四代云盒+维恩传感器基站
* 工作电压：100-240V AC
* 通讯方式：Modbus  RTU
* 传输方式：LORA，4G
* 控制柜防护等级：IP54
* 工作环境温度：-15℃~70℃
* 箱体尺寸HWD：400*300*200mm</t>
  </si>
  <si>
    <t>空调维恩温湿度采集用</t>
  </si>
  <si>
    <t>设备改造控制单元</t>
  </si>
  <si>
    <t>CU-DIO-0203-V4-C1LN</t>
  </si>
  <si>
    <t>* 核心硬件MAXW4 四代云盒
* 工作电压：100-240V AC
* 物理接口：1路RS485，1个RJ45，2个DO，3个DI
* 通讯方式：Modbus TCP or RTU，DI/DO
* 传输方式：LORA，4G
* 控制柜防护等级：IP54
* 工作环境温度：-15℃~70℃
* 箱体尺寸HWD：400*300*200mm</t>
  </si>
  <si>
    <t>3.0 不带通讯设备改造用</t>
  </si>
  <si>
    <t>CU-DIO-0203-V4-LAN</t>
  </si>
  <si>
    <t>* 核心硬件MAXW4 四代云盒
* 工作电压：100-240V AC
* 物理接口：1路RS485，1个RJ45，2个DO，3个DI
* 通讯方式：Modbus TCP or RTU，DI/DO
* 传输方式：以太网
* 控制柜防护等级：IP54
* 工作环境温度：-15℃~70℃
* 箱体尺寸HWD：400*300*200mm</t>
  </si>
  <si>
    <t>CU-DIO-0203-V5-C1LN</t>
  </si>
  <si>
    <t>* 核心硬件MAXW5 五代云盒
* 工作电压：100-240V AC
* 物理接口：2路RS485，3个RJ45，2个DO，3个DI
* 通讯方式：Modbus TCP or RTU，DI/DO
* 传输方式：LORA，4G
* 控制柜防护等级：IP54
* 工作环境温度：-15℃~70℃
* 箱体尺寸HWD：400*300*200mm</t>
  </si>
  <si>
    <t>4.0 不带通讯设备改造用</t>
  </si>
  <si>
    <t>CU-DIO-0203-V5-LAN</t>
  </si>
  <si>
    <t>* 核心硬件MAXW5 五代云盒
* 工作电压：100-240V AC
* 物理接口：2路RS485，3个RJ45，2个DO，3个DI
* 通讯方式：Modbus TCP or RTU，DI/DO
* 传输方式：以太网
* 控制柜防护等级：IP54
* 工作环境温度：-15℃~70℃
* 箱体尺寸HWD：400*300*200mm</t>
  </si>
  <si>
    <t>CU-DIO-0203-V5-C1</t>
  </si>
  <si>
    <t>* 核心硬件MAXW5 五代云盒
* 工作电压：100-240V AC
* 物理接口：2路RS485，3个RJ45，2个DO，3个DI
* 通讯方式：Modbus TCP or RTU，DI/DO
* 传输方式：4G
* 控制柜防护等级：IP54
* 工作环境温度：-15℃~70℃
* 箱体尺寸HWD：400*300*200mm</t>
  </si>
  <si>
    <t>离心机控制单元</t>
  </si>
  <si>
    <t>CU-CAC-IHI-V5-LAN</t>
  </si>
  <si>
    <t>* 核心硬件MAXW5Pro 五代云盒
* 工作电压：100-240V AC
* 物理接口：2路RS485，3个RJ45，2个DO，3个DI，1个AO
* 通讯方式：Modbus TCP/RTU，S7，CAN，OPC-UA等
* 传输方式：以太网
* 控制柜防护等级：IP54
* 工作环境温度：-15℃~70℃
* 集成IHI离心机设备边缘算法及安全控制模块
* 箱体尺寸HWD：500*400*200mm</t>
  </si>
  <si>
    <t>IHI寿力离心机用</t>
  </si>
  <si>
    <t>CU-CAC-AC-V5-LAN</t>
  </si>
  <si>
    <t>* 核心硬件MAXW5Pro 五代云盒
* 工作电压：100-240V AC
* 物理接口：2路RS485，3个RJ45，2个DO，3个DI，1个AO
* 通讯方式：Modbus TCP/RTU，S7，CAN，OPC-UA等
* 传输方式：以太网
* 控制柜防护等级：IP54
* 工作环境温度：-15℃~70℃
* 集成AC离心机设备边缘算法及安全控制模块
* 箱体尺寸HWD：500*400*200mm</t>
  </si>
  <si>
    <t>Atlas离心机用</t>
  </si>
  <si>
    <t>CU-CAC-IR-V5-LAN</t>
  </si>
  <si>
    <t>* 核心硬件MAXW5Pro 五代云盒
* 工作电压：100-240V AC
* 物理接口：2路RS485，3个RJ45，2个DO，3个DI
* 通讯方式：Modbus TCP/RTU，S7，CAN，OPC-UA等
* 传输方式：以太网
* 控制柜防护等级：IP54
* 工作环境温度：-15℃~70℃
* 集成IR离心机设备边缘算法及安全控制模块
* 箱体尺寸HWD：400*300*200mm</t>
  </si>
  <si>
    <t>英格索兰离心机用</t>
  </si>
  <si>
    <t>CU-CAC-FS-V5-LAN</t>
  </si>
  <si>
    <t>* 核心硬件MAXW5Pro 五代云盒
* 工作电压：100-240V AC
* 物理接口：2路RS485，3个RJ45，2个DO，3个DI，1个AO
* 通讯方式：Modbus TCP/RTU，S7，CAN，OPC-UA等
* 传输方式：以太网
* 控制柜防护等级：IP54
* 工作环境温度：-15℃~70℃
* 集成复盛离心机设备边缘算法及安全控制模块
* 箱体尺寸HWD：500*400*200mm</t>
  </si>
  <si>
    <t>复盛离心机用</t>
  </si>
  <si>
    <t>CU-CAC-Hanwha-V5-LAN</t>
  </si>
  <si>
    <t>* 核心硬件MAXW5Pro 五代云盒
* 工作电压：100-240V AC
* 物理接口：2路RS485，3个RJ45，2个DO，3个DI，1个AO
* 通讯方式：Modbus TCP/RTU，S7，CAN，OPC-UA等
* 传输方式：以太网
* 控制柜防护等级：IP54
* 工作环境温度：-15℃~70℃
* 集成韩华离心机设备边缘算法及安全控制模块
* 箱体尺寸HWD：500*400*200mm</t>
  </si>
  <si>
    <t>韩华离心机用</t>
  </si>
  <si>
    <t>* 核心硬件MAXW5 五代云盒
* 工作电压：100-240V AC
* 物理接口：具备四路模拟量输入，两路485，含专用嵌入式软件一套，支持高频数据1秒上报；两路24VDC仪表供电
* 通讯方式：支持Modbus-RTU、Modbus-TCP、CAN、DLT645等，透传PLC协议
* 传输方式：LORA，4G
* 控制柜防护等级：IP54
* 工作环境温度：-15℃~70℃
* 箱体尺寸HWD：400*300*200mm</t>
  </si>
  <si>
    <t>4.0 模拟量传感器采集用</t>
  </si>
  <si>
    <t>MU-AIO-0400-V5-LAN</t>
  </si>
  <si>
    <t>* 核心硬件MAXW5 五代云盒
* 工作电压：100-240V AC
* 物理接口：具备四路模拟量输入，两路485，含专用嵌入式软件一套，支持高频数据1秒上报；两路24VDC仪表供电
* 通讯方式：支持Modbus-RTU、Modbus-TCP、CAN、DLT645等，透传PLC协议
* 传输方式：以太网
* 控制柜防护等级：IP54
* 工作环境温度：-15℃~70℃
* 箱体尺寸HWD：400*300*200mm</t>
  </si>
  <si>
    <t>MU-AIO-0400-V5-C1</t>
  </si>
  <si>
    <t>* 核心硬件MAXW5 五代云盒
* 工作电压：100-240V AC
* 物理接口：具备四路模拟量输入，两路485，含专用嵌入式软件一套，支持高频数据1秒上报；两路24VDC仪表供电
* 通讯方式：支持Modbus-RTU、Modbus-TCP、CAN、DLT645等，透传PLC协议
* 传输方式：4G
* 控制柜防护等级：IP54
* 工作环境温度：-15℃~70℃
* 箱体尺寸HWD：400*300*200mm</t>
  </si>
  <si>
    <t>MU-AIO-0400-V4-C1LN</t>
  </si>
  <si>
    <t>* 核心硬件MAXW4 四代云盒
* 工作电压：100-240V AC
* 物理接口：具备四路模拟量输入。一路485
* 通讯方式：支持Modbus-RTU、AI输入
* 传输方式：LORA，4G
* 控制柜防护等级：IP54
* 工作环境温度：-15℃~70℃
* 箱体尺寸HWD：400*300*200mm</t>
  </si>
  <si>
    <t>3.0 模拟量传感器采集用</t>
  </si>
  <si>
    <t>MU-MOD-02-V5-LAN</t>
  </si>
  <si>
    <t>* 核心硬件MAXW5 五代云盒
* 工作电压：100-240V AC
* 物理接口：两路485，含专用嵌入式软件一套，支持高频数据1秒上报；两路24VDC仪表供电
* 通讯方式：支持Modbus-RTU、Modbus-TCP、CAN、DLT645等，透传PLC协议
* 传输方式：以太网
* 控制柜防护等级：IP54
* 工作环境温度：-15℃~70℃
* 箱体尺寸HWD：400*300*200mm</t>
  </si>
  <si>
    <t>4.0 485仪表采集用</t>
  </si>
  <si>
    <r>
      <rPr>
        <sz val="11"/>
        <color rgb="FF000000"/>
        <rFont val="Times New Roman"/>
        <charset val="134"/>
      </rPr>
      <t>MG-1</t>
    </r>
    <r>
      <rPr>
        <sz val="11"/>
        <color rgb="FF000000"/>
        <rFont val="微软雅黑"/>
        <charset val="134"/>
      </rPr>
      <t>号电箱</t>
    </r>
  </si>
  <si>
    <r>
      <rPr>
        <sz val="11"/>
        <color rgb="FF000000"/>
        <rFont val="Times New Roman"/>
        <charset val="134"/>
      </rPr>
      <t>500*400*200-</t>
    </r>
    <r>
      <rPr>
        <sz val="11"/>
        <color rgb="FF000000"/>
        <rFont val="微软雅黑"/>
        <charset val="134"/>
      </rPr>
      <t>冷轧板</t>
    </r>
    <r>
      <rPr>
        <sz val="11"/>
        <color rgb="FF000000"/>
        <rFont val="Times New Roman"/>
        <charset val="134"/>
      </rPr>
      <t>-</t>
    </r>
    <r>
      <rPr>
        <sz val="11"/>
        <color rgb="FF000000"/>
        <rFont val="微软雅黑"/>
        <charset val="134"/>
      </rPr>
      <t>国标灰</t>
    </r>
    <r>
      <rPr>
        <sz val="11"/>
        <color rgb="FF000000"/>
        <rFont val="Times New Roman"/>
        <charset val="134"/>
      </rPr>
      <t>7035&amp;</t>
    </r>
    <r>
      <rPr>
        <sz val="11"/>
        <color rgb="FF000000"/>
        <rFont val="微软雅黑"/>
        <charset val="134"/>
      </rPr>
      <t>标配</t>
    </r>
    <r>
      <rPr>
        <sz val="11"/>
        <color rgb="FF000000"/>
        <rFont val="Times New Roman"/>
        <charset val="134"/>
      </rPr>
      <t>2</t>
    </r>
    <r>
      <rPr>
        <sz val="11"/>
        <color rgb="FF000000"/>
        <rFont val="微软雅黑"/>
        <charset val="134"/>
      </rPr>
      <t>条</t>
    </r>
    <r>
      <rPr>
        <sz val="11"/>
        <color rgb="FF000000"/>
        <rFont val="Times New Roman"/>
        <charset val="134"/>
      </rPr>
      <t>277mm</t>
    </r>
    <r>
      <rPr>
        <sz val="11"/>
        <color rgb="FF000000"/>
        <rFont val="微软雅黑"/>
        <charset val="134"/>
      </rPr>
      <t>导轨</t>
    </r>
  </si>
  <si>
    <t>500*400*200-冷轧板-国标灰7035&amp;标配2条277mm导轨</t>
  </si>
  <si>
    <t>空箱</t>
  </si>
  <si>
    <r>
      <rPr>
        <sz val="11"/>
        <color rgb="FF000000"/>
        <rFont val="Times New Roman"/>
        <charset val="134"/>
      </rPr>
      <t>MG-2</t>
    </r>
    <r>
      <rPr>
        <sz val="11"/>
        <color rgb="FF000000"/>
        <rFont val="微软雅黑"/>
        <charset val="134"/>
      </rPr>
      <t>号电箱</t>
    </r>
  </si>
  <si>
    <r>
      <rPr>
        <sz val="11"/>
        <color rgb="FF000000"/>
        <rFont val="Times New Roman"/>
        <charset val="134"/>
      </rPr>
      <t>400*300*200-</t>
    </r>
    <r>
      <rPr>
        <sz val="11"/>
        <color rgb="FF000000"/>
        <rFont val="微软雅黑"/>
        <charset val="134"/>
      </rPr>
      <t>冷轧板</t>
    </r>
    <r>
      <rPr>
        <sz val="11"/>
        <color rgb="FF000000"/>
        <rFont val="Times New Roman"/>
        <charset val="134"/>
      </rPr>
      <t>-</t>
    </r>
    <r>
      <rPr>
        <sz val="11"/>
        <color rgb="FF000000"/>
        <rFont val="微软雅黑"/>
        <charset val="134"/>
      </rPr>
      <t>国标灰</t>
    </r>
    <r>
      <rPr>
        <sz val="11"/>
        <color rgb="FF000000"/>
        <rFont val="Times New Roman"/>
        <charset val="134"/>
      </rPr>
      <t>7035&amp;</t>
    </r>
    <r>
      <rPr>
        <sz val="11"/>
        <color rgb="FF000000"/>
        <rFont val="微软雅黑"/>
        <charset val="134"/>
      </rPr>
      <t>标配</t>
    </r>
    <r>
      <rPr>
        <sz val="11"/>
        <color rgb="FF000000"/>
        <rFont val="Times New Roman"/>
        <charset val="134"/>
      </rPr>
      <t>2</t>
    </r>
    <r>
      <rPr>
        <sz val="11"/>
        <color rgb="FF000000"/>
        <rFont val="微软雅黑"/>
        <charset val="134"/>
      </rPr>
      <t>条</t>
    </r>
    <r>
      <rPr>
        <sz val="11"/>
        <color rgb="FF000000"/>
        <rFont val="Times New Roman"/>
        <charset val="134"/>
      </rPr>
      <t>177mm</t>
    </r>
    <r>
      <rPr>
        <sz val="11"/>
        <color rgb="FF000000"/>
        <rFont val="微软雅黑"/>
        <charset val="134"/>
      </rPr>
      <t>导轨</t>
    </r>
  </si>
  <si>
    <t>400*300*200-冷轧板-国标灰7035&amp;标配2条177mm导轨</t>
  </si>
  <si>
    <r>
      <rPr>
        <sz val="11"/>
        <color rgb="FF000000"/>
        <rFont val="Times New Roman"/>
        <charset val="134"/>
      </rPr>
      <t>MG-3</t>
    </r>
    <r>
      <rPr>
        <sz val="11"/>
        <color rgb="FF000000"/>
        <rFont val="微软雅黑"/>
        <charset val="134"/>
      </rPr>
      <t>号电箱</t>
    </r>
  </si>
  <si>
    <r>
      <rPr>
        <sz val="11"/>
        <color rgb="FF000000"/>
        <rFont val="Times New Roman"/>
        <charset val="134"/>
      </rPr>
      <t>300*200*180-</t>
    </r>
    <r>
      <rPr>
        <sz val="11"/>
        <color rgb="FF000000"/>
        <rFont val="微软雅黑"/>
        <charset val="134"/>
      </rPr>
      <t>冷轧板</t>
    </r>
    <r>
      <rPr>
        <sz val="11"/>
        <color rgb="FF000000"/>
        <rFont val="Times New Roman"/>
        <charset val="134"/>
      </rPr>
      <t>-</t>
    </r>
    <r>
      <rPr>
        <sz val="11"/>
        <color rgb="FF000000"/>
        <rFont val="微软雅黑"/>
        <charset val="134"/>
      </rPr>
      <t>国标灰</t>
    </r>
    <r>
      <rPr>
        <sz val="11"/>
        <color rgb="FF000000"/>
        <rFont val="Times New Roman"/>
        <charset val="134"/>
      </rPr>
      <t>7035&amp;</t>
    </r>
    <r>
      <rPr>
        <sz val="11"/>
        <color rgb="FF000000"/>
        <rFont val="微软雅黑"/>
        <charset val="134"/>
      </rPr>
      <t>标配</t>
    </r>
    <r>
      <rPr>
        <sz val="11"/>
        <color rgb="FF000000"/>
        <rFont val="Times New Roman"/>
        <charset val="134"/>
      </rPr>
      <t>1</t>
    </r>
    <r>
      <rPr>
        <sz val="11"/>
        <color rgb="FF000000"/>
        <rFont val="微软雅黑"/>
        <charset val="134"/>
      </rPr>
      <t>条</t>
    </r>
    <r>
      <rPr>
        <sz val="11"/>
        <color rgb="FF000000"/>
        <rFont val="Times New Roman"/>
        <charset val="134"/>
      </rPr>
      <t>170mm</t>
    </r>
    <r>
      <rPr>
        <sz val="11"/>
        <color rgb="FF000000"/>
        <rFont val="微软雅黑"/>
        <charset val="134"/>
      </rPr>
      <t>导轨</t>
    </r>
  </si>
  <si>
    <t>300*200*180-冷轧板-国标灰7035&amp;标配1条170mm导轨</t>
  </si>
  <si>
    <r>
      <rPr>
        <sz val="11"/>
        <color rgb="FF000000"/>
        <rFont val="Times New Roman"/>
        <charset val="134"/>
      </rPr>
      <t>ModbusRTU</t>
    </r>
    <r>
      <rPr>
        <sz val="11"/>
        <color rgb="FF000000"/>
        <rFont val="微软雅黑"/>
        <charset val="134"/>
      </rPr>
      <t>串口</t>
    </r>
    <r>
      <rPr>
        <sz val="11"/>
        <color rgb="FF000000"/>
        <rFont val="Times New Roman"/>
        <charset val="134"/>
      </rPr>
      <t>I/O</t>
    </r>
    <r>
      <rPr>
        <sz val="11"/>
        <color rgb="FF000000"/>
        <rFont val="微软雅黑"/>
        <charset val="134"/>
      </rPr>
      <t>模块</t>
    </r>
  </si>
  <si>
    <t>Mogu-0808D</t>
  </si>
  <si>
    <t>串口I/O模块：
8路数字量输入
8路继电器输出
1路485通讯
外形尺寸：87*72*60mm
电源：DC 9-28V</t>
  </si>
  <si>
    <t>DIO转Modbus模块</t>
  </si>
  <si>
    <r>
      <rPr>
        <sz val="11"/>
        <color rgb="FF002060"/>
        <rFont val="Times New Roman"/>
        <charset val="134"/>
      </rPr>
      <t>1</t>
    </r>
    <r>
      <rPr>
        <sz val="11"/>
        <color rgb="FF002060"/>
        <rFont val="宋体"/>
        <charset val="134"/>
      </rPr>
      <t>、本表中产品图片仅供参考，具体以实物为准。</t>
    </r>
    <r>
      <rPr>
        <sz val="11"/>
        <color rgb="FF002060"/>
        <rFont val="Times New Roman"/>
        <charset val="134"/>
      </rPr>
      <t xml:space="preserve">
2</t>
    </r>
    <r>
      <rPr>
        <sz val="11"/>
        <color rgb="FF002060"/>
        <rFont val="宋体"/>
        <charset val="134"/>
      </rPr>
      <t>、本价目表价格均为含税价，有效期为3个月，蘑菇物联将会结合市场价格变化而调整本表价格。</t>
    </r>
  </si>
  <si>
    <t>广东蘑菇物联科技术有限公司</t>
  </si>
  <si>
    <r>
      <rPr>
        <b/>
        <sz val="18"/>
        <color rgb="FF000000"/>
        <rFont val="微软雅黑"/>
        <charset val="134"/>
      </rPr>
      <t>云智控能管系统第三方硬件价格目录表</t>
    </r>
    <r>
      <rPr>
        <b/>
        <sz val="18"/>
        <color rgb="FF000000"/>
        <rFont val="Times New Roman"/>
        <charset val="134"/>
      </rPr>
      <t xml:space="preserve">  v2024.01</t>
    </r>
  </si>
  <si>
    <r>
      <rPr>
        <b/>
        <sz val="11"/>
        <color rgb="FF000000"/>
        <rFont val="微软雅黑"/>
        <charset val="134"/>
      </rPr>
      <t>序号</t>
    </r>
  </si>
  <si>
    <r>
      <rPr>
        <b/>
        <sz val="11"/>
        <color rgb="FF000000"/>
        <rFont val="微软雅黑"/>
        <charset val="134"/>
      </rPr>
      <t>产品</t>
    </r>
    <r>
      <rPr>
        <b/>
        <sz val="11"/>
        <color rgb="FF000000"/>
        <rFont val="Times New Roman"/>
        <charset val="134"/>
      </rPr>
      <t>/</t>
    </r>
    <r>
      <rPr>
        <b/>
        <sz val="11"/>
        <color rgb="FF000000"/>
        <rFont val="微软雅黑"/>
        <charset val="134"/>
      </rPr>
      <t>服务</t>
    </r>
  </si>
  <si>
    <r>
      <rPr>
        <b/>
        <sz val="11"/>
        <color rgb="FF000000"/>
        <rFont val="微软雅黑"/>
        <charset val="134"/>
      </rPr>
      <t>描述</t>
    </r>
  </si>
  <si>
    <r>
      <rPr>
        <b/>
        <sz val="11"/>
        <color rgb="FF000000"/>
        <rFont val="微软雅黑"/>
        <charset val="134"/>
      </rPr>
      <t>品牌</t>
    </r>
  </si>
  <si>
    <r>
      <rPr>
        <b/>
        <sz val="11"/>
        <color rgb="FF000000"/>
        <rFont val="微软雅黑"/>
        <charset val="134"/>
      </rPr>
      <t>型号</t>
    </r>
  </si>
  <si>
    <t>设备参考图</t>
  </si>
  <si>
    <r>
      <rPr>
        <b/>
        <sz val="11"/>
        <color rgb="FF000000"/>
        <rFont val="微软雅黑"/>
        <charset val="134"/>
      </rPr>
      <t>单位</t>
    </r>
  </si>
  <si>
    <r>
      <rPr>
        <b/>
        <sz val="11"/>
        <color rgb="FFFFFFFF"/>
        <rFont val="微软雅黑"/>
        <charset val="134"/>
      </rPr>
      <t>数量</t>
    </r>
    <r>
      <rPr>
        <sz val="10"/>
        <rFont val="宋体"/>
        <charset val="134"/>
      </rPr>
      <t xml:space="preserve">
</t>
    </r>
    <r>
      <rPr>
        <b/>
        <sz val="11"/>
        <color rgb="FFFFFFFF"/>
        <rFont val="微软雅黑"/>
        <charset val="134"/>
      </rPr>
      <t>没有就</t>
    </r>
    <r>
      <rPr>
        <sz val="10"/>
        <rFont val="宋体"/>
        <charset val="134"/>
      </rPr>
      <t xml:space="preserve">
</t>
    </r>
    <r>
      <rPr>
        <b/>
        <sz val="11"/>
        <color rgb="FFFFFFFF"/>
        <rFont val="微软雅黑"/>
        <charset val="134"/>
      </rPr>
      <t>填</t>
    </r>
    <r>
      <rPr>
        <b/>
        <sz val="11"/>
        <color rgb="FFFFFFFF"/>
        <rFont val="Times New Roman"/>
        <charset val="134"/>
      </rPr>
      <t>“0”</t>
    </r>
  </si>
  <si>
    <t>对外销售价（元）</t>
  </si>
  <si>
    <t>本地化部署</t>
  </si>
  <si>
    <t>上云</t>
  </si>
  <si>
    <r>
      <rPr>
        <b/>
        <sz val="11"/>
        <color rgb="FF000000"/>
        <rFont val="微软雅黑"/>
        <charset val="134"/>
      </rPr>
      <t>渠道销售</t>
    </r>
    <r>
      <rPr>
        <sz val="10"/>
        <rFont val="宋体"/>
        <charset val="134"/>
      </rPr>
      <t xml:space="preserve">
</t>
    </r>
    <r>
      <rPr>
        <b/>
        <sz val="11"/>
        <color rgb="FFFF0000"/>
        <rFont val="微软雅黑"/>
        <charset val="134"/>
      </rPr>
      <t>底价</t>
    </r>
  </si>
  <si>
    <r>
      <rPr>
        <b/>
        <sz val="11"/>
        <color rgb="FF000000"/>
        <rFont val="微软雅黑"/>
        <charset val="134"/>
      </rPr>
      <t>市场指导价格</t>
    </r>
  </si>
  <si>
    <t>单相多功能电表</t>
  </si>
  <si>
    <t>标准版：记录电压、电流、电能等参数，1路RS485通讯</t>
  </si>
  <si>
    <t>安科瑞</t>
  </si>
  <si>
    <t>ADL200</t>
  </si>
  <si>
    <r>
      <rPr>
        <sz val="10"/>
        <color rgb="FFFF0000"/>
        <rFont val="宋体"/>
        <charset val="134"/>
      </rPr>
      <t>导轨式</t>
    </r>
    <r>
      <rPr>
        <sz val="10"/>
        <color rgb="FF000000"/>
        <rFont val="宋体"/>
        <charset val="134"/>
      </rPr>
      <t>安装，不需要开孔。
220V低压单相表，直入式，不需要配置电流互感器，电流≤80A；</t>
    </r>
    <r>
      <rPr>
        <sz val="10"/>
        <rFont val="宋体"/>
        <charset val="134"/>
      </rPr>
      <t xml:space="preserve">
</t>
    </r>
  </si>
  <si>
    <r>
      <rPr>
        <sz val="10"/>
        <color rgb="FFFF0000"/>
        <rFont val="宋体"/>
        <charset val="134"/>
      </rPr>
      <t>新增电表首选</t>
    </r>
    <r>
      <rPr>
        <sz val="10"/>
        <color rgb="FF000000"/>
        <rFont val="宋体"/>
        <charset val="134"/>
      </rPr>
      <t>此表，导轨安装不用开孔，本地和上云均可用。</t>
    </r>
  </si>
  <si>
    <t>三相多功能电表</t>
  </si>
  <si>
    <t>ADL400</t>
  </si>
  <si>
    <r>
      <rPr>
        <sz val="10"/>
        <color rgb="FFFF0000"/>
        <rFont val="宋体"/>
        <charset val="134"/>
      </rPr>
      <t>导轨式</t>
    </r>
    <r>
      <rPr>
        <sz val="10"/>
        <color rgb="FF000000"/>
        <rFont val="宋体"/>
        <charset val="134"/>
      </rPr>
      <t>安装，不需要开孔。
0.4KV低压（AC 3*220V/380V）；</t>
    </r>
    <r>
      <rPr>
        <sz val="10"/>
        <rFont val="宋体"/>
        <charset val="134"/>
      </rPr>
      <t xml:space="preserve">
</t>
    </r>
    <r>
      <rPr>
        <sz val="10"/>
        <color rgb="FF000000"/>
        <rFont val="宋体"/>
        <charset val="134"/>
      </rPr>
      <t>10KV高压（AC 3*57.7V/100V).</t>
    </r>
  </si>
  <si>
    <t>AMC72L-E4/KC</t>
  </si>
  <si>
    <r>
      <rPr>
        <sz val="10"/>
        <color rgb="FFFF0000"/>
        <rFont val="宋体"/>
        <charset val="134"/>
      </rPr>
      <t>面板开孔式</t>
    </r>
    <r>
      <rPr>
        <sz val="10"/>
        <color rgb="FF000000"/>
        <rFont val="宋体"/>
        <charset val="134"/>
      </rPr>
      <t>安装，外形尺寸为72*72，开孔尺寸为68*68。
0.4KV低压（AC 3*220V/380V）；</t>
    </r>
    <r>
      <rPr>
        <sz val="10"/>
        <color rgb="FFFF0000"/>
        <rFont val="宋体"/>
        <charset val="134"/>
      </rPr>
      <t xml:space="preserve">
10KV高压（AC 3*57.7V/100V).</t>
    </r>
  </si>
  <si>
    <r>
      <rPr>
        <sz val="10"/>
        <color rgb="FFFF0000"/>
        <rFont val="宋体"/>
        <charset val="134"/>
      </rPr>
      <t>旧表更换首选</t>
    </r>
    <r>
      <rPr>
        <sz val="10"/>
        <color rgb="FF000000"/>
        <rFont val="宋体"/>
        <charset val="134"/>
      </rPr>
      <t>此表，需确认</t>
    </r>
    <r>
      <rPr>
        <sz val="10"/>
        <color rgb="FFFF0000"/>
        <rFont val="宋体"/>
        <charset val="134"/>
      </rPr>
      <t>原表尺寸</t>
    </r>
    <r>
      <rPr>
        <sz val="10"/>
        <color rgb="FF000000"/>
        <rFont val="宋体"/>
        <charset val="134"/>
      </rPr>
      <t>大小，本地和上云均可用。</t>
    </r>
  </si>
  <si>
    <t>高配版：除用电数据外，还会测量电能的质量情况</t>
  </si>
  <si>
    <t>派诺</t>
  </si>
  <si>
    <t>EGO700</t>
  </si>
  <si>
    <r>
      <rPr>
        <sz val="10"/>
        <color rgb="FFFF0000"/>
        <rFont val="宋体"/>
        <charset val="134"/>
      </rPr>
      <t>4G电表，导轨式</t>
    </r>
    <r>
      <rPr>
        <sz val="10"/>
        <color rgb="FF000000"/>
        <rFont val="宋体"/>
        <charset val="134"/>
      </rPr>
      <t>安装，</t>
    </r>
    <r>
      <rPr>
        <sz val="10"/>
        <color rgb="FFFF0000"/>
        <rFont val="宋体"/>
        <charset val="134"/>
      </rPr>
      <t>可以测电能质量。</t>
    </r>
  </si>
  <si>
    <r>
      <rPr>
        <sz val="10"/>
        <color rgb="FF000000"/>
        <rFont val="宋体"/>
        <charset val="134"/>
      </rPr>
      <t>电表通过</t>
    </r>
    <r>
      <rPr>
        <sz val="10"/>
        <color rgb="FFFF0000"/>
        <rFont val="宋体"/>
        <charset val="134"/>
      </rPr>
      <t>4G直接上云首选</t>
    </r>
    <r>
      <rPr>
        <sz val="10"/>
        <color rgb="FF000000"/>
        <rFont val="宋体"/>
        <charset val="134"/>
      </rPr>
      <t>此表（目前暂不支持，根据项目需求开发）。
需要电能质量监测，通过RS485采集数据，也可选此表。</t>
    </r>
  </si>
  <si>
    <t>开口式电流互感器</t>
  </si>
  <si>
    <t>150A/5A&amp;口径K-φ24mm&amp;AKH-0.66K</t>
  </si>
  <si>
    <r>
      <rPr>
        <b/>
        <sz val="10"/>
        <color rgb="FFFF0000"/>
        <rFont val="宋体"/>
        <charset val="134"/>
      </rPr>
      <t>圆孔</t>
    </r>
    <r>
      <rPr>
        <sz val="10"/>
        <color rgb="FFFF0000"/>
        <rFont val="宋体"/>
        <charset val="134"/>
      </rPr>
      <t>互感器，每块电表配套配置3个（</t>
    </r>
    <r>
      <rPr>
        <b/>
        <sz val="10"/>
        <color rgb="FFFF0000"/>
        <rFont val="宋体"/>
        <charset val="134"/>
      </rPr>
      <t>电缆</t>
    </r>
    <r>
      <rPr>
        <sz val="10"/>
        <color rgb="FFFF0000"/>
        <rFont val="宋体"/>
        <charset val="134"/>
      </rPr>
      <t>选圆孔互感器）。</t>
    </r>
  </si>
  <si>
    <t>200A/5A&amp;口径K-φ24mm&amp;AKH-0.66K</t>
  </si>
  <si>
    <t>250A/5A&amp;口径K-φ24mm&amp;AKH-0.66K</t>
  </si>
  <si>
    <t>300A/5A&amp;口径K-φ24mm&amp;AKH-0.66K</t>
  </si>
  <si>
    <t>350A/5A&amp;口径K-φ36mm&amp;AKH-0.66K</t>
  </si>
  <si>
    <t>400A/5A&amp;口径K-φ36mm&amp;AKH-0.66K</t>
  </si>
  <si>
    <t>600A/5A&amp;口径K-φ36mm&amp;AKH-0.66K</t>
  </si>
  <si>
    <t>600A/5A&amp;口径K-60*40mm&amp;AKH-0.66/K</t>
  </si>
  <si>
    <r>
      <rPr>
        <b/>
        <sz val="10"/>
        <color rgb="FFFF0000"/>
        <rFont val="宋体"/>
        <charset val="134"/>
      </rPr>
      <t>方孔</t>
    </r>
    <r>
      <rPr>
        <sz val="10"/>
        <color rgb="FFFF0000"/>
        <rFont val="宋体"/>
        <charset val="134"/>
      </rPr>
      <t>互感器，每块电表配套配置3个（</t>
    </r>
    <r>
      <rPr>
        <b/>
        <sz val="10"/>
        <color rgb="FFFF0000"/>
        <rFont val="宋体"/>
        <charset val="134"/>
      </rPr>
      <t>铜排</t>
    </r>
    <r>
      <rPr>
        <sz val="10"/>
        <color rgb="FFFF0000"/>
        <rFont val="宋体"/>
        <charset val="134"/>
      </rPr>
      <t xml:space="preserve">选方孔互感器）。
</t>
    </r>
    <r>
      <rPr>
        <b/>
        <sz val="10"/>
        <color rgb="FFFF0000"/>
        <rFont val="宋体"/>
        <charset val="134"/>
      </rPr>
      <t>总表一般选方孔，也可以问客户。</t>
    </r>
  </si>
  <si>
    <t>400A/5A&amp;口径K-80*80mm&amp;AKH-0.66/K</t>
  </si>
  <si>
    <t>600A/5A&amp;口径K-80*80mm&amp;AKH-0.66/K</t>
  </si>
  <si>
    <r>
      <rPr>
        <sz val="10"/>
        <color rgb="FFFF0000"/>
        <rFont val="宋体"/>
        <charset val="134"/>
      </rPr>
      <t>800A</t>
    </r>
    <r>
      <rPr>
        <sz val="10"/>
        <color rgb="FF000000"/>
        <rFont val="宋体"/>
        <charset val="134"/>
      </rPr>
      <t>/5A&amp;口径K-80*80mm&amp;AKH-0.66/K</t>
    </r>
  </si>
  <si>
    <r>
      <rPr>
        <sz val="10"/>
        <color rgb="FFFF0000"/>
        <rFont val="宋体"/>
        <charset val="134"/>
      </rPr>
      <t>1000A</t>
    </r>
    <r>
      <rPr>
        <sz val="10"/>
        <color rgb="FF000000"/>
        <rFont val="宋体"/>
        <charset val="134"/>
      </rPr>
      <t>/5A&amp;口径-80*80mm&amp;AKH-0.66/K</t>
    </r>
  </si>
  <si>
    <r>
      <rPr>
        <sz val="10"/>
        <color rgb="FFFF0000"/>
        <rFont val="宋体"/>
        <charset val="134"/>
      </rPr>
      <t>2000A</t>
    </r>
    <r>
      <rPr>
        <sz val="10"/>
        <color rgb="FF000000"/>
        <rFont val="宋体"/>
        <charset val="134"/>
      </rPr>
      <t>/5A&amp;K-80*40mm&amp;AKH-0.66/K</t>
    </r>
  </si>
  <si>
    <r>
      <rPr>
        <sz val="10"/>
        <color rgb="FFFF0000"/>
        <rFont val="宋体"/>
        <charset val="134"/>
      </rPr>
      <t>2500A</t>
    </r>
    <r>
      <rPr>
        <sz val="10"/>
        <color rgb="FF000000"/>
        <rFont val="宋体"/>
        <charset val="134"/>
      </rPr>
      <t>/5A&amp;K-80*40mm&amp;AKH-0.66/K</t>
    </r>
  </si>
  <si>
    <r>
      <rPr>
        <sz val="10"/>
        <color rgb="FFFF0000"/>
        <rFont val="宋体"/>
        <charset val="134"/>
      </rPr>
      <t>3000A</t>
    </r>
    <r>
      <rPr>
        <sz val="10"/>
        <color rgb="FF000000"/>
        <rFont val="宋体"/>
        <charset val="134"/>
      </rPr>
      <t>/5A&amp;K-80*40mm&amp;AKH-0.66/K</t>
    </r>
  </si>
  <si>
    <t>红外抄表器</t>
  </si>
  <si>
    <t>通过红外接受总表用电量数据，并转换为485数据输出</t>
  </si>
  <si>
    <t>厦门广联</t>
  </si>
  <si>
    <t>GL310</t>
  </si>
  <si>
    <r>
      <rPr>
        <sz val="10"/>
        <color rgb="FF000000"/>
        <rFont val="宋体"/>
        <charset val="134"/>
      </rPr>
      <t>非接触式采集，</t>
    </r>
    <r>
      <rPr>
        <sz val="10"/>
        <color rgb="FFFF0000"/>
        <rFont val="宋体"/>
        <charset val="134"/>
      </rPr>
      <t>一般用于读取供电局入户铅封总电表，</t>
    </r>
    <r>
      <rPr>
        <sz val="10"/>
        <color rgb="FF000000"/>
        <rFont val="宋体"/>
        <charset val="134"/>
      </rPr>
      <t>需总表具备红外功能，并且需要确认总表规约（</t>
    </r>
    <r>
      <rPr>
        <sz val="10"/>
        <color rgb="FFFF0000"/>
        <rFont val="宋体"/>
        <charset val="134"/>
      </rPr>
      <t>DL/T-2007，97规约需要转换</t>
    </r>
    <r>
      <rPr>
        <sz val="10"/>
        <color rgb="FF000000"/>
        <rFont val="宋体"/>
        <charset val="134"/>
      </rPr>
      <t>）。</t>
    </r>
  </si>
  <si>
    <r>
      <rPr>
        <sz val="10"/>
        <color rgb="FF000000"/>
        <rFont val="宋体"/>
        <charset val="134"/>
      </rPr>
      <t>市政总表，</t>
    </r>
    <r>
      <rPr>
        <sz val="10"/>
        <color rgb="FFFF0000"/>
        <rFont val="宋体"/>
        <charset val="134"/>
      </rPr>
      <t>红外采集首选</t>
    </r>
  </si>
  <si>
    <t>RS485光电直读水表</t>
  </si>
  <si>
    <t>DN15，铁壳，卧式，冷水（0-40 ℃）</t>
  </si>
  <si>
    <t>捷先数码（深水牌）</t>
  </si>
  <si>
    <t>LXSZ-15</t>
  </si>
  <si>
    <t>螺纹连接</t>
  </si>
  <si>
    <r>
      <rPr>
        <sz val="10"/>
        <color rgb="FFFF0000"/>
        <rFont val="宋体"/>
        <charset val="134"/>
      </rPr>
      <t>本地化</t>
    </r>
    <r>
      <rPr>
        <sz val="10"/>
        <color rgb="FF000000"/>
        <rFont val="宋体"/>
        <charset val="134"/>
      </rPr>
      <t>部署首选，通过</t>
    </r>
    <r>
      <rPr>
        <sz val="10"/>
        <color rgb="FFFF0000"/>
        <rFont val="宋体"/>
        <charset val="134"/>
      </rPr>
      <t>网关采集</t>
    </r>
    <r>
      <rPr>
        <sz val="10"/>
        <color rgb="FF000000"/>
        <rFont val="宋体"/>
        <charset val="134"/>
      </rPr>
      <t>到局域网。</t>
    </r>
  </si>
  <si>
    <r>
      <rPr>
        <sz val="10"/>
        <color rgb="FFFF0000"/>
        <rFont val="宋体"/>
        <charset val="134"/>
      </rPr>
      <t>不做首选</t>
    </r>
    <r>
      <rPr>
        <sz val="10"/>
        <color rgb="FF000000"/>
        <rFont val="宋体"/>
        <charset val="134"/>
      </rPr>
      <t>，可以</t>
    </r>
    <r>
      <rPr>
        <sz val="10"/>
        <color rgb="FFFF0000"/>
        <rFont val="宋体"/>
        <charset val="134"/>
      </rPr>
      <t>通过网关</t>
    </r>
    <r>
      <rPr>
        <sz val="10"/>
        <color rgb="FF000000"/>
        <rFont val="宋体"/>
        <charset val="134"/>
      </rPr>
      <t>上云。</t>
    </r>
  </si>
  <si>
    <t>DN20，铁壳，卧式，冷水（0-40 ℃）</t>
  </si>
  <si>
    <t>LXSZ-20</t>
  </si>
  <si>
    <t>DN25，铁壳，卧式，冷水（0-40 ℃）</t>
  </si>
  <si>
    <t>LXSZ-25</t>
  </si>
  <si>
    <t>DN32，铁壳，卧式，冷水（0-40 ℃）</t>
  </si>
  <si>
    <t>LXSGY-32</t>
  </si>
  <si>
    <t>DN40，铁壳，卧式，冷水（0-40 ℃）</t>
  </si>
  <si>
    <t>LXSGY-40</t>
  </si>
  <si>
    <t>DN50，铁壳，卧式，冷水（0-40 ℃）</t>
  </si>
  <si>
    <t>LXLGY-50</t>
  </si>
  <si>
    <t>螺纹或法兰连接，可选择。</t>
  </si>
  <si>
    <t>DN65，铁壳，卧式，冷水（0-40 ℃）</t>
  </si>
  <si>
    <t>LXLGY-65</t>
  </si>
  <si>
    <t>法兰连接，不含法兰盘</t>
  </si>
  <si>
    <t>DN80，铁壳，卧式，冷水（0-40 ℃）</t>
  </si>
  <si>
    <t>LXLGY-80</t>
  </si>
  <si>
    <t>DN100，铁壳，卧式，冷水（0-40 ℃）</t>
  </si>
  <si>
    <t>LXLGY-100</t>
  </si>
  <si>
    <t>DN125，铁壳，卧式，冷水（0-40 ℃）</t>
  </si>
  <si>
    <t>LXLGY-125</t>
  </si>
  <si>
    <t>DN150，铁壳，卧式，冷水（0-40 ℃）</t>
  </si>
  <si>
    <t>LXLGY-150</t>
  </si>
  <si>
    <t>DN200，铁壳，卧式，冷水（0-40 ℃）</t>
  </si>
  <si>
    <t>LXLGY-200</t>
  </si>
  <si>
    <t>NB远传水表</t>
  </si>
  <si>
    <t>DN15,铁壳,卧式,冷水(0-40℃)</t>
  </si>
  <si>
    <t>LXSF-15W</t>
  </si>
  <si>
    <r>
      <rPr>
        <sz val="10"/>
        <color rgb="FF000000"/>
        <rFont val="宋体"/>
        <charset val="134"/>
      </rPr>
      <t>NB水表</t>
    </r>
    <r>
      <rPr>
        <sz val="10"/>
        <color rgb="FFFF0000"/>
        <rFont val="宋体"/>
        <charset val="134"/>
      </rPr>
      <t>不适用</t>
    </r>
    <r>
      <rPr>
        <sz val="10"/>
        <color rgb="FF000000"/>
        <rFont val="宋体"/>
        <charset val="134"/>
      </rPr>
      <t>于本地化部署，需要本地服务器（</t>
    </r>
    <r>
      <rPr>
        <sz val="10"/>
        <color rgb="FFFF0000"/>
        <rFont val="宋体"/>
        <charset val="134"/>
      </rPr>
      <t>连接公网IP</t>
    </r>
    <r>
      <rPr>
        <sz val="10"/>
        <color rgb="FF000000"/>
        <rFont val="宋体"/>
        <charset val="134"/>
      </rPr>
      <t>）从云端取相关数据，较麻烦。</t>
    </r>
  </si>
  <si>
    <r>
      <rPr>
        <sz val="10"/>
        <color rgb="FF000000"/>
        <rFont val="宋体"/>
        <charset val="134"/>
      </rPr>
      <t>借用运营商信号，需要对运营商信号强度进行测试。</t>
    </r>
    <r>
      <rPr>
        <sz val="10"/>
        <color rgb="FFFF0000"/>
        <rFont val="宋体"/>
        <charset val="134"/>
      </rPr>
      <t>当运营商信号强度好时，上云首选</t>
    </r>
    <r>
      <rPr>
        <sz val="10"/>
        <color rgb="FF000000"/>
        <rFont val="宋体"/>
        <charset val="134"/>
      </rPr>
      <t>，不用增加网关和集中器，数据直接上云（公司已经开发对接），上传频率2次/日，。</t>
    </r>
  </si>
  <si>
    <t>DN20,铁壳,卧式,冷水(0-40℃)</t>
  </si>
  <si>
    <t>LXSF-20W</t>
  </si>
  <si>
    <t>DN25,铁壳,卧式,冷水(0-40℃)</t>
  </si>
  <si>
    <t>LXSF-25W</t>
  </si>
  <si>
    <t>DN32,铁壳,卧式,冷水(0-40℃)</t>
  </si>
  <si>
    <t>DN40,铁壳,卧式,冷水(0-40℃)</t>
  </si>
  <si>
    <t>DN50,铁壳,卧式,冷水(0-40℃)</t>
  </si>
  <si>
    <t>DN65,铁壳,卧式,冷水(0-40℃)</t>
  </si>
  <si>
    <t>DN80,铁壳,卧式,冷水(0-40℃)</t>
  </si>
  <si>
    <t>DN100,铁壳,卧式,冷水(0-40℃)</t>
  </si>
  <si>
    <t>DN125,铁壳,卧式,冷水(0-40℃)</t>
  </si>
  <si>
    <t>DN150,铁壳,卧式,冷水(0-40℃)</t>
  </si>
  <si>
    <t>DN200,铁壳,卧式,冷水(0-40℃)</t>
  </si>
  <si>
    <t>NB物联网水表</t>
  </si>
  <si>
    <t>青岛积成</t>
  </si>
  <si>
    <t>iES-WF300</t>
  </si>
  <si>
    <t>LoRa无线只抄冷水表</t>
  </si>
  <si>
    <t>DN15(4分)15mm，冷水（0-40 ℃）</t>
  </si>
  <si>
    <t>安徽南硕</t>
  </si>
  <si>
    <t>LXS666Z</t>
  </si>
  <si>
    <r>
      <rPr>
        <sz val="10"/>
        <color rgb="FF000000"/>
        <rFont val="宋体"/>
        <charset val="134"/>
      </rPr>
      <t>铸铁螺纹接口，不带电动阀，双电池</t>
    </r>
    <r>
      <rPr>
        <sz val="10"/>
        <color rgb="FFFF0000"/>
        <rFont val="宋体"/>
        <charset val="134"/>
      </rPr>
      <t>（1次/3天,用5年；1次/1天,用2年）</t>
    </r>
    <r>
      <rPr>
        <sz val="10"/>
        <color rgb="FF000000"/>
        <rFont val="宋体"/>
        <charset val="134"/>
      </rPr>
      <t>。通讯距离：</t>
    </r>
    <r>
      <rPr>
        <sz val="10"/>
        <color rgb="FFFF0000"/>
        <rFont val="宋体"/>
        <charset val="134"/>
      </rPr>
      <t>空旷 2Km，</t>
    </r>
  </si>
  <si>
    <r>
      <rPr>
        <sz val="10"/>
        <color rgb="FF000000"/>
        <rFont val="宋体"/>
        <charset val="134"/>
      </rPr>
      <t>水表位置</t>
    </r>
    <r>
      <rPr>
        <sz val="10"/>
        <color rgb="FFFF0000"/>
        <rFont val="宋体"/>
        <charset val="134"/>
      </rPr>
      <t>分散</t>
    </r>
    <r>
      <rPr>
        <sz val="10"/>
        <color rgb="FF000000"/>
        <rFont val="宋体"/>
        <charset val="134"/>
      </rPr>
      <t>，</t>
    </r>
    <r>
      <rPr>
        <sz val="10"/>
        <color rgb="FFFF0000"/>
        <rFont val="宋体"/>
        <charset val="134"/>
      </rPr>
      <t>不方便部署有线</t>
    </r>
    <r>
      <rPr>
        <sz val="10"/>
        <color rgb="FF000000"/>
        <rFont val="宋体"/>
        <charset val="134"/>
      </rPr>
      <t>，且对水表</t>
    </r>
    <r>
      <rPr>
        <sz val="10"/>
        <color rgb="FFFF0000"/>
        <rFont val="宋体"/>
        <charset val="134"/>
      </rPr>
      <t>采集频率没有要求</t>
    </r>
    <r>
      <rPr>
        <sz val="10"/>
        <color rgb="FF000000"/>
        <rFont val="宋体"/>
        <charset val="134"/>
      </rPr>
      <t xml:space="preserve">的本地化项目首选；
</t>
    </r>
  </si>
  <si>
    <r>
      <rPr>
        <sz val="10"/>
        <color rgb="FF000000"/>
        <rFont val="宋体"/>
        <charset val="134"/>
      </rPr>
      <t>当运营商信号</t>
    </r>
    <r>
      <rPr>
        <sz val="10"/>
        <color rgb="FFFF0000"/>
        <rFont val="宋体"/>
        <charset val="134"/>
      </rPr>
      <t>强度不好</t>
    </r>
    <r>
      <rPr>
        <sz val="10"/>
        <color rgb="FF000000"/>
        <rFont val="宋体"/>
        <charset val="134"/>
      </rPr>
      <t>或</t>
    </r>
    <r>
      <rPr>
        <sz val="10"/>
        <color rgb="FFFF0000"/>
        <rFont val="宋体"/>
        <charset val="134"/>
      </rPr>
      <t>覆盖不全</t>
    </r>
    <r>
      <rPr>
        <sz val="10"/>
        <color rgb="FF000000"/>
        <rFont val="宋体"/>
        <charset val="134"/>
      </rPr>
      <t>时的上云项目首选。</t>
    </r>
  </si>
  <si>
    <t>DN20(6分)20mm，冷水（0-40 ℃）</t>
  </si>
  <si>
    <t>DN25(1寸)25mm，冷水（0-40 ℃）</t>
  </si>
  <si>
    <t>DN32(1.2寸)32mm，冷水（0-40 ℃）</t>
  </si>
  <si>
    <t>DN40(1.5寸)40mm，冷水（0-40 ℃）</t>
  </si>
  <si>
    <r>
      <rPr>
        <sz val="10"/>
        <color rgb="FF000000"/>
        <rFont val="宋体"/>
        <charset val="134"/>
      </rPr>
      <t>铸铁法兰接口，不带电动阀，双电池</t>
    </r>
    <r>
      <rPr>
        <sz val="10"/>
        <color rgb="FFFF0000"/>
        <rFont val="宋体"/>
        <charset val="134"/>
      </rPr>
      <t>（1次/3天,用5年；1次/1天,用2年）</t>
    </r>
    <r>
      <rPr>
        <sz val="10"/>
        <color rgb="FF000000"/>
        <rFont val="宋体"/>
        <charset val="134"/>
      </rPr>
      <t>；不含法兰盘。通讯距离：</t>
    </r>
    <r>
      <rPr>
        <sz val="10"/>
        <color rgb="FFFF0000"/>
        <rFont val="宋体"/>
        <charset val="134"/>
      </rPr>
      <t>空旷 2Km</t>
    </r>
  </si>
  <si>
    <t>DN50(2寸)50mm，冷水（0-40 ℃）</t>
  </si>
  <si>
    <t>DN65(寸)65mm，冷水（0-40 ℃）</t>
  </si>
  <si>
    <t>DN80(寸)80mm，冷水（0-40 ℃）</t>
  </si>
  <si>
    <t>DN100(寸)100mm，冷水（0-40 ℃）</t>
  </si>
  <si>
    <t>DN150(寸)150mm，冷水（0-40 ℃）</t>
  </si>
  <si>
    <t>DN200（寸)200mm，冷水（0-40 ℃）</t>
  </si>
  <si>
    <t>LoRa水表采集器</t>
  </si>
  <si>
    <t>470HZ，无线通讯</t>
  </si>
  <si>
    <t>小功率可以接入800只水表，一天一次数据，含10年流量费</t>
  </si>
  <si>
    <r>
      <rPr>
        <sz val="10"/>
        <color rgb="FF000000"/>
        <rFont val="宋体"/>
        <charset val="134"/>
      </rPr>
      <t>上行方式：</t>
    </r>
    <r>
      <rPr>
        <sz val="10"/>
        <color rgb="FFFF0000"/>
        <rFont val="宋体"/>
        <charset val="134"/>
      </rPr>
      <t>以太网（下单备注）</t>
    </r>
    <r>
      <rPr>
        <sz val="10"/>
        <color rgb="FF000000"/>
        <rFont val="宋体"/>
        <charset val="134"/>
      </rPr>
      <t>；公司正在测试对接中，具体项目不再单独收费。</t>
    </r>
  </si>
  <si>
    <r>
      <rPr>
        <sz val="10"/>
        <color rgb="FF000000"/>
        <rFont val="宋体"/>
        <charset val="134"/>
      </rPr>
      <t>上行方式：</t>
    </r>
    <r>
      <rPr>
        <sz val="10"/>
        <color rgb="FFFF0000"/>
        <rFont val="宋体"/>
        <charset val="134"/>
      </rPr>
      <t>4G（下单备注）</t>
    </r>
    <r>
      <rPr>
        <sz val="10"/>
        <color rgb="FF000000"/>
        <rFont val="宋体"/>
        <charset val="134"/>
      </rPr>
      <t>；公司已经测试对接，不单独收费。</t>
    </r>
  </si>
  <si>
    <t>AI智能水表读表器</t>
  </si>
  <si>
    <r>
      <rPr>
        <sz val="10"/>
        <color rgb="FF000000"/>
        <rFont val="宋体"/>
        <charset val="134"/>
      </rPr>
      <t>通过</t>
    </r>
    <r>
      <rPr>
        <sz val="10"/>
        <color rgb="FFFF0000"/>
        <rFont val="宋体"/>
        <charset val="134"/>
      </rPr>
      <t>视觉拍照</t>
    </r>
    <r>
      <rPr>
        <sz val="10"/>
        <color rgb="FF000000"/>
        <rFont val="宋体"/>
        <charset val="134"/>
      </rPr>
      <t>，读取机械水表的数据，上传频率2次/天，电池可用3年，</t>
    </r>
    <r>
      <rPr>
        <sz val="10"/>
        <color rgb="FFFF0000"/>
        <rFont val="宋体"/>
        <charset val="134"/>
      </rPr>
      <t>含3年通讯费</t>
    </r>
    <r>
      <rPr>
        <sz val="10"/>
        <color rgb="FF000000"/>
        <rFont val="宋体"/>
        <charset val="134"/>
      </rPr>
      <t>，用于室外时需做好密封。</t>
    </r>
  </si>
  <si>
    <t>杭州朗阳</t>
  </si>
  <si>
    <t>NB-IOT通讯</t>
  </si>
  <si>
    <r>
      <rPr>
        <sz val="10"/>
        <color rgb="FFFF0000"/>
        <rFont val="宋体"/>
        <charset val="134"/>
      </rPr>
      <t>当现场的机械水表不改造更换时，</t>
    </r>
    <r>
      <rPr>
        <sz val="10"/>
        <color rgb="FF000000"/>
        <rFont val="宋体"/>
        <charset val="134"/>
      </rPr>
      <t>可以通过加装AI读表器读取水表数据。</t>
    </r>
  </si>
  <si>
    <r>
      <rPr>
        <sz val="10"/>
        <color rgb="FF000000"/>
        <rFont val="宋体"/>
        <charset val="134"/>
      </rPr>
      <t>用于本地化部署，需要本地服务器（</t>
    </r>
    <r>
      <rPr>
        <sz val="10"/>
        <color rgb="FFFF0000"/>
        <rFont val="宋体"/>
        <charset val="134"/>
      </rPr>
      <t>连接公网IP</t>
    </r>
    <r>
      <rPr>
        <sz val="10"/>
        <color rgb="FF000000"/>
        <rFont val="宋体"/>
        <charset val="134"/>
      </rPr>
      <t>）从</t>
    </r>
    <r>
      <rPr>
        <sz val="10"/>
        <color rgb="FFFF0000"/>
        <rFont val="宋体"/>
        <charset val="134"/>
      </rPr>
      <t>云端取相关数据</t>
    </r>
    <r>
      <rPr>
        <sz val="10"/>
        <color rgb="FF000000"/>
        <rFont val="宋体"/>
        <charset val="134"/>
      </rPr>
      <t>，较麻烦。</t>
    </r>
  </si>
  <si>
    <r>
      <rPr>
        <sz val="10"/>
        <color rgb="FFFF0000"/>
        <rFont val="宋体"/>
        <charset val="134"/>
      </rPr>
      <t>不更换机械水表</t>
    </r>
    <r>
      <rPr>
        <sz val="10"/>
        <color rgb="FF000000"/>
        <rFont val="宋体"/>
        <charset val="134"/>
      </rPr>
      <t>的改造项目，上云首选。</t>
    </r>
  </si>
  <si>
    <t>LoRa网关协议数传终端</t>
  </si>
  <si>
    <r>
      <rPr>
        <sz val="10"/>
        <color rgb="FF000000"/>
        <rFont val="宋体"/>
        <charset val="134"/>
      </rPr>
      <t>1个RS485口,点对点，导轨式安装,&gt;1000米传输距离（</t>
    </r>
    <r>
      <rPr>
        <sz val="10"/>
        <color rgb="FFFF0000"/>
        <rFont val="宋体"/>
        <charset val="134"/>
      </rPr>
      <t>完全空旷时理论距离</t>
    </r>
    <r>
      <rPr>
        <sz val="10"/>
        <color rgb="FF000000"/>
        <rFont val="宋体"/>
        <charset val="134"/>
      </rPr>
      <t>）</t>
    </r>
  </si>
  <si>
    <t>济南有人</t>
  </si>
  <si>
    <t>USR-DR216-L</t>
  </si>
  <si>
    <r>
      <rPr>
        <sz val="10"/>
        <color rgb="FF000000"/>
        <rFont val="宋体"/>
        <charset val="134"/>
      </rPr>
      <t>当现场带RS485通讯的设备比较分散，</t>
    </r>
    <r>
      <rPr>
        <sz val="10"/>
        <color rgb="FFFF0000"/>
        <rFont val="宋体"/>
        <charset val="134"/>
      </rPr>
      <t>施工比较复杂时，可以考虑转换成Lora进行无线组网。</t>
    </r>
  </si>
  <si>
    <r>
      <rPr>
        <sz val="10"/>
        <color rgb="FF000000"/>
        <rFont val="宋体"/>
        <charset val="134"/>
      </rPr>
      <t>少量的</t>
    </r>
    <r>
      <rPr>
        <sz val="10"/>
        <color rgb="FFFF0000"/>
        <rFont val="宋体"/>
        <charset val="134"/>
      </rPr>
      <t>带RS485</t>
    </r>
    <r>
      <rPr>
        <sz val="10"/>
        <color rgb="FF000000"/>
        <rFont val="宋体"/>
        <charset val="134"/>
      </rPr>
      <t>通讯的仪表，</t>
    </r>
    <r>
      <rPr>
        <sz val="10"/>
        <color rgb="FFFF0000"/>
        <rFont val="宋体"/>
        <charset val="134"/>
      </rPr>
      <t>非常分散</t>
    </r>
    <r>
      <rPr>
        <sz val="10"/>
        <color rgb="FF000000"/>
        <rFont val="宋体"/>
        <charset val="134"/>
      </rPr>
      <t>，不利于集中组网采集数据。</t>
    </r>
  </si>
  <si>
    <t>LoRa网关协议数传基站</t>
  </si>
  <si>
    <r>
      <rPr>
        <sz val="10"/>
        <color rgb="FFFF0000"/>
        <rFont val="宋体"/>
        <charset val="134"/>
      </rPr>
      <t>最多支持接入200个DR216</t>
    </r>
    <r>
      <rPr>
        <sz val="10"/>
        <color rgb="FF000000"/>
        <rFont val="宋体"/>
        <charset val="134"/>
      </rPr>
      <t>，进行LoRa自组网，支持4G,lora通信,1个485口,1个WLAN口</t>
    </r>
  </si>
  <si>
    <t>USR-LG210-L</t>
  </si>
  <si>
    <r>
      <rPr>
        <sz val="10"/>
        <color rgb="FF000000"/>
        <rFont val="宋体"/>
        <charset val="134"/>
      </rPr>
      <t>Lora基站和终端的距离，</t>
    </r>
    <r>
      <rPr>
        <sz val="10"/>
        <color rgb="FFFF0000"/>
        <rFont val="宋体"/>
        <charset val="134"/>
      </rPr>
      <t>一定考虑现场有设备、墙等物理阻隔，通讯距离几何级缩减</t>
    </r>
    <r>
      <rPr>
        <sz val="10"/>
        <color rgb="FF000000"/>
        <rFont val="宋体"/>
        <charset val="134"/>
      </rPr>
      <t>，最好现场进行测试通讯距离,超过100*100车间。</t>
    </r>
  </si>
  <si>
    <t>本地化部署，上行用网口和串口，通过云盒对接云智控。</t>
  </si>
  <si>
    <r>
      <rPr>
        <sz val="10"/>
        <color rgb="FF000000"/>
        <rFont val="宋体"/>
        <charset val="134"/>
      </rPr>
      <t>通过</t>
    </r>
    <r>
      <rPr>
        <sz val="10"/>
        <color rgb="FFFF0000"/>
        <rFont val="宋体"/>
        <charset val="134"/>
      </rPr>
      <t>对接云盒</t>
    </r>
    <r>
      <rPr>
        <sz val="10"/>
        <color rgb="FF000000"/>
        <rFont val="宋体"/>
        <charset val="134"/>
      </rPr>
      <t>上云。</t>
    </r>
  </si>
  <si>
    <t>智能网关</t>
  </si>
  <si>
    <t>最多接2*32=64个表计,2个以太网口</t>
  </si>
  <si>
    <t>研华</t>
  </si>
  <si>
    <t>ECU-1051TL</t>
  </si>
  <si>
    <r>
      <rPr>
        <sz val="10"/>
        <color rgb="FF000000"/>
        <rFont val="宋体"/>
        <charset val="134"/>
      </rPr>
      <t>除支持Modbus-RTU和DL/T645规约，还支持</t>
    </r>
    <r>
      <rPr>
        <b/>
        <sz val="10"/>
        <color rgb="FFFF0000"/>
        <rFont val="宋体"/>
        <charset val="134"/>
      </rPr>
      <t>OPC-UA</t>
    </r>
    <r>
      <rPr>
        <b/>
        <sz val="10"/>
        <color rgb="FF000000"/>
        <rFont val="宋体"/>
        <charset val="134"/>
      </rPr>
      <t>和S7、104、MQTT等规约</t>
    </r>
    <r>
      <rPr>
        <b/>
        <sz val="10"/>
        <color rgb="FFFF0000"/>
        <rFont val="宋体"/>
        <charset val="134"/>
      </rPr>
      <t>，支持WIFI、4G、网口。</t>
    </r>
  </si>
  <si>
    <t>蘑菇云盒不满足时，选此。</t>
  </si>
  <si>
    <r>
      <rPr>
        <sz val="10"/>
        <color rgb="FF000000"/>
        <rFont val="宋体"/>
        <charset val="134"/>
      </rPr>
      <t>最多接2*32=64个表计,2个以太网口，</t>
    </r>
    <r>
      <rPr>
        <sz val="10"/>
        <color rgb="FFFF0000"/>
        <rFont val="宋体"/>
        <charset val="134"/>
      </rPr>
      <t>4G+天线+馈线</t>
    </r>
  </si>
  <si>
    <t>ECU-1051TL-R10AAE</t>
  </si>
  <si>
    <t>工业路由器</t>
  </si>
  <si>
    <t>TP-Link</t>
  </si>
  <si>
    <t>TL-R483G</t>
  </si>
  <si>
    <r>
      <rPr>
        <sz val="10"/>
        <color rgb="FFFF0000"/>
        <rFont val="宋体"/>
        <charset val="134"/>
      </rPr>
      <t>VPN运维</t>
    </r>
    <r>
      <rPr>
        <sz val="10"/>
        <color rgb="FF000000"/>
        <rFont val="宋体"/>
        <charset val="134"/>
      </rPr>
      <t>通道使用，方便对系统进行定向远程运维。</t>
    </r>
  </si>
  <si>
    <r>
      <rPr>
        <sz val="10"/>
        <color rgb="FF000000"/>
        <rFont val="宋体"/>
        <charset val="134"/>
      </rPr>
      <t>本地化部署，</t>
    </r>
    <r>
      <rPr>
        <sz val="10"/>
        <color rgb="FFFF0000"/>
        <rFont val="宋体"/>
        <charset val="134"/>
      </rPr>
      <t>VPN时选配。</t>
    </r>
  </si>
  <si>
    <t>上云不需要</t>
  </si>
  <si>
    <t>工业交换机</t>
  </si>
  <si>
    <t>8口千兆交换机</t>
  </si>
  <si>
    <t>TL-SG2008工业级</t>
  </si>
  <si>
    <r>
      <rPr>
        <sz val="10"/>
        <color rgb="FF000000"/>
        <rFont val="宋体"/>
        <charset val="134"/>
      </rPr>
      <t>当</t>
    </r>
    <r>
      <rPr>
        <sz val="10"/>
        <color rgb="FFFF0000"/>
        <rFont val="宋体"/>
        <charset val="134"/>
      </rPr>
      <t>2台以上</t>
    </r>
    <r>
      <rPr>
        <sz val="10"/>
        <color rgb="FF000000"/>
        <rFont val="宋体"/>
        <charset val="134"/>
      </rPr>
      <t>网关或云盒，需要将数据</t>
    </r>
    <r>
      <rPr>
        <sz val="10"/>
        <color rgb="FFFF0000"/>
        <rFont val="宋体"/>
        <charset val="134"/>
      </rPr>
      <t>汇聚一起</t>
    </r>
    <r>
      <rPr>
        <sz val="10"/>
        <color rgb="FF000000"/>
        <rFont val="宋体"/>
        <charset val="134"/>
      </rPr>
      <t>到本地服务器使用。</t>
    </r>
  </si>
  <si>
    <t>本地化部署，配置</t>
  </si>
  <si>
    <t>光纤收发器</t>
  </si>
  <si>
    <r>
      <rPr>
        <sz val="10"/>
        <color rgb="FF000000"/>
        <rFont val="宋体"/>
        <charset val="134"/>
      </rPr>
      <t>TL-FC311A-3&amp;TL-FC311B</t>
    </r>
    <r>
      <rPr>
        <sz val="10"/>
        <color rgb="FFFF0000"/>
        <rFont val="宋体"/>
        <charset val="134"/>
      </rPr>
      <t>（单模单纤，搭配使用）</t>
    </r>
  </si>
  <si>
    <t>1套2个，需要熔接多少芯光纤就选择几套</t>
  </si>
  <si>
    <r>
      <rPr>
        <sz val="10"/>
        <color rgb="FF000000"/>
        <rFont val="宋体"/>
        <charset val="134"/>
      </rPr>
      <t>本地化部署，超过</t>
    </r>
    <r>
      <rPr>
        <sz val="10"/>
        <color rgb="FFFF0000"/>
        <rFont val="宋体"/>
        <charset val="134"/>
      </rPr>
      <t>80米</t>
    </r>
    <r>
      <rPr>
        <sz val="10"/>
        <color rgb="FF000000"/>
        <rFont val="宋体"/>
        <charset val="134"/>
      </rPr>
      <t>组网时敷设光纤。</t>
    </r>
  </si>
  <si>
    <t>塔式服务器</t>
  </si>
  <si>
    <r>
      <rPr>
        <b/>
        <sz val="10"/>
        <color rgb="FF1F3864"/>
        <rFont val="宋体"/>
        <charset val="134"/>
      </rPr>
      <t>服务器+蘑菇物联上位机软件安装：</t>
    </r>
    <r>
      <rPr>
        <sz val="10"/>
        <color rgb="FF1F3864"/>
        <rFont val="宋体"/>
        <charset val="134"/>
      </rPr>
      <t xml:space="preserve">
1*至强 E-2378G服务器（8C/16线程）
2*32GB UDIMM, 3200MT/s
3*1TB 硬盘 ，SATA 企业级 
1*PERC H755阵列控制器</t>
    </r>
  </si>
  <si>
    <t>T350</t>
  </si>
  <si>
    <t>“服务器+UPS不间断电源”
要配套使用
不可以拆开，不可不要</t>
  </si>
  <si>
    <t>操作系统、数据库部署</t>
  </si>
  <si>
    <t>含操作系统、数据库的部署工作。</t>
  </si>
  <si>
    <t>蘑菇</t>
  </si>
  <si>
    <t>操作系统：LINUX,
数据库MySQL 7.5</t>
  </si>
  <si>
    <t>UPS不间断电源</t>
  </si>
  <si>
    <r>
      <rPr>
        <b/>
        <sz val="10"/>
        <color rgb="FF1F3864"/>
        <rFont val="宋体"/>
        <charset val="134"/>
      </rPr>
      <t>本地化部署服务器配套电源：</t>
    </r>
    <r>
      <rPr>
        <sz val="10"/>
        <color rgb="FF1F3864"/>
        <rFont val="宋体"/>
        <charset val="134"/>
      </rPr>
      <t xml:space="preserve">
额定容量：1kVA/800W
输出电压：220VAC
电池组电压：24VDC
连接通讯线：RS232串口线
尺寸WDH(mm)：144× 345× 229</t>
    </r>
  </si>
  <si>
    <t>山特</t>
  </si>
  <si>
    <t>C1K</t>
  </si>
  <si>
    <r>
      <rPr>
        <sz val="10"/>
        <color rgb="FF000000"/>
        <rFont val="宋体"/>
        <charset val="134"/>
      </rPr>
      <t xml:space="preserve">要配套使用
</t>
    </r>
    <r>
      <rPr>
        <sz val="10"/>
        <color rgb="FFFF0000"/>
        <rFont val="宋体"/>
        <charset val="134"/>
      </rPr>
      <t>不可以拆开，不可不要</t>
    </r>
  </si>
  <si>
    <t>屏蔽双绞线</t>
  </si>
  <si>
    <r>
      <rPr>
        <sz val="10"/>
        <color rgb="FF000000"/>
        <rFont val="宋体"/>
        <charset val="134"/>
      </rPr>
      <t>用于</t>
    </r>
    <r>
      <rPr>
        <sz val="10"/>
        <color rgb="FF000000"/>
        <rFont val="Times New Roman"/>
        <charset val="134"/>
      </rPr>
      <t>RS485</t>
    </r>
    <r>
      <rPr>
        <sz val="10"/>
        <color rgb="FF000000"/>
        <rFont val="宋体"/>
        <charset val="134"/>
      </rPr>
      <t>的串口接线，仪表之间串接，仪表到网关的接线</t>
    </r>
  </si>
  <si>
    <t>国产优质</t>
  </si>
  <si>
    <t>RVSP2*1.0</t>
  </si>
  <si>
    <t>米</t>
  </si>
  <si>
    <r>
      <rPr>
        <sz val="10"/>
        <color rgb="FF000000"/>
        <rFont val="宋体"/>
        <charset val="134"/>
      </rPr>
      <t>计量仪表端接，最终设备拉线至网关。</t>
    </r>
    <r>
      <rPr>
        <sz val="10"/>
        <color rgb="FFFF0000"/>
        <rFont val="宋体"/>
        <charset val="134"/>
      </rPr>
      <t>配电室每块电表估算3米，车间根据现场平面图估算。</t>
    </r>
  </si>
  <si>
    <r>
      <rPr>
        <sz val="10"/>
        <color rgb="FF000000"/>
        <rFont val="宋体"/>
        <charset val="134"/>
      </rPr>
      <t>通讯线缆、管材等辅材，价格仅供参考。</t>
    </r>
    <r>
      <rPr>
        <sz val="10"/>
        <color rgb="FFFF0000"/>
        <rFont val="宋体"/>
        <charset val="134"/>
      </rPr>
      <t>数量评估方式为估算，作为报价参考。</t>
    </r>
  </si>
  <si>
    <t>电流线</t>
  </si>
  <si>
    <t>电表与CT间的连线（黄、绿、红颜色）</t>
  </si>
  <si>
    <t>RV*2.5</t>
  </si>
  <si>
    <r>
      <rPr>
        <sz val="10"/>
        <color rgb="FF000000"/>
        <rFont val="宋体"/>
        <charset val="134"/>
      </rPr>
      <t>电流互感器至电表接线，每个互感器至电表暂</t>
    </r>
    <r>
      <rPr>
        <sz val="10"/>
        <color rgb="FFFF0000"/>
        <rFont val="宋体"/>
        <charset val="134"/>
      </rPr>
      <t>估</t>
    </r>
    <r>
      <rPr>
        <sz val="10"/>
        <color rgb="FFFF0000"/>
        <rFont val="Times New Roman"/>
        <charset val="134"/>
      </rPr>
      <t>1.5</t>
    </r>
    <r>
      <rPr>
        <sz val="10"/>
        <color rgb="FFFF0000"/>
        <rFont val="宋体"/>
        <charset val="134"/>
      </rPr>
      <t>米</t>
    </r>
    <r>
      <rPr>
        <sz val="10"/>
        <color rgb="FF000000"/>
        <rFont val="宋体"/>
        <charset val="134"/>
      </rPr>
      <t>，每块新增电表</t>
    </r>
    <r>
      <rPr>
        <sz val="10"/>
        <color rgb="FFFF0000"/>
        <rFont val="宋体"/>
        <charset val="134"/>
      </rPr>
      <t>预估6米</t>
    </r>
    <r>
      <rPr>
        <sz val="10"/>
        <color rgb="FF000000"/>
        <rFont val="宋体"/>
        <charset val="134"/>
      </rPr>
      <t>。</t>
    </r>
  </si>
  <si>
    <t>电压线</t>
  </si>
  <si>
    <t>电表与断路器开关之间的连线</t>
  </si>
  <si>
    <t>RV*1.5</t>
  </si>
  <si>
    <r>
      <rPr>
        <sz val="10"/>
        <color rgb="FF000000"/>
        <rFont val="宋体"/>
        <charset val="134"/>
      </rPr>
      <t>每块电表预估</t>
    </r>
    <r>
      <rPr>
        <sz val="10"/>
        <color rgb="FFFF0000"/>
        <rFont val="宋体"/>
        <charset val="134"/>
      </rPr>
      <t>4米</t>
    </r>
    <r>
      <rPr>
        <sz val="10"/>
        <color rgb="FF000000"/>
        <rFont val="宋体"/>
        <charset val="134"/>
      </rPr>
      <t>。</t>
    </r>
  </si>
  <si>
    <t>电源线</t>
  </si>
  <si>
    <t>网关、交换机等设备的电源线</t>
  </si>
  <si>
    <t>RVV3*1.5</t>
  </si>
  <si>
    <r>
      <rPr>
        <sz val="10"/>
        <color rgb="FFFF0000"/>
        <rFont val="宋体"/>
        <charset val="134"/>
      </rPr>
      <t>每台</t>
    </r>
    <r>
      <rPr>
        <sz val="10"/>
        <color rgb="FF000000"/>
        <rFont val="宋体"/>
        <charset val="134"/>
      </rPr>
      <t>通讯箱预估</t>
    </r>
    <r>
      <rPr>
        <sz val="10"/>
        <color rgb="FFFF0000"/>
        <rFont val="Times New Roman"/>
        <charset val="134"/>
      </rPr>
      <t>20</t>
    </r>
    <r>
      <rPr>
        <sz val="10"/>
        <color rgb="FFFF0000"/>
        <rFont val="宋体"/>
        <charset val="134"/>
      </rPr>
      <t>米</t>
    </r>
    <r>
      <rPr>
        <sz val="10"/>
        <color rgb="FF000000"/>
        <rFont val="宋体"/>
        <charset val="134"/>
      </rPr>
      <t>。</t>
    </r>
  </si>
  <si>
    <t>超五类网线</t>
  </si>
  <si>
    <t>用于网口之间连接</t>
  </si>
  <si>
    <t>UTP5E</t>
  </si>
  <si>
    <r>
      <rPr>
        <sz val="10"/>
        <color rgb="FF000000"/>
        <rFont val="宋体"/>
        <charset val="134"/>
      </rPr>
      <t>云端部署不需要此项；</t>
    </r>
    <r>
      <rPr>
        <sz val="10"/>
        <color rgb="FFFF0000"/>
        <rFont val="宋体"/>
        <charset val="134"/>
      </rPr>
      <t>本地化部署每台通讯箱80米。</t>
    </r>
  </si>
  <si>
    <t>四芯单模光纤</t>
  </si>
  <si>
    <t>网络布线超过100米，需要考虑敷设光纤</t>
  </si>
  <si>
    <t>GYTA</t>
  </si>
  <si>
    <t>根据平面图估算，每个交换机到值班室的距离，客户有局域网不需要此项。</t>
  </si>
  <si>
    <t>镀锌钢管</t>
  </si>
  <si>
    <t>设备到网关接线需敷设，每根3.8米</t>
  </si>
  <si>
    <t>KBGΦ25*1.2</t>
  </si>
  <si>
    <r>
      <rPr>
        <sz val="10"/>
        <color rgb="FFFF0000"/>
        <rFont val="宋体"/>
        <charset val="134"/>
      </rPr>
      <t>地面走线</t>
    </r>
    <r>
      <rPr>
        <sz val="10"/>
        <color rgb="FF000000"/>
        <rFont val="宋体"/>
        <charset val="134"/>
      </rPr>
      <t>用，客户有要求的墙面走线用。</t>
    </r>
  </si>
  <si>
    <t>PVC线槽板</t>
  </si>
  <si>
    <t xml:space="preserve">明装免打孔， 自粘理线电线网线方形管 </t>
  </si>
  <si>
    <r>
      <rPr>
        <sz val="10"/>
        <color rgb="FF000000"/>
        <rFont val="Times New Roman"/>
        <charset val="134"/>
      </rPr>
      <t>20*10</t>
    </r>
    <r>
      <rPr>
        <sz val="10"/>
        <color rgb="FF000000"/>
        <rFont val="宋体"/>
        <charset val="134"/>
      </rPr>
      <t>方槽</t>
    </r>
    <r>
      <rPr>
        <sz val="10"/>
        <color rgb="FF000000"/>
        <rFont val="Times New Roman"/>
        <charset val="134"/>
      </rPr>
      <t>/</t>
    </r>
    <r>
      <rPr>
        <sz val="10"/>
        <color rgb="FF000000"/>
        <rFont val="宋体"/>
        <charset val="134"/>
      </rPr>
      <t>米</t>
    </r>
  </si>
  <si>
    <r>
      <rPr>
        <sz val="10"/>
        <color rgb="FFFF0000"/>
        <rFont val="宋体"/>
        <charset val="134"/>
      </rPr>
      <t>默认用此</t>
    </r>
    <r>
      <rPr>
        <sz val="10"/>
        <color rgb="FF000000"/>
        <rFont val="宋体"/>
        <charset val="134"/>
      </rPr>
      <t>，墙面走明线理线用。</t>
    </r>
  </si>
  <si>
    <t>总价合计-含税（元）</t>
  </si>
  <si>
    <t>备注：</t>
  </si>
  <si>
    <r>
      <rPr>
        <sz val="10"/>
        <color rgb="FFFF0000"/>
        <rFont val="宋体"/>
        <charset val="134"/>
      </rPr>
      <t>1、本价目表中的第三方硬件为参照品牌，不允许在合同标定单一品牌，且不接受渠道或者业主单位指定品牌，如若指定品牌的，我方将增加额外资金占用及保修费用。</t>
    </r>
    <r>
      <rPr>
        <sz val="10"/>
        <color rgb="FF000000"/>
        <rFont val="宋体"/>
        <charset val="134"/>
      </rPr>
      <t xml:space="preserve">
2、第三方硬件不单独销售（云智控项目增补除外）。
</t>
    </r>
    <r>
      <rPr>
        <sz val="10"/>
        <color rgb="FF000000"/>
        <rFont val="宋体"/>
        <charset val="134"/>
      </rPr>
      <t>3、项目合同中，第三方硬件总价不得超过合同总价的30%。</t>
    </r>
    <r>
      <rPr>
        <sz val="10"/>
        <color rgb="FF000000"/>
        <rFont val="宋体"/>
        <charset val="134"/>
      </rPr>
      <t xml:space="preserve">
4、蘑菇物联将会结合市场价格变化而调整本目录表价格。
</t>
    </r>
    <r>
      <rPr>
        <sz val="10"/>
        <color rgb="FFFF0000"/>
        <rFont val="宋体"/>
        <charset val="134"/>
      </rPr>
      <t>5、因条件限制，本表只对产品规格作基本的描述；产品选型前，请详细了解产品规格书或产品说明书。</t>
    </r>
    <r>
      <rPr>
        <sz val="10"/>
        <color rgb="FF000000"/>
        <rFont val="宋体"/>
        <charset val="134"/>
      </rPr>
      <t xml:space="preserve">
6、以上第三方硬件不含施工调试费用，根据项目实际情况另行报价。</t>
    </r>
  </si>
  <si>
    <t>广东蘑菇物联科技有限公司</t>
  </si>
  <si>
    <r>
      <rPr>
        <b/>
        <sz val="20"/>
        <color rgb="FF002060"/>
        <rFont val="微软雅黑"/>
        <charset val="134"/>
      </rPr>
      <t>蘑菇物联</t>
    </r>
    <r>
      <rPr>
        <b/>
        <sz val="20"/>
        <color rgb="FF002060"/>
        <rFont val="Times New Roman"/>
        <charset val="134"/>
      </rPr>
      <t>2025</t>
    </r>
    <r>
      <rPr>
        <b/>
        <sz val="20"/>
        <color rgb="FF002060"/>
        <rFont val="微软雅黑"/>
        <charset val="134"/>
      </rPr>
      <t>年（中央空调）云智控三方硬件选型及价目表</t>
    </r>
  </si>
  <si>
    <r>
      <rPr>
        <b/>
        <sz val="12"/>
        <color rgb="FF002060"/>
        <rFont val="微软雅黑"/>
        <charset val="134"/>
      </rPr>
      <t>序号</t>
    </r>
  </si>
  <si>
    <r>
      <rPr>
        <b/>
        <sz val="12"/>
        <color rgb="FF002060"/>
        <rFont val="微软雅黑"/>
        <charset val="134"/>
      </rPr>
      <t>产品编码</t>
    </r>
  </si>
  <si>
    <r>
      <rPr>
        <b/>
        <sz val="12"/>
        <color rgb="FF002060"/>
        <rFont val="微软雅黑"/>
        <charset val="134"/>
      </rPr>
      <t>产品名称</t>
    </r>
  </si>
  <si>
    <r>
      <rPr>
        <b/>
        <sz val="12"/>
        <color rgb="FF002060"/>
        <rFont val="微软雅黑"/>
        <charset val="134"/>
      </rPr>
      <t>型号</t>
    </r>
  </si>
  <si>
    <r>
      <rPr>
        <b/>
        <sz val="12"/>
        <color rgb="FF002060"/>
        <rFont val="微软雅黑"/>
        <charset val="134"/>
      </rPr>
      <t>产品参考图片</t>
    </r>
  </si>
  <si>
    <r>
      <rPr>
        <b/>
        <sz val="12"/>
        <color rgb="FF002060"/>
        <rFont val="微软雅黑"/>
        <charset val="134"/>
      </rPr>
      <t>品牌</t>
    </r>
  </si>
  <si>
    <r>
      <rPr>
        <b/>
        <sz val="12"/>
        <color rgb="FF002060"/>
        <rFont val="微软雅黑"/>
        <charset val="134"/>
      </rPr>
      <t>安装方式</t>
    </r>
  </si>
  <si>
    <r>
      <rPr>
        <b/>
        <sz val="12"/>
        <color rgb="FF002060"/>
        <rFont val="微软雅黑"/>
        <charset val="134"/>
      </rPr>
      <t>单位</t>
    </r>
  </si>
  <si>
    <r>
      <rPr>
        <b/>
        <sz val="12"/>
        <color rgb="FF002060"/>
        <rFont val="微软雅黑"/>
        <charset val="134"/>
      </rPr>
      <t>数量填写</t>
    </r>
    <r>
      <rPr>
        <sz val="10"/>
        <rFont val="宋体"/>
        <charset val="134"/>
      </rPr>
      <t xml:space="preserve">
</t>
    </r>
    <r>
      <rPr>
        <b/>
        <sz val="12"/>
        <color rgb="FF002060"/>
        <rFont val="微软雅黑"/>
        <charset val="134"/>
      </rPr>
      <t>（没有填</t>
    </r>
    <r>
      <rPr>
        <b/>
        <sz val="12"/>
        <color rgb="FF002060"/>
        <rFont val="Times New Roman"/>
        <charset val="134"/>
      </rPr>
      <t>“0”</t>
    </r>
    <r>
      <rPr>
        <b/>
        <sz val="12"/>
        <color rgb="FF002060"/>
        <rFont val="微软雅黑"/>
        <charset val="134"/>
      </rPr>
      <t>）</t>
    </r>
  </si>
  <si>
    <r>
      <rPr>
        <b/>
        <sz val="12"/>
        <color rgb="FF002060"/>
        <rFont val="Times New Roman"/>
        <charset val="134"/>
      </rPr>
      <t>2025</t>
    </r>
    <r>
      <rPr>
        <b/>
        <sz val="12"/>
        <color rgb="FF002060"/>
        <rFont val="微软雅黑"/>
        <charset val="134"/>
      </rPr>
      <t>年对外销售价（元）</t>
    </r>
  </si>
  <si>
    <r>
      <rPr>
        <b/>
        <sz val="12"/>
        <color rgb="FF1F3864"/>
        <rFont val="微软雅黑"/>
        <charset val="134"/>
      </rPr>
      <t>备注</t>
    </r>
  </si>
  <si>
    <r>
      <rPr>
        <b/>
        <sz val="12"/>
        <color rgb="FF002060"/>
        <rFont val="微软雅黑"/>
        <charset val="134"/>
      </rPr>
      <t>渠道销售价格</t>
    </r>
  </si>
  <si>
    <r>
      <rPr>
        <b/>
        <sz val="12"/>
        <color rgb="FF002060"/>
        <rFont val="微软雅黑"/>
        <charset val="134"/>
      </rPr>
      <t>市场指导价格</t>
    </r>
  </si>
  <si>
    <t>L420105102</t>
  </si>
  <si>
    <r>
      <rPr>
        <sz val="10"/>
        <color rgb="FF002060"/>
        <rFont val="微软雅黑"/>
        <charset val="134"/>
      </rPr>
      <t>水温传感器</t>
    </r>
  </si>
  <si>
    <t>QAE2174.015</t>
  </si>
  <si>
    <r>
      <rPr>
        <sz val="9"/>
        <color rgb="FF002060"/>
        <rFont val="微软雅黑"/>
        <charset val="134"/>
      </rPr>
      <t>供电电源：</t>
    </r>
    <r>
      <rPr>
        <sz val="9"/>
        <color rgb="FF002060"/>
        <rFont val="Times New Roman"/>
        <charset val="134"/>
      </rPr>
      <t>DC24V</t>
    </r>
    <r>
      <rPr>
        <sz val="9"/>
        <color rgb="FF002060"/>
        <rFont val="微软雅黑"/>
        <charset val="134"/>
      </rPr>
      <t>；测量范围：</t>
    </r>
    <r>
      <rPr>
        <sz val="9"/>
        <color rgb="FF002060"/>
        <rFont val="Times New Roman"/>
        <charset val="134"/>
      </rPr>
      <t>-10~120℃</t>
    </r>
    <r>
      <rPr>
        <sz val="9"/>
        <color rgb="FF002060"/>
        <rFont val="微软雅黑"/>
        <charset val="134"/>
      </rPr>
      <t>；输出信号：</t>
    </r>
    <r>
      <rPr>
        <sz val="9"/>
        <color rgb="FF002060"/>
        <rFont val="Times New Roman"/>
        <charset val="134"/>
      </rPr>
      <t>4~20mA</t>
    </r>
    <r>
      <rPr>
        <sz val="9"/>
        <color rgb="FF002060"/>
        <rFont val="微软雅黑"/>
        <charset val="134"/>
      </rPr>
      <t>；测量精度：</t>
    </r>
    <r>
      <rPr>
        <sz val="9"/>
        <color rgb="FF002060"/>
        <rFont val="Times New Roman"/>
        <charset val="134"/>
      </rPr>
      <t>±1.4K</t>
    </r>
    <r>
      <rPr>
        <sz val="9"/>
        <color rgb="FF002060"/>
        <rFont val="微软雅黑"/>
        <charset val="134"/>
      </rPr>
      <t>；浸入长度：</t>
    </r>
    <r>
      <rPr>
        <sz val="9"/>
        <color rgb="FF002060"/>
        <rFont val="Times New Roman"/>
        <charset val="134"/>
      </rPr>
      <t>150mm</t>
    </r>
    <r>
      <rPr>
        <sz val="9"/>
        <color rgb="FF002060"/>
        <rFont val="微软雅黑"/>
        <charset val="134"/>
      </rPr>
      <t>；接线：</t>
    </r>
    <r>
      <rPr>
        <sz val="9"/>
        <color rgb="FF002060"/>
        <rFont val="Times New Roman"/>
        <charset val="134"/>
      </rPr>
      <t>2</t>
    </r>
    <r>
      <rPr>
        <sz val="9"/>
        <color rgb="FF002060"/>
        <rFont val="微软雅黑"/>
        <charset val="134"/>
      </rPr>
      <t>线制；防护等级：</t>
    </r>
    <r>
      <rPr>
        <sz val="9"/>
        <color rgb="FF002060"/>
        <rFont val="Times New Roman"/>
        <charset val="134"/>
      </rPr>
      <t>IP54</t>
    </r>
    <r>
      <rPr>
        <sz val="9"/>
        <color rgb="FF002060"/>
        <rFont val="微软雅黑"/>
        <charset val="134"/>
      </rPr>
      <t>；螺纹：</t>
    </r>
    <r>
      <rPr>
        <sz val="9"/>
        <color rgb="FF002060"/>
        <rFont val="Times New Roman"/>
        <charset val="134"/>
      </rPr>
      <t xml:space="preserve"> G1/2</t>
    </r>
    <r>
      <rPr>
        <sz val="9"/>
        <color rgb="FF002060"/>
        <rFont val="微软雅黑"/>
        <charset val="134"/>
      </rPr>
      <t>。</t>
    </r>
  </si>
  <si>
    <r>
      <rPr>
        <sz val="10"/>
        <color rgb="FF002060"/>
        <rFont val="微软雅黑"/>
        <charset val="134"/>
      </rPr>
      <t>西门子</t>
    </r>
  </si>
  <si>
    <r>
      <rPr>
        <sz val="10"/>
        <color rgb="FF002060"/>
        <rFont val="微软雅黑"/>
        <charset val="134"/>
      </rPr>
      <t>插入式</t>
    </r>
  </si>
  <si>
    <r>
      <rPr>
        <sz val="10"/>
        <color rgb="FF002060"/>
        <rFont val="微软雅黑"/>
        <charset val="134"/>
      </rPr>
      <t>个</t>
    </r>
  </si>
  <si>
    <r>
      <rPr>
        <sz val="9"/>
        <color rgb="FFC00000"/>
        <rFont val="宋体"/>
        <charset val="134"/>
      </rPr>
      <t>此物料号不含套管；
套管料号</t>
    </r>
    <r>
      <rPr>
        <sz val="9"/>
        <color rgb="FFC00000"/>
        <rFont val="Times New Roman"/>
        <charset val="134"/>
      </rPr>
      <t>L420403031</t>
    </r>
    <r>
      <rPr>
        <sz val="9"/>
        <color rgb="FFC00000"/>
        <rFont val="宋体"/>
        <charset val="134"/>
      </rPr>
      <t>，需另行下单。</t>
    </r>
  </si>
  <si>
    <r>
      <rPr>
        <sz val="10"/>
        <color rgb="FF002060"/>
        <rFont val="宋体"/>
        <charset val="134"/>
      </rPr>
      <t>待定</t>
    </r>
  </si>
  <si>
    <r>
      <rPr>
        <sz val="10"/>
        <color rgb="FF002060"/>
        <rFont val="微软雅黑"/>
        <charset val="134"/>
      </rPr>
      <t>温度变送器</t>
    </r>
  </si>
  <si>
    <t>SUP-P202</t>
  </si>
  <si>
    <r>
      <rPr>
        <sz val="9"/>
        <color rgb="FF002060"/>
        <rFont val="微软雅黑"/>
        <charset val="134"/>
      </rPr>
      <t>供电电源：</t>
    </r>
    <r>
      <rPr>
        <sz val="9"/>
        <color rgb="FF002060"/>
        <rFont val="Times New Roman"/>
        <charset val="134"/>
      </rPr>
      <t>DC24V</t>
    </r>
    <r>
      <rPr>
        <sz val="9"/>
        <color rgb="FF002060"/>
        <rFont val="微软雅黑"/>
        <charset val="134"/>
      </rPr>
      <t>；测量范围：</t>
    </r>
    <r>
      <rPr>
        <sz val="9"/>
        <color rgb="FF002060"/>
        <rFont val="Times New Roman"/>
        <charset val="134"/>
      </rPr>
      <t>0~100℃</t>
    </r>
    <r>
      <rPr>
        <sz val="9"/>
        <color rgb="FF002060"/>
        <rFont val="微软雅黑"/>
        <charset val="134"/>
      </rPr>
      <t>；输出信号：</t>
    </r>
    <r>
      <rPr>
        <sz val="9"/>
        <color rgb="FF002060"/>
        <rFont val="Times New Roman"/>
        <charset val="134"/>
      </rPr>
      <t>Modbus/RTU</t>
    </r>
    <r>
      <rPr>
        <sz val="9"/>
        <color rgb="FF002060"/>
        <rFont val="微软雅黑"/>
        <charset val="134"/>
      </rPr>
      <t>；精度等级：</t>
    </r>
    <r>
      <rPr>
        <sz val="9"/>
        <color rgb="FF002060"/>
        <rFont val="Times New Roman"/>
        <charset val="134"/>
      </rPr>
      <t>0.5</t>
    </r>
    <r>
      <rPr>
        <sz val="9"/>
        <color rgb="FF002060"/>
        <rFont val="微软雅黑"/>
        <charset val="134"/>
      </rPr>
      <t>级；浸入长度：</t>
    </r>
    <r>
      <rPr>
        <sz val="9"/>
        <color rgb="FF002060"/>
        <rFont val="Times New Roman"/>
        <charset val="134"/>
      </rPr>
      <t>150mm</t>
    </r>
    <r>
      <rPr>
        <sz val="9"/>
        <color rgb="FF002060"/>
        <rFont val="微软雅黑"/>
        <charset val="134"/>
      </rPr>
      <t>；防护等级：</t>
    </r>
    <r>
      <rPr>
        <sz val="9"/>
        <color rgb="FF002060"/>
        <rFont val="Times New Roman"/>
        <charset val="134"/>
      </rPr>
      <t>IP65</t>
    </r>
    <r>
      <rPr>
        <sz val="9"/>
        <color rgb="FF002060"/>
        <rFont val="宋体"/>
        <charset val="134"/>
      </rPr>
      <t>；螺纹：</t>
    </r>
    <r>
      <rPr>
        <sz val="9"/>
        <color rgb="FF002060"/>
        <rFont val="Times New Roman"/>
        <charset val="134"/>
      </rPr>
      <t>ZG1/2</t>
    </r>
    <r>
      <rPr>
        <sz val="9"/>
        <color rgb="FF002060"/>
        <rFont val="微软雅黑"/>
        <charset val="134"/>
      </rPr>
      <t>。</t>
    </r>
  </si>
  <si>
    <r>
      <rPr>
        <sz val="10"/>
        <color rgb="FF002060"/>
        <rFont val="微软雅黑"/>
        <charset val="134"/>
      </rPr>
      <t>美仪</t>
    </r>
  </si>
  <si>
    <t>TT-31B</t>
  </si>
  <si>
    <r>
      <rPr>
        <sz val="9"/>
        <color rgb="FF002060"/>
        <rFont val="微软雅黑"/>
        <charset val="134"/>
      </rPr>
      <t>供电电源：</t>
    </r>
    <r>
      <rPr>
        <sz val="9"/>
        <color rgb="FF002060"/>
        <rFont val="Times New Roman"/>
        <charset val="134"/>
      </rPr>
      <t>DC24V</t>
    </r>
    <r>
      <rPr>
        <sz val="9"/>
        <color rgb="FF002060"/>
        <rFont val="微软雅黑"/>
        <charset val="134"/>
      </rPr>
      <t>；测量范围：</t>
    </r>
    <r>
      <rPr>
        <sz val="9"/>
        <color rgb="FF002060"/>
        <rFont val="Times New Roman"/>
        <charset val="134"/>
      </rPr>
      <t>0~100℃</t>
    </r>
    <r>
      <rPr>
        <sz val="9"/>
        <color rgb="FF002060"/>
        <rFont val="微软雅黑"/>
        <charset val="134"/>
      </rPr>
      <t>；输出信号：</t>
    </r>
    <r>
      <rPr>
        <sz val="9"/>
        <color rgb="FF002060"/>
        <rFont val="Times New Roman"/>
        <charset val="134"/>
      </rPr>
      <t>Modbus/RTU</t>
    </r>
    <r>
      <rPr>
        <sz val="9"/>
        <color rgb="FF002060"/>
        <rFont val="微软雅黑"/>
        <charset val="134"/>
      </rPr>
      <t>；精度等级：</t>
    </r>
    <r>
      <rPr>
        <sz val="9"/>
        <color rgb="FF002060"/>
        <rFont val="Times New Roman"/>
        <charset val="134"/>
      </rPr>
      <t>0.5</t>
    </r>
    <r>
      <rPr>
        <sz val="9"/>
        <color rgb="FF002060"/>
        <rFont val="微软雅黑"/>
        <charset val="134"/>
      </rPr>
      <t>级；浸入长度：</t>
    </r>
    <r>
      <rPr>
        <sz val="9"/>
        <color rgb="FF002060"/>
        <rFont val="Times New Roman"/>
        <charset val="134"/>
      </rPr>
      <t>150mm</t>
    </r>
    <r>
      <rPr>
        <sz val="9"/>
        <color rgb="FF002060"/>
        <rFont val="微软雅黑"/>
        <charset val="134"/>
      </rPr>
      <t>；防护等级：</t>
    </r>
    <r>
      <rPr>
        <sz val="9"/>
        <color rgb="FF002060"/>
        <rFont val="Times New Roman"/>
        <charset val="134"/>
      </rPr>
      <t>IP65</t>
    </r>
    <r>
      <rPr>
        <sz val="9"/>
        <color rgb="FF002060"/>
        <rFont val="微软雅黑"/>
        <charset val="134"/>
      </rPr>
      <t>；螺纹：</t>
    </r>
    <r>
      <rPr>
        <sz val="9"/>
        <color rgb="FF002060"/>
        <rFont val="Times New Roman"/>
        <charset val="134"/>
      </rPr>
      <t>ZG1/2</t>
    </r>
    <r>
      <rPr>
        <sz val="9"/>
        <color rgb="FF002060"/>
        <rFont val="微软雅黑"/>
        <charset val="134"/>
      </rPr>
      <t>。</t>
    </r>
  </si>
  <si>
    <r>
      <rPr>
        <sz val="10"/>
        <color rgb="FF002060"/>
        <rFont val="微软雅黑"/>
        <charset val="134"/>
      </rPr>
      <t>华水</t>
    </r>
  </si>
  <si>
    <r>
      <rPr>
        <sz val="9"/>
        <color rgb="FF1F3864"/>
        <rFont val="宋体"/>
        <charset val="134"/>
      </rPr>
      <t>测量范围和杆长可选择</t>
    </r>
  </si>
  <si>
    <r>
      <rPr>
        <sz val="10"/>
        <color rgb="FF002060"/>
        <rFont val="微软雅黑"/>
        <charset val="134"/>
      </rPr>
      <t>压力变送器</t>
    </r>
  </si>
  <si>
    <t>7MF1567-3CB00-1AA1</t>
  </si>
  <si>
    <r>
      <rPr>
        <sz val="9"/>
        <color rgb="FF002060"/>
        <rFont val="微软雅黑"/>
        <charset val="134"/>
      </rPr>
      <t>供电电源：</t>
    </r>
    <r>
      <rPr>
        <sz val="9"/>
        <color rgb="FF002060"/>
        <rFont val="Times New Roman"/>
        <charset val="134"/>
      </rPr>
      <t>DC24V</t>
    </r>
    <r>
      <rPr>
        <sz val="9"/>
        <color rgb="FF002060"/>
        <rFont val="微软雅黑"/>
        <charset val="134"/>
      </rPr>
      <t>；测量范围：</t>
    </r>
    <r>
      <rPr>
        <sz val="9"/>
        <color rgb="FF002060"/>
        <rFont val="Times New Roman"/>
        <charset val="134"/>
      </rPr>
      <t>0~16bar</t>
    </r>
    <r>
      <rPr>
        <sz val="9"/>
        <color rgb="FF002060"/>
        <rFont val="微软雅黑"/>
        <charset val="134"/>
      </rPr>
      <t>；输出信号：</t>
    </r>
    <r>
      <rPr>
        <sz val="9"/>
        <color rgb="FF002060"/>
        <rFont val="Times New Roman"/>
        <charset val="134"/>
      </rPr>
      <t>4~20mA</t>
    </r>
    <r>
      <rPr>
        <sz val="9"/>
        <color rgb="FF002060"/>
        <rFont val="微软雅黑"/>
        <charset val="134"/>
      </rPr>
      <t>；精度</t>
    </r>
    <r>
      <rPr>
        <sz val="9"/>
        <color rgb="FF002060"/>
        <rFont val="Times New Roman"/>
        <charset val="134"/>
      </rPr>
      <t>0.5%</t>
    </r>
    <r>
      <rPr>
        <sz val="9"/>
        <color rgb="FF002060"/>
        <rFont val="微软雅黑"/>
        <charset val="134"/>
      </rPr>
      <t>；接线：两线制；防护等级：</t>
    </r>
    <r>
      <rPr>
        <sz val="9"/>
        <color rgb="FF002060"/>
        <rFont val="Times New Roman"/>
        <charset val="134"/>
      </rPr>
      <t>IP65</t>
    </r>
    <r>
      <rPr>
        <sz val="9"/>
        <color rgb="FF002060"/>
        <rFont val="微软雅黑"/>
        <charset val="134"/>
      </rPr>
      <t>，螺纹：</t>
    </r>
    <r>
      <rPr>
        <sz val="9"/>
        <color rgb="FF002060"/>
        <rFont val="Times New Roman"/>
        <charset val="134"/>
      </rPr>
      <t>G1/2</t>
    </r>
  </si>
  <si>
    <r>
      <rPr>
        <sz val="10"/>
        <color rgb="FF002060"/>
        <rFont val="微软雅黑"/>
        <charset val="134"/>
      </rPr>
      <t>管道式</t>
    </r>
  </si>
  <si>
    <t>SUP-P300</t>
  </si>
  <si>
    <r>
      <rPr>
        <sz val="9"/>
        <color rgb="FF002060"/>
        <rFont val="宋体"/>
        <charset val="134"/>
      </rPr>
      <t>供电电源：</t>
    </r>
    <r>
      <rPr>
        <sz val="9"/>
        <color rgb="FF002060"/>
        <rFont val="Times New Roman"/>
        <charset val="134"/>
      </rPr>
      <t>DC24V</t>
    </r>
    <r>
      <rPr>
        <sz val="9"/>
        <color rgb="FF002060"/>
        <rFont val="宋体"/>
        <charset val="134"/>
      </rPr>
      <t>；测量范围：</t>
    </r>
    <r>
      <rPr>
        <sz val="9"/>
        <color rgb="FF002060"/>
        <rFont val="Times New Roman"/>
        <charset val="134"/>
      </rPr>
      <t>0~16bar</t>
    </r>
    <r>
      <rPr>
        <sz val="9"/>
        <color rgb="FF002060"/>
        <rFont val="宋体"/>
        <charset val="134"/>
      </rPr>
      <t>；输出信号：</t>
    </r>
    <r>
      <rPr>
        <sz val="9"/>
        <color rgb="FF002060"/>
        <rFont val="Times New Roman"/>
        <charset val="134"/>
      </rPr>
      <t>Modbus/RTU</t>
    </r>
    <r>
      <rPr>
        <sz val="9"/>
        <color rgb="FF002060"/>
        <rFont val="宋体"/>
        <charset val="134"/>
      </rPr>
      <t>；精度等级：</t>
    </r>
    <r>
      <rPr>
        <sz val="9"/>
        <color rgb="FF002060"/>
        <rFont val="Times New Roman"/>
        <charset val="134"/>
      </rPr>
      <t>0.5</t>
    </r>
    <r>
      <rPr>
        <sz val="9"/>
        <color rgb="FF002060"/>
        <rFont val="宋体"/>
        <charset val="134"/>
      </rPr>
      <t>级；螺纹：</t>
    </r>
    <r>
      <rPr>
        <sz val="9"/>
        <color rgb="FF002060"/>
        <rFont val="Times New Roman"/>
        <charset val="134"/>
      </rPr>
      <t>ZG1/2</t>
    </r>
    <r>
      <rPr>
        <sz val="9"/>
        <color rgb="FF002060"/>
        <rFont val="宋体"/>
        <charset val="134"/>
      </rPr>
      <t>；防护等级：</t>
    </r>
    <r>
      <rPr>
        <sz val="9"/>
        <color rgb="FF002060"/>
        <rFont val="Times New Roman"/>
        <charset val="134"/>
      </rPr>
      <t>IP65</t>
    </r>
    <r>
      <rPr>
        <sz val="9"/>
        <color rgb="FF002060"/>
        <rFont val="宋体"/>
        <charset val="134"/>
      </rPr>
      <t>。</t>
    </r>
  </si>
  <si>
    <r>
      <rPr>
        <sz val="10"/>
        <color rgb="FF002060"/>
        <rFont val="宋体"/>
        <charset val="134"/>
      </rPr>
      <t>美仪</t>
    </r>
  </si>
  <si>
    <t>HP-31D</t>
  </si>
  <si>
    <r>
      <rPr>
        <sz val="9"/>
        <color rgb="FF002060"/>
        <rFont val="微软雅黑"/>
        <charset val="134"/>
      </rPr>
      <t>华水</t>
    </r>
  </si>
  <si>
    <t>L420105097</t>
  </si>
  <si>
    <r>
      <rPr>
        <sz val="10"/>
        <color rgb="FF002060"/>
        <rFont val="微软雅黑"/>
        <charset val="134"/>
      </rPr>
      <t>温湿度传感器</t>
    </r>
  </si>
  <si>
    <t>QFA3171+AQF3100</t>
  </si>
  <si>
    <r>
      <rPr>
        <sz val="9"/>
        <color rgb="FF002060"/>
        <rFont val="微软雅黑"/>
        <charset val="134"/>
      </rPr>
      <t>供电电源：</t>
    </r>
    <r>
      <rPr>
        <sz val="9"/>
        <color rgb="FF002060"/>
        <rFont val="Times New Roman"/>
        <charset val="134"/>
      </rPr>
      <t>DC24V</t>
    </r>
    <r>
      <rPr>
        <sz val="9"/>
        <color rgb="FF002060"/>
        <rFont val="微软雅黑"/>
        <charset val="134"/>
      </rPr>
      <t>；测量范围：</t>
    </r>
    <r>
      <rPr>
        <sz val="9"/>
        <color rgb="FF002060"/>
        <rFont val="Times New Roman"/>
        <charset val="134"/>
      </rPr>
      <t>-35~70℃</t>
    </r>
    <r>
      <rPr>
        <sz val="9"/>
        <color rgb="FF002060"/>
        <rFont val="微软雅黑"/>
        <charset val="134"/>
      </rPr>
      <t>、</t>
    </r>
    <r>
      <rPr>
        <sz val="9"/>
        <color rgb="FF002060"/>
        <rFont val="Times New Roman"/>
        <charset val="134"/>
      </rPr>
      <t>0~100%RH</t>
    </r>
    <r>
      <rPr>
        <sz val="9"/>
        <color rgb="FF002060"/>
        <rFont val="微软雅黑"/>
        <charset val="134"/>
      </rPr>
      <t>；输出信号：</t>
    </r>
    <r>
      <rPr>
        <sz val="9"/>
        <color rgb="FF002060"/>
        <rFont val="Times New Roman"/>
        <charset val="134"/>
      </rPr>
      <t>4~20mA</t>
    </r>
    <r>
      <rPr>
        <sz val="9"/>
        <color rgb="FF002060"/>
        <rFont val="微软雅黑"/>
        <charset val="134"/>
      </rPr>
      <t>；测量精度：</t>
    </r>
    <r>
      <rPr>
        <sz val="9"/>
        <color rgb="FF002060"/>
        <rFont val="Times New Roman"/>
        <charset val="134"/>
      </rPr>
      <t>±0.8 K</t>
    </r>
    <r>
      <rPr>
        <sz val="9"/>
        <color rgb="FF002060"/>
        <rFont val="微软雅黑"/>
        <charset val="134"/>
      </rPr>
      <t>；接线：</t>
    </r>
    <r>
      <rPr>
        <sz val="9"/>
        <color rgb="FF002060"/>
        <rFont val="Times New Roman"/>
        <charset val="134"/>
      </rPr>
      <t>4</t>
    </r>
    <r>
      <rPr>
        <sz val="9"/>
        <color rgb="FF002060"/>
        <rFont val="微软雅黑"/>
        <charset val="134"/>
      </rPr>
      <t>线制；防护等级：</t>
    </r>
    <r>
      <rPr>
        <sz val="9"/>
        <color rgb="FF002060"/>
        <rFont val="Times New Roman"/>
        <charset val="134"/>
      </rPr>
      <t>IP65</t>
    </r>
  </si>
  <si>
    <r>
      <rPr>
        <sz val="10"/>
        <color rgb="FF002060"/>
        <rFont val="微软雅黑"/>
        <charset val="134"/>
      </rPr>
      <t>壁挂</t>
    </r>
  </si>
  <si>
    <t>L420105094</t>
  </si>
  <si>
    <t>RS-WS-N01-2-4</t>
  </si>
  <si>
    <r>
      <rPr>
        <sz val="9"/>
        <color rgb="FF002060"/>
        <rFont val="微软雅黑"/>
        <charset val="134"/>
      </rPr>
      <t>供电电源：</t>
    </r>
    <r>
      <rPr>
        <sz val="9"/>
        <color rgb="FF002060"/>
        <rFont val="Times New Roman"/>
        <charset val="134"/>
      </rPr>
      <t>DC24V</t>
    </r>
    <r>
      <rPr>
        <sz val="9"/>
        <color rgb="FF002060"/>
        <rFont val="微软雅黑"/>
        <charset val="134"/>
      </rPr>
      <t>；测量范围：</t>
    </r>
    <r>
      <rPr>
        <sz val="9"/>
        <color rgb="FF002060"/>
        <rFont val="Times New Roman"/>
        <charset val="134"/>
      </rPr>
      <t>-40~70℃</t>
    </r>
    <r>
      <rPr>
        <sz val="9"/>
        <color rgb="FF002060"/>
        <rFont val="微软雅黑"/>
        <charset val="134"/>
      </rPr>
      <t>、</t>
    </r>
    <r>
      <rPr>
        <sz val="9"/>
        <color rgb="FF002060"/>
        <rFont val="Times New Roman"/>
        <charset val="134"/>
      </rPr>
      <t>0~100%RH</t>
    </r>
    <r>
      <rPr>
        <sz val="9"/>
        <color rgb="FF002060"/>
        <rFont val="微软雅黑"/>
        <charset val="134"/>
      </rPr>
      <t>；</t>
    </r>
    <r>
      <rPr>
        <sz val="10"/>
        <rFont val="宋体"/>
        <charset val="134"/>
      </rPr>
      <t xml:space="preserve">
</t>
    </r>
    <r>
      <rPr>
        <sz val="9"/>
        <color rgb="FF002060"/>
        <rFont val="微软雅黑"/>
        <charset val="134"/>
      </rPr>
      <t>输出信号：</t>
    </r>
    <r>
      <rPr>
        <sz val="9"/>
        <color rgb="FF002060"/>
        <rFont val="Times New Roman"/>
        <charset val="134"/>
      </rPr>
      <t>RS485</t>
    </r>
    <r>
      <rPr>
        <sz val="9"/>
        <color rgb="FF002060"/>
        <rFont val="微软雅黑"/>
        <charset val="134"/>
      </rPr>
      <t>；精度等级：</t>
    </r>
    <r>
      <rPr>
        <sz val="9"/>
        <color rgb="FF002060"/>
        <rFont val="Times New Roman"/>
        <charset val="134"/>
      </rPr>
      <t>0.3</t>
    </r>
    <r>
      <rPr>
        <sz val="9"/>
        <color rgb="FF002060"/>
        <rFont val="微软雅黑"/>
        <charset val="134"/>
      </rPr>
      <t>；接线：</t>
    </r>
    <r>
      <rPr>
        <sz val="9"/>
        <color rgb="FF002060"/>
        <rFont val="Times New Roman"/>
        <charset val="134"/>
      </rPr>
      <t>4</t>
    </r>
    <r>
      <rPr>
        <sz val="9"/>
        <color rgb="FF002060"/>
        <rFont val="微软雅黑"/>
        <charset val="134"/>
      </rPr>
      <t>线制；防护等级：</t>
    </r>
    <r>
      <rPr>
        <sz val="9"/>
        <color rgb="FF002060"/>
        <rFont val="Times New Roman"/>
        <charset val="134"/>
      </rPr>
      <t>IP65</t>
    </r>
  </si>
  <si>
    <r>
      <rPr>
        <sz val="9"/>
        <color rgb="FF002060"/>
        <rFont val="微软雅黑"/>
        <charset val="134"/>
      </rPr>
      <t>建大仁科</t>
    </r>
  </si>
  <si>
    <t>L420201143</t>
  </si>
  <si>
    <r>
      <rPr>
        <sz val="10"/>
        <color rgb="FF002060"/>
        <rFont val="微软雅黑"/>
        <charset val="134"/>
      </rPr>
      <t>超声波流量计</t>
    </r>
  </si>
  <si>
    <t>DCT1158W-1-1-W211-N</t>
  </si>
  <si>
    <r>
      <rPr>
        <sz val="9"/>
        <color rgb="FF002060"/>
        <rFont val="微软雅黑"/>
        <charset val="134"/>
      </rPr>
      <t>工作原理：超声波，测量冷却水</t>
    </r>
    <r>
      <rPr>
        <sz val="9"/>
        <color rgb="FF002060"/>
        <rFont val="Times New Roman"/>
        <charset val="134"/>
      </rPr>
      <t>/</t>
    </r>
    <r>
      <rPr>
        <sz val="9"/>
        <color rgb="FF002060"/>
        <rFont val="微软雅黑"/>
        <charset val="134"/>
      </rPr>
      <t>冷冻水</t>
    </r>
    <r>
      <rPr>
        <sz val="10"/>
        <rFont val="宋体"/>
        <charset val="134"/>
      </rPr>
      <t xml:space="preserve">
</t>
    </r>
    <r>
      <rPr>
        <sz val="9"/>
        <color rgb="FF002060"/>
        <rFont val="微软雅黑"/>
        <charset val="134"/>
      </rPr>
      <t>供电电源：</t>
    </r>
    <r>
      <rPr>
        <sz val="9"/>
        <color rgb="FF002060"/>
        <rFont val="Times New Roman"/>
        <charset val="134"/>
      </rPr>
      <t>AC220V</t>
    </r>
    <r>
      <rPr>
        <sz val="9"/>
        <color rgb="FF002060"/>
        <rFont val="微软雅黑"/>
        <charset val="134"/>
      </rPr>
      <t>或</t>
    </r>
    <r>
      <rPr>
        <sz val="9"/>
        <color rgb="FF002060"/>
        <rFont val="Times New Roman"/>
        <charset val="134"/>
      </rPr>
      <t xml:space="preserve">DC24V
</t>
    </r>
    <r>
      <rPr>
        <sz val="9"/>
        <color rgb="FF002060"/>
        <rFont val="微软雅黑"/>
        <charset val="134"/>
      </rPr>
      <t>管道口径：</t>
    </r>
    <r>
      <rPr>
        <sz val="9"/>
        <color rgb="FF002060"/>
        <rFont val="Times New Roman"/>
        <charset val="134"/>
      </rPr>
      <t xml:space="preserve">DN50~DN1000
</t>
    </r>
    <r>
      <rPr>
        <sz val="9"/>
        <color rgb="FF002060"/>
        <rFont val="微软雅黑"/>
        <charset val="134"/>
      </rPr>
      <t>测量精度：</t>
    </r>
    <r>
      <rPr>
        <sz val="9"/>
        <color rgb="FF002060"/>
        <rFont val="Times New Roman"/>
        <charset val="134"/>
      </rPr>
      <t>1.0</t>
    </r>
    <r>
      <rPr>
        <sz val="9"/>
        <color rgb="FF002060"/>
        <rFont val="微软雅黑"/>
        <charset val="134"/>
      </rPr>
      <t>级</t>
    </r>
    <r>
      <rPr>
        <sz val="10"/>
        <rFont val="宋体"/>
        <charset val="134"/>
      </rPr>
      <t xml:space="preserve">
</t>
    </r>
    <r>
      <rPr>
        <sz val="9"/>
        <color rgb="FF002060"/>
        <rFont val="微软雅黑"/>
        <charset val="134"/>
      </rPr>
      <t>输出信号：</t>
    </r>
    <r>
      <rPr>
        <sz val="9"/>
        <color rgb="FF002060"/>
        <rFont val="Times New Roman"/>
        <charset val="134"/>
      </rPr>
      <t xml:space="preserve">4~20mA
</t>
    </r>
    <r>
      <rPr>
        <sz val="9"/>
        <color rgb="FF002060"/>
        <rFont val="微软雅黑"/>
        <charset val="134"/>
      </rPr>
      <t>通讯接口：</t>
    </r>
    <r>
      <rPr>
        <sz val="9"/>
        <color rgb="FF002060"/>
        <rFont val="Times New Roman"/>
        <charset val="134"/>
      </rPr>
      <t xml:space="preserve">RS485
</t>
    </r>
    <r>
      <rPr>
        <sz val="9"/>
        <color rgb="FF002060"/>
        <rFont val="微软雅黑"/>
        <charset val="134"/>
      </rPr>
      <t>通讯协议：标准</t>
    </r>
    <r>
      <rPr>
        <sz val="9"/>
        <color rgb="FF002060"/>
        <rFont val="Times New Roman"/>
        <charset val="134"/>
      </rPr>
      <t xml:space="preserve">Modbus RTU
</t>
    </r>
    <r>
      <rPr>
        <sz val="9"/>
        <color rgb="FF002060"/>
        <rFont val="微软雅黑"/>
        <charset val="134"/>
      </rPr>
      <t>壳体防护等级：</t>
    </r>
    <r>
      <rPr>
        <sz val="9"/>
        <color rgb="FF002060"/>
        <rFont val="Times New Roman"/>
        <charset val="134"/>
      </rPr>
      <t xml:space="preserve">IP65
</t>
    </r>
    <r>
      <rPr>
        <sz val="9"/>
        <color rgb="FF002060"/>
        <rFont val="微软雅黑"/>
        <charset val="134"/>
      </rPr>
      <t>标准电缆：</t>
    </r>
    <r>
      <rPr>
        <sz val="9"/>
        <color rgb="FF002060"/>
        <rFont val="Times New Roman"/>
        <charset val="134"/>
      </rPr>
      <t>9m</t>
    </r>
  </si>
  <si>
    <r>
      <rPr>
        <sz val="10"/>
        <color rgb="FF002060"/>
        <rFont val="微软雅黑"/>
        <charset val="134"/>
      </rPr>
      <t>建恒</t>
    </r>
  </si>
  <si>
    <r>
      <rPr>
        <sz val="9"/>
        <color rgb="FF1F3864"/>
        <rFont val="微软雅黑"/>
        <charset val="134"/>
      </rPr>
      <t>超出管道口径范围的，均需另行选型</t>
    </r>
  </si>
  <si>
    <t>SUP-FSC400</t>
  </si>
  <si>
    <r>
      <rPr>
        <sz val="9"/>
        <color rgb="FF002060"/>
        <rFont val="微软雅黑"/>
        <charset val="134"/>
      </rPr>
      <t>工作原理：超声波，测量冷却水</t>
    </r>
    <r>
      <rPr>
        <sz val="9"/>
        <color rgb="FF002060"/>
        <rFont val="Times New Roman"/>
        <charset val="134"/>
      </rPr>
      <t>/</t>
    </r>
    <r>
      <rPr>
        <sz val="9"/>
        <color rgb="FF002060"/>
        <rFont val="微软雅黑"/>
        <charset val="134"/>
      </rPr>
      <t>冷冻水</t>
    </r>
    <r>
      <rPr>
        <sz val="10"/>
        <rFont val="宋体"/>
        <charset val="134"/>
      </rPr>
      <t xml:space="preserve">
</t>
    </r>
    <r>
      <rPr>
        <sz val="9"/>
        <color rgb="FF002060"/>
        <rFont val="微软雅黑"/>
        <charset val="134"/>
      </rPr>
      <t>供电电源：</t>
    </r>
    <r>
      <rPr>
        <sz val="9"/>
        <color rgb="FF002060"/>
        <rFont val="Times New Roman"/>
        <charset val="134"/>
      </rPr>
      <t>AC220V</t>
    </r>
    <r>
      <rPr>
        <sz val="9"/>
        <color rgb="FF002060"/>
        <rFont val="微软雅黑"/>
        <charset val="134"/>
      </rPr>
      <t>或</t>
    </r>
    <r>
      <rPr>
        <sz val="9"/>
        <color rgb="FF002060"/>
        <rFont val="Times New Roman"/>
        <charset val="134"/>
      </rPr>
      <t xml:space="preserve">DC24V
</t>
    </r>
    <r>
      <rPr>
        <sz val="9"/>
        <color rgb="FF002060"/>
        <rFont val="微软雅黑"/>
        <charset val="134"/>
      </rPr>
      <t>管道口径：</t>
    </r>
    <r>
      <rPr>
        <sz val="9"/>
        <color rgb="FF002060"/>
        <rFont val="Times New Roman"/>
        <charset val="134"/>
      </rPr>
      <t xml:space="preserve">DN80~DN6000
</t>
    </r>
    <r>
      <rPr>
        <sz val="9"/>
        <color rgb="FF002060"/>
        <rFont val="微软雅黑"/>
        <charset val="134"/>
      </rPr>
      <t>测量精度：</t>
    </r>
    <r>
      <rPr>
        <sz val="9"/>
        <color rgb="FF002060"/>
        <rFont val="Times New Roman"/>
        <charset val="134"/>
      </rPr>
      <t>1.0</t>
    </r>
    <r>
      <rPr>
        <sz val="9"/>
        <color rgb="FF002060"/>
        <rFont val="微软雅黑"/>
        <charset val="134"/>
      </rPr>
      <t>级</t>
    </r>
    <r>
      <rPr>
        <sz val="10"/>
        <rFont val="宋体"/>
        <charset val="134"/>
      </rPr>
      <t xml:space="preserve">
</t>
    </r>
    <r>
      <rPr>
        <sz val="9"/>
        <color rgb="FF002060"/>
        <rFont val="微软雅黑"/>
        <charset val="134"/>
      </rPr>
      <t>输出信号：</t>
    </r>
    <r>
      <rPr>
        <sz val="9"/>
        <color rgb="FF002060"/>
        <rFont val="Times New Roman"/>
        <charset val="134"/>
      </rPr>
      <t xml:space="preserve">4~20mA
</t>
    </r>
    <r>
      <rPr>
        <sz val="9"/>
        <color rgb="FF002060"/>
        <rFont val="微软雅黑"/>
        <charset val="134"/>
      </rPr>
      <t>通讯接口：</t>
    </r>
    <r>
      <rPr>
        <sz val="9"/>
        <color rgb="FF002060"/>
        <rFont val="Times New Roman"/>
        <charset val="134"/>
      </rPr>
      <t xml:space="preserve">RS485
</t>
    </r>
    <r>
      <rPr>
        <sz val="9"/>
        <color rgb="FF002060"/>
        <rFont val="微软雅黑"/>
        <charset val="134"/>
      </rPr>
      <t>通讯协议：标准</t>
    </r>
    <r>
      <rPr>
        <sz val="9"/>
        <color rgb="FF002060"/>
        <rFont val="Times New Roman"/>
        <charset val="134"/>
      </rPr>
      <t xml:space="preserve">Modbus RTU
</t>
    </r>
    <r>
      <rPr>
        <sz val="9"/>
        <color rgb="FF002060"/>
        <rFont val="微软雅黑"/>
        <charset val="134"/>
      </rPr>
      <t>壳体防护等级：</t>
    </r>
    <r>
      <rPr>
        <sz val="9"/>
        <color rgb="FF002060"/>
        <rFont val="Times New Roman"/>
        <charset val="134"/>
      </rPr>
      <t xml:space="preserve">IP65
</t>
    </r>
    <r>
      <rPr>
        <sz val="9"/>
        <color rgb="FF002060"/>
        <rFont val="微软雅黑"/>
        <charset val="134"/>
      </rPr>
      <t>标准电缆：</t>
    </r>
    <r>
      <rPr>
        <sz val="9"/>
        <color rgb="FF002060"/>
        <rFont val="Times New Roman"/>
        <charset val="134"/>
      </rPr>
      <t>10m</t>
    </r>
  </si>
  <si>
    <r>
      <rPr>
        <sz val="9"/>
        <color rgb="FF002060"/>
        <rFont val="微软雅黑"/>
        <charset val="134"/>
      </rPr>
      <t>美仪</t>
    </r>
  </si>
  <si>
    <t>L420201121</t>
  </si>
  <si>
    <t>DCT1158/1-1-CP035-N-09G</t>
  </si>
  <si>
    <r>
      <rPr>
        <sz val="9"/>
        <color rgb="FF002060"/>
        <rFont val="微软雅黑"/>
        <charset val="134"/>
      </rPr>
      <t>工作原理：超声波，测量冷却水</t>
    </r>
    <r>
      <rPr>
        <sz val="9"/>
        <color rgb="FF002060"/>
        <rFont val="Times New Roman"/>
        <charset val="134"/>
      </rPr>
      <t>/</t>
    </r>
    <r>
      <rPr>
        <sz val="9"/>
        <color rgb="FF002060"/>
        <rFont val="微软雅黑"/>
        <charset val="134"/>
      </rPr>
      <t>冷冻水</t>
    </r>
    <r>
      <rPr>
        <sz val="10"/>
        <rFont val="宋体"/>
        <charset val="134"/>
      </rPr>
      <t xml:space="preserve">
</t>
    </r>
    <r>
      <rPr>
        <sz val="9"/>
        <color rgb="FF002060"/>
        <rFont val="微软雅黑"/>
        <charset val="134"/>
      </rPr>
      <t>供电电源：</t>
    </r>
    <r>
      <rPr>
        <sz val="9"/>
        <color rgb="FF002060"/>
        <rFont val="Times New Roman"/>
        <charset val="134"/>
      </rPr>
      <t>AC220V</t>
    </r>
    <r>
      <rPr>
        <sz val="9"/>
        <color rgb="FF002060"/>
        <rFont val="微软雅黑"/>
        <charset val="134"/>
      </rPr>
      <t>或</t>
    </r>
    <r>
      <rPr>
        <sz val="9"/>
        <color rgb="FF002060"/>
        <rFont val="Times New Roman"/>
        <charset val="134"/>
      </rPr>
      <t xml:space="preserve">DC24V
</t>
    </r>
    <r>
      <rPr>
        <sz val="9"/>
        <color rgb="FF002060"/>
        <rFont val="微软雅黑"/>
        <charset val="134"/>
      </rPr>
      <t>管道口径：</t>
    </r>
    <r>
      <rPr>
        <sz val="9"/>
        <color rgb="FF002060"/>
        <rFont val="Times New Roman"/>
        <charset val="134"/>
      </rPr>
      <t xml:space="preserve">DN50~DN700
</t>
    </r>
    <r>
      <rPr>
        <sz val="9"/>
        <color rgb="FF002060"/>
        <rFont val="微软雅黑"/>
        <charset val="134"/>
      </rPr>
      <t>测量精度：</t>
    </r>
    <r>
      <rPr>
        <sz val="9"/>
        <color rgb="FF002060"/>
        <rFont val="Times New Roman"/>
        <charset val="134"/>
      </rPr>
      <t>1.0</t>
    </r>
    <r>
      <rPr>
        <sz val="9"/>
        <color rgb="FF002060"/>
        <rFont val="微软雅黑"/>
        <charset val="134"/>
      </rPr>
      <t>级</t>
    </r>
    <r>
      <rPr>
        <sz val="10"/>
        <rFont val="宋体"/>
        <charset val="134"/>
      </rPr>
      <t xml:space="preserve">
</t>
    </r>
    <r>
      <rPr>
        <sz val="9"/>
        <color rgb="FF002060"/>
        <rFont val="微软雅黑"/>
        <charset val="134"/>
      </rPr>
      <t>输出信号：</t>
    </r>
    <r>
      <rPr>
        <sz val="9"/>
        <color rgb="FF002060"/>
        <rFont val="Times New Roman"/>
        <charset val="134"/>
      </rPr>
      <t xml:space="preserve">4~20mA
</t>
    </r>
    <r>
      <rPr>
        <sz val="9"/>
        <color rgb="FF002060"/>
        <rFont val="微软雅黑"/>
        <charset val="134"/>
      </rPr>
      <t>通讯接口：</t>
    </r>
    <r>
      <rPr>
        <sz val="9"/>
        <color rgb="FF002060"/>
        <rFont val="Times New Roman"/>
        <charset val="134"/>
      </rPr>
      <t xml:space="preserve">RS485
</t>
    </r>
    <r>
      <rPr>
        <sz val="9"/>
        <color rgb="FF002060"/>
        <rFont val="微软雅黑"/>
        <charset val="134"/>
      </rPr>
      <t>通讯协议：支持</t>
    </r>
    <r>
      <rPr>
        <sz val="9"/>
        <color rgb="FF002060"/>
        <rFont val="Times New Roman"/>
        <charset val="134"/>
      </rPr>
      <t xml:space="preserve">Modbus RTU
</t>
    </r>
    <r>
      <rPr>
        <sz val="9"/>
        <color rgb="FF002060"/>
        <rFont val="微软雅黑"/>
        <charset val="134"/>
      </rPr>
      <t>壳体防护等级：</t>
    </r>
    <r>
      <rPr>
        <sz val="9"/>
        <color rgb="FF002060"/>
        <rFont val="Times New Roman"/>
        <charset val="134"/>
      </rPr>
      <t xml:space="preserve">IP65
</t>
    </r>
    <r>
      <rPr>
        <sz val="9"/>
        <color rgb="FF002060"/>
        <rFont val="微软雅黑"/>
        <charset val="134"/>
      </rPr>
      <t>标准电缆：</t>
    </r>
    <r>
      <rPr>
        <sz val="9"/>
        <color rgb="FF002060"/>
        <rFont val="Times New Roman"/>
        <charset val="134"/>
      </rPr>
      <t>9m</t>
    </r>
  </si>
  <si>
    <r>
      <rPr>
        <sz val="9"/>
        <color rgb="FF002060"/>
        <rFont val="微软雅黑"/>
        <charset val="134"/>
      </rPr>
      <t>建恒</t>
    </r>
  </si>
  <si>
    <r>
      <rPr>
        <sz val="10"/>
        <color rgb="FF002060"/>
        <rFont val="微软雅黑"/>
        <charset val="134"/>
      </rPr>
      <t>外夹式</t>
    </r>
  </si>
  <si>
    <r>
      <rPr>
        <sz val="9"/>
        <color rgb="FF002060"/>
        <rFont val="微软雅黑"/>
        <charset val="134"/>
      </rPr>
      <t>工作原理：超声波，测量冷却水</t>
    </r>
    <r>
      <rPr>
        <sz val="9"/>
        <color rgb="FF002060"/>
        <rFont val="Times New Roman"/>
        <charset val="134"/>
      </rPr>
      <t>/</t>
    </r>
    <r>
      <rPr>
        <sz val="9"/>
        <color rgb="FF002060"/>
        <rFont val="微软雅黑"/>
        <charset val="134"/>
      </rPr>
      <t>冷冻水</t>
    </r>
    <r>
      <rPr>
        <sz val="10"/>
        <rFont val="宋体"/>
        <charset val="134"/>
      </rPr>
      <t xml:space="preserve">
</t>
    </r>
    <r>
      <rPr>
        <sz val="9"/>
        <color rgb="FF002060"/>
        <rFont val="微软雅黑"/>
        <charset val="134"/>
      </rPr>
      <t>供电电源：</t>
    </r>
    <r>
      <rPr>
        <sz val="9"/>
        <color rgb="FF002060"/>
        <rFont val="Times New Roman"/>
        <charset val="134"/>
      </rPr>
      <t>AC220V</t>
    </r>
    <r>
      <rPr>
        <sz val="9"/>
        <color rgb="FF002060"/>
        <rFont val="微软雅黑"/>
        <charset val="134"/>
      </rPr>
      <t>或</t>
    </r>
    <r>
      <rPr>
        <sz val="9"/>
        <color rgb="FF002060"/>
        <rFont val="Times New Roman"/>
        <charset val="134"/>
      </rPr>
      <t xml:space="preserve">DC24V
</t>
    </r>
    <r>
      <rPr>
        <sz val="9"/>
        <color rgb="FF002060"/>
        <rFont val="微软雅黑"/>
        <charset val="134"/>
      </rPr>
      <t>管道口径：</t>
    </r>
    <r>
      <rPr>
        <sz val="9"/>
        <color rgb="FF002060"/>
        <rFont val="Times New Roman"/>
        <charset val="134"/>
      </rPr>
      <t xml:space="preserve">DN50~DN700
</t>
    </r>
    <r>
      <rPr>
        <sz val="9"/>
        <color rgb="FF002060"/>
        <rFont val="微软雅黑"/>
        <charset val="134"/>
      </rPr>
      <t>测量精度：</t>
    </r>
    <r>
      <rPr>
        <sz val="9"/>
        <color rgb="FF002060"/>
        <rFont val="Times New Roman"/>
        <charset val="134"/>
      </rPr>
      <t>1.0</t>
    </r>
    <r>
      <rPr>
        <sz val="9"/>
        <color rgb="FF002060"/>
        <rFont val="微软雅黑"/>
        <charset val="134"/>
      </rPr>
      <t>级</t>
    </r>
    <r>
      <rPr>
        <sz val="10"/>
        <rFont val="宋体"/>
        <charset val="134"/>
      </rPr>
      <t xml:space="preserve">
</t>
    </r>
    <r>
      <rPr>
        <sz val="9"/>
        <color rgb="FF002060"/>
        <rFont val="微软雅黑"/>
        <charset val="134"/>
      </rPr>
      <t>输出信号：</t>
    </r>
    <r>
      <rPr>
        <sz val="9"/>
        <color rgb="FF002060"/>
        <rFont val="Times New Roman"/>
        <charset val="134"/>
      </rPr>
      <t xml:space="preserve">4~20mA
</t>
    </r>
    <r>
      <rPr>
        <sz val="9"/>
        <color rgb="FF002060"/>
        <rFont val="微软雅黑"/>
        <charset val="134"/>
      </rPr>
      <t>通讯接口：</t>
    </r>
    <r>
      <rPr>
        <sz val="9"/>
        <color rgb="FF002060"/>
        <rFont val="Times New Roman"/>
        <charset val="134"/>
      </rPr>
      <t xml:space="preserve">RS485
</t>
    </r>
    <r>
      <rPr>
        <sz val="9"/>
        <color rgb="FF002060"/>
        <rFont val="微软雅黑"/>
        <charset val="134"/>
      </rPr>
      <t>通讯协议：支持</t>
    </r>
    <r>
      <rPr>
        <sz val="9"/>
        <color rgb="FF002060"/>
        <rFont val="Times New Roman"/>
        <charset val="134"/>
      </rPr>
      <t xml:space="preserve">Modbus RTU
</t>
    </r>
    <r>
      <rPr>
        <sz val="9"/>
        <color rgb="FF002060"/>
        <rFont val="微软雅黑"/>
        <charset val="134"/>
      </rPr>
      <t>壳体防护等级：</t>
    </r>
    <r>
      <rPr>
        <sz val="9"/>
        <color rgb="FF002060"/>
        <rFont val="Times New Roman"/>
        <charset val="134"/>
      </rPr>
      <t xml:space="preserve">IP65
</t>
    </r>
    <r>
      <rPr>
        <sz val="9"/>
        <color rgb="FF002060"/>
        <rFont val="微软雅黑"/>
        <charset val="134"/>
      </rPr>
      <t>标准电缆：</t>
    </r>
    <r>
      <rPr>
        <sz val="9"/>
        <color rgb="FF002060"/>
        <rFont val="Times New Roman"/>
        <charset val="134"/>
      </rPr>
      <t>10m</t>
    </r>
  </si>
  <si>
    <r>
      <rPr>
        <sz val="9"/>
        <color rgb="FF002060"/>
        <rFont val="微软雅黑"/>
        <charset val="134"/>
      </rPr>
      <t>超出管道口径范围的，均需另行选型</t>
    </r>
  </si>
  <si>
    <t>L420201144</t>
  </si>
  <si>
    <r>
      <rPr>
        <sz val="9"/>
        <color rgb="FF002060"/>
        <rFont val="微软雅黑"/>
        <charset val="134"/>
      </rPr>
      <t>冷</t>
    </r>
    <r>
      <rPr>
        <sz val="9"/>
        <color rgb="FF002060"/>
        <rFont val="Times New Roman"/>
        <charset val="134"/>
      </rPr>
      <t>/</t>
    </r>
    <r>
      <rPr>
        <sz val="9"/>
        <color rgb="FF002060"/>
        <rFont val="微软雅黑"/>
        <charset val="134"/>
      </rPr>
      <t>热量表</t>
    </r>
  </si>
  <si>
    <t>HCM1158LH-1-1-W211-N</t>
  </si>
  <si>
    <r>
      <rPr>
        <sz val="9"/>
        <color rgb="FF002060"/>
        <rFont val="微软雅黑"/>
        <charset val="134"/>
      </rPr>
      <t>工作原理：超声波</t>
    </r>
    <r>
      <rPr>
        <sz val="10"/>
        <rFont val="宋体"/>
        <charset val="134"/>
      </rPr>
      <t xml:space="preserve">
</t>
    </r>
    <r>
      <rPr>
        <sz val="9"/>
        <color rgb="FF002060"/>
        <rFont val="微软雅黑"/>
        <charset val="134"/>
      </rPr>
      <t>供电电源：</t>
    </r>
    <r>
      <rPr>
        <sz val="9"/>
        <color rgb="FF002060"/>
        <rFont val="Times New Roman"/>
        <charset val="134"/>
      </rPr>
      <t>AC220V</t>
    </r>
    <r>
      <rPr>
        <sz val="9"/>
        <color rgb="FF002060"/>
        <rFont val="微软雅黑"/>
        <charset val="134"/>
      </rPr>
      <t>或</t>
    </r>
    <r>
      <rPr>
        <sz val="9"/>
        <color rgb="FF002060"/>
        <rFont val="Times New Roman"/>
        <charset val="134"/>
      </rPr>
      <t xml:space="preserve">DC24V
</t>
    </r>
    <r>
      <rPr>
        <sz val="9"/>
        <color rgb="FF002060"/>
        <rFont val="微软雅黑"/>
        <charset val="134"/>
      </rPr>
      <t>管道口径：</t>
    </r>
    <r>
      <rPr>
        <sz val="9"/>
        <color rgb="FF002060"/>
        <rFont val="Times New Roman"/>
        <charset val="134"/>
      </rPr>
      <t xml:space="preserve">DN50~DN1000
</t>
    </r>
    <r>
      <rPr>
        <sz val="9"/>
        <color rgb="FF002060"/>
        <rFont val="微软雅黑"/>
        <charset val="134"/>
      </rPr>
      <t>工作温度：</t>
    </r>
    <r>
      <rPr>
        <sz val="9"/>
        <color rgb="FF002060"/>
        <rFont val="Times New Roman"/>
        <charset val="134"/>
      </rPr>
      <t xml:space="preserve">-30~80℃
</t>
    </r>
    <r>
      <rPr>
        <sz val="9"/>
        <color rgb="FF002060"/>
        <rFont val="微软雅黑"/>
        <charset val="134"/>
      </rPr>
      <t>测量精度：</t>
    </r>
    <r>
      <rPr>
        <sz val="9"/>
        <color rgb="FF002060"/>
        <rFont val="Times New Roman"/>
        <charset val="134"/>
      </rPr>
      <t>1.0</t>
    </r>
    <r>
      <rPr>
        <sz val="9"/>
        <color rgb="FF002060"/>
        <rFont val="微软雅黑"/>
        <charset val="134"/>
      </rPr>
      <t>级</t>
    </r>
    <r>
      <rPr>
        <sz val="10"/>
        <rFont val="宋体"/>
        <charset val="134"/>
      </rPr>
      <t xml:space="preserve">
</t>
    </r>
    <r>
      <rPr>
        <sz val="9"/>
        <color rgb="FF002060"/>
        <rFont val="微软雅黑"/>
        <charset val="134"/>
      </rPr>
      <t>输出信号：</t>
    </r>
    <r>
      <rPr>
        <sz val="9"/>
        <color rgb="FF002060"/>
        <rFont val="Times New Roman"/>
        <charset val="134"/>
      </rPr>
      <t xml:space="preserve">4~20mA
</t>
    </r>
    <r>
      <rPr>
        <sz val="9"/>
        <color rgb="FF002060"/>
        <rFont val="微软雅黑"/>
        <charset val="134"/>
      </rPr>
      <t>通讯接口：</t>
    </r>
    <r>
      <rPr>
        <sz val="9"/>
        <color rgb="FF002060"/>
        <rFont val="Times New Roman"/>
        <charset val="134"/>
      </rPr>
      <t xml:space="preserve">RS485
</t>
    </r>
    <r>
      <rPr>
        <sz val="9"/>
        <color rgb="FF002060"/>
        <rFont val="微软雅黑"/>
        <charset val="134"/>
      </rPr>
      <t>通讯协议：标准</t>
    </r>
    <r>
      <rPr>
        <sz val="9"/>
        <color rgb="FF002060"/>
        <rFont val="Times New Roman"/>
        <charset val="134"/>
      </rPr>
      <t xml:space="preserve">Modbus RTU
</t>
    </r>
    <r>
      <rPr>
        <sz val="9"/>
        <color rgb="FF002060"/>
        <rFont val="微软雅黑"/>
        <charset val="134"/>
      </rPr>
      <t>防护等级：</t>
    </r>
    <r>
      <rPr>
        <sz val="9"/>
        <color rgb="FF002060"/>
        <rFont val="Times New Roman"/>
        <charset val="134"/>
      </rPr>
      <t xml:space="preserve">IP65
</t>
    </r>
    <r>
      <rPr>
        <sz val="9"/>
        <color rgb="FF002060"/>
        <rFont val="微软雅黑"/>
        <charset val="134"/>
      </rPr>
      <t>标准电缆：</t>
    </r>
    <r>
      <rPr>
        <sz val="9"/>
        <color rgb="FF002060"/>
        <rFont val="Times New Roman"/>
        <charset val="134"/>
      </rPr>
      <t xml:space="preserve">9m
</t>
    </r>
    <r>
      <rPr>
        <sz val="9"/>
        <color rgb="FF002060"/>
        <rFont val="微软雅黑"/>
        <charset val="134"/>
      </rPr>
      <t>温度传感器：</t>
    </r>
    <r>
      <rPr>
        <sz val="9"/>
        <color rgb="FF002060"/>
        <rFont val="Times New Roman"/>
        <charset val="134"/>
      </rPr>
      <t>2</t>
    </r>
    <r>
      <rPr>
        <sz val="9"/>
        <color rgb="FF002060"/>
        <rFont val="微软雅黑"/>
        <charset val="134"/>
      </rPr>
      <t>个</t>
    </r>
  </si>
  <si>
    <r>
      <rPr>
        <sz val="9"/>
        <color rgb="FF002060"/>
        <rFont val="微软雅黑"/>
        <charset val="134"/>
      </rPr>
      <t>插入式</t>
    </r>
  </si>
  <si>
    <r>
      <rPr>
        <sz val="9"/>
        <color rgb="FF002060"/>
        <rFont val="微软雅黑"/>
        <charset val="134"/>
      </rPr>
      <t>工作原理：超声波</t>
    </r>
    <r>
      <rPr>
        <sz val="10"/>
        <rFont val="宋体"/>
        <charset val="134"/>
      </rPr>
      <t xml:space="preserve">
</t>
    </r>
    <r>
      <rPr>
        <sz val="9"/>
        <color rgb="FF002060"/>
        <rFont val="微软雅黑"/>
        <charset val="134"/>
      </rPr>
      <t>供电电源：</t>
    </r>
    <r>
      <rPr>
        <sz val="9"/>
        <color rgb="FF002060"/>
        <rFont val="Times New Roman"/>
        <charset val="134"/>
      </rPr>
      <t>AC220V</t>
    </r>
    <r>
      <rPr>
        <sz val="9"/>
        <color rgb="FF002060"/>
        <rFont val="微软雅黑"/>
        <charset val="134"/>
      </rPr>
      <t>或</t>
    </r>
    <r>
      <rPr>
        <sz val="9"/>
        <color rgb="FF002060"/>
        <rFont val="Times New Roman"/>
        <charset val="134"/>
      </rPr>
      <t xml:space="preserve">DC24V
</t>
    </r>
    <r>
      <rPr>
        <sz val="9"/>
        <color rgb="FF002060"/>
        <rFont val="微软雅黑"/>
        <charset val="134"/>
      </rPr>
      <t>管道口径：</t>
    </r>
    <r>
      <rPr>
        <sz val="9"/>
        <color rgb="FF002060"/>
        <rFont val="Times New Roman"/>
        <charset val="134"/>
      </rPr>
      <t xml:space="preserve">DN80~DN6000
</t>
    </r>
    <r>
      <rPr>
        <sz val="9"/>
        <color rgb="FF002060"/>
        <rFont val="微软雅黑"/>
        <charset val="134"/>
      </rPr>
      <t>工作温度：</t>
    </r>
    <r>
      <rPr>
        <sz val="9"/>
        <color rgb="FF002060"/>
        <rFont val="Times New Roman"/>
        <charset val="134"/>
      </rPr>
      <t xml:space="preserve">-30~90℃
</t>
    </r>
    <r>
      <rPr>
        <sz val="9"/>
        <color rgb="FF002060"/>
        <rFont val="微软雅黑"/>
        <charset val="134"/>
      </rPr>
      <t>测量精度：</t>
    </r>
    <r>
      <rPr>
        <sz val="9"/>
        <color rgb="FF002060"/>
        <rFont val="Times New Roman"/>
        <charset val="134"/>
      </rPr>
      <t>1.0</t>
    </r>
    <r>
      <rPr>
        <sz val="9"/>
        <color rgb="FF002060"/>
        <rFont val="微软雅黑"/>
        <charset val="134"/>
      </rPr>
      <t>级</t>
    </r>
    <r>
      <rPr>
        <sz val="10"/>
        <rFont val="宋体"/>
        <charset val="134"/>
      </rPr>
      <t xml:space="preserve">
</t>
    </r>
    <r>
      <rPr>
        <sz val="9"/>
        <color rgb="FF002060"/>
        <rFont val="微软雅黑"/>
        <charset val="134"/>
      </rPr>
      <t>输出信号：</t>
    </r>
    <r>
      <rPr>
        <sz val="9"/>
        <color rgb="FF002060"/>
        <rFont val="Times New Roman"/>
        <charset val="134"/>
      </rPr>
      <t xml:space="preserve">4~20mA
</t>
    </r>
    <r>
      <rPr>
        <sz val="9"/>
        <color rgb="FF002060"/>
        <rFont val="微软雅黑"/>
        <charset val="134"/>
      </rPr>
      <t>通讯接口：</t>
    </r>
    <r>
      <rPr>
        <sz val="9"/>
        <color rgb="FF002060"/>
        <rFont val="Times New Roman"/>
        <charset val="134"/>
      </rPr>
      <t xml:space="preserve">RS485
</t>
    </r>
    <r>
      <rPr>
        <sz val="9"/>
        <color rgb="FF002060"/>
        <rFont val="微软雅黑"/>
        <charset val="134"/>
      </rPr>
      <t>通讯协议：标准</t>
    </r>
    <r>
      <rPr>
        <sz val="9"/>
        <color rgb="FF002060"/>
        <rFont val="Times New Roman"/>
        <charset val="134"/>
      </rPr>
      <t xml:space="preserve">Modbus RTU
</t>
    </r>
    <r>
      <rPr>
        <sz val="9"/>
        <color rgb="FF002060"/>
        <rFont val="微软雅黑"/>
        <charset val="134"/>
      </rPr>
      <t>防护等级：</t>
    </r>
    <r>
      <rPr>
        <sz val="9"/>
        <color rgb="FF002060"/>
        <rFont val="Times New Roman"/>
        <charset val="134"/>
      </rPr>
      <t xml:space="preserve">IP65
</t>
    </r>
    <r>
      <rPr>
        <sz val="9"/>
        <color rgb="FF002060"/>
        <rFont val="微软雅黑"/>
        <charset val="134"/>
      </rPr>
      <t>标准电缆：</t>
    </r>
    <r>
      <rPr>
        <sz val="9"/>
        <color rgb="FF002060"/>
        <rFont val="Times New Roman"/>
        <charset val="134"/>
      </rPr>
      <t xml:space="preserve">10m
</t>
    </r>
    <r>
      <rPr>
        <sz val="9"/>
        <color rgb="FF002060"/>
        <rFont val="微软雅黑"/>
        <charset val="134"/>
      </rPr>
      <t>温度传感器：</t>
    </r>
    <r>
      <rPr>
        <sz val="9"/>
        <color rgb="FF002060"/>
        <rFont val="Times New Roman"/>
        <charset val="134"/>
      </rPr>
      <t>2</t>
    </r>
    <r>
      <rPr>
        <sz val="9"/>
        <color rgb="FF002060"/>
        <rFont val="微软雅黑"/>
        <charset val="134"/>
      </rPr>
      <t>个铠装热电阻（</t>
    </r>
    <r>
      <rPr>
        <sz val="9"/>
        <color rgb="FF002060"/>
        <rFont val="Times New Roman"/>
        <charset val="134"/>
      </rPr>
      <t>SUP-WZPK</t>
    </r>
    <r>
      <rPr>
        <sz val="9"/>
        <color rgb="FF002060"/>
        <rFont val="微软雅黑"/>
        <charset val="134"/>
      </rPr>
      <t>），带盲管，</t>
    </r>
    <r>
      <rPr>
        <sz val="9"/>
        <color rgb="FF002060"/>
        <rFont val="Times New Roman"/>
        <charset val="134"/>
      </rPr>
      <t>G1/2</t>
    </r>
    <r>
      <rPr>
        <sz val="9"/>
        <color rgb="FF002060"/>
        <rFont val="微软雅黑"/>
        <charset val="134"/>
      </rPr>
      <t>螺纹</t>
    </r>
  </si>
  <si>
    <t>HCM1158LH-1-1-CP035-N</t>
  </si>
  <si>
    <r>
      <rPr>
        <sz val="9"/>
        <color rgb="FF002060"/>
        <rFont val="微软雅黑"/>
        <charset val="134"/>
      </rPr>
      <t>工作原理：超声波</t>
    </r>
    <r>
      <rPr>
        <sz val="10"/>
        <rFont val="宋体"/>
        <charset val="134"/>
      </rPr>
      <t xml:space="preserve">
</t>
    </r>
    <r>
      <rPr>
        <sz val="9"/>
        <color rgb="FF002060"/>
        <rFont val="微软雅黑"/>
        <charset val="134"/>
      </rPr>
      <t>供电电源：</t>
    </r>
    <r>
      <rPr>
        <sz val="9"/>
        <color rgb="FF002060"/>
        <rFont val="Times New Roman"/>
        <charset val="134"/>
      </rPr>
      <t>AC220V</t>
    </r>
    <r>
      <rPr>
        <sz val="9"/>
        <color rgb="FF002060"/>
        <rFont val="微软雅黑"/>
        <charset val="134"/>
      </rPr>
      <t>或</t>
    </r>
    <r>
      <rPr>
        <sz val="9"/>
        <color rgb="FF002060"/>
        <rFont val="Times New Roman"/>
        <charset val="134"/>
      </rPr>
      <t xml:space="preserve">DC24V
</t>
    </r>
    <r>
      <rPr>
        <sz val="9"/>
        <color rgb="FF002060"/>
        <rFont val="微软雅黑"/>
        <charset val="134"/>
      </rPr>
      <t>管道口径：</t>
    </r>
    <r>
      <rPr>
        <sz val="9"/>
        <color rgb="FF002060"/>
        <rFont val="Times New Roman"/>
        <charset val="134"/>
      </rPr>
      <t xml:space="preserve">DN50~DN700
</t>
    </r>
    <r>
      <rPr>
        <sz val="9"/>
        <color rgb="FF002060"/>
        <rFont val="微软雅黑"/>
        <charset val="134"/>
      </rPr>
      <t>工作温度：</t>
    </r>
    <r>
      <rPr>
        <sz val="9"/>
        <color rgb="FF002060"/>
        <rFont val="Times New Roman"/>
        <charset val="134"/>
      </rPr>
      <t xml:space="preserve">0~60℃ 
</t>
    </r>
    <r>
      <rPr>
        <sz val="9"/>
        <color rgb="FF002060"/>
        <rFont val="微软雅黑"/>
        <charset val="134"/>
      </rPr>
      <t>测量精度：</t>
    </r>
    <r>
      <rPr>
        <sz val="9"/>
        <color rgb="FF002060"/>
        <rFont val="Times New Roman"/>
        <charset val="134"/>
      </rPr>
      <t>1.0</t>
    </r>
    <r>
      <rPr>
        <sz val="9"/>
        <color rgb="FF002060"/>
        <rFont val="微软雅黑"/>
        <charset val="134"/>
      </rPr>
      <t>级</t>
    </r>
    <r>
      <rPr>
        <sz val="10"/>
        <rFont val="宋体"/>
        <charset val="134"/>
      </rPr>
      <t xml:space="preserve">
</t>
    </r>
    <r>
      <rPr>
        <sz val="9"/>
        <color rgb="FF002060"/>
        <rFont val="微软雅黑"/>
        <charset val="134"/>
      </rPr>
      <t>输出信号：</t>
    </r>
    <r>
      <rPr>
        <sz val="9"/>
        <color rgb="FF002060"/>
        <rFont val="Times New Roman"/>
        <charset val="134"/>
      </rPr>
      <t xml:space="preserve">4~20mA
</t>
    </r>
    <r>
      <rPr>
        <sz val="9"/>
        <color rgb="FF002060"/>
        <rFont val="微软雅黑"/>
        <charset val="134"/>
      </rPr>
      <t>通讯接口：</t>
    </r>
    <r>
      <rPr>
        <sz val="9"/>
        <color rgb="FF002060"/>
        <rFont val="Times New Roman"/>
        <charset val="134"/>
      </rPr>
      <t xml:space="preserve">RS485
</t>
    </r>
    <r>
      <rPr>
        <sz val="9"/>
        <color rgb="FF002060"/>
        <rFont val="微软雅黑"/>
        <charset val="134"/>
      </rPr>
      <t>通讯协议：标准</t>
    </r>
    <r>
      <rPr>
        <sz val="9"/>
        <color rgb="FF002060"/>
        <rFont val="Times New Roman"/>
        <charset val="134"/>
      </rPr>
      <t xml:space="preserve">Modbus RTU
</t>
    </r>
    <r>
      <rPr>
        <sz val="9"/>
        <color rgb="FF002060"/>
        <rFont val="微软雅黑"/>
        <charset val="134"/>
      </rPr>
      <t>防护等级：</t>
    </r>
    <r>
      <rPr>
        <sz val="9"/>
        <color rgb="FF002060"/>
        <rFont val="Times New Roman"/>
        <charset val="134"/>
      </rPr>
      <t xml:space="preserve">IP65
</t>
    </r>
    <r>
      <rPr>
        <sz val="9"/>
        <color rgb="FF002060"/>
        <rFont val="微软雅黑"/>
        <charset val="134"/>
      </rPr>
      <t>标准电缆：</t>
    </r>
    <r>
      <rPr>
        <sz val="9"/>
        <color rgb="FF002060"/>
        <rFont val="Times New Roman"/>
        <charset val="134"/>
      </rPr>
      <t xml:space="preserve">9m
</t>
    </r>
    <r>
      <rPr>
        <sz val="9"/>
        <color rgb="FF002060"/>
        <rFont val="微软雅黑"/>
        <charset val="134"/>
      </rPr>
      <t>温度传感器：</t>
    </r>
    <r>
      <rPr>
        <sz val="9"/>
        <color rgb="FF002060"/>
        <rFont val="Times New Roman"/>
        <charset val="134"/>
      </rPr>
      <t>2</t>
    </r>
    <r>
      <rPr>
        <sz val="9"/>
        <color rgb="FF002060"/>
        <rFont val="微软雅黑"/>
        <charset val="134"/>
      </rPr>
      <t>个</t>
    </r>
  </si>
  <si>
    <r>
      <rPr>
        <sz val="9"/>
        <color rgb="FF002060"/>
        <rFont val="微软雅黑"/>
        <charset val="134"/>
      </rPr>
      <t>外夹式</t>
    </r>
  </si>
  <si>
    <r>
      <rPr>
        <sz val="9"/>
        <color rgb="FF002060"/>
        <rFont val="微软雅黑"/>
        <charset val="134"/>
      </rPr>
      <t>工作原理：超声波</t>
    </r>
    <r>
      <rPr>
        <sz val="10"/>
        <rFont val="宋体"/>
        <charset val="134"/>
      </rPr>
      <t xml:space="preserve">
</t>
    </r>
    <r>
      <rPr>
        <sz val="9"/>
        <color rgb="FF002060"/>
        <rFont val="微软雅黑"/>
        <charset val="134"/>
      </rPr>
      <t>供电电源：</t>
    </r>
    <r>
      <rPr>
        <sz val="9"/>
        <color rgb="FF002060"/>
        <rFont val="Times New Roman"/>
        <charset val="134"/>
      </rPr>
      <t>AC220V</t>
    </r>
    <r>
      <rPr>
        <sz val="9"/>
        <color rgb="FF002060"/>
        <rFont val="微软雅黑"/>
        <charset val="134"/>
      </rPr>
      <t>或</t>
    </r>
    <r>
      <rPr>
        <sz val="9"/>
        <color rgb="FF002060"/>
        <rFont val="Times New Roman"/>
        <charset val="134"/>
      </rPr>
      <t xml:space="preserve">DC24V
</t>
    </r>
    <r>
      <rPr>
        <sz val="9"/>
        <color rgb="FF002060"/>
        <rFont val="微软雅黑"/>
        <charset val="134"/>
      </rPr>
      <t>管道口径：</t>
    </r>
    <r>
      <rPr>
        <sz val="9"/>
        <color rgb="FF002060"/>
        <rFont val="Times New Roman"/>
        <charset val="134"/>
      </rPr>
      <t xml:space="preserve">DN50~DN700
</t>
    </r>
    <r>
      <rPr>
        <sz val="9"/>
        <color rgb="FF002060"/>
        <rFont val="微软雅黑"/>
        <charset val="134"/>
      </rPr>
      <t>工作温度：</t>
    </r>
    <r>
      <rPr>
        <sz val="9"/>
        <color rgb="FF002060"/>
        <rFont val="Times New Roman"/>
        <charset val="134"/>
      </rPr>
      <t xml:space="preserve">-30~90℃ 
</t>
    </r>
    <r>
      <rPr>
        <sz val="9"/>
        <color rgb="FF002060"/>
        <rFont val="微软雅黑"/>
        <charset val="134"/>
      </rPr>
      <t>测量精度：</t>
    </r>
    <r>
      <rPr>
        <sz val="9"/>
        <color rgb="FF002060"/>
        <rFont val="Times New Roman"/>
        <charset val="134"/>
      </rPr>
      <t>1.0</t>
    </r>
    <r>
      <rPr>
        <sz val="9"/>
        <color rgb="FF002060"/>
        <rFont val="微软雅黑"/>
        <charset val="134"/>
      </rPr>
      <t>级</t>
    </r>
    <r>
      <rPr>
        <sz val="10"/>
        <rFont val="宋体"/>
        <charset val="134"/>
      </rPr>
      <t xml:space="preserve">
</t>
    </r>
    <r>
      <rPr>
        <sz val="9"/>
        <color rgb="FF002060"/>
        <rFont val="微软雅黑"/>
        <charset val="134"/>
      </rPr>
      <t>输出信号：</t>
    </r>
    <r>
      <rPr>
        <sz val="9"/>
        <color rgb="FF002060"/>
        <rFont val="Times New Roman"/>
        <charset val="134"/>
      </rPr>
      <t xml:space="preserve">4~20mA
</t>
    </r>
    <r>
      <rPr>
        <sz val="9"/>
        <color rgb="FF002060"/>
        <rFont val="微软雅黑"/>
        <charset val="134"/>
      </rPr>
      <t>通讯接口：</t>
    </r>
    <r>
      <rPr>
        <sz val="9"/>
        <color rgb="FF002060"/>
        <rFont val="Times New Roman"/>
        <charset val="134"/>
      </rPr>
      <t xml:space="preserve">RS485
</t>
    </r>
    <r>
      <rPr>
        <sz val="9"/>
        <color rgb="FF002060"/>
        <rFont val="微软雅黑"/>
        <charset val="134"/>
      </rPr>
      <t>通讯协议：标准</t>
    </r>
    <r>
      <rPr>
        <sz val="9"/>
        <color rgb="FF002060"/>
        <rFont val="Times New Roman"/>
        <charset val="134"/>
      </rPr>
      <t xml:space="preserve">Modbus RTU
</t>
    </r>
    <r>
      <rPr>
        <sz val="9"/>
        <color rgb="FF002060"/>
        <rFont val="微软雅黑"/>
        <charset val="134"/>
      </rPr>
      <t>防护等级：</t>
    </r>
    <r>
      <rPr>
        <sz val="9"/>
        <color rgb="FF002060"/>
        <rFont val="Times New Roman"/>
        <charset val="134"/>
      </rPr>
      <t xml:space="preserve">IP65
</t>
    </r>
    <r>
      <rPr>
        <sz val="9"/>
        <color rgb="FF002060"/>
        <rFont val="微软雅黑"/>
        <charset val="134"/>
      </rPr>
      <t>标准电缆：</t>
    </r>
    <r>
      <rPr>
        <sz val="9"/>
        <color rgb="FF002060"/>
        <rFont val="Times New Roman"/>
        <charset val="134"/>
      </rPr>
      <t xml:space="preserve">10m
</t>
    </r>
    <r>
      <rPr>
        <sz val="9"/>
        <color rgb="FF002060"/>
        <rFont val="微软雅黑"/>
        <charset val="134"/>
      </rPr>
      <t>温度传感器：</t>
    </r>
    <r>
      <rPr>
        <sz val="9"/>
        <color rgb="FF002060"/>
        <rFont val="Times New Roman"/>
        <charset val="134"/>
      </rPr>
      <t>2</t>
    </r>
    <r>
      <rPr>
        <sz val="9"/>
        <color rgb="FF002060"/>
        <rFont val="微软雅黑"/>
        <charset val="134"/>
      </rPr>
      <t>个，外夹式</t>
    </r>
  </si>
  <si>
    <r>
      <rPr>
        <sz val="10"/>
        <color rgb="FF002060"/>
        <rFont val="Times New Roman"/>
        <charset val="134"/>
      </rPr>
      <t>Lora</t>
    </r>
    <r>
      <rPr>
        <sz val="10"/>
        <color rgb="FF002060"/>
        <rFont val="微软雅黑"/>
        <charset val="134"/>
      </rPr>
      <t>温湿度传感器</t>
    </r>
  </si>
  <si>
    <r>
      <rPr>
        <sz val="10"/>
        <color rgb="FF002060"/>
        <rFont val="Times New Roman"/>
        <charset val="134"/>
      </rPr>
      <t>HT78-LE-S</t>
    </r>
    <r>
      <rPr>
        <sz val="10"/>
        <color rgb="FF002060"/>
        <rFont val="微软雅黑"/>
        <charset val="134"/>
      </rPr>
      <t>简约型</t>
    </r>
  </si>
  <si>
    <r>
      <rPr>
        <sz val="10"/>
        <color rgb="FF002060"/>
        <rFont val="微软雅黑"/>
        <charset val="134"/>
      </rPr>
      <t>测温精度</t>
    </r>
    <r>
      <rPr>
        <sz val="10"/>
        <color rgb="FF002060"/>
        <rFont val="Times New Roman"/>
        <charset val="134"/>
      </rPr>
      <t xml:space="preserve"> ±0.3℃ &amp; ± 4%
</t>
    </r>
    <r>
      <rPr>
        <sz val="10"/>
        <color rgb="FF002060"/>
        <rFont val="微软雅黑"/>
        <charset val="134"/>
      </rPr>
      <t>电池容量</t>
    </r>
    <r>
      <rPr>
        <sz val="10"/>
        <color rgb="FF002060"/>
        <rFont val="Times New Roman"/>
        <charset val="134"/>
      </rPr>
      <t xml:space="preserve"> 8500mAh</t>
    </r>
  </si>
  <si>
    <r>
      <rPr>
        <sz val="10"/>
        <color rgb="FF002060"/>
        <rFont val="微软雅黑"/>
        <charset val="134"/>
      </rPr>
      <t>维恩</t>
    </r>
  </si>
  <si>
    <r>
      <rPr>
        <sz val="10"/>
        <color rgb="FF002060"/>
        <rFont val="Times New Roman"/>
        <charset val="134"/>
      </rPr>
      <t xml:space="preserve">HT78-LE-S10
</t>
    </r>
    <r>
      <rPr>
        <sz val="10"/>
        <color rgb="FF002060"/>
        <rFont val="微软雅黑"/>
        <charset val="134"/>
      </rPr>
      <t>（含法兰扣</t>
    </r>
    <r>
      <rPr>
        <sz val="10"/>
        <color rgb="FF002060"/>
        <rFont val="Times New Roman"/>
        <charset val="134"/>
      </rPr>
      <t>,</t>
    </r>
    <r>
      <rPr>
        <sz val="10"/>
        <color rgb="FF002060"/>
        <rFont val="宋体"/>
        <charset val="134"/>
      </rPr>
      <t>带引线探头</t>
    </r>
    <r>
      <rPr>
        <sz val="10"/>
        <color rgb="FF002060"/>
        <rFont val="微软雅黑"/>
        <charset val="134"/>
      </rPr>
      <t>）</t>
    </r>
  </si>
  <si>
    <r>
      <rPr>
        <sz val="10"/>
        <color rgb="FF002060"/>
        <rFont val="Times New Roman"/>
        <charset val="134"/>
      </rPr>
      <t>Lora</t>
    </r>
    <r>
      <rPr>
        <sz val="10"/>
        <color rgb="FF002060"/>
        <rFont val="微软雅黑"/>
        <charset val="134"/>
      </rPr>
      <t>温湿度传感器基站</t>
    </r>
  </si>
  <si>
    <t>RE78-M-485</t>
  </si>
  <si>
    <r>
      <rPr>
        <sz val="10"/>
        <color rgb="FF002060"/>
        <rFont val="微软雅黑"/>
        <charset val="134"/>
      </rPr>
      <t>工作环境</t>
    </r>
    <r>
      <rPr>
        <sz val="10"/>
        <color rgb="FF002060"/>
        <rFont val="Times New Roman"/>
        <charset val="134"/>
      </rPr>
      <t>- 40</t>
    </r>
    <r>
      <rPr>
        <sz val="10"/>
        <color rgb="FF002060"/>
        <rFont val="微软雅黑"/>
        <charset val="134"/>
      </rPr>
      <t>～</t>
    </r>
    <r>
      <rPr>
        <sz val="10"/>
        <color rgb="FF002060"/>
        <rFont val="Times New Roman"/>
        <charset val="134"/>
      </rPr>
      <t>85℃</t>
    </r>
  </si>
  <si>
    <r>
      <rPr>
        <sz val="10"/>
        <color rgb="FF002060"/>
        <rFont val="Times New Roman"/>
        <charset val="134"/>
      </rPr>
      <t>Lora</t>
    </r>
    <r>
      <rPr>
        <sz val="10"/>
        <color rgb="FF002060"/>
        <rFont val="宋体"/>
        <charset val="134"/>
      </rPr>
      <t>无线温湿度传感器</t>
    </r>
  </si>
  <si>
    <t>YXH100L</t>
  </si>
  <si>
    <r>
      <rPr>
        <sz val="10"/>
        <color rgb="FF002060"/>
        <rFont val="微软雅黑"/>
        <charset val="134"/>
      </rPr>
      <t>温度范围</t>
    </r>
    <r>
      <rPr>
        <sz val="10"/>
        <color rgb="FF002060"/>
        <rFont val="Times New Roman"/>
        <charset val="134"/>
      </rPr>
      <t>-30~120℃(</t>
    </r>
    <r>
      <rPr>
        <sz val="10"/>
        <color rgb="FF002060"/>
        <rFont val="微软雅黑"/>
        <charset val="134"/>
      </rPr>
      <t>精度</t>
    </r>
    <r>
      <rPr>
        <sz val="10"/>
        <color rgb="FF002060"/>
        <rFont val="Times New Roman"/>
        <charset val="134"/>
      </rPr>
      <t>±0.5℃)</t>
    </r>
    <r>
      <rPr>
        <sz val="10"/>
        <color rgb="FF002060"/>
        <rFont val="微软雅黑"/>
        <charset val="134"/>
      </rPr>
      <t>，湿度范围</t>
    </r>
    <r>
      <rPr>
        <sz val="10"/>
        <color rgb="FF002060"/>
        <rFont val="Times New Roman"/>
        <charset val="134"/>
      </rPr>
      <t>0-99%RH</t>
    </r>
    <r>
      <rPr>
        <sz val="10"/>
        <color rgb="FF002060"/>
        <rFont val="微软雅黑"/>
        <charset val="134"/>
      </rPr>
      <t>（精度</t>
    </r>
    <r>
      <rPr>
        <sz val="10"/>
        <color rgb="FF002060"/>
        <rFont val="Times New Roman"/>
        <charset val="134"/>
      </rPr>
      <t>±3%RH</t>
    </r>
    <r>
      <rPr>
        <sz val="10"/>
        <color rgb="FF002060"/>
        <rFont val="微软雅黑"/>
        <charset val="134"/>
      </rPr>
      <t>），防护等级：</t>
    </r>
    <r>
      <rPr>
        <sz val="10"/>
        <color rgb="FF002060"/>
        <rFont val="Times New Roman"/>
        <charset val="134"/>
      </rPr>
      <t>IP65</t>
    </r>
    <r>
      <rPr>
        <sz val="10"/>
        <color rgb="FF002060"/>
        <rFont val="微软雅黑"/>
        <charset val="134"/>
      </rPr>
      <t>，内置天线（简约型），电池容量：</t>
    </r>
    <r>
      <rPr>
        <sz val="10"/>
        <color rgb="FF002060"/>
        <rFont val="Times New Roman"/>
        <charset val="134"/>
      </rPr>
      <t>9000mAh</t>
    </r>
  </si>
  <si>
    <r>
      <rPr>
        <sz val="10"/>
        <color rgb="FF002060"/>
        <rFont val="微软雅黑"/>
        <charset val="134"/>
      </rPr>
      <t>云享物联</t>
    </r>
  </si>
  <si>
    <t>YXH100LY</t>
  </si>
  <si>
    <r>
      <rPr>
        <sz val="10"/>
        <color rgb="FF002060"/>
        <rFont val="微软雅黑"/>
        <charset val="134"/>
      </rPr>
      <t>温度范围</t>
    </r>
    <r>
      <rPr>
        <sz val="10"/>
        <color rgb="FF002060"/>
        <rFont val="Times New Roman"/>
        <charset val="134"/>
      </rPr>
      <t>-30~120℃(</t>
    </r>
    <r>
      <rPr>
        <sz val="10"/>
        <color rgb="FF002060"/>
        <rFont val="微软雅黑"/>
        <charset val="134"/>
      </rPr>
      <t>精度</t>
    </r>
    <r>
      <rPr>
        <sz val="10"/>
        <color rgb="FF002060"/>
        <rFont val="Times New Roman"/>
        <charset val="134"/>
      </rPr>
      <t>±0.5℃)</t>
    </r>
    <r>
      <rPr>
        <sz val="10"/>
        <color rgb="FF002060"/>
        <rFont val="微软雅黑"/>
        <charset val="134"/>
      </rPr>
      <t>，湿度范围</t>
    </r>
    <r>
      <rPr>
        <sz val="10"/>
        <color rgb="FF002060"/>
        <rFont val="Times New Roman"/>
        <charset val="134"/>
      </rPr>
      <t>0-99%RH</t>
    </r>
    <r>
      <rPr>
        <sz val="10"/>
        <color rgb="FF002060"/>
        <rFont val="微软雅黑"/>
        <charset val="134"/>
      </rPr>
      <t>（精度</t>
    </r>
    <r>
      <rPr>
        <sz val="10"/>
        <color rgb="FF002060"/>
        <rFont val="Times New Roman"/>
        <charset val="134"/>
      </rPr>
      <t>±3%RH</t>
    </r>
    <r>
      <rPr>
        <sz val="10"/>
        <color rgb="FF002060"/>
        <rFont val="微软雅黑"/>
        <charset val="134"/>
      </rPr>
      <t>），防护等级：</t>
    </r>
    <r>
      <rPr>
        <sz val="10"/>
        <color rgb="FF002060"/>
        <rFont val="Times New Roman"/>
        <charset val="134"/>
      </rPr>
      <t>IP65</t>
    </r>
    <r>
      <rPr>
        <sz val="10"/>
        <color rgb="FF002060"/>
        <rFont val="微软雅黑"/>
        <charset val="134"/>
      </rPr>
      <t>，外置</t>
    </r>
    <r>
      <rPr>
        <sz val="10"/>
        <color rgb="FF002060"/>
        <rFont val="Times New Roman"/>
        <charset val="134"/>
      </rPr>
      <t>1</t>
    </r>
    <r>
      <rPr>
        <sz val="10"/>
        <color rgb="FF002060"/>
        <rFont val="微软雅黑"/>
        <charset val="134"/>
      </rPr>
      <t>米引线探头（含法兰扣），电池容量：</t>
    </r>
    <r>
      <rPr>
        <sz val="10"/>
        <color rgb="FF002060"/>
        <rFont val="Times New Roman"/>
        <charset val="134"/>
      </rPr>
      <t>9000mAh</t>
    </r>
  </si>
  <si>
    <r>
      <rPr>
        <sz val="10"/>
        <color rgb="FF002060"/>
        <rFont val="Times New Roman"/>
        <charset val="134"/>
      </rPr>
      <t>Lora</t>
    </r>
    <r>
      <rPr>
        <sz val="10"/>
        <color rgb="FF002060"/>
        <rFont val="宋体"/>
        <charset val="134"/>
      </rPr>
      <t>无线传感器集中器</t>
    </r>
  </si>
  <si>
    <t>YXWG240L</t>
  </si>
  <si>
    <r>
      <rPr>
        <sz val="10"/>
        <color rgb="FF002060"/>
        <rFont val="微软雅黑"/>
        <charset val="134"/>
      </rPr>
      <t>供电</t>
    </r>
    <r>
      <rPr>
        <sz val="10"/>
        <color rgb="FF002060"/>
        <rFont val="Times New Roman"/>
        <charset val="134"/>
      </rPr>
      <t>DC12V</t>
    </r>
    <r>
      <rPr>
        <sz val="10"/>
        <color rgb="FF002060"/>
        <rFont val="微软雅黑"/>
        <charset val="134"/>
      </rPr>
      <t>，输出接口</t>
    </r>
    <r>
      <rPr>
        <sz val="10"/>
        <color rgb="FF002060"/>
        <rFont val="Times New Roman"/>
        <charset val="134"/>
      </rPr>
      <t>RS485</t>
    </r>
  </si>
  <si>
    <t>L420206026</t>
  </si>
  <si>
    <r>
      <rPr>
        <sz val="10"/>
        <color rgb="FF002060"/>
        <rFont val="微软雅黑"/>
        <charset val="134"/>
      </rPr>
      <t>工业通信网关</t>
    </r>
  </si>
  <si>
    <r>
      <rPr>
        <sz val="10"/>
        <color rgb="FF002060"/>
        <rFont val="微软雅黑"/>
        <charset val="134"/>
      </rPr>
      <t>两个</t>
    </r>
    <r>
      <rPr>
        <sz val="10"/>
        <color rgb="FF002060"/>
        <rFont val="Times New Roman"/>
        <charset val="134"/>
      </rPr>
      <t>10/100</t>
    </r>
    <r>
      <rPr>
        <sz val="10"/>
        <color rgb="FF002060"/>
        <rFont val="微软雅黑"/>
        <charset val="134"/>
      </rPr>
      <t>以太网端口，工作温度范围为</t>
    </r>
    <r>
      <rPr>
        <sz val="10"/>
        <color rgb="FF002060"/>
        <rFont val="Times New Roman"/>
        <charset val="134"/>
      </rPr>
      <t>-40~70℃</t>
    </r>
  </si>
  <si>
    <r>
      <rPr>
        <sz val="10"/>
        <color rgb="FF002060"/>
        <rFont val="微软雅黑"/>
        <charset val="134"/>
      </rPr>
      <t>研华</t>
    </r>
  </si>
  <si>
    <t>L420206030</t>
  </si>
  <si>
    <r>
      <rPr>
        <sz val="10"/>
        <color rgb="FF002060"/>
        <rFont val="Times New Roman"/>
        <charset val="134"/>
      </rPr>
      <t>ECU-1051TL-R10AAE</t>
    </r>
    <r>
      <rPr>
        <sz val="10"/>
        <color rgb="FF002060"/>
        <rFont val="宋体"/>
        <charset val="134"/>
      </rPr>
      <t>（</t>
    </r>
    <r>
      <rPr>
        <sz val="10"/>
        <color rgb="FF002060"/>
        <rFont val="Times New Roman"/>
        <charset val="134"/>
      </rPr>
      <t>4G</t>
    </r>
    <r>
      <rPr>
        <sz val="10"/>
        <color rgb="FF002060"/>
        <rFont val="宋体"/>
        <charset val="134"/>
      </rPr>
      <t>模块</t>
    </r>
    <r>
      <rPr>
        <sz val="10"/>
        <color rgb="FF002060"/>
        <rFont val="Times New Roman"/>
        <charset val="134"/>
      </rPr>
      <t>+</t>
    </r>
    <r>
      <rPr>
        <sz val="10"/>
        <color rgb="FF002060"/>
        <rFont val="宋体"/>
        <charset val="134"/>
      </rPr>
      <t>天线</t>
    </r>
    <r>
      <rPr>
        <sz val="10"/>
        <color rgb="FF002060"/>
        <rFont val="Times New Roman"/>
        <charset val="134"/>
      </rPr>
      <t>+</t>
    </r>
    <r>
      <rPr>
        <sz val="10"/>
        <color rgb="FF002060"/>
        <rFont val="宋体"/>
        <charset val="134"/>
      </rPr>
      <t>馈线）</t>
    </r>
  </si>
  <si>
    <r>
      <rPr>
        <sz val="10"/>
        <color rgb="FF002060"/>
        <rFont val="微软雅黑"/>
        <charset val="134"/>
      </rPr>
      <t>两个</t>
    </r>
    <r>
      <rPr>
        <sz val="10"/>
        <color rgb="FF002060"/>
        <rFont val="Times New Roman"/>
        <charset val="134"/>
      </rPr>
      <t>10/100</t>
    </r>
    <r>
      <rPr>
        <sz val="10"/>
        <color rgb="FF002060"/>
        <rFont val="微软雅黑"/>
        <charset val="134"/>
      </rPr>
      <t>以太网端口，工作温度范围为</t>
    </r>
    <r>
      <rPr>
        <sz val="10"/>
        <color rgb="FF002060"/>
        <rFont val="Times New Roman"/>
        <charset val="134"/>
      </rPr>
      <t>-40~70℃</t>
    </r>
    <r>
      <rPr>
        <sz val="10"/>
        <color rgb="FF002060"/>
        <rFont val="微软雅黑"/>
        <charset val="134"/>
      </rPr>
      <t>；</t>
    </r>
    <r>
      <rPr>
        <sz val="10"/>
        <color rgb="FF002060"/>
        <rFont val="Times New Roman"/>
        <charset val="134"/>
      </rPr>
      <t xml:space="preserve">4G </t>
    </r>
    <r>
      <rPr>
        <sz val="10"/>
        <color rgb="FF002060"/>
        <rFont val="微软雅黑"/>
        <charset val="134"/>
      </rPr>
      <t>模块</t>
    </r>
    <r>
      <rPr>
        <sz val="10"/>
        <color rgb="FF002060"/>
        <rFont val="Times New Roman"/>
        <charset val="134"/>
      </rPr>
      <t>+</t>
    </r>
    <r>
      <rPr>
        <sz val="10"/>
        <color rgb="FF002060"/>
        <rFont val="微软雅黑"/>
        <charset val="134"/>
      </rPr>
      <t>天线</t>
    </r>
    <r>
      <rPr>
        <sz val="10"/>
        <color rgb="FF002060"/>
        <rFont val="Times New Roman"/>
        <charset val="134"/>
      </rPr>
      <t>+</t>
    </r>
    <r>
      <rPr>
        <sz val="10"/>
        <color rgb="FF002060"/>
        <rFont val="微软雅黑"/>
        <charset val="134"/>
      </rPr>
      <t>馈线</t>
    </r>
  </si>
  <si>
    <r>
      <rPr>
        <sz val="10"/>
        <color rgb="FF002060"/>
        <rFont val="微软雅黑"/>
        <charset val="134"/>
      </rPr>
      <t>主机通讯协议</t>
    </r>
  </si>
  <si>
    <r>
      <rPr>
        <sz val="10"/>
        <color rgb="FF002060"/>
        <rFont val="Times New Roman"/>
        <charset val="134"/>
      </rPr>
      <t>ModbusRTU</t>
    </r>
    <r>
      <rPr>
        <sz val="10"/>
        <color rgb="FF002060"/>
        <rFont val="微软雅黑"/>
        <charset val="134"/>
      </rPr>
      <t>通讯</t>
    </r>
  </si>
  <si>
    <r>
      <rPr>
        <sz val="10"/>
        <color rgb="FF1F3864"/>
        <rFont val="宋体"/>
        <charset val="134"/>
      </rPr>
      <t>价格供参考核，视不同品牌机器而定</t>
    </r>
  </si>
  <si>
    <r>
      <rPr>
        <sz val="10"/>
        <color rgb="FF002060"/>
        <rFont val="微软雅黑"/>
        <charset val="134"/>
      </rPr>
      <t>电动蝶阀</t>
    </r>
  </si>
  <si>
    <t>DN50-400</t>
  </si>
  <si>
    <r>
      <rPr>
        <sz val="10"/>
        <color rgb="FF002060"/>
        <rFont val="微软雅黑"/>
        <charset val="134"/>
      </rPr>
      <t>开关量、模拟量</t>
    </r>
  </si>
  <si>
    <r>
      <rPr>
        <sz val="10"/>
        <color rgb="FF002060"/>
        <rFont val="宋体"/>
        <charset val="134"/>
      </rPr>
      <t>霍尼韦尔</t>
    </r>
  </si>
  <si>
    <r>
      <rPr>
        <sz val="10"/>
        <color rgb="FF002060"/>
        <rFont val="微软雅黑"/>
        <charset val="134"/>
      </rPr>
      <t>对夹式</t>
    </r>
  </si>
  <si>
    <r>
      <rPr>
        <sz val="10"/>
        <color rgb="FF002060"/>
        <rFont val="微软雅黑"/>
        <charset val="134"/>
      </rPr>
      <t>台</t>
    </r>
  </si>
  <si>
    <t>-</t>
  </si>
  <si>
    <r>
      <rPr>
        <sz val="9"/>
        <color rgb="FF1F3864"/>
        <rFont val="微软雅黑"/>
        <charset val="134"/>
      </rPr>
      <t>详见附件</t>
    </r>
    <r>
      <rPr>
        <sz val="9"/>
        <color rgb="FF1F3864"/>
        <rFont val="Times New Roman"/>
        <charset val="134"/>
      </rPr>
      <t>1</t>
    </r>
  </si>
  <si>
    <r>
      <rPr>
        <sz val="10"/>
        <color rgb="FF002060"/>
        <rFont val="微软雅黑"/>
        <charset val="134"/>
      </rPr>
      <t>蝶飞</t>
    </r>
  </si>
  <si>
    <r>
      <rPr>
        <sz val="10"/>
        <color rgb="FF002060"/>
        <rFont val="微软雅黑"/>
        <charset val="134"/>
      </rPr>
      <t>法兰式</t>
    </r>
  </si>
  <si>
    <r>
      <rPr>
        <sz val="9"/>
        <color rgb="FF1F3864"/>
        <rFont val="微软雅黑"/>
        <charset val="134"/>
      </rPr>
      <t>详见附件</t>
    </r>
    <r>
      <rPr>
        <sz val="9"/>
        <color rgb="FF1F3864"/>
        <rFont val="Times New Roman"/>
        <charset val="134"/>
      </rPr>
      <t>2</t>
    </r>
  </si>
  <si>
    <r>
      <rPr>
        <b/>
        <sz val="12"/>
        <color rgb="FF002060"/>
        <rFont val="微软雅黑"/>
        <charset val="134"/>
      </rPr>
      <t>含税总价合计（元）</t>
    </r>
  </si>
  <si>
    <r>
      <rPr>
        <b/>
        <sz val="10"/>
        <color rgb="FF002060"/>
        <rFont val="宋体"/>
        <charset val="134"/>
      </rPr>
      <t>备注</t>
    </r>
  </si>
  <si>
    <r>
      <rPr>
        <sz val="11"/>
        <color rgb="FF002060"/>
        <rFont val="Times New Roman"/>
        <charset val="134"/>
      </rPr>
      <t>1</t>
    </r>
    <r>
      <rPr>
        <sz val="11"/>
        <color rgb="FF002060"/>
        <rFont val="宋体"/>
        <charset val="134"/>
      </rPr>
      <t>、蘑菇代签或与渠道签约的云智控项目合同，不再销售流量计；若渠道需要流量计，由渠道按本价目表中的流量计品牌自行采购。</t>
    </r>
    <r>
      <rPr>
        <sz val="11"/>
        <color rgb="FF002060"/>
        <rFont val="Times New Roman"/>
        <charset val="134"/>
      </rPr>
      <t xml:space="preserve">
2</t>
    </r>
    <r>
      <rPr>
        <sz val="11"/>
        <color rgb="FF002060"/>
        <rFont val="宋体"/>
        <charset val="134"/>
      </rPr>
      <t>、本价目表中的第三方硬件为常用参照品牌，若非特殊情况，原则上优先考虑本价目表中的产品。</t>
    </r>
    <r>
      <rPr>
        <sz val="11"/>
        <color rgb="FF002060"/>
        <rFont val="Times New Roman"/>
        <charset val="134"/>
      </rPr>
      <t xml:space="preserve">
3</t>
    </r>
    <r>
      <rPr>
        <sz val="11"/>
        <color rgb="FF002060"/>
        <rFont val="宋体"/>
        <charset val="134"/>
      </rPr>
      <t>、第三方硬件不单独销售（云智控项目增补除外），且为底价不可以再打折销售。</t>
    </r>
    <r>
      <rPr>
        <sz val="11"/>
        <color rgb="FF002060"/>
        <rFont val="Times New Roman"/>
        <charset val="134"/>
      </rPr>
      <t xml:space="preserve">
4</t>
    </r>
    <r>
      <rPr>
        <sz val="11"/>
        <color rgb="FF002060"/>
        <rFont val="宋体"/>
        <charset val="134"/>
      </rPr>
      <t>、本价目表价格均为含税价，有效期为</t>
    </r>
    <r>
      <rPr>
        <sz val="11"/>
        <color rgb="FF002060"/>
        <rFont val="Times New Roman"/>
        <charset val="134"/>
      </rPr>
      <t>3</t>
    </r>
    <r>
      <rPr>
        <sz val="11"/>
        <color rgb="FF002060"/>
        <rFont val="宋体"/>
        <charset val="134"/>
      </rPr>
      <t>个月，蘑菇物联将会结合市场价格变化而调整本表价格。</t>
    </r>
    <r>
      <rPr>
        <sz val="10"/>
        <rFont val="宋体"/>
        <charset val="134"/>
      </rPr>
      <t xml:space="preserve">
</t>
    </r>
    <r>
      <rPr>
        <b/>
        <u/>
        <sz val="11"/>
        <color rgb="FF002060"/>
        <rFont val="Times New Roman"/>
        <charset val="134"/>
      </rPr>
      <t>5</t>
    </r>
    <r>
      <rPr>
        <b/>
        <u/>
        <sz val="11"/>
        <color rgb="FF002060"/>
        <rFont val="宋体"/>
        <charset val="134"/>
      </rPr>
      <t>、因条件限制，本表只对产品规格作基本的描述；产品选型前，请详细了解产品规格书或产品说明书。</t>
    </r>
    <r>
      <rPr>
        <sz val="11"/>
        <color rgb="FF002060"/>
        <rFont val="Times New Roman"/>
        <charset val="134"/>
      </rPr>
      <t xml:space="preserve">
6</t>
    </r>
    <r>
      <rPr>
        <sz val="11"/>
        <color rgb="FF002060"/>
        <rFont val="宋体"/>
        <charset val="134"/>
      </rPr>
      <t>、本表中产品图片仅供参考，具体以实物为准。</t>
    </r>
    <r>
      <rPr>
        <sz val="10"/>
        <rFont val="宋体"/>
        <charset val="134"/>
      </rPr>
      <t xml:space="preserve">
</t>
    </r>
    <r>
      <rPr>
        <b/>
        <sz val="11"/>
        <color rgb="FFFF0000"/>
        <rFont val="Times New Roman"/>
        <charset val="134"/>
      </rPr>
      <t>7</t>
    </r>
    <r>
      <rPr>
        <b/>
        <sz val="11"/>
        <color rgb="FFFF0000"/>
        <rFont val="宋体"/>
        <charset val="134"/>
      </rPr>
      <t>、与空压通用的物料，请参照空压价目表。</t>
    </r>
  </si>
  <si>
    <r>
      <rPr>
        <b/>
        <sz val="12"/>
        <color rgb="FF002060"/>
        <rFont val="微软雅黑"/>
        <charset val="134"/>
      </rPr>
      <t>广东蘑菇物联科技有限公司</t>
    </r>
  </si>
  <si>
    <r>
      <rPr>
        <b/>
        <sz val="20"/>
        <color rgb="FF002060"/>
        <rFont val="微软雅黑"/>
        <charset val="134"/>
      </rPr>
      <t>蘑菇物联</t>
    </r>
    <r>
      <rPr>
        <b/>
        <sz val="20"/>
        <color rgb="FF002060"/>
        <rFont val="Times New Roman"/>
        <charset val="134"/>
      </rPr>
      <t>2025</t>
    </r>
    <r>
      <rPr>
        <b/>
        <sz val="20"/>
        <color rgb="FF002060"/>
        <rFont val="微软雅黑"/>
        <charset val="134"/>
      </rPr>
      <t>年（空压机）云智控三方硬件选型及价目表</t>
    </r>
    <r>
      <rPr>
        <b/>
        <sz val="20"/>
        <color rgb="FF002060"/>
        <rFont val="Times New Roman"/>
        <charset val="134"/>
      </rPr>
      <t xml:space="preserve"> </t>
    </r>
  </si>
  <si>
    <r>
      <rPr>
        <b/>
        <sz val="12"/>
        <color rgb="FF002060"/>
        <rFont val="微软雅黑"/>
        <charset val="134"/>
      </rPr>
      <t>产品型号</t>
    </r>
  </si>
  <si>
    <r>
      <rPr>
        <b/>
        <sz val="11"/>
        <color rgb="FF002060"/>
        <rFont val="微软雅黑"/>
        <charset val="134"/>
      </rPr>
      <t>数量填写</t>
    </r>
    <r>
      <rPr>
        <sz val="10"/>
        <rFont val="宋体"/>
        <charset val="134"/>
      </rPr>
      <t xml:space="preserve">
</t>
    </r>
    <r>
      <rPr>
        <b/>
        <sz val="11"/>
        <color rgb="FF002060"/>
        <rFont val="微软雅黑"/>
        <charset val="134"/>
      </rPr>
      <t>（没有填</t>
    </r>
    <r>
      <rPr>
        <b/>
        <sz val="11"/>
        <color rgb="FF002060"/>
        <rFont val="Times New Roman"/>
        <charset val="134"/>
      </rPr>
      <t>“0”</t>
    </r>
    <r>
      <rPr>
        <b/>
        <sz val="11"/>
        <color rgb="FF002060"/>
        <rFont val="微软雅黑"/>
        <charset val="134"/>
      </rPr>
      <t>）</t>
    </r>
  </si>
  <si>
    <r>
      <rPr>
        <b/>
        <sz val="12"/>
        <color rgb="FF002060"/>
        <rFont val="微软雅黑"/>
        <charset val="134"/>
      </rPr>
      <t>对外销售价（元）</t>
    </r>
  </si>
  <si>
    <r>
      <rPr>
        <b/>
        <sz val="12"/>
        <color rgb="FF1F3864"/>
        <rFont val="微软雅黑"/>
        <charset val="134"/>
      </rPr>
      <t>备注</t>
    </r>
    <r>
      <rPr>
        <sz val="10"/>
        <rFont val="宋体"/>
        <charset val="134"/>
      </rPr>
      <t xml:space="preserve">
</t>
    </r>
    <r>
      <rPr>
        <sz val="12"/>
        <color rgb="FF1F3864"/>
        <rFont val="微软雅黑"/>
        <charset val="134"/>
      </rPr>
      <t>（选型注意及</t>
    </r>
    <r>
      <rPr>
        <sz val="10"/>
        <rFont val="宋体"/>
        <charset val="134"/>
      </rPr>
      <t xml:space="preserve">
</t>
    </r>
    <r>
      <rPr>
        <sz val="12"/>
        <color rgb="FF1F3864"/>
        <rFont val="微软雅黑"/>
        <charset val="134"/>
      </rPr>
      <t>相关说明）</t>
    </r>
  </si>
  <si>
    <r>
      <rPr>
        <sz val="10"/>
        <color rgb="FF002060"/>
        <rFont val="宋体"/>
        <charset val="134"/>
      </rPr>
      <t>涡街流量计</t>
    </r>
  </si>
  <si>
    <t>DN40</t>
  </si>
  <si>
    <r>
      <rPr>
        <b/>
        <sz val="10"/>
        <color rgb="FF002060"/>
        <rFont val="宋体"/>
        <charset val="134"/>
      </rPr>
      <t>温压一体涡街流量计</t>
    </r>
    <r>
      <rPr>
        <sz val="10"/>
        <color rgb="FF002060"/>
        <rFont val="Times New Roman"/>
        <charset val="134"/>
      </rPr>
      <t xml:space="preserve">
1</t>
    </r>
    <r>
      <rPr>
        <sz val="10"/>
        <color rgb="FF002060"/>
        <rFont val="宋体"/>
        <charset val="134"/>
      </rPr>
      <t>、安装方式</t>
    </r>
    <r>
      <rPr>
        <sz val="10"/>
        <color rgb="FF002060"/>
        <rFont val="Times New Roman"/>
        <charset val="134"/>
      </rPr>
      <t>:</t>
    </r>
    <r>
      <rPr>
        <sz val="10"/>
        <color rgb="FF002060"/>
        <rFont val="宋体"/>
        <charset val="134"/>
      </rPr>
      <t>法兰夹持式（含配套碳钢法兰盘及螺母螺栓垫片）</t>
    </r>
    <r>
      <rPr>
        <sz val="10"/>
        <color rgb="FF002060"/>
        <rFont val="Times New Roman"/>
        <charset val="134"/>
      </rPr>
      <t xml:space="preserve">
2</t>
    </r>
    <r>
      <rPr>
        <sz val="10"/>
        <color rgb="FF002060"/>
        <rFont val="宋体"/>
        <charset val="134"/>
      </rPr>
      <t>、本体材质</t>
    </r>
    <r>
      <rPr>
        <sz val="10"/>
        <color rgb="FF002060"/>
        <rFont val="Times New Roman"/>
        <charset val="134"/>
      </rPr>
      <t>:304</t>
    </r>
    <r>
      <rPr>
        <sz val="10"/>
        <color rgb="FF002060"/>
        <rFont val="宋体"/>
        <charset val="134"/>
      </rPr>
      <t>不锈钢</t>
    </r>
    <r>
      <rPr>
        <sz val="10"/>
        <color rgb="FF002060"/>
        <rFont val="Times New Roman"/>
        <charset val="134"/>
      </rPr>
      <t xml:space="preserve">
3</t>
    </r>
    <r>
      <rPr>
        <sz val="10"/>
        <color rgb="FF002060"/>
        <rFont val="宋体"/>
        <charset val="134"/>
      </rPr>
      <t>、输出方式</t>
    </r>
    <r>
      <rPr>
        <sz val="10"/>
        <color rgb="FF002060"/>
        <rFont val="Times New Roman"/>
        <charset val="134"/>
      </rPr>
      <t>:RS485</t>
    </r>
    <r>
      <rPr>
        <sz val="10"/>
        <color rgb="FF002060"/>
        <rFont val="宋体"/>
        <charset val="134"/>
      </rPr>
      <t>通讯</t>
    </r>
    <r>
      <rPr>
        <sz val="10"/>
        <color rgb="FF002060"/>
        <rFont val="Times New Roman"/>
        <charset val="134"/>
      </rPr>
      <t xml:space="preserve">
4</t>
    </r>
    <r>
      <rPr>
        <sz val="10"/>
        <color rgb="FF002060"/>
        <rFont val="宋体"/>
        <charset val="134"/>
      </rPr>
      <t>、供电方式</t>
    </r>
    <r>
      <rPr>
        <sz val="10"/>
        <color rgb="FF002060"/>
        <rFont val="Times New Roman"/>
        <charset val="134"/>
      </rPr>
      <t>:24VDC  
5</t>
    </r>
    <r>
      <rPr>
        <sz val="10"/>
        <color rgb="FF002060"/>
        <rFont val="宋体"/>
        <charset val="134"/>
      </rPr>
      <t>、耐压等级</t>
    </r>
    <r>
      <rPr>
        <sz val="10"/>
        <color rgb="FF002060"/>
        <rFont val="Times New Roman"/>
        <charset val="134"/>
      </rPr>
      <t>:PN1.6MPa
6</t>
    </r>
    <r>
      <rPr>
        <sz val="10"/>
        <color rgb="FF002060"/>
        <rFont val="宋体"/>
        <charset val="134"/>
      </rPr>
      <t>、介质耐温范围</t>
    </r>
    <r>
      <rPr>
        <sz val="10"/>
        <color rgb="FF002060"/>
        <rFont val="Times New Roman"/>
        <charset val="134"/>
      </rPr>
      <t>:-40~250</t>
    </r>
    <r>
      <rPr>
        <sz val="10"/>
        <color rgb="FF002060"/>
        <rFont val="宋体"/>
        <charset val="134"/>
      </rPr>
      <t>度</t>
    </r>
    <r>
      <rPr>
        <sz val="10"/>
        <color rgb="FF002060"/>
        <rFont val="Times New Roman"/>
        <charset val="134"/>
      </rPr>
      <t xml:space="preserve">
7</t>
    </r>
    <r>
      <rPr>
        <sz val="10"/>
        <color rgb="FF002060"/>
        <rFont val="宋体"/>
        <charset val="134"/>
      </rPr>
      <t>、精度等级</t>
    </r>
    <r>
      <rPr>
        <sz val="10"/>
        <color rgb="FF002060"/>
        <rFont val="Times New Roman"/>
        <charset val="134"/>
      </rPr>
      <t>:±1.5%
8</t>
    </r>
    <r>
      <rPr>
        <sz val="10"/>
        <color rgb="FF002060"/>
        <rFont val="宋体"/>
        <charset val="134"/>
      </rPr>
      <t>、防护等级</t>
    </r>
    <r>
      <rPr>
        <sz val="10"/>
        <color rgb="FF002060"/>
        <rFont val="Times New Roman"/>
        <charset val="134"/>
      </rPr>
      <t>:IP65</t>
    </r>
  </si>
  <si>
    <r>
      <rPr>
        <sz val="10"/>
        <color rgb="FF002060"/>
        <rFont val="宋体"/>
        <charset val="134"/>
      </rPr>
      <t>台</t>
    </r>
  </si>
  <si>
    <r>
      <rPr>
        <sz val="10"/>
        <color rgb="FF1F3864"/>
        <rFont val="Calibri"/>
        <charset val="134"/>
      </rPr>
      <t>①</t>
    </r>
    <r>
      <rPr>
        <sz val="10"/>
        <color rgb="FF1F3864"/>
        <rFont val="宋体"/>
        <charset val="134"/>
      </rPr>
      <t>管径小于</t>
    </r>
    <r>
      <rPr>
        <sz val="10"/>
        <color rgb="FF1F3864"/>
        <rFont val="Times New Roman"/>
        <charset val="134"/>
      </rPr>
      <t>DN300</t>
    </r>
    <r>
      <rPr>
        <sz val="10"/>
        <color rgb="FF1F3864"/>
        <rFont val="宋体"/>
        <charset val="134"/>
      </rPr>
      <t>，离空压机较远（并远离振动高的管路），量程小</t>
    </r>
    <r>
      <rPr>
        <sz val="10"/>
        <rFont val="宋体"/>
        <charset val="134"/>
      </rPr>
      <t xml:space="preserve">
</t>
    </r>
    <r>
      <rPr>
        <sz val="10"/>
        <color rgb="FF1F3864"/>
        <rFont val="宋体"/>
        <charset val="134"/>
      </rPr>
      <t>（测量下限</t>
    </r>
    <r>
      <rPr>
        <sz val="10"/>
        <color rgb="FF1F3864"/>
        <rFont val="Times New Roman"/>
        <charset val="134"/>
      </rPr>
      <t>13.5m/s</t>
    </r>
    <r>
      <rPr>
        <sz val="10"/>
        <color rgb="FF1F3864"/>
        <rFont val="宋体"/>
        <charset val="134"/>
      </rPr>
      <t>）</t>
    </r>
    <r>
      <rPr>
        <sz val="10"/>
        <rFont val="宋体"/>
        <charset val="134"/>
      </rPr>
      <t xml:space="preserve">
</t>
    </r>
    <r>
      <rPr>
        <sz val="10"/>
        <color rgb="FF1F3864"/>
        <rFont val="Calibri"/>
        <charset val="134"/>
      </rPr>
      <t>②</t>
    </r>
    <r>
      <rPr>
        <sz val="10"/>
        <color rgb="FF1F3864"/>
        <rFont val="Times New Roman"/>
        <charset val="134"/>
      </rPr>
      <t>DN200</t>
    </r>
    <r>
      <rPr>
        <sz val="10"/>
        <color rgb="FF1F3864"/>
        <rFont val="宋体"/>
        <charset val="134"/>
      </rPr>
      <t>以上的，另行报价。</t>
    </r>
    <r>
      <rPr>
        <sz val="10"/>
        <rFont val="宋体"/>
        <charset val="134"/>
      </rPr>
      <t xml:space="preserve">
</t>
    </r>
    <r>
      <rPr>
        <sz val="10"/>
        <color rgb="FF1F3864"/>
        <rFont val="Calibri"/>
        <charset val="134"/>
      </rPr>
      <t>③</t>
    </r>
    <r>
      <rPr>
        <sz val="10"/>
        <color rgb="FF1F3864"/>
        <rFont val="宋体"/>
        <charset val="134"/>
      </rPr>
      <t>因条件限制，本表只对产品规格作基本的描述；产品选型前，请详细了解产品规格书或产品说明书。</t>
    </r>
  </si>
  <si>
    <t>DN50</t>
  </si>
  <si>
    <t>DN65</t>
  </si>
  <si>
    <t>DN80</t>
  </si>
  <si>
    <t>DN100</t>
  </si>
  <si>
    <t>DN125</t>
  </si>
  <si>
    <t>DN150</t>
  </si>
  <si>
    <t>DN200</t>
  </si>
  <si>
    <r>
      <rPr>
        <b/>
        <sz val="10"/>
        <color rgb="FF002060"/>
        <rFont val="宋体"/>
        <charset val="134"/>
      </rPr>
      <t>温压一体涡街流量计</t>
    </r>
    <r>
      <rPr>
        <sz val="10"/>
        <color rgb="FF002060"/>
        <rFont val="Times New Roman"/>
        <charset val="134"/>
      </rPr>
      <t xml:space="preserve">
1</t>
    </r>
    <r>
      <rPr>
        <sz val="10"/>
        <color rgb="FF002060"/>
        <rFont val="宋体"/>
        <charset val="134"/>
      </rPr>
      <t>、安装方式</t>
    </r>
    <r>
      <rPr>
        <sz val="10"/>
        <color rgb="FF002060"/>
        <rFont val="Times New Roman"/>
        <charset val="134"/>
      </rPr>
      <t>:</t>
    </r>
    <r>
      <rPr>
        <sz val="10"/>
        <color rgb="FF002060"/>
        <rFont val="宋体"/>
        <charset val="134"/>
      </rPr>
      <t>法兰夹持式（含配套碳钢法兰盘及螺母螺栓垫片）</t>
    </r>
    <r>
      <rPr>
        <sz val="10"/>
        <color rgb="FF002060"/>
        <rFont val="Times New Roman"/>
        <charset val="134"/>
      </rPr>
      <t xml:space="preserve">
2</t>
    </r>
    <r>
      <rPr>
        <sz val="10"/>
        <color rgb="FF002060"/>
        <rFont val="宋体"/>
        <charset val="134"/>
      </rPr>
      <t>、本体材质</t>
    </r>
    <r>
      <rPr>
        <sz val="10"/>
        <color rgb="FF002060"/>
        <rFont val="Times New Roman"/>
        <charset val="134"/>
      </rPr>
      <t>:304</t>
    </r>
    <r>
      <rPr>
        <sz val="10"/>
        <color rgb="FF002060"/>
        <rFont val="宋体"/>
        <charset val="134"/>
      </rPr>
      <t>不锈钢</t>
    </r>
    <r>
      <rPr>
        <sz val="10"/>
        <color rgb="FF002060"/>
        <rFont val="Times New Roman"/>
        <charset val="134"/>
      </rPr>
      <t xml:space="preserve">
3</t>
    </r>
    <r>
      <rPr>
        <sz val="10"/>
        <color rgb="FF002060"/>
        <rFont val="宋体"/>
        <charset val="134"/>
      </rPr>
      <t>、输出方式</t>
    </r>
    <r>
      <rPr>
        <sz val="10"/>
        <color rgb="FF002060"/>
        <rFont val="Times New Roman"/>
        <charset val="134"/>
      </rPr>
      <t>:RS485</t>
    </r>
    <r>
      <rPr>
        <sz val="10"/>
        <color rgb="FF002060"/>
        <rFont val="宋体"/>
        <charset val="134"/>
      </rPr>
      <t>通讯</t>
    </r>
    <r>
      <rPr>
        <sz val="10"/>
        <color rgb="FF002060"/>
        <rFont val="Times New Roman"/>
        <charset val="134"/>
      </rPr>
      <t xml:space="preserve">
4</t>
    </r>
    <r>
      <rPr>
        <sz val="10"/>
        <color rgb="FF002060"/>
        <rFont val="宋体"/>
        <charset val="134"/>
      </rPr>
      <t>、供电方式</t>
    </r>
    <r>
      <rPr>
        <sz val="10"/>
        <color rgb="FF002060"/>
        <rFont val="Times New Roman"/>
        <charset val="134"/>
      </rPr>
      <t>:24VDC  
5</t>
    </r>
    <r>
      <rPr>
        <sz val="10"/>
        <color rgb="FF002060"/>
        <rFont val="宋体"/>
        <charset val="134"/>
      </rPr>
      <t>、耐压等级</t>
    </r>
    <r>
      <rPr>
        <sz val="10"/>
        <color rgb="FF002060"/>
        <rFont val="Times New Roman"/>
        <charset val="134"/>
      </rPr>
      <t>:PN1.6MPa
6</t>
    </r>
    <r>
      <rPr>
        <sz val="10"/>
        <color rgb="FF002060"/>
        <rFont val="宋体"/>
        <charset val="134"/>
      </rPr>
      <t>、介质耐温范围</t>
    </r>
    <r>
      <rPr>
        <sz val="10"/>
        <color rgb="FF002060"/>
        <rFont val="Times New Roman"/>
        <charset val="134"/>
      </rPr>
      <t>:-40~250</t>
    </r>
    <r>
      <rPr>
        <sz val="10"/>
        <color rgb="FF002060"/>
        <rFont val="宋体"/>
        <charset val="134"/>
      </rPr>
      <t>度</t>
    </r>
    <r>
      <rPr>
        <sz val="10"/>
        <color rgb="FF002060"/>
        <rFont val="Times New Roman"/>
        <charset val="134"/>
      </rPr>
      <t xml:space="preserve">
7</t>
    </r>
    <r>
      <rPr>
        <sz val="10"/>
        <color rgb="FF002060"/>
        <rFont val="宋体"/>
        <charset val="134"/>
      </rPr>
      <t>、精度等级</t>
    </r>
    <r>
      <rPr>
        <sz val="10"/>
        <color rgb="FF002060"/>
        <rFont val="Times New Roman"/>
        <charset val="134"/>
      </rPr>
      <t>:±1.0%
8</t>
    </r>
    <r>
      <rPr>
        <sz val="10"/>
        <color rgb="FF002060"/>
        <rFont val="宋体"/>
        <charset val="134"/>
      </rPr>
      <t>、防护等级</t>
    </r>
    <r>
      <rPr>
        <sz val="10"/>
        <color rgb="FF002060"/>
        <rFont val="Times New Roman"/>
        <charset val="134"/>
      </rPr>
      <t>:IP65</t>
    </r>
  </si>
  <si>
    <r>
      <rPr>
        <sz val="10"/>
        <color rgb="FF002060"/>
        <rFont val="宋体"/>
        <charset val="134"/>
      </rPr>
      <t>昆仑海岸</t>
    </r>
  </si>
  <si>
    <r>
      <rPr>
        <sz val="10"/>
        <color rgb="FF002060"/>
        <rFont val="宋体"/>
        <charset val="134"/>
      </rPr>
      <t>差压式流量计</t>
    </r>
  </si>
  <si>
    <t>F201A-W</t>
  </si>
  <si>
    <r>
      <rPr>
        <b/>
        <sz val="10"/>
        <color rgb="FF002060"/>
        <rFont val="宋体"/>
        <charset val="134"/>
      </rPr>
      <t>差压式流量计</t>
    </r>
    <r>
      <rPr>
        <sz val="10"/>
        <rFont val="宋体"/>
        <charset val="134"/>
      </rPr>
      <t xml:space="preserve">
</t>
    </r>
    <r>
      <rPr>
        <sz val="10"/>
        <color rgb="FF002060"/>
        <rFont val="宋体"/>
        <charset val="134"/>
      </rPr>
      <t>测量介质：空气和非腐蚀性气体</t>
    </r>
    <r>
      <rPr>
        <sz val="10"/>
        <rFont val="宋体"/>
        <charset val="134"/>
      </rPr>
      <t xml:space="preserve">
</t>
    </r>
    <r>
      <rPr>
        <sz val="10"/>
        <color rgb="FF002060"/>
        <rFont val="宋体"/>
        <charset val="134"/>
      </rPr>
      <t>电源：</t>
    </r>
    <r>
      <rPr>
        <sz val="10"/>
        <color rgb="FF002060"/>
        <rFont val="Times New Roman"/>
        <charset val="134"/>
      </rPr>
      <t xml:space="preserve">18~30VDC
</t>
    </r>
    <r>
      <rPr>
        <sz val="10"/>
        <color rgb="FF002060"/>
        <rFont val="宋体"/>
        <charset val="134"/>
      </rPr>
      <t>工作压力：</t>
    </r>
    <r>
      <rPr>
        <sz val="10"/>
        <color rgb="FF002060"/>
        <rFont val="Times New Roman"/>
        <charset val="134"/>
      </rPr>
      <t xml:space="preserve">0...1.7MPa
</t>
    </r>
    <r>
      <rPr>
        <sz val="10"/>
        <color rgb="FF002060"/>
        <rFont val="宋体"/>
        <charset val="134"/>
      </rPr>
      <t>通信：</t>
    </r>
    <r>
      <rPr>
        <sz val="10"/>
        <color rgb="FF002060"/>
        <rFont val="Times New Roman"/>
        <charset val="134"/>
      </rPr>
      <t>Modbus/RTU</t>
    </r>
    <r>
      <rPr>
        <sz val="10"/>
        <color rgb="FF002060"/>
        <rFont val="宋体"/>
        <charset val="134"/>
      </rPr>
      <t>输出</t>
    </r>
    <r>
      <rPr>
        <sz val="10"/>
        <rFont val="宋体"/>
        <charset val="134"/>
      </rPr>
      <t xml:space="preserve">
</t>
    </r>
    <r>
      <rPr>
        <sz val="10"/>
        <color rgb="FF002060"/>
        <rFont val="宋体"/>
        <charset val="134"/>
      </rPr>
      <t>显示：</t>
    </r>
    <r>
      <rPr>
        <sz val="10"/>
        <color rgb="FF002060"/>
        <rFont val="Times New Roman"/>
        <charset val="134"/>
      </rPr>
      <t>2.8”IPS</t>
    </r>
    <r>
      <rPr>
        <sz val="10"/>
        <color rgb="FF002060"/>
        <rFont val="宋体"/>
        <charset val="134"/>
      </rPr>
      <t>超宽视角液晶屏</t>
    </r>
    <r>
      <rPr>
        <sz val="10"/>
        <rFont val="宋体"/>
        <charset val="134"/>
      </rPr>
      <t xml:space="preserve">
</t>
    </r>
    <r>
      <rPr>
        <sz val="10"/>
        <color rgb="FF002060"/>
        <rFont val="宋体"/>
        <charset val="134"/>
      </rPr>
      <t>精度等级：</t>
    </r>
    <r>
      <rPr>
        <sz val="10"/>
        <color rgb="FF002060"/>
        <rFont val="Times New Roman"/>
        <charset val="134"/>
      </rPr>
      <t xml:space="preserve">±(1.5%RD+0.3%FS)
</t>
    </r>
    <r>
      <rPr>
        <sz val="10"/>
        <color rgb="FF002060"/>
        <rFont val="宋体"/>
        <charset val="134"/>
      </rPr>
      <t>测量范围：</t>
    </r>
    <r>
      <rPr>
        <sz val="10"/>
        <color rgb="FF002060"/>
        <rFont val="Times New Roman"/>
        <charset val="134"/>
      </rPr>
      <t xml:space="preserve">5~300Nm/s
</t>
    </r>
    <r>
      <rPr>
        <sz val="10"/>
        <color rgb="FF002060"/>
        <rFont val="宋体"/>
        <charset val="134"/>
      </rPr>
      <t>最大可测管道</t>
    </r>
    <r>
      <rPr>
        <sz val="10"/>
        <color rgb="FF002060"/>
        <rFont val="Times New Roman"/>
        <charset val="134"/>
      </rPr>
      <t>DN250</t>
    </r>
    <r>
      <rPr>
        <sz val="10"/>
        <rFont val="宋体"/>
        <charset val="134"/>
      </rPr>
      <t xml:space="preserve">
</t>
    </r>
    <r>
      <rPr>
        <sz val="10"/>
        <color rgb="FF002060"/>
        <rFont val="宋体"/>
        <charset val="134"/>
      </rPr>
      <t>杆长：</t>
    </r>
    <r>
      <rPr>
        <sz val="10"/>
        <color rgb="FF002060"/>
        <rFont val="Times New Roman"/>
        <charset val="134"/>
      </rPr>
      <t xml:space="preserve">250mm
</t>
    </r>
    <r>
      <rPr>
        <sz val="10"/>
        <color rgb="FF002060"/>
        <rFont val="宋体"/>
        <charset val="134"/>
      </rPr>
      <t>带排水功能</t>
    </r>
  </si>
  <si>
    <r>
      <rPr>
        <sz val="10"/>
        <color rgb="FF002060"/>
        <rFont val="宋体"/>
        <charset val="134"/>
      </rPr>
      <t>飞思</t>
    </r>
  </si>
  <si>
    <r>
      <rPr>
        <sz val="10"/>
        <color rgb="FF1F3864"/>
        <rFont val="Times New Roman"/>
        <charset val="134"/>
      </rPr>
      <t xml:space="preserve">
</t>
    </r>
    <r>
      <rPr>
        <sz val="10"/>
        <color rgb="FF1F3864"/>
        <rFont val="Segoe UI Symbol"/>
        <charset val="134"/>
      </rPr>
      <t>①</t>
    </r>
    <r>
      <rPr>
        <sz val="10"/>
        <color rgb="FF1F3864"/>
        <rFont val="宋体"/>
        <charset val="134"/>
      </rPr>
      <t>气体要求质量中，冷干机之后，量程小（测量下限：</t>
    </r>
    <r>
      <rPr>
        <sz val="10"/>
        <color rgb="FF1F3864"/>
        <rFont val="Times New Roman"/>
        <charset val="134"/>
      </rPr>
      <t>5m/s</t>
    </r>
    <r>
      <rPr>
        <sz val="10"/>
        <color rgb="FF1F3864"/>
        <rFont val="宋体"/>
        <charset val="134"/>
      </rPr>
      <t>）</t>
    </r>
    <r>
      <rPr>
        <sz val="10"/>
        <rFont val="宋体"/>
        <charset val="134"/>
      </rPr>
      <t xml:space="preserve">
</t>
    </r>
    <r>
      <rPr>
        <sz val="10"/>
        <color rgb="FF1F3864"/>
        <rFont val="Segoe UI Symbol"/>
        <charset val="134"/>
      </rPr>
      <t>②</t>
    </r>
    <r>
      <rPr>
        <sz val="10"/>
        <color rgb="FF1F3864"/>
        <rFont val="宋体"/>
        <charset val="134"/>
      </rPr>
      <t>因条件限制，本表只对产品规格作基本的描述；产品选型前，请详细了解产品规格书或产品说明书。</t>
    </r>
  </si>
  <si>
    <t>差压式流量计</t>
  </si>
  <si>
    <t>F201B-W</t>
  </si>
  <si>
    <r>
      <rPr>
        <b/>
        <sz val="10"/>
        <color rgb="FF002060"/>
        <rFont val="宋体"/>
        <charset val="134"/>
      </rPr>
      <t>差压式流量计</t>
    </r>
    <r>
      <rPr>
        <sz val="10"/>
        <rFont val="宋体"/>
        <charset val="134"/>
      </rPr>
      <t xml:space="preserve">
</t>
    </r>
    <r>
      <rPr>
        <sz val="10"/>
        <color rgb="FF002060"/>
        <rFont val="宋体"/>
        <charset val="134"/>
      </rPr>
      <t>测量介质：空气和非腐蚀性气体</t>
    </r>
    <r>
      <rPr>
        <sz val="10"/>
        <rFont val="宋体"/>
        <charset val="134"/>
      </rPr>
      <t xml:space="preserve">
</t>
    </r>
    <r>
      <rPr>
        <sz val="10"/>
        <color rgb="FF002060"/>
        <rFont val="宋体"/>
        <charset val="134"/>
      </rPr>
      <t>电源：</t>
    </r>
    <r>
      <rPr>
        <sz val="10"/>
        <color rgb="FF002060"/>
        <rFont val="Times New Roman"/>
        <charset val="134"/>
      </rPr>
      <t xml:space="preserve">18~30VDC
</t>
    </r>
    <r>
      <rPr>
        <sz val="10"/>
        <color rgb="FF002060"/>
        <rFont val="宋体"/>
        <charset val="134"/>
      </rPr>
      <t>工作压力：</t>
    </r>
    <r>
      <rPr>
        <sz val="10"/>
        <color rgb="FF002060"/>
        <rFont val="Times New Roman"/>
        <charset val="134"/>
      </rPr>
      <t xml:space="preserve">0...1.7MPa
</t>
    </r>
    <r>
      <rPr>
        <sz val="10"/>
        <color rgb="FF002060"/>
        <rFont val="宋体"/>
        <charset val="134"/>
      </rPr>
      <t>通信：</t>
    </r>
    <r>
      <rPr>
        <sz val="10"/>
        <color rgb="FF002060"/>
        <rFont val="Times New Roman"/>
        <charset val="134"/>
      </rPr>
      <t>Modbus/RTU</t>
    </r>
    <r>
      <rPr>
        <sz val="10"/>
        <color rgb="FF002060"/>
        <rFont val="宋体"/>
        <charset val="134"/>
      </rPr>
      <t>输出</t>
    </r>
    <r>
      <rPr>
        <sz val="10"/>
        <rFont val="宋体"/>
        <charset val="134"/>
      </rPr>
      <t xml:space="preserve">
</t>
    </r>
    <r>
      <rPr>
        <sz val="10"/>
        <color rgb="FF002060"/>
        <rFont val="宋体"/>
        <charset val="134"/>
      </rPr>
      <t>显示：</t>
    </r>
    <r>
      <rPr>
        <sz val="10"/>
        <color rgb="FF002060"/>
        <rFont val="Times New Roman"/>
        <charset val="134"/>
      </rPr>
      <t>2.8”IPS</t>
    </r>
    <r>
      <rPr>
        <sz val="10"/>
        <color rgb="FF002060"/>
        <rFont val="宋体"/>
        <charset val="134"/>
      </rPr>
      <t>超宽视角液晶屏</t>
    </r>
    <r>
      <rPr>
        <sz val="10"/>
        <rFont val="宋体"/>
        <charset val="134"/>
      </rPr>
      <t xml:space="preserve">
</t>
    </r>
    <r>
      <rPr>
        <sz val="10"/>
        <color rgb="FF002060"/>
        <rFont val="宋体"/>
        <charset val="134"/>
      </rPr>
      <t>精度等级：</t>
    </r>
    <r>
      <rPr>
        <sz val="10"/>
        <color rgb="FF002060"/>
        <rFont val="Times New Roman"/>
        <charset val="134"/>
      </rPr>
      <t xml:space="preserve">±(1.5%RD+0.3%FS)
</t>
    </r>
    <r>
      <rPr>
        <sz val="10"/>
        <color rgb="FF002060"/>
        <rFont val="宋体"/>
        <charset val="134"/>
      </rPr>
      <t>测量范围：</t>
    </r>
    <r>
      <rPr>
        <sz val="10"/>
        <color rgb="FF002060"/>
        <rFont val="Times New Roman"/>
        <charset val="134"/>
      </rPr>
      <t xml:space="preserve">5~300Nm/s
</t>
    </r>
    <r>
      <rPr>
        <sz val="10"/>
        <color rgb="FF002060"/>
        <rFont val="宋体"/>
        <charset val="134"/>
      </rPr>
      <t>最大可测管道</t>
    </r>
    <r>
      <rPr>
        <sz val="10"/>
        <color rgb="FF002060"/>
        <rFont val="Times New Roman"/>
        <charset val="134"/>
      </rPr>
      <t xml:space="preserve">DN600
</t>
    </r>
    <r>
      <rPr>
        <sz val="10"/>
        <color rgb="FF002060"/>
        <rFont val="宋体"/>
        <charset val="134"/>
      </rPr>
      <t>杆长：</t>
    </r>
    <r>
      <rPr>
        <sz val="10"/>
        <color rgb="FF002060"/>
        <rFont val="Times New Roman"/>
        <charset val="134"/>
      </rPr>
      <t xml:space="preserve">400mm
</t>
    </r>
    <r>
      <rPr>
        <sz val="10"/>
        <color rgb="FF002060"/>
        <rFont val="宋体"/>
        <charset val="134"/>
      </rPr>
      <t>带排水功能</t>
    </r>
  </si>
  <si>
    <r>
      <rPr>
        <sz val="10"/>
        <color rgb="FF002060"/>
        <rFont val="宋体"/>
        <charset val="134"/>
      </rPr>
      <t>热式质量流量计</t>
    </r>
  </si>
  <si>
    <t>F211A</t>
  </si>
  <si>
    <r>
      <rPr>
        <b/>
        <sz val="10"/>
        <color rgb="FF002060"/>
        <rFont val="宋体"/>
        <charset val="134"/>
      </rPr>
      <t>热式质量流量计</t>
    </r>
    <r>
      <rPr>
        <sz val="10"/>
        <rFont val="宋体"/>
        <charset val="134"/>
      </rPr>
      <t xml:space="preserve">
</t>
    </r>
    <r>
      <rPr>
        <sz val="10"/>
        <color rgb="FF002060"/>
        <rFont val="宋体"/>
        <charset val="134"/>
      </rPr>
      <t>测量介质：压缩空气、氮气、氧气、二氧化碳等非冷凝气体</t>
    </r>
    <r>
      <rPr>
        <sz val="10"/>
        <rFont val="宋体"/>
        <charset val="134"/>
      </rPr>
      <t xml:space="preserve">
</t>
    </r>
    <r>
      <rPr>
        <sz val="10"/>
        <color rgb="FF002060"/>
        <rFont val="宋体"/>
        <charset val="134"/>
      </rPr>
      <t>电源：</t>
    </r>
    <r>
      <rPr>
        <sz val="10"/>
        <color rgb="FF002060"/>
        <rFont val="Times New Roman"/>
        <charset val="134"/>
      </rPr>
      <t xml:space="preserve">18...30VDC
</t>
    </r>
    <r>
      <rPr>
        <sz val="10"/>
        <color rgb="FF002060"/>
        <rFont val="宋体"/>
        <charset val="134"/>
      </rPr>
      <t>工作压力：</t>
    </r>
    <r>
      <rPr>
        <sz val="10"/>
        <color rgb="FF002060"/>
        <rFont val="Times New Roman"/>
        <charset val="134"/>
      </rPr>
      <t xml:space="preserve">0...1.6MPa
</t>
    </r>
    <r>
      <rPr>
        <sz val="10"/>
        <color rgb="FF002060"/>
        <rFont val="宋体"/>
        <charset val="134"/>
      </rPr>
      <t>通信：</t>
    </r>
    <r>
      <rPr>
        <sz val="10"/>
        <color rgb="FF002060"/>
        <rFont val="Times New Roman"/>
        <charset val="134"/>
      </rPr>
      <t>Modbus/RTU</t>
    </r>
    <r>
      <rPr>
        <sz val="10"/>
        <color rgb="FF002060"/>
        <rFont val="宋体"/>
        <charset val="134"/>
      </rPr>
      <t>输出</t>
    </r>
    <r>
      <rPr>
        <sz val="10"/>
        <rFont val="宋体"/>
        <charset val="134"/>
      </rPr>
      <t xml:space="preserve">
</t>
    </r>
    <r>
      <rPr>
        <sz val="10"/>
        <color rgb="FF002060"/>
        <rFont val="宋体"/>
        <charset val="134"/>
      </rPr>
      <t>显示：</t>
    </r>
    <r>
      <rPr>
        <sz val="10"/>
        <color rgb="FF002060"/>
        <rFont val="Times New Roman"/>
        <charset val="134"/>
      </rPr>
      <t>2.8”IPS</t>
    </r>
    <r>
      <rPr>
        <sz val="10"/>
        <color rgb="FF002060"/>
        <rFont val="宋体"/>
        <charset val="134"/>
      </rPr>
      <t>超宽视角液晶屏</t>
    </r>
    <r>
      <rPr>
        <sz val="10"/>
        <rFont val="宋体"/>
        <charset val="134"/>
      </rPr>
      <t xml:space="preserve">
</t>
    </r>
    <r>
      <rPr>
        <sz val="10"/>
        <color rgb="FF002060"/>
        <rFont val="宋体"/>
        <charset val="134"/>
      </rPr>
      <t>精度等级：</t>
    </r>
    <r>
      <rPr>
        <sz val="10"/>
        <color rgb="FF002060"/>
        <rFont val="Times New Roman"/>
        <charset val="134"/>
      </rPr>
      <t xml:space="preserve">±(1.5%RD+0.3%FS)
</t>
    </r>
    <r>
      <rPr>
        <sz val="10"/>
        <color rgb="FF002060"/>
        <rFont val="宋体"/>
        <charset val="134"/>
      </rPr>
      <t>测量范围：</t>
    </r>
    <r>
      <rPr>
        <sz val="10"/>
        <color rgb="FF002060"/>
        <rFont val="Times New Roman"/>
        <charset val="134"/>
      </rPr>
      <t xml:space="preserve">0(0.1) … 250 Nm/s
</t>
    </r>
    <r>
      <rPr>
        <sz val="10"/>
        <color rgb="FF002060"/>
        <rFont val="宋体"/>
        <charset val="134"/>
      </rPr>
      <t>最大可测管道</t>
    </r>
    <r>
      <rPr>
        <sz val="10"/>
        <color rgb="FF002060"/>
        <rFont val="Times New Roman"/>
        <charset val="134"/>
      </rPr>
      <t xml:space="preserve">DN250
</t>
    </r>
    <r>
      <rPr>
        <sz val="10"/>
        <color rgb="FF002060"/>
        <rFont val="宋体"/>
        <charset val="134"/>
      </rPr>
      <t>杆长：</t>
    </r>
    <r>
      <rPr>
        <sz val="10"/>
        <color rgb="FF002060"/>
        <rFont val="Times New Roman"/>
        <charset val="134"/>
      </rPr>
      <t>250mm</t>
    </r>
  </si>
  <si>
    <r>
      <rPr>
        <sz val="10"/>
        <color rgb="FF1F3864"/>
        <rFont val="Times New Roman"/>
        <charset val="134"/>
      </rPr>
      <t xml:space="preserve">
</t>
    </r>
    <r>
      <rPr>
        <sz val="10"/>
        <color rgb="FF1F3864"/>
        <rFont val="Segoe UI Symbol"/>
        <charset val="134"/>
      </rPr>
      <t>①</t>
    </r>
    <r>
      <rPr>
        <sz val="10"/>
        <color rgb="FF1F3864"/>
        <rFont val="宋体"/>
        <charset val="134"/>
      </rPr>
      <t>气体要求质量高，吸干机之后，量程大（测量下限：</t>
    </r>
    <r>
      <rPr>
        <sz val="10"/>
        <color rgb="FF1F3864"/>
        <rFont val="Times New Roman"/>
        <charset val="134"/>
      </rPr>
      <t>0.1m/s</t>
    </r>
    <r>
      <rPr>
        <sz val="10"/>
        <color rgb="FF1F3864"/>
        <rFont val="宋体"/>
        <charset val="134"/>
      </rPr>
      <t>）</t>
    </r>
    <r>
      <rPr>
        <sz val="10"/>
        <rFont val="宋体"/>
        <charset val="134"/>
      </rPr>
      <t xml:space="preserve">
</t>
    </r>
    <r>
      <rPr>
        <sz val="10"/>
        <color rgb="FF1F3864"/>
        <rFont val="Segoe UI Symbol"/>
        <charset val="134"/>
      </rPr>
      <t>②</t>
    </r>
    <r>
      <rPr>
        <sz val="10"/>
        <color rgb="FF1F3864"/>
        <rFont val="宋体"/>
        <charset val="134"/>
      </rPr>
      <t>因条件限制，本表只对产品规格作基本的描述；产品选型前，请详细了解产品规格书或产品说明书。</t>
    </r>
  </si>
  <si>
    <t>F211B</t>
  </si>
  <si>
    <r>
      <rPr>
        <b/>
        <sz val="10"/>
        <color rgb="FF002060"/>
        <rFont val="宋体"/>
        <charset val="134"/>
      </rPr>
      <t>热式质量流量计</t>
    </r>
    <r>
      <rPr>
        <sz val="10"/>
        <rFont val="宋体"/>
        <charset val="134"/>
      </rPr>
      <t xml:space="preserve">
</t>
    </r>
    <r>
      <rPr>
        <sz val="10"/>
        <color rgb="FF002060"/>
        <rFont val="宋体"/>
        <charset val="134"/>
      </rPr>
      <t>测量介质：压缩空气、氮气、氧气、二氧化碳等非冷凝气体</t>
    </r>
    <r>
      <rPr>
        <sz val="10"/>
        <rFont val="宋体"/>
        <charset val="134"/>
      </rPr>
      <t xml:space="preserve">
</t>
    </r>
    <r>
      <rPr>
        <sz val="10"/>
        <color rgb="FF002060"/>
        <rFont val="宋体"/>
        <charset val="134"/>
      </rPr>
      <t>电源：</t>
    </r>
    <r>
      <rPr>
        <sz val="10"/>
        <color rgb="FF002060"/>
        <rFont val="Times New Roman"/>
        <charset val="134"/>
      </rPr>
      <t xml:space="preserve">18...30VDC
</t>
    </r>
    <r>
      <rPr>
        <sz val="10"/>
        <color rgb="FF002060"/>
        <rFont val="宋体"/>
        <charset val="134"/>
      </rPr>
      <t>工作压力：</t>
    </r>
    <r>
      <rPr>
        <sz val="10"/>
        <color rgb="FF002060"/>
        <rFont val="Times New Roman"/>
        <charset val="134"/>
      </rPr>
      <t xml:space="preserve">0...1.6MPa
</t>
    </r>
    <r>
      <rPr>
        <sz val="10"/>
        <color rgb="FF002060"/>
        <rFont val="宋体"/>
        <charset val="134"/>
      </rPr>
      <t>通信：</t>
    </r>
    <r>
      <rPr>
        <sz val="10"/>
        <color rgb="FF002060"/>
        <rFont val="Times New Roman"/>
        <charset val="134"/>
      </rPr>
      <t>Modbus/RTU</t>
    </r>
    <r>
      <rPr>
        <sz val="10"/>
        <color rgb="FF002060"/>
        <rFont val="宋体"/>
        <charset val="134"/>
      </rPr>
      <t>输出</t>
    </r>
    <r>
      <rPr>
        <sz val="10"/>
        <rFont val="宋体"/>
        <charset val="134"/>
      </rPr>
      <t xml:space="preserve">
</t>
    </r>
    <r>
      <rPr>
        <sz val="10"/>
        <color rgb="FF002060"/>
        <rFont val="宋体"/>
        <charset val="134"/>
      </rPr>
      <t>显示：</t>
    </r>
    <r>
      <rPr>
        <sz val="10"/>
        <color rgb="FF002060"/>
        <rFont val="Times New Roman"/>
        <charset val="134"/>
      </rPr>
      <t>2.8”IPS</t>
    </r>
    <r>
      <rPr>
        <sz val="10"/>
        <color rgb="FF002060"/>
        <rFont val="宋体"/>
        <charset val="134"/>
      </rPr>
      <t>超宽视角液晶屏</t>
    </r>
    <r>
      <rPr>
        <sz val="10"/>
        <rFont val="宋体"/>
        <charset val="134"/>
      </rPr>
      <t xml:space="preserve">
</t>
    </r>
    <r>
      <rPr>
        <sz val="10"/>
        <color rgb="FF002060"/>
        <rFont val="宋体"/>
        <charset val="134"/>
      </rPr>
      <t>精度等级：</t>
    </r>
    <r>
      <rPr>
        <sz val="10"/>
        <color rgb="FF002060"/>
        <rFont val="Times New Roman"/>
        <charset val="134"/>
      </rPr>
      <t xml:space="preserve">±(1.5%RD+0.3%FS)
</t>
    </r>
    <r>
      <rPr>
        <sz val="10"/>
        <color rgb="FF002060"/>
        <rFont val="宋体"/>
        <charset val="134"/>
      </rPr>
      <t>测量范围：</t>
    </r>
    <r>
      <rPr>
        <sz val="10"/>
        <color rgb="FF002060"/>
        <rFont val="Times New Roman"/>
        <charset val="134"/>
      </rPr>
      <t xml:space="preserve">0(0.1) … 250 Nm/s
</t>
    </r>
    <r>
      <rPr>
        <sz val="10"/>
        <color rgb="FF002060"/>
        <rFont val="宋体"/>
        <charset val="134"/>
      </rPr>
      <t>最大可测管道</t>
    </r>
    <r>
      <rPr>
        <sz val="10"/>
        <color rgb="FF002060"/>
        <rFont val="Times New Roman"/>
        <charset val="134"/>
      </rPr>
      <t xml:space="preserve">DN600
</t>
    </r>
    <r>
      <rPr>
        <sz val="10"/>
        <color rgb="FF002060"/>
        <rFont val="宋体"/>
        <charset val="134"/>
      </rPr>
      <t>杆长：</t>
    </r>
    <r>
      <rPr>
        <sz val="10"/>
        <color rgb="FF002060"/>
        <rFont val="Times New Roman"/>
        <charset val="134"/>
      </rPr>
      <t>400mm</t>
    </r>
  </si>
  <si>
    <t>PTF570</t>
  </si>
  <si>
    <r>
      <rPr>
        <b/>
        <sz val="10"/>
        <color rgb="FF002060"/>
        <rFont val="宋体"/>
        <charset val="134"/>
      </rPr>
      <t>差压式流量计</t>
    </r>
    <r>
      <rPr>
        <sz val="10"/>
        <rFont val="宋体"/>
        <charset val="134"/>
      </rPr>
      <t xml:space="preserve">
</t>
    </r>
    <r>
      <rPr>
        <sz val="10"/>
        <color rgb="FF002060"/>
        <rFont val="宋体"/>
        <charset val="134"/>
      </rPr>
      <t>测量介质：空气和非腐蚀性气体</t>
    </r>
    <r>
      <rPr>
        <sz val="10"/>
        <rFont val="宋体"/>
        <charset val="134"/>
      </rPr>
      <t xml:space="preserve">
</t>
    </r>
    <r>
      <rPr>
        <sz val="10"/>
        <color rgb="FF002060"/>
        <rFont val="宋体"/>
        <charset val="134"/>
      </rPr>
      <t>电源：</t>
    </r>
    <r>
      <rPr>
        <sz val="10"/>
        <color rgb="FF002060"/>
        <rFont val="Times New Roman"/>
        <charset val="134"/>
      </rPr>
      <t xml:space="preserve">20~36V DC
</t>
    </r>
    <r>
      <rPr>
        <sz val="10"/>
        <color rgb="FF002060"/>
        <rFont val="宋体"/>
        <charset val="134"/>
      </rPr>
      <t>工作压力：</t>
    </r>
    <r>
      <rPr>
        <sz val="10"/>
        <color rgb="FF002060"/>
        <rFont val="Times New Roman"/>
        <charset val="134"/>
      </rPr>
      <t xml:space="preserve">0...1.0MPa
</t>
    </r>
    <r>
      <rPr>
        <sz val="10"/>
        <color rgb="FF002060"/>
        <rFont val="宋体"/>
        <charset val="134"/>
      </rPr>
      <t>信号接口：</t>
    </r>
    <r>
      <rPr>
        <sz val="10"/>
        <color rgb="FF002060"/>
        <rFont val="Times New Roman"/>
        <charset val="134"/>
      </rPr>
      <t>Modbus@RS485/4~20mA/</t>
    </r>
    <r>
      <rPr>
        <sz val="10"/>
        <color rgb="FF002060"/>
        <rFont val="宋体"/>
        <charset val="134"/>
      </rPr>
      <t>蓝牙</t>
    </r>
    <r>
      <rPr>
        <sz val="10"/>
        <rFont val="宋体"/>
        <charset val="134"/>
      </rPr>
      <t xml:space="preserve">
</t>
    </r>
    <r>
      <rPr>
        <sz val="10"/>
        <color rgb="FF002060"/>
        <rFont val="宋体"/>
        <charset val="134"/>
      </rPr>
      <t>显示：</t>
    </r>
    <r>
      <rPr>
        <sz val="10"/>
        <color rgb="FF002060"/>
        <rFont val="Times New Roman"/>
        <charset val="134"/>
      </rPr>
      <t>2 "</t>
    </r>
    <r>
      <rPr>
        <sz val="10"/>
        <color rgb="FF002060"/>
        <rFont val="宋体"/>
        <charset val="134"/>
      </rPr>
      <t>高清</t>
    </r>
    <r>
      <rPr>
        <sz val="10"/>
        <color rgb="FF002060"/>
        <rFont val="Times New Roman"/>
        <charset val="134"/>
      </rPr>
      <t xml:space="preserve">TFT </t>
    </r>
    <r>
      <rPr>
        <sz val="10"/>
        <color rgb="FF002060"/>
        <rFont val="宋体"/>
        <charset val="134"/>
      </rPr>
      <t>彩色显示屏</t>
    </r>
    <r>
      <rPr>
        <sz val="10"/>
        <rFont val="宋体"/>
        <charset val="134"/>
      </rPr>
      <t xml:space="preserve">
</t>
    </r>
    <r>
      <rPr>
        <sz val="10"/>
        <color rgb="FF002060"/>
        <rFont val="宋体"/>
        <charset val="134"/>
      </rPr>
      <t>精度等级：</t>
    </r>
    <r>
      <rPr>
        <sz val="10"/>
        <color rgb="FF002060"/>
        <rFont val="Times New Roman"/>
        <charset val="134"/>
      </rPr>
      <t xml:space="preserve">±(1.5%RD+0.3%FS)
</t>
    </r>
    <r>
      <rPr>
        <sz val="10"/>
        <color rgb="FF002060"/>
        <rFont val="宋体"/>
        <charset val="134"/>
      </rPr>
      <t>介质温度</t>
    </r>
    <r>
      <rPr>
        <sz val="10"/>
        <color rgb="FF002060"/>
        <rFont val="Times New Roman"/>
        <charset val="134"/>
      </rPr>
      <t xml:space="preserve"> </t>
    </r>
    <r>
      <rPr>
        <sz val="10"/>
        <color rgb="FF002060"/>
        <rFont val="宋体"/>
        <charset val="134"/>
      </rPr>
      <t>：</t>
    </r>
    <r>
      <rPr>
        <sz val="10"/>
        <color rgb="FF002060"/>
        <rFont val="Times New Roman"/>
        <charset val="134"/>
      </rPr>
      <t>-40</t>
    </r>
    <r>
      <rPr>
        <sz val="10"/>
        <color rgb="FF002060"/>
        <rFont val="宋体"/>
        <charset val="134"/>
      </rPr>
      <t>～</t>
    </r>
    <r>
      <rPr>
        <sz val="10"/>
        <color rgb="FF002060"/>
        <rFont val="Times New Roman"/>
        <charset val="134"/>
      </rPr>
      <t>85℃</t>
    </r>
    <r>
      <rPr>
        <sz val="10"/>
        <color rgb="FF002060"/>
        <rFont val="宋体"/>
        <charset val="134"/>
      </rPr>
      <t>（常温型）</t>
    </r>
    <r>
      <rPr>
        <sz val="10"/>
        <rFont val="宋体"/>
        <charset val="134"/>
      </rPr>
      <t xml:space="preserve">
</t>
    </r>
    <r>
      <rPr>
        <sz val="10"/>
        <color rgb="FF002060"/>
        <rFont val="宋体"/>
        <charset val="134"/>
      </rPr>
      <t>最大可测管道</t>
    </r>
    <r>
      <rPr>
        <sz val="10"/>
        <color rgb="FF002060"/>
        <rFont val="Times New Roman"/>
        <charset val="134"/>
      </rPr>
      <t xml:space="preserve">DN40-400
</t>
    </r>
    <r>
      <rPr>
        <sz val="10"/>
        <color rgb="FF002060"/>
        <rFont val="宋体"/>
        <charset val="134"/>
      </rPr>
      <t>杆长：</t>
    </r>
    <r>
      <rPr>
        <sz val="10"/>
        <color rgb="FF002060"/>
        <rFont val="Times New Roman"/>
        <charset val="134"/>
      </rPr>
      <t xml:space="preserve">395mm(DN40-400)
</t>
    </r>
    <r>
      <rPr>
        <sz val="10"/>
        <color rgb="FF002060"/>
        <rFont val="宋体"/>
        <charset val="134"/>
      </rPr>
      <t>带排水功能</t>
    </r>
  </si>
  <si>
    <r>
      <rPr>
        <sz val="10"/>
        <color rgb="FF002060"/>
        <rFont val="宋体"/>
        <charset val="134"/>
      </rPr>
      <t>科迈捷</t>
    </r>
  </si>
  <si>
    <r>
      <rPr>
        <sz val="10"/>
        <color rgb="FF1F3864"/>
        <rFont val="宋体"/>
        <charset val="134"/>
      </rPr>
      <t>超出常温的，介质温度</t>
    </r>
    <r>
      <rPr>
        <sz val="10"/>
        <color rgb="FF1F3864"/>
        <rFont val="Times New Roman"/>
        <charset val="134"/>
      </rPr>
      <t>-40</t>
    </r>
    <r>
      <rPr>
        <sz val="10"/>
        <color rgb="FF1F3864"/>
        <rFont val="宋体"/>
        <charset val="134"/>
      </rPr>
      <t>～</t>
    </r>
    <r>
      <rPr>
        <sz val="10"/>
        <color rgb="FF1F3864"/>
        <rFont val="Times New Roman"/>
        <charset val="134"/>
      </rPr>
      <t xml:space="preserve">250℃
</t>
    </r>
    <r>
      <rPr>
        <b/>
        <sz val="10"/>
        <color rgb="FFFF0000"/>
        <rFont val="宋体"/>
        <charset val="134"/>
      </rPr>
      <t>需选型，可定制</t>
    </r>
  </si>
  <si>
    <t>TGF460</t>
  </si>
  <si>
    <r>
      <rPr>
        <b/>
        <sz val="10"/>
        <color rgb="FF002060"/>
        <rFont val="宋体"/>
        <charset val="134"/>
      </rPr>
      <t>热式质量流量计</t>
    </r>
    <r>
      <rPr>
        <sz val="10"/>
        <rFont val="宋体"/>
        <charset val="134"/>
      </rPr>
      <t xml:space="preserve">
</t>
    </r>
    <r>
      <rPr>
        <sz val="10"/>
        <color rgb="FF002060"/>
        <rFont val="宋体"/>
        <charset val="134"/>
      </rPr>
      <t>测量介质：压缩空气、氮气、氧气、二氧化碳等非冷凝气体</t>
    </r>
    <r>
      <rPr>
        <sz val="10"/>
        <rFont val="宋体"/>
        <charset val="134"/>
      </rPr>
      <t xml:space="preserve">
</t>
    </r>
    <r>
      <rPr>
        <sz val="10"/>
        <color rgb="FF002060"/>
        <rFont val="宋体"/>
        <charset val="134"/>
      </rPr>
      <t>电源：</t>
    </r>
    <r>
      <rPr>
        <sz val="10"/>
        <color rgb="FF002060"/>
        <rFont val="Times New Roman"/>
        <charset val="134"/>
      </rPr>
      <t xml:space="preserve">16...32VDC
</t>
    </r>
    <r>
      <rPr>
        <sz val="10"/>
        <color rgb="FF002060"/>
        <rFont val="宋体"/>
        <charset val="134"/>
      </rPr>
      <t>工作压力：</t>
    </r>
    <r>
      <rPr>
        <sz val="10"/>
        <color rgb="FF002060"/>
        <rFont val="Times New Roman"/>
        <charset val="134"/>
      </rPr>
      <t xml:space="preserve">0...1.6MPa
</t>
    </r>
    <r>
      <rPr>
        <sz val="10"/>
        <color rgb="FF002060"/>
        <rFont val="宋体"/>
        <charset val="134"/>
      </rPr>
      <t>信号接口：</t>
    </r>
    <r>
      <rPr>
        <sz val="10"/>
        <color rgb="FF002060"/>
        <rFont val="Times New Roman"/>
        <charset val="134"/>
      </rPr>
      <t>Modbus@RS485/4~20mA/</t>
    </r>
    <r>
      <rPr>
        <sz val="10"/>
        <color rgb="FF002060"/>
        <rFont val="宋体"/>
        <charset val="134"/>
      </rPr>
      <t>蓝牙</t>
    </r>
    <r>
      <rPr>
        <sz val="10"/>
        <rFont val="宋体"/>
        <charset val="134"/>
      </rPr>
      <t xml:space="preserve">
</t>
    </r>
    <r>
      <rPr>
        <sz val="10"/>
        <color rgb="FF002060"/>
        <rFont val="宋体"/>
        <charset val="134"/>
      </rPr>
      <t>显示：带显示屏</t>
    </r>
    <r>
      <rPr>
        <sz val="10"/>
        <rFont val="宋体"/>
        <charset val="134"/>
      </rPr>
      <t xml:space="preserve">
</t>
    </r>
    <r>
      <rPr>
        <sz val="10"/>
        <color rgb="FF002060"/>
        <rFont val="宋体"/>
        <charset val="134"/>
      </rPr>
      <t>精度等级：</t>
    </r>
    <r>
      <rPr>
        <sz val="10"/>
        <color rgb="FF002060"/>
        <rFont val="Times New Roman"/>
        <charset val="134"/>
      </rPr>
      <t xml:space="preserve">±(1.5%RD+0.5%FS)
</t>
    </r>
    <r>
      <rPr>
        <sz val="10"/>
        <color rgb="FF002060"/>
        <rFont val="宋体"/>
        <charset val="134"/>
      </rPr>
      <t>介质温度</t>
    </r>
    <r>
      <rPr>
        <sz val="10"/>
        <color rgb="FF002060"/>
        <rFont val="Times New Roman"/>
        <charset val="134"/>
      </rPr>
      <t xml:space="preserve"> </t>
    </r>
    <r>
      <rPr>
        <sz val="10"/>
        <color rgb="FF002060"/>
        <rFont val="宋体"/>
        <charset val="134"/>
      </rPr>
      <t>：</t>
    </r>
    <r>
      <rPr>
        <sz val="10"/>
        <color rgb="FF002060"/>
        <rFont val="Times New Roman"/>
        <charset val="134"/>
      </rPr>
      <t>-40</t>
    </r>
    <r>
      <rPr>
        <sz val="10"/>
        <color rgb="FF002060"/>
        <rFont val="宋体"/>
        <charset val="134"/>
      </rPr>
      <t>～</t>
    </r>
    <r>
      <rPr>
        <sz val="10"/>
        <color rgb="FF002060"/>
        <rFont val="Times New Roman"/>
        <charset val="134"/>
      </rPr>
      <t>50℃</t>
    </r>
    <r>
      <rPr>
        <sz val="10"/>
        <color rgb="FF002060"/>
        <rFont val="宋体"/>
        <charset val="134"/>
      </rPr>
      <t>（常温型）</t>
    </r>
    <r>
      <rPr>
        <sz val="10"/>
        <rFont val="宋体"/>
        <charset val="134"/>
      </rPr>
      <t xml:space="preserve">
</t>
    </r>
    <r>
      <rPr>
        <sz val="10"/>
        <color rgb="FF002060"/>
        <rFont val="宋体"/>
        <charset val="134"/>
      </rPr>
      <t>最大可测管道</t>
    </r>
    <r>
      <rPr>
        <sz val="10"/>
        <color rgb="FF002060"/>
        <rFont val="Times New Roman"/>
        <charset val="134"/>
      </rPr>
      <t xml:space="preserve">DN50-400
</t>
    </r>
    <r>
      <rPr>
        <sz val="10"/>
        <color rgb="FF002060"/>
        <rFont val="宋体"/>
        <charset val="134"/>
      </rPr>
      <t>杆长：</t>
    </r>
    <r>
      <rPr>
        <sz val="10"/>
        <color rgb="FF002060"/>
        <rFont val="Times New Roman"/>
        <charset val="134"/>
      </rPr>
      <t>395mm(DN50-400)</t>
    </r>
  </si>
  <si>
    <r>
      <rPr>
        <sz val="10"/>
        <color rgb="FF1F3864"/>
        <rFont val="宋体"/>
        <charset val="134"/>
      </rPr>
      <t>超出常温的，介质温度</t>
    </r>
    <r>
      <rPr>
        <sz val="10"/>
        <color rgb="FF1F3864"/>
        <rFont val="Times New Roman"/>
        <charset val="134"/>
      </rPr>
      <t>-40</t>
    </r>
    <r>
      <rPr>
        <sz val="10"/>
        <color rgb="FF1F3864"/>
        <rFont val="宋体"/>
        <charset val="134"/>
      </rPr>
      <t>～</t>
    </r>
    <r>
      <rPr>
        <sz val="10"/>
        <color rgb="FF1F3864"/>
        <rFont val="Times New Roman"/>
        <charset val="134"/>
      </rPr>
      <t xml:space="preserve">175℃
</t>
    </r>
    <r>
      <rPr>
        <b/>
        <sz val="10"/>
        <color rgb="FFFF0000"/>
        <rFont val="宋体"/>
        <charset val="134"/>
      </rPr>
      <t>需选型，可定制</t>
    </r>
  </si>
  <si>
    <r>
      <rPr>
        <sz val="10"/>
        <color rgb="FF002060"/>
        <rFont val="宋体"/>
        <charset val="134"/>
      </rPr>
      <t>热式流量计</t>
    </r>
  </si>
  <si>
    <t>VA500</t>
  </si>
  <si>
    <r>
      <rPr>
        <sz val="10"/>
        <color rgb="FF002060"/>
        <rFont val="宋体"/>
        <charset val="134"/>
      </rPr>
      <t>热式质量流量计</t>
    </r>
    <r>
      <rPr>
        <sz val="10"/>
        <rFont val="宋体"/>
        <charset val="134"/>
      </rPr>
      <t xml:space="preserve">
</t>
    </r>
    <r>
      <rPr>
        <sz val="10"/>
        <color rgb="FF002060"/>
        <rFont val="宋体"/>
        <charset val="134"/>
      </rPr>
      <t>测量介质：空气和非腐蚀性气体</t>
    </r>
    <r>
      <rPr>
        <sz val="10"/>
        <rFont val="宋体"/>
        <charset val="134"/>
      </rPr>
      <t xml:space="preserve">
</t>
    </r>
    <r>
      <rPr>
        <sz val="10"/>
        <color rgb="FF002060"/>
        <rFont val="宋体"/>
        <charset val="134"/>
      </rPr>
      <t>电源：</t>
    </r>
    <r>
      <rPr>
        <sz val="10"/>
        <color rgb="FF002060"/>
        <rFont val="Times New Roman"/>
        <charset val="134"/>
      </rPr>
      <t xml:space="preserve">18~36V DC
</t>
    </r>
    <r>
      <rPr>
        <sz val="10"/>
        <color rgb="FF002060"/>
        <rFont val="宋体"/>
        <charset val="134"/>
      </rPr>
      <t>工作压力：</t>
    </r>
    <r>
      <rPr>
        <sz val="10"/>
        <color rgb="FF002060"/>
        <rFont val="Times New Roman"/>
        <charset val="134"/>
      </rPr>
      <t xml:space="preserve">0...1.0MPa
</t>
    </r>
    <r>
      <rPr>
        <sz val="10"/>
        <color rgb="FF002060"/>
        <rFont val="宋体"/>
        <charset val="134"/>
      </rPr>
      <t>信号接口：</t>
    </r>
    <r>
      <rPr>
        <sz val="10"/>
        <color rgb="FF002060"/>
        <rFont val="Times New Roman"/>
        <charset val="134"/>
      </rPr>
      <t>Modbus@RS485/4~20mA/</t>
    </r>
    <r>
      <rPr>
        <sz val="10"/>
        <color rgb="FF002060"/>
        <rFont val="宋体"/>
        <charset val="134"/>
      </rPr>
      <t>蓝牙</t>
    </r>
    <r>
      <rPr>
        <sz val="10"/>
        <rFont val="宋体"/>
        <charset val="134"/>
      </rPr>
      <t xml:space="preserve">
</t>
    </r>
    <r>
      <rPr>
        <sz val="10"/>
        <color rgb="FF002060"/>
        <rFont val="宋体"/>
        <charset val="134"/>
      </rPr>
      <t>显示：集成显示屏</t>
    </r>
    <r>
      <rPr>
        <sz val="10"/>
        <rFont val="宋体"/>
        <charset val="134"/>
      </rPr>
      <t xml:space="preserve">
</t>
    </r>
    <r>
      <rPr>
        <sz val="10"/>
        <color rgb="FF002060"/>
        <rFont val="宋体"/>
        <charset val="134"/>
      </rPr>
      <t>精度等级：</t>
    </r>
    <r>
      <rPr>
        <sz val="10"/>
        <color rgb="FF002060"/>
        <rFont val="Times New Roman"/>
        <charset val="134"/>
      </rPr>
      <t xml:space="preserve">±1.5 %
</t>
    </r>
    <r>
      <rPr>
        <sz val="10"/>
        <color rgb="FF002060"/>
        <rFont val="宋体"/>
        <charset val="134"/>
      </rPr>
      <t>操作温度</t>
    </r>
    <r>
      <rPr>
        <sz val="10"/>
        <color rgb="FF002060"/>
        <rFont val="Times New Roman"/>
        <charset val="134"/>
      </rPr>
      <t xml:space="preserve"> </t>
    </r>
    <r>
      <rPr>
        <sz val="10"/>
        <color rgb="FF002060"/>
        <rFont val="宋体"/>
        <charset val="134"/>
      </rPr>
      <t>：</t>
    </r>
    <r>
      <rPr>
        <sz val="10"/>
        <color rgb="FF002060"/>
        <rFont val="Times New Roman"/>
        <charset val="134"/>
      </rPr>
      <t>-30</t>
    </r>
    <r>
      <rPr>
        <sz val="10"/>
        <color rgb="FF002060"/>
        <rFont val="宋体"/>
        <charset val="134"/>
      </rPr>
      <t>～</t>
    </r>
    <r>
      <rPr>
        <sz val="10"/>
        <color rgb="FF002060"/>
        <rFont val="Times New Roman"/>
        <charset val="134"/>
      </rPr>
      <t xml:space="preserve">110℃
</t>
    </r>
    <r>
      <rPr>
        <sz val="10"/>
        <color rgb="FF002060"/>
        <rFont val="宋体"/>
        <charset val="134"/>
      </rPr>
      <t>最大可测管道</t>
    </r>
    <r>
      <rPr>
        <sz val="10"/>
        <color rgb="FF002060"/>
        <rFont val="Times New Roman"/>
        <charset val="134"/>
      </rPr>
      <t>DN40-400</t>
    </r>
  </si>
  <si>
    <t>CS</t>
  </si>
  <si>
    <t>VD500</t>
  </si>
  <si>
    <r>
      <rPr>
        <sz val="10"/>
        <color rgb="FF002060"/>
        <rFont val="宋体"/>
        <charset val="134"/>
      </rPr>
      <t>差压流量计</t>
    </r>
    <r>
      <rPr>
        <sz val="10"/>
        <rFont val="宋体"/>
        <charset val="134"/>
      </rPr>
      <t xml:space="preserve">
</t>
    </r>
    <r>
      <rPr>
        <sz val="10"/>
        <color rgb="FF002060"/>
        <rFont val="宋体"/>
        <charset val="134"/>
      </rPr>
      <t>测量介质：空气和非腐蚀性气体</t>
    </r>
    <r>
      <rPr>
        <sz val="10"/>
        <rFont val="宋体"/>
        <charset val="134"/>
      </rPr>
      <t xml:space="preserve">
</t>
    </r>
    <r>
      <rPr>
        <sz val="10"/>
        <color rgb="FF002060"/>
        <rFont val="宋体"/>
        <charset val="134"/>
      </rPr>
      <t>电源：</t>
    </r>
    <r>
      <rPr>
        <sz val="10"/>
        <color rgb="FF002060"/>
        <rFont val="Times New Roman"/>
        <charset val="134"/>
      </rPr>
      <t xml:space="preserve">18~36V DC
</t>
    </r>
    <r>
      <rPr>
        <sz val="10"/>
        <color rgb="FF002060"/>
        <rFont val="宋体"/>
        <charset val="134"/>
      </rPr>
      <t>工作压力：</t>
    </r>
    <r>
      <rPr>
        <sz val="10"/>
        <color rgb="FF002060"/>
        <rFont val="Times New Roman"/>
        <charset val="134"/>
      </rPr>
      <t>0...1.0MPa</t>
    </r>
    <r>
      <rPr>
        <sz val="10"/>
        <color rgb="FF002060"/>
        <rFont val="宋体"/>
        <charset val="134"/>
      </rPr>
      <t>（最高可达</t>
    </r>
    <r>
      <rPr>
        <sz val="10"/>
        <color rgb="FF002060"/>
        <rFont val="Times New Roman"/>
        <charset val="134"/>
      </rPr>
      <t>3.0MPa</t>
    </r>
    <r>
      <rPr>
        <sz val="10"/>
        <color rgb="FF002060"/>
        <rFont val="宋体"/>
        <charset val="134"/>
      </rPr>
      <t>）</t>
    </r>
    <r>
      <rPr>
        <sz val="10"/>
        <rFont val="宋体"/>
        <charset val="134"/>
      </rPr>
      <t xml:space="preserve">
</t>
    </r>
    <r>
      <rPr>
        <sz val="10"/>
        <color rgb="FF002060"/>
        <rFont val="宋体"/>
        <charset val="134"/>
      </rPr>
      <t>信号接口：</t>
    </r>
    <r>
      <rPr>
        <sz val="10"/>
        <color rgb="FF002060"/>
        <rFont val="Times New Roman"/>
        <charset val="134"/>
      </rPr>
      <t>Modbus@RS485/4~20mA/</t>
    </r>
    <r>
      <rPr>
        <sz val="10"/>
        <color rgb="FF002060"/>
        <rFont val="宋体"/>
        <charset val="134"/>
      </rPr>
      <t>蓝牙</t>
    </r>
    <r>
      <rPr>
        <sz val="10"/>
        <rFont val="宋体"/>
        <charset val="134"/>
      </rPr>
      <t xml:space="preserve">
</t>
    </r>
    <r>
      <rPr>
        <sz val="10"/>
        <color rgb="FF002060"/>
        <rFont val="宋体"/>
        <charset val="134"/>
      </rPr>
      <t>显示：集成显示屏</t>
    </r>
    <r>
      <rPr>
        <sz val="10"/>
        <rFont val="宋体"/>
        <charset val="134"/>
      </rPr>
      <t xml:space="preserve">
</t>
    </r>
    <r>
      <rPr>
        <sz val="10"/>
        <color rgb="FF002060"/>
        <rFont val="宋体"/>
        <charset val="134"/>
      </rPr>
      <t>精度等级：</t>
    </r>
    <r>
      <rPr>
        <sz val="10"/>
        <color rgb="FF002060"/>
        <rFont val="Times New Roman"/>
        <charset val="134"/>
      </rPr>
      <t xml:space="preserve">±1.5 %
</t>
    </r>
    <r>
      <rPr>
        <sz val="10"/>
        <color rgb="FF002060"/>
        <rFont val="宋体"/>
        <charset val="134"/>
      </rPr>
      <t>操作温度</t>
    </r>
    <r>
      <rPr>
        <sz val="10"/>
        <color rgb="FF002060"/>
        <rFont val="Times New Roman"/>
        <charset val="134"/>
      </rPr>
      <t xml:space="preserve"> </t>
    </r>
    <r>
      <rPr>
        <sz val="10"/>
        <color rgb="FF002060"/>
        <rFont val="宋体"/>
        <charset val="134"/>
      </rPr>
      <t>：</t>
    </r>
    <r>
      <rPr>
        <sz val="10"/>
        <color rgb="FF002060"/>
        <rFont val="Times New Roman"/>
        <charset val="134"/>
      </rPr>
      <t>-30</t>
    </r>
    <r>
      <rPr>
        <sz val="10"/>
        <color rgb="FF002060"/>
        <rFont val="宋体"/>
        <charset val="134"/>
      </rPr>
      <t>～</t>
    </r>
    <r>
      <rPr>
        <sz val="10"/>
        <color rgb="FF002060"/>
        <rFont val="Times New Roman"/>
        <charset val="134"/>
      </rPr>
      <t xml:space="preserve">180℃
</t>
    </r>
    <r>
      <rPr>
        <sz val="10"/>
        <color rgb="FF002060"/>
        <rFont val="宋体"/>
        <charset val="134"/>
      </rPr>
      <t>测量范围：最高</t>
    </r>
    <r>
      <rPr>
        <sz val="10"/>
        <color rgb="FF002060"/>
        <rFont val="Times New Roman"/>
        <charset val="134"/>
      </rPr>
      <t xml:space="preserve">224m/s-60m/s
</t>
    </r>
    <r>
      <rPr>
        <sz val="10"/>
        <color rgb="FF002060"/>
        <rFont val="宋体"/>
        <charset val="134"/>
      </rPr>
      <t>最大可测管道</t>
    </r>
    <r>
      <rPr>
        <sz val="10"/>
        <color rgb="FF002060"/>
        <rFont val="Times New Roman"/>
        <charset val="134"/>
      </rPr>
      <t>DN40-600</t>
    </r>
  </si>
  <si>
    <r>
      <rPr>
        <sz val="10"/>
        <color rgb="FF002060"/>
        <rFont val="宋体"/>
        <charset val="134"/>
      </rPr>
      <t>露点仪</t>
    </r>
    <r>
      <rPr>
        <sz val="10"/>
        <rFont val="宋体"/>
        <charset val="134"/>
      </rPr>
      <t xml:space="preserve">
</t>
    </r>
    <r>
      <rPr>
        <sz val="11"/>
        <color rgb="FF002060"/>
        <rFont val="微软雅黑"/>
        <charset val="134"/>
      </rPr>
      <t>（含测量室）</t>
    </r>
  </si>
  <si>
    <t>F161B</t>
  </si>
  <si>
    <r>
      <rPr>
        <b/>
        <sz val="10"/>
        <color rgb="FF002060"/>
        <rFont val="宋体"/>
        <charset val="134"/>
      </rPr>
      <t>压缩空气露点测量</t>
    </r>
    <r>
      <rPr>
        <sz val="10"/>
        <rFont val="宋体"/>
        <charset val="134"/>
      </rPr>
      <t xml:space="preserve">
</t>
    </r>
    <r>
      <rPr>
        <sz val="10"/>
        <color rgb="FF002060"/>
        <rFont val="宋体"/>
        <charset val="134"/>
      </rPr>
      <t>测量范围：</t>
    </r>
    <r>
      <rPr>
        <sz val="10"/>
        <color rgb="FF002060"/>
        <rFont val="Times New Roman"/>
        <charset val="134"/>
      </rPr>
      <t xml:space="preserve">-60...+60 ℃td
</t>
    </r>
    <r>
      <rPr>
        <sz val="10"/>
        <color rgb="FF002060"/>
        <rFont val="宋体"/>
        <charset val="134"/>
      </rPr>
      <t>测量精度：</t>
    </r>
    <r>
      <rPr>
        <sz val="10"/>
        <color rgb="FF002060"/>
        <rFont val="Times New Roman"/>
        <charset val="134"/>
      </rPr>
      <t xml:space="preserve">±2 ℃td
</t>
    </r>
    <r>
      <rPr>
        <sz val="10"/>
        <color rgb="FF002060"/>
        <rFont val="宋体"/>
        <charset val="134"/>
      </rPr>
      <t>输出：</t>
    </r>
    <r>
      <rPr>
        <sz val="10"/>
        <color rgb="FF002060"/>
        <rFont val="Times New Roman"/>
        <charset val="134"/>
      </rPr>
      <t xml:space="preserve">RS485, MODBUS/RTU
</t>
    </r>
    <r>
      <rPr>
        <sz val="10"/>
        <color rgb="FF002060"/>
        <rFont val="宋体"/>
        <charset val="134"/>
      </rPr>
      <t>工作压力：</t>
    </r>
    <r>
      <rPr>
        <sz val="10"/>
        <color rgb="FF002060"/>
        <rFont val="Times New Roman"/>
        <charset val="134"/>
      </rPr>
      <t xml:space="preserve">0~5 MPa
</t>
    </r>
    <r>
      <rPr>
        <sz val="10"/>
        <color rgb="FF002060"/>
        <rFont val="宋体"/>
        <charset val="134"/>
      </rPr>
      <t>电源：</t>
    </r>
    <r>
      <rPr>
        <sz val="10"/>
        <color rgb="FF002060"/>
        <rFont val="Times New Roman"/>
        <charset val="134"/>
      </rPr>
      <t xml:space="preserve">10~30 VDC
</t>
    </r>
    <r>
      <rPr>
        <sz val="10"/>
        <color rgb="FF002060"/>
        <rFont val="宋体"/>
        <charset val="134"/>
      </rPr>
      <t>防护等级：</t>
    </r>
    <r>
      <rPr>
        <sz val="10"/>
        <color rgb="FF002060"/>
        <rFont val="Times New Roman"/>
        <charset val="134"/>
      </rPr>
      <t>IP65</t>
    </r>
  </si>
  <si>
    <r>
      <rPr>
        <sz val="10"/>
        <color rgb="FF1F3864"/>
        <rFont val="宋体"/>
        <charset val="134"/>
      </rPr>
      <t>配套测量室和快速锁头下单</t>
    </r>
  </si>
  <si>
    <t>L420215002</t>
  </si>
  <si>
    <r>
      <rPr>
        <sz val="11"/>
        <color rgb="FF002060"/>
        <rFont val="微软雅黑"/>
        <charset val="134"/>
      </rPr>
      <t>露点仪</t>
    </r>
    <r>
      <rPr>
        <sz val="10"/>
        <rFont val="宋体"/>
        <charset val="134"/>
      </rPr>
      <t xml:space="preserve">
</t>
    </r>
    <r>
      <rPr>
        <sz val="11"/>
        <color rgb="FF002060"/>
        <rFont val="微软雅黑"/>
        <charset val="134"/>
      </rPr>
      <t>（含测量室）</t>
    </r>
  </si>
  <si>
    <t>DMT143</t>
  </si>
  <si>
    <r>
      <rPr>
        <sz val="10"/>
        <color rgb="FF002060"/>
        <rFont val="宋体"/>
        <charset val="134"/>
      </rPr>
      <t>测量范围：</t>
    </r>
    <r>
      <rPr>
        <sz val="11"/>
        <color rgb="FF002060"/>
        <rFont val="Times New Roman"/>
        <charset val="134"/>
      </rPr>
      <t xml:space="preserve">-60-60°C Td 
</t>
    </r>
    <r>
      <rPr>
        <sz val="11"/>
        <color rgb="FF002060"/>
        <rFont val="微软雅黑"/>
        <charset val="134"/>
      </rPr>
      <t>测量精度：</t>
    </r>
    <r>
      <rPr>
        <sz val="11"/>
        <color rgb="FF002060"/>
        <rFont val="Times New Roman"/>
        <charset val="134"/>
      </rPr>
      <t xml:space="preserve">±2°C Td
</t>
    </r>
    <r>
      <rPr>
        <sz val="11"/>
        <color rgb="FF002060"/>
        <rFont val="微软雅黑"/>
        <charset val="134"/>
      </rPr>
      <t>输出：</t>
    </r>
    <r>
      <rPr>
        <sz val="11"/>
        <color rgb="FF002060"/>
        <rFont val="宋体"/>
        <charset val="134"/>
      </rPr>
      <t>模拟量</t>
    </r>
    <r>
      <rPr>
        <sz val="11"/>
        <color rgb="FF002060"/>
        <rFont val="Times New Roman"/>
        <charset val="134"/>
      </rPr>
      <t>4-20mA</t>
    </r>
    <r>
      <rPr>
        <sz val="11"/>
        <color rgb="FF002060"/>
        <rFont val="宋体"/>
        <charset val="134"/>
      </rPr>
      <t>输出</t>
    </r>
    <r>
      <rPr>
        <sz val="10"/>
        <rFont val="宋体"/>
        <charset val="134"/>
      </rPr>
      <t xml:space="preserve">
</t>
    </r>
    <r>
      <rPr>
        <sz val="11"/>
        <color rgb="FF002060"/>
        <rFont val="微软雅黑"/>
        <charset val="134"/>
      </rPr>
      <t>工作压力：</t>
    </r>
    <r>
      <rPr>
        <sz val="11"/>
        <color rgb="FF002060"/>
        <rFont val="Times New Roman"/>
        <charset val="134"/>
      </rPr>
      <t xml:space="preserve">0- 5MPa
</t>
    </r>
    <r>
      <rPr>
        <sz val="11"/>
        <color rgb="FF002060"/>
        <rFont val="微软雅黑"/>
        <charset val="134"/>
      </rPr>
      <t>电源：</t>
    </r>
    <r>
      <rPr>
        <sz val="11"/>
        <color rgb="FF002060"/>
        <rFont val="Times New Roman"/>
        <charset val="134"/>
      </rPr>
      <t xml:space="preserve">12-28VDC
</t>
    </r>
    <r>
      <rPr>
        <sz val="11"/>
        <color rgb="FF002060"/>
        <rFont val="微软雅黑"/>
        <charset val="134"/>
      </rPr>
      <t>防护等级：</t>
    </r>
    <r>
      <rPr>
        <sz val="11"/>
        <color rgb="FF002060"/>
        <rFont val="Times New Roman"/>
        <charset val="134"/>
      </rPr>
      <t xml:space="preserve">IP66
 </t>
    </r>
    <r>
      <rPr>
        <sz val="11"/>
        <color rgb="FF002060"/>
        <rFont val="微软雅黑"/>
        <charset val="134"/>
      </rPr>
      <t>接口：</t>
    </r>
    <r>
      <rPr>
        <sz val="11"/>
        <color rgb="FF002060"/>
        <rFont val="Times New Roman"/>
        <charset val="134"/>
      </rPr>
      <t>G1/2"</t>
    </r>
  </si>
  <si>
    <r>
      <rPr>
        <sz val="11"/>
        <color rgb="FF002060"/>
        <rFont val="微软雅黑"/>
        <charset val="134"/>
      </rPr>
      <t>维萨拉</t>
    </r>
  </si>
  <si>
    <r>
      <rPr>
        <sz val="11"/>
        <color rgb="FF002060"/>
        <rFont val="微软雅黑"/>
        <charset val="134"/>
      </rPr>
      <t>个</t>
    </r>
  </si>
  <si>
    <r>
      <rPr>
        <sz val="10"/>
        <color rgb="FF1F3864"/>
        <rFont val="宋体"/>
        <charset val="134"/>
      </rPr>
      <t>离心空压</t>
    </r>
  </si>
  <si>
    <r>
      <rPr>
        <sz val="10"/>
        <color rgb="FF002060"/>
        <rFont val="宋体"/>
        <charset val="134"/>
      </rPr>
      <t>球阀</t>
    </r>
  </si>
  <si>
    <t>M3202 0100</t>
  </si>
  <si>
    <r>
      <rPr>
        <sz val="10"/>
        <color rgb="FF002060"/>
        <rFont val="宋体"/>
        <charset val="134"/>
      </rPr>
      <t>含焊接外丝头</t>
    </r>
  </si>
  <si>
    <r>
      <rPr>
        <sz val="10"/>
        <color rgb="FF002060"/>
        <rFont val="宋体"/>
        <charset val="134"/>
      </rPr>
      <t>压力变送器</t>
    </r>
  </si>
  <si>
    <r>
      <rPr>
        <b/>
        <sz val="10"/>
        <color rgb="FF002060"/>
        <rFont val="宋体"/>
        <charset val="134"/>
      </rPr>
      <t>压力变送器</t>
    </r>
    <r>
      <rPr>
        <sz val="10"/>
        <rFont val="宋体"/>
        <charset val="134"/>
      </rPr>
      <t xml:space="preserve">
</t>
    </r>
    <r>
      <rPr>
        <sz val="10"/>
        <color rgb="FF002060"/>
        <rFont val="宋体"/>
        <charset val="134"/>
      </rPr>
      <t>测量范围：</t>
    </r>
    <r>
      <rPr>
        <sz val="10"/>
        <color rgb="FF002060"/>
        <rFont val="Times New Roman"/>
        <charset val="134"/>
      </rPr>
      <t xml:space="preserve">0...1.6MPa
</t>
    </r>
    <r>
      <rPr>
        <sz val="10"/>
        <color rgb="FF002060"/>
        <rFont val="宋体"/>
        <charset val="134"/>
      </rPr>
      <t>测量精度：</t>
    </r>
    <r>
      <rPr>
        <sz val="10"/>
        <color rgb="FF002060"/>
        <rFont val="Times New Roman"/>
        <charset val="134"/>
      </rPr>
      <t xml:space="preserve">≤±0.5%FS
</t>
    </r>
    <r>
      <rPr>
        <sz val="10"/>
        <color rgb="FF002060"/>
        <rFont val="宋体"/>
        <charset val="134"/>
      </rPr>
      <t>输出信号：</t>
    </r>
    <r>
      <rPr>
        <sz val="10"/>
        <color rgb="FF002060"/>
        <rFont val="Times New Roman"/>
        <charset val="134"/>
      </rPr>
      <t xml:space="preserve">RS485
</t>
    </r>
    <r>
      <rPr>
        <sz val="10"/>
        <color rgb="FF002060"/>
        <rFont val="宋体"/>
        <charset val="134"/>
      </rPr>
      <t>接头：赫斯曼</t>
    </r>
    <r>
      <rPr>
        <sz val="10"/>
        <rFont val="宋体"/>
        <charset val="134"/>
      </rPr>
      <t xml:space="preserve">
</t>
    </r>
    <r>
      <rPr>
        <sz val="10"/>
        <color rgb="FF002060"/>
        <rFont val="宋体"/>
        <charset val="134"/>
      </rPr>
      <t>电源：</t>
    </r>
    <r>
      <rPr>
        <sz val="10"/>
        <color rgb="FF002060"/>
        <rFont val="Times New Roman"/>
        <charset val="134"/>
      </rPr>
      <t xml:space="preserve">24V±20%
</t>
    </r>
    <r>
      <rPr>
        <sz val="10"/>
        <color rgb="FF002060"/>
        <rFont val="宋体"/>
        <charset val="134"/>
      </rPr>
      <t>防护等级：</t>
    </r>
    <r>
      <rPr>
        <sz val="10"/>
        <color rgb="FF002060"/>
        <rFont val="Times New Roman"/>
        <charset val="134"/>
      </rPr>
      <t xml:space="preserve">IP65
ZG1/2 </t>
    </r>
    <r>
      <rPr>
        <sz val="10"/>
        <color rgb="FF002060"/>
        <rFont val="宋体"/>
        <charset val="134"/>
      </rPr>
      <t>外螺纹</t>
    </r>
  </si>
  <si>
    <r>
      <rPr>
        <sz val="10"/>
        <color rgb="FF002060"/>
        <rFont val="宋体"/>
        <charset val="134"/>
      </rPr>
      <t>个</t>
    </r>
  </si>
  <si>
    <t>HP31D</t>
  </si>
  <si>
    <r>
      <rPr>
        <sz val="10"/>
        <color rgb="FF002060"/>
        <rFont val="宋体"/>
        <charset val="134"/>
      </rPr>
      <t>华水</t>
    </r>
  </si>
  <si>
    <t>L420105108</t>
  </si>
  <si>
    <r>
      <rPr>
        <sz val="11"/>
        <color rgb="FF002060"/>
        <rFont val="微软雅黑"/>
        <charset val="134"/>
      </rPr>
      <t>压力变送器</t>
    </r>
  </si>
  <si>
    <t>PS510-16V-04-LI2UPN8-H1141</t>
  </si>
  <si>
    <r>
      <rPr>
        <sz val="11"/>
        <color rgb="FF002060"/>
        <rFont val="微软雅黑"/>
        <charset val="134"/>
      </rPr>
      <t>测量范围：</t>
    </r>
    <r>
      <rPr>
        <sz val="11"/>
        <color rgb="FF002060"/>
        <rFont val="Times New Roman"/>
        <charset val="134"/>
      </rPr>
      <t xml:space="preserve">0.1…1.6MPa
</t>
    </r>
    <r>
      <rPr>
        <sz val="11"/>
        <color rgb="FF002060"/>
        <rFont val="微软雅黑"/>
        <charset val="134"/>
      </rPr>
      <t>测量精度：</t>
    </r>
    <r>
      <rPr>
        <sz val="11"/>
        <color rgb="FF002060"/>
        <rFont val="Times New Roman"/>
        <charset val="134"/>
      </rPr>
      <t xml:space="preserve">±0.5%
</t>
    </r>
    <r>
      <rPr>
        <sz val="11"/>
        <color rgb="FF002060"/>
        <rFont val="微软雅黑"/>
        <charset val="134"/>
      </rPr>
      <t>输出信号：模拟量</t>
    </r>
    <r>
      <rPr>
        <sz val="11"/>
        <color rgb="FF002060"/>
        <rFont val="Times New Roman"/>
        <charset val="134"/>
      </rPr>
      <t xml:space="preserve">4-20mA
</t>
    </r>
    <r>
      <rPr>
        <sz val="11"/>
        <color rgb="FF002060"/>
        <rFont val="微软雅黑"/>
        <charset val="134"/>
      </rPr>
      <t>接头：</t>
    </r>
    <r>
      <rPr>
        <sz val="11"/>
        <color rgb="FF002060"/>
        <rFont val="Times New Roman"/>
        <charset val="134"/>
      </rPr>
      <t xml:space="preserve">M12
</t>
    </r>
    <r>
      <rPr>
        <sz val="11"/>
        <color rgb="FF002060"/>
        <rFont val="微软雅黑"/>
        <charset val="134"/>
      </rPr>
      <t>电源：</t>
    </r>
    <r>
      <rPr>
        <sz val="11"/>
        <color rgb="FF002060"/>
        <rFont val="Times New Roman"/>
        <charset val="134"/>
      </rPr>
      <t xml:space="preserve">24 VDC
</t>
    </r>
    <r>
      <rPr>
        <sz val="11"/>
        <color rgb="FF002060"/>
        <rFont val="微软雅黑"/>
        <charset val="134"/>
      </rPr>
      <t>防护等级：</t>
    </r>
    <r>
      <rPr>
        <sz val="11"/>
        <color rgb="FF002060"/>
        <rFont val="Times New Roman"/>
        <charset val="134"/>
      </rPr>
      <t xml:space="preserve">IP67 
</t>
    </r>
    <r>
      <rPr>
        <sz val="11"/>
        <color rgb="FF002060"/>
        <rFont val="微软雅黑"/>
        <charset val="134"/>
      </rPr>
      <t>连接方式：</t>
    </r>
    <r>
      <rPr>
        <sz val="11"/>
        <color rgb="FF002060"/>
        <rFont val="Times New Roman"/>
        <charset val="134"/>
      </rPr>
      <t>G ¼"</t>
    </r>
    <r>
      <rPr>
        <sz val="11"/>
        <color rgb="FF002060"/>
        <rFont val="微软雅黑"/>
        <charset val="134"/>
      </rPr>
      <t>外螺纹</t>
    </r>
    <r>
      <rPr>
        <sz val="10"/>
        <rFont val="宋体"/>
        <charset val="134"/>
      </rPr>
      <t xml:space="preserve">
</t>
    </r>
    <r>
      <rPr>
        <sz val="11"/>
        <color rgb="FF002060"/>
        <rFont val="微软雅黑"/>
        <charset val="134"/>
      </rPr>
      <t>配两米线缆（国产）</t>
    </r>
  </si>
  <si>
    <r>
      <rPr>
        <sz val="11"/>
        <color rgb="FF002060"/>
        <rFont val="微软雅黑"/>
        <charset val="134"/>
      </rPr>
      <t>图尔克</t>
    </r>
  </si>
  <si>
    <t>L420105135</t>
  </si>
  <si>
    <r>
      <rPr>
        <sz val="11"/>
        <color rgb="FF002060"/>
        <rFont val="微软雅黑"/>
        <charset val="134"/>
      </rPr>
      <t>压力变送器</t>
    </r>
    <r>
      <rPr>
        <sz val="10"/>
        <rFont val="宋体"/>
        <charset val="134"/>
      </rPr>
      <t xml:space="preserve">
</t>
    </r>
    <r>
      <rPr>
        <sz val="11"/>
        <color rgb="FF002060"/>
        <rFont val="微软雅黑"/>
        <charset val="134"/>
      </rPr>
      <t>（高压）</t>
    </r>
  </si>
  <si>
    <r>
      <rPr>
        <sz val="11"/>
        <color rgb="FF002060"/>
        <rFont val="微软雅黑"/>
        <charset val="134"/>
      </rPr>
      <t>测量范围：</t>
    </r>
    <r>
      <rPr>
        <sz val="11"/>
        <color rgb="FF002060"/>
        <rFont val="Times New Roman"/>
        <charset val="134"/>
      </rPr>
      <t xml:space="preserve">0~4MPa 
</t>
    </r>
    <r>
      <rPr>
        <sz val="11"/>
        <color rgb="FF002060"/>
        <rFont val="微软雅黑"/>
        <charset val="134"/>
      </rPr>
      <t>测量精度：</t>
    </r>
    <r>
      <rPr>
        <sz val="11"/>
        <color rgb="FF002060"/>
        <rFont val="Times New Roman"/>
        <charset val="134"/>
      </rPr>
      <t xml:space="preserve">≤±0.5%FS
</t>
    </r>
    <r>
      <rPr>
        <sz val="11"/>
        <color rgb="FF002060"/>
        <rFont val="微软雅黑"/>
        <charset val="134"/>
      </rPr>
      <t>输出信号：</t>
    </r>
    <r>
      <rPr>
        <sz val="11"/>
        <color rgb="FF002060"/>
        <rFont val="Times New Roman"/>
        <charset val="134"/>
      </rPr>
      <t xml:space="preserve">ModbusRTU
</t>
    </r>
    <r>
      <rPr>
        <sz val="11"/>
        <color rgb="FF002060"/>
        <rFont val="微软雅黑"/>
        <charset val="134"/>
      </rPr>
      <t>电气接口：防水接头，赫斯曼接头</t>
    </r>
    <r>
      <rPr>
        <sz val="10"/>
        <rFont val="宋体"/>
        <charset val="134"/>
      </rPr>
      <t xml:space="preserve">
</t>
    </r>
    <r>
      <rPr>
        <sz val="11"/>
        <color rgb="FF002060"/>
        <rFont val="微软雅黑"/>
        <charset val="134"/>
      </rPr>
      <t>电源：</t>
    </r>
    <r>
      <rPr>
        <sz val="11"/>
        <color rgb="FF002060"/>
        <rFont val="Times New Roman"/>
        <charset val="134"/>
      </rPr>
      <t xml:space="preserve">24VDC
</t>
    </r>
    <r>
      <rPr>
        <sz val="11"/>
        <color rgb="FF002060"/>
        <rFont val="微软雅黑"/>
        <charset val="134"/>
      </rPr>
      <t>防护等级：</t>
    </r>
    <r>
      <rPr>
        <sz val="11"/>
        <color rgb="FF002060"/>
        <rFont val="Times New Roman"/>
        <charset val="134"/>
      </rPr>
      <t xml:space="preserve">IP65
</t>
    </r>
    <r>
      <rPr>
        <sz val="11"/>
        <color rgb="FF002060"/>
        <rFont val="微软雅黑"/>
        <charset val="134"/>
      </rPr>
      <t>过程接口：</t>
    </r>
    <r>
      <rPr>
        <sz val="11"/>
        <color rgb="FF002060"/>
        <rFont val="Times New Roman"/>
        <charset val="134"/>
      </rPr>
      <t>ZG1/2</t>
    </r>
  </si>
  <si>
    <r>
      <rPr>
        <sz val="11"/>
        <color rgb="FF002060"/>
        <rFont val="微软雅黑"/>
        <charset val="134"/>
      </rPr>
      <t>华水</t>
    </r>
  </si>
  <si>
    <r>
      <rPr>
        <sz val="11"/>
        <color rgb="FF002060"/>
        <rFont val="微软雅黑"/>
        <charset val="134"/>
      </rPr>
      <t>待定</t>
    </r>
  </si>
  <si>
    <t>PT10SR-2489</t>
  </si>
  <si>
    <r>
      <rPr>
        <sz val="11"/>
        <color rgb="FF002060"/>
        <rFont val="微软雅黑"/>
        <charset val="134"/>
      </rPr>
      <t>测量范围：</t>
    </r>
    <r>
      <rPr>
        <sz val="11"/>
        <color rgb="FF002060"/>
        <rFont val="Times New Roman"/>
        <charset val="134"/>
      </rPr>
      <t xml:space="preserve">0~3.5Mpa
</t>
    </r>
    <r>
      <rPr>
        <sz val="11"/>
        <color rgb="FF002060"/>
        <rFont val="微软雅黑"/>
        <charset val="134"/>
      </rPr>
      <t>测量精度：</t>
    </r>
    <r>
      <rPr>
        <sz val="11"/>
        <color rgb="FF002060"/>
        <rFont val="Times New Roman"/>
        <charset val="134"/>
      </rPr>
      <t xml:space="preserve">±0.5%
</t>
    </r>
    <r>
      <rPr>
        <sz val="11"/>
        <color rgb="FF002060"/>
        <rFont val="微软雅黑"/>
        <charset val="134"/>
      </rPr>
      <t>介质：压缩空气，</t>
    </r>
    <r>
      <rPr>
        <sz val="11"/>
        <color rgb="FF002060"/>
        <rFont val="Times New Roman"/>
        <charset val="134"/>
      </rPr>
      <t xml:space="preserve">-20~80℃
</t>
    </r>
    <r>
      <rPr>
        <sz val="11"/>
        <color rgb="FF002060"/>
        <rFont val="微软雅黑"/>
        <charset val="134"/>
      </rPr>
      <t>输出信号：</t>
    </r>
    <r>
      <rPr>
        <sz val="11"/>
        <color rgb="FF002060"/>
        <rFont val="Times New Roman"/>
        <charset val="134"/>
      </rPr>
      <t>4~20mA</t>
    </r>
    <r>
      <rPr>
        <sz val="11"/>
        <color rgb="FF002060"/>
        <rFont val="微软雅黑"/>
        <charset val="134"/>
      </rPr>
      <t>二线制输出</t>
    </r>
    <r>
      <rPr>
        <sz val="10"/>
        <rFont val="宋体"/>
        <charset val="134"/>
      </rPr>
      <t xml:space="preserve">
</t>
    </r>
    <r>
      <rPr>
        <sz val="11"/>
        <color rgb="FF002060"/>
        <rFont val="微软雅黑"/>
        <charset val="134"/>
      </rPr>
      <t>电源：</t>
    </r>
    <r>
      <rPr>
        <sz val="11"/>
        <color rgb="FF002060"/>
        <rFont val="Times New Roman"/>
        <charset val="134"/>
      </rPr>
      <t>DC24V</t>
    </r>
    <r>
      <rPr>
        <sz val="11"/>
        <color rgb="FF002060"/>
        <rFont val="微软雅黑"/>
        <charset val="134"/>
      </rPr>
      <t>供电</t>
    </r>
    <r>
      <rPr>
        <sz val="10"/>
        <rFont val="宋体"/>
        <charset val="134"/>
      </rPr>
      <t xml:space="preserve">
</t>
    </r>
    <r>
      <rPr>
        <sz val="11"/>
        <color rgb="FF002060"/>
        <rFont val="微软雅黑"/>
        <charset val="134"/>
      </rPr>
      <t>防护等级：</t>
    </r>
    <r>
      <rPr>
        <sz val="11"/>
        <color rgb="FF002060"/>
        <rFont val="Times New Roman"/>
        <charset val="134"/>
      </rPr>
      <t xml:space="preserve">IP65
</t>
    </r>
    <r>
      <rPr>
        <sz val="11"/>
        <color rgb="FF002060"/>
        <rFont val="微软雅黑"/>
        <charset val="134"/>
      </rPr>
      <t>连接方式：</t>
    </r>
    <r>
      <rPr>
        <sz val="11"/>
        <color rgb="FF002060"/>
        <rFont val="Times New Roman"/>
        <charset val="134"/>
      </rPr>
      <t>M20*1.5</t>
    </r>
    <r>
      <rPr>
        <sz val="11"/>
        <color rgb="FF002060"/>
        <rFont val="微软雅黑"/>
        <charset val="134"/>
      </rPr>
      <t>外螺纹，</t>
    </r>
    <r>
      <rPr>
        <sz val="11"/>
        <color rgb="FF002060"/>
        <rFont val="Times New Roman"/>
        <charset val="134"/>
      </rPr>
      <t xml:space="preserve"> </t>
    </r>
    <r>
      <rPr>
        <sz val="11"/>
        <color rgb="FF002060"/>
        <rFont val="微软雅黑"/>
        <charset val="134"/>
      </rPr>
      <t>带散热片</t>
    </r>
    <r>
      <rPr>
        <sz val="11"/>
        <color rgb="FF002060"/>
        <rFont val="Times New Roman"/>
        <charset val="134"/>
      </rPr>
      <t xml:space="preserve">  </t>
    </r>
    <r>
      <rPr>
        <sz val="11"/>
        <color rgb="FF002060"/>
        <rFont val="微软雅黑"/>
        <charset val="134"/>
      </rPr>
      <t>赫斯曼接插件接口</t>
    </r>
  </si>
  <si>
    <r>
      <rPr>
        <sz val="11"/>
        <color rgb="FF002060"/>
        <rFont val="微软雅黑"/>
        <charset val="134"/>
      </rPr>
      <t>卓然天工</t>
    </r>
    <r>
      <rPr>
        <sz val="11"/>
        <color rgb="FF002060"/>
        <rFont val="Times New Roman"/>
        <charset val="134"/>
      </rPr>
      <t>ZORICREATO</t>
    </r>
  </si>
  <si>
    <t>L420105140</t>
  </si>
  <si>
    <r>
      <rPr>
        <sz val="11"/>
        <color rgb="FF002060"/>
        <rFont val="微软雅黑"/>
        <charset val="134"/>
      </rPr>
      <t>压力变送器</t>
    </r>
    <r>
      <rPr>
        <sz val="10"/>
        <rFont val="宋体"/>
        <charset val="134"/>
      </rPr>
      <t xml:space="preserve">
</t>
    </r>
    <r>
      <rPr>
        <sz val="11"/>
        <color rgb="FF002060"/>
        <rFont val="微软雅黑"/>
        <charset val="134"/>
      </rPr>
      <t>（高温）</t>
    </r>
  </si>
  <si>
    <t>PT10SR-2530</t>
  </si>
  <si>
    <r>
      <rPr>
        <sz val="11"/>
        <color rgb="FF002060"/>
        <rFont val="微软雅黑"/>
        <charset val="134"/>
      </rPr>
      <t>测量范围：</t>
    </r>
    <r>
      <rPr>
        <sz val="11"/>
        <color rgb="FF002060"/>
        <rFont val="Times New Roman"/>
        <charset val="134"/>
      </rPr>
      <t xml:space="preserve">0~1.6Mpa
</t>
    </r>
    <r>
      <rPr>
        <sz val="11"/>
        <color rgb="FF002060"/>
        <rFont val="微软雅黑"/>
        <charset val="134"/>
      </rPr>
      <t>测量精度：</t>
    </r>
    <r>
      <rPr>
        <sz val="11"/>
        <color rgb="FF002060"/>
        <rFont val="Times New Roman"/>
        <charset val="134"/>
      </rPr>
      <t xml:space="preserve">±0.5%
</t>
    </r>
    <r>
      <rPr>
        <sz val="11"/>
        <color rgb="FF002060"/>
        <rFont val="微软雅黑"/>
        <charset val="134"/>
      </rPr>
      <t>介质：压缩空气，</t>
    </r>
    <r>
      <rPr>
        <sz val="11"/>
        <color rgb="FF002060"/>
        <rFont val="Times New Roman"/>
        <charset val="134"/>
      </rPr>
      <t xml:space="preserve">-40~150℃
</t>
    </r>
    <r>
      <rPr>
        <sz val="11"/>
        <color rgb="FF002060"/>
        <rFont val="微软雅黑"/>
        <charset val="134"/>
      </rPr>
      <t>输出信号：</t>
    </r>
    <r>
      <rPr>
        <sz val="11"/>
        <color rgb="FF002060"/>
        <rFont val="Times New Roman"/>
        <charset val="134"/>
      </rPr>
      <t>4~20mA</t>
    </r>
    <r>
      <rPr>
        <sz val="11"/>
        <color rgb="FF002060"/>
        <rFont val="微软雅黑"/>
        <charset val="134"/>
      </rPr>
      <t>二线制输出</t>
    </r>
    <r>
      <rPr>
        <sz val="10"/>
        <rFont val="宋体"/>
        <charset val="134"/>
      </rPr>
      <t xml:space="preserve">
</t>
    </r>
    <r>
      <rPr>
        <sz val="11"/>
        <color rgb="FF002060"/>
        <rFont val="微软雅黑"/>
        <charset val="134"/>
      </rPr>
      <t>电源：</t>
    </r>
    <r>
      <rPr>
        <sz val="11"/>
        <color rgb="FF002060"/>
        <rFont val="Times New Roman"/>
        <charset val="134"/>
      </rPr>
      <t>DC24V</t>
    </r>
    <r>
      <rPr>
        <sz val="11"/>
        <color rgb="FF002060"/>
        <rFont val="微软雅黑"/>
        <charset val="134"/>
      </rPr>
      <t>供电</t>
    </r>
    <r>
      <rPr>
        <sz val="10"/>
        <rFont val="宋体"/>
        <charset val="134"/>
      </rPr>
      <t xml:space="preserve">
</t>
    </r>
    <r>
      <rPr>
        <sz val="11"/>
        <color rgb="FF002060"/>
        <rFont val="微软雅黑"/>
        <charset val="134"/>
      </rPr>
      <t>防护等级：</t>
    </r>
    <r>
      <rPr>
        <sz val="11"/>
        <color rgb="FF002060"/>
        <rFont val="Times New Roman"/>
        <charset val="134"/>
      </rPr>
      <t xml:space="preserve">IP65
</t>
    </r>
    <r>
      <rPr>
        <sz val="11"/>
        <color rgb="FF002060"/>
        <rFont val="微软雅黑"/>
        <charset val="134"/>
      </rPr>
      <t>连接方式：</t>
    </r>
    <r>
      <rPr>
        <sz val="11"/>
        <color rgb="FF002060"/>
        <rFont val="Times New Roman"/>
        <charset val="134"/>
      </rPr>
      <t>M20*1.5</t>
    </r>
    <r>
      <rPr>
        <sz val="11"/>
        <color rgb="FF002060"/>
        <rFont val="微软雅黑"/>
        <charset val="134"/>
      </rPr>
      <t>外螺纹，赫斯曼接插件接口</t>
    </r>
  </si>
  <si>
    <r>
      <rPr>
        <sz val="10"/>
        <color rgb="FF002060"/>
        <rFont val="宋体"/>
        <charset val="134"/>
      </rPr>
      <t>温度变送器</t>
    </r>
  </si>
  <si>
    <r>
      <rPr>
        <b/>
        <sz val="10"/>
        <color rgb="FF002060"/>
        <rFont val="宋体"/>
        <charset val="134"/>
      </rPr>
      <t>温度变送器</t>
    </r>
    <r>
      <rPr>
        <sz val="10"/>
        <rFont val="宋体"/>
        <charset val="134"/>
      </rPr>
      <t xml:space="preserve">
</t>
    </r>
    <r>
      <rPr>
        <sz val="10"/>
        <color rgb="FF002060"/>
        <rFont val="宋体"/>
        <charset val="134"/>
      </rPr>
      <t>测量范围：</t>
    </r>
    <r>
      <rPr>
        <sz val="10"/>
        <color rgb="FF002060"/>
        <rFont val="Times New Roman"/>
        <charset val="134"/>
      </rPr>
      <t xml:space="preserve">0~100℃
</t>
    </r>
    <r>
      <rPr>
        <sz val="10"/>
        <color rgb="FF002060"/>
        <rFont val="宋体"/>
        <charset val="134"/>
      </rPr>
      <t>测量精度：</t>
    </r>
    <r>
      <rPr>
        <sz val="10"/>
        <color rgb="FF002060"/>
        <rFont val="Times New Roman"/>
        <charset val="134"/>
      </rPr>
      <t xml:space="preserve">≤±0.5%FS
</t>
    </r>
    <r>
      <rPr>
        <sz val="10"/>
        <color rgb="FF002060"/>
        <rFont val="宋体"/>
        <charset val="134"/>
      </rPr>
      <t>输出信号：</t>
    </r>
    <r>
      <rPr>
        <sz val="10"/>
        <color rgb="FF002060"/>
        <rFont val="Times New Roman"/>
        <charset val="134"/>
      </rPr>
      <t xml:space="preserve">RS485
</t>
    </r>
    <r>
      <rPr>
        <sz val="10"/>
        <color rgb="FF002060"/>
        <rFont val="宋体"/>
        <charset val="134"/>
      </rPr>
      <t>接头：赫斯曼</t>
    </r>
    <r>
      <rPr>
        <sz val="10"/>
        <rFont val="宋体"/>
        <charset val="134"/>
      </rPr>
      <t xml:space="preserve">
</t>
    </r>
    <r>
      <rPr>
        <sz val="10"/>
        <color rgb="FF002060"/>
        <rFont val="宋体"/>
        <charset val="134"/>
      </rPr>
      <t>电源：</t>
    </r>
    <r>
      <rPr>
        <sz val="10"/>
        <color rgb="FF002060"/>
        <rFont val="Times New Roman"/>
        <charset val="134"/>
      </rPr>
      <t xml:space="preserve">24V±20%
</t>
    </r>
    <r>
      <rPr>
        <sz val="10"/>
        <color rgb="FF002060"/>
        <rFont val="宋体"/>
        <charset val="134"/>
      </rPr>
      <t>防护等级：</t>
    </r>
    <r>
      <rPr>
        <sz val="10"/>
        <color rgb="FF002060"/>
        <rFont val="Times New Roman"/>
        <charset val="134"/>
      </rPr>
      <t xml:space="preserve">IP65
ZG1/2 </t>
    </r>
    <r>
      <rPr>
        <sz val="10"/>
        <color rgb="FF002060"/>
        <rFont val="宋体"/>
        <charset val="134"/>
      </rPr>
      <t>外螺纹</t>
    </r>
    <r>
      <rPr>
        <sz val="10"/>
        <rFont val="宋体"/>
        <charset val="134"/>
      </rPr>
      <t xml:space="preserve">
</t>
    </r>
    <r>
      <rPr>
        <sz val="10"/>
        <color rgb="FF002060"/>
        <rFont val="宋体"/>
        <charset val="134"/>
      </rPr>
      <t>杆长</t>
    </r>
    <r>
      <rPr>
        <sz val="10"/>
        <color rgb="FF002060"/>
        <rFont val="Times New Roman"/>
        <charset val="134"/>
      </rPr>
      <t>80mm</t>
    </r>
  </si>
  <si>
    <r>
      <rPr>
        <sz val="10"/>
        <color rgb="FF1F3864"/>
        <rFont val="宋体"/>
        <charset val="134"/>
      </rPr>
      <t>其他测量范围和杆长另行报价</t>
    </r>
  </si>
  <si>
    <r>
      <rPr>
        <sz val="10"/>
        <color rgb="FF002060"/>
        <rFont val="宋体"/>
        <charset val="134"/>
      </rPr>
      <t>开关电源</t>
    </r>
    <r>
      <rPr>
        <sz val="10"/>
        <color rgb="FF002060"/>
        <rFont val="Times New Roman"/>
        <charset val="134"/>
      </rPr>
      <t xml:space="preserve"> </t>
    </r>
  </si>
  <si>
    <t>LI30-20B24PR2</t>
  </si>
  <si>
    <r>
      <rPr>
        <sz val="10"/>
        <color rgb="FF002060"/>
        <rFont val="宋体"/>
        <charset val="134"/>
      </rPr>
      <t>输出电压及电流：</t>
    </r>
    <r>
      <rPr>
        <sz val="10"/>
        <color rgb="FF002060"/>
        <rFont val="Times New Roman"/>
        <charset val="134"/>
      </rPr>
      <t xml:space="preserve">DC24V/1.5A
</t>
    </r>
    <r>
      <rPr>
        <sz val="10"/>
        <color rgb="FF002060"/>
        <rFont val="宋体"/>
        <charset val="134"/>
      </rPr>
      <t>输出功率：</t>
    </r>
    <r>
      <rPr>
        <sz val="10"/>
        <color rgb="FF002060"/>
        <rFont val="Times New Roman"/>
        <charset val="134"/>
      </rPr>
      <t xml:space="preserve">36W
</t>
    </r>
    <r>
      <rPr>
        <sz val="10"/>
        <color rgb="FF002060"/>
        <rFont val="宋体"/>
        <charset val="134"/>
      </rPr>
      <t>工作温度范围：</t>
    </r>
    <r>
      <rPr>
        <sz val="10"/>
        <color rgb="FF002060"/>
        <rFont val="Times New Roman"/>
        <charset val="134"/>
      </rPr>
      <t xml:space="preserve">-40℃ ... +70℃
</t>
    </r>
    <r>
      <rPr>
        <sz val="10"/>
        <color rgb="FF002060"/>
        <rFont val="宋体"/>
        <charset val="134"/>
      </rPr>
      <t>安装方式：导轨式</t>
    </r>
  </si>
  <si>
    <r>
      <rPr>
        <sz val="10"/>
        <color rgb="FF002060"/>
        <rFont val="宋体"/>
        <charset val="134"/>
      </rPr>
      <t>金升阳</t>
    </r>
  </si>
  <si>
    <r>
      <rPr>
        <sz val="10"/>
        <color rgb="FF002060"/>
        <rFont val="宋体"/>
        <charset val="134"/>
      </rPr>
      <t>空气开关</t>
    </r>
  </si>
  <si>
    <r>
      <rPr>
        <sz val="10"/>
        <color rgb="FF002060"/>
        <rFont val="Times New Roman"/>
        <charset val="134"/>
      </rPr>
      <t>2P</t>
    </r>
    <r>
      <rPr>
        <sz val="10"/>
        <color rgb="FF002060"/>
        <rFont val="宋体"/>
        <charset val="134"/>
      </rPr>
      <t>空气开关</t>
    </r>
  </si>
  <si>
    <r>
      <rPr>
        <sz val="10"/>
        <color rgb="FF002060"/>
        <rFont val="宋体"/>
        <charset val="134"/>
      </rPr>
      <t>极数：</t>
    </r>
    <r>
      <rPr>
        <sz val="10"/>
        <color rgb="FF002060"/>
        <rFont val="Times New Roman"/>
        <charset val="134"/>
      </rPr>
      <t xml:space="preserve">2P
</t>
    </r>
    <r>
      <rPr>
        <sz val="10"/>
        <color rgb="FF002060"/>
        <rFont val="宋体"/>
        <charset val="134"/>
      </rPr>
      <t>额定电流：</t>
    </r>
    <r>
      <rPr>
        <sz val="10"/>
        <color rgb="FF002060"/>
        <rFont val="Times New Roman"/>
        <charset val="134"/>
      </rPr>
      <t xml:space="preserve">10A
</t>
    </r>
    <r>
      <rPr>
        <sz val="10"/>
        <color rgb="FF002060"/>
        <rFont val="宋体"/>
        <charset val="134"/>
      </rPr>
      <t>额定工作电压：</t>
    </r>
    <r>
      <rPr>
        <sz val="10"/>
        <color rgb="FF002060"/>
        <rFont val="Times New Roman"/>
        <charset val="134"/>
      </rPr>
      <t xml:space="preserve">230/400 V AC 50 Hz
</t>
    </r>
    <r>
      <rPr>
        <sz val="10"/>
        <color rgb="FF002060"/>
        <rFont val="宋体"/>
        <charset val="134"/>
      </rPr>
      <t>安装方式：</t>
    </r>
    <r>
      <rPr>
        <sz val="10"/>
        <color rgb="FF002060"/>
        <rFont val="Times New Roman"/>
        <charset val="134"/>
      </rPr>
      <t xml:space="preserve">DIN </t>
    </r>
    <r>
      <rPr>
        <sz val="10"/>
        <color rgb="FF002060"/>
        <rFont val="宋体"/>
        <charset val="134"/>
      </rPr>
      <t>导轨安装</t>
    </r>
  </si>
  <si>
    <r>
      <rPr>
        <sz val="10"/>
        <color rgb="FF002060"/>
        <rFont val="宋体"/>
        <charset val="134"/>
      </rPr>
      <t>施耐德</t>
    </r>
  </si>
  <si>
    <r>
      <rPr>
        <sz val="10"/>
        <color rgb="FF002060"/>
        <rFont val="Times New Roman"/>
        <charset val="134"/>
      </rPr>
      <t>3P</t>
    </r>
    <r>
      <rPr>
        <sz val="10"/>
        <color rgb="FF002060"/>
        <rFont val="宋体"/>
        <charset val="134"/>
      </rPr>
      <t>空气开关</t>
    </r>
  </si>
  <si>
    <r>
      <rPr>
        <sz val="10"/>
        <color rgb="FF002060"/>
        <rFont val="宋体"/>
        <charset val="134"/>
      </rPr>
      <t>极数：</t>
    </r>
    <r>
      <rPr>
        <sz val="10"/>
        <color rgb="FF002060"/>
        <rFont val="Times New Roman"/>
        <charset val="134"/>
      </rPr>
      <t xml:space="preserve">3P
</t>
    </r>
    <r>
      <rPr>
        <sz val="10"/>
        <color rgb="FF002060"/>
        <rFont val="宋体"/>
        <charset val="134"/>
      </rPr>
      <t>额定电流：</t>
    </r>
    <r>
      <rPr>
        <sz val="10"/>
        <color rgb="FF002060"/>
        <rFont val="Times New Roman"/>
        <charset val="134"/>
      </rPr>
      <t xml:space="preserve">10A
</t>
    </r>
    <r>
      <rPr>
        <sz val="10"/>
        <color rgb="FF002060"/>
        <rFont val="宋体"/>
        <charset val="134"/>
      </rPr>
      <t>额定工作电压：</t>
    </r>
    <r>
      <rPr>
        <sz val="10"/>
        <color rgb="FF002060"/>
        <rFont val="Times New Roman"/>
        <charset val="134"/>
      </rPr>
      <t xml:space="preserve">230/400 V AC 50 Hz
</t>
    </r>
    <r>
      <rPr>
        <sz val="10"/>
        <color rgb="FF002060"/>
        <rFont val="宋体"/>
        <charset val="134"/>
      </rPr>
      <t>安装方式：</t>
    </r>
    <r>
      <rPr>
        <sz val="10"/>
        <color rgb="FF002060"/>
        <rFont val="Times New Roman"/>
        <charset val="134"/>
      </rPr>
      <t xml:space="preserve">DIN </t>
    </r>
    <r>
      <rPr>
        <sz val="10"/>
        <color rgb="FF002060"/>
        <rFont val="宋体"/>
        <charset val="134"/>
      </rPr>
      <t>导轨安装</t>
    </r>
  </si>
  <si>
    <r>
      <rPr>
        <sz val="10"/>
        <color rgb="FF002060"/>
        <rFont val="宋体"/>
        <charset val="134"/>
      </rPr>
      <t>三相多功能电表</t>
    </r>
  </si>
  <si>
    <r>
      <rPr>
        <b/>
        <sz val="10"/>
        <color rgb="FF002060"/>
        <rFont val="宋体"/>
        <charset val="134"/>
      </rPr>
      <t>导轨式多功能电表</t>
    </r>
    <r>
      <rPr>
        <sz val="10"/>
        <rFont val="宋体"/>
        <charset val="134"/>
      </rPr>
      <t xml:space="preserve">
</t>
    </r>
    <r>
      <rPr>
        <sz val="10"/>
        <color rgb="FF002060"/>
        <rFont val="宋体"/>
        <charset val="134"/>
      </rPr>
      <t>用</t>
    </r>
    <r>
      <rPr>
        <sz val="10"/>
        <color rgb="FF002060"/>
        <rFont val="Times New Roman"/>
        <charset val="134"/>
      </rPr>
      <t xml:space="preserve"> </t>
    </r>
    <r>
      <rPr>
        <sz val="10"/>
        <color rgb="FF002060"/>
        <rFont val="宋体"/>
        <charset val="134"/>
      </rPr>
      <t>途：测量电量参数</t>
    </r>
    <r>
      <rPr>
        <sz val="10"/>
        <rFont val="宋体"/>
        <charset val="134"/>
      </rPr>
      <t xml:space="preserve">
</t>
    </r>
    <r>
      <rPr>
        <sz val="10"/>
        <color rgb="FF002060"/>
        <rFont val="宋体"/>
        <charset val="134"/>
      </rPr>
      <t>接线方式：三相三线</t>
    </r>
    <r>
      <rPr>
        <sz val="10"/>
        <color rgb="FF002060"/>
        <rFont val="Times New Roman"/>
        <charset val="134"/>
      </rPr>
      <t xml:space="preserve"> </t>
    </r>
    <r>
      <rPr>
        <sz val="10"/>
        <color rgb="FF002060"/>
        <rFont val="宋体"/>
        <charset val="134"/>
      </rPr>
      <t>或</t>
    </r>
    <r>
      <rPr>
        <sz val="10"/>
        <color rgb="FF002060"/>
        <rFont val="Times New Roman"/>
        <charset val="134"/>
      </rPr>
      <t xml:space="preserve"> </t>
    </r>
    <r>
      <rPr>
        <sz val="10"/>
        <color rgb="FF002060"/>
        <rFont val="宋体"/>
        <charset val="134"/>
      </rPr>
      <t>三相四线</t>
    </r>
    <r>
      <rPr>
        <sz val="10"/>
        <rFont val="宋体"/>
        <charset val="134"/>
      </rPr>
      <t xml:space="preserve">
</t>
    </r>
    <r>
      <rPr>
        <sz val="10"/>
        <color rgb="FF002060"/>
        <rFont val="宋体"/>
        <charset val="134"/>
      </rPr>
      <t>额定电压：</t>
    </r>
    <r>
      <rPr>
        <sz val="10"/>
        <color rgb="FF002060"/>
        <rFont val="Times New Roman"/>
        <charset val="134"/>
      </rPr>
      <t xml:space="preserve">3*220/380V
</t>
    </r>
    <r>
      <rPr>
        <sz val="10"/>
        <color rgb="FF002060"/>
        <rFont val="宋体"/>
        <charset val="134"/>
      </rPr>
      <t>电流输入：互感式</t>
    </r>
    <r>
      <rPr>
        <sz val="10"/>
        <color rgb="FF002060"/>
        <rFont val="Times New Roman"/>
        <charset val="134"/>
      </rPr>
      <t xml:space="preserve">5(6)A
</t>
    </r>
    <r>
      <rPr>
        <sz val="10"/>
        <color rgb="FF002060"/>
        <rFont val="宋体"/>
        <charset val="134"/>
      </rPr>
      <t>显示类型：</t>
    </r>
    <r>
      <rPr>
        <sz val="10"/>
        <color rgb="FF002060"/>
        <rFont val="Times New Roman"/>
        <charset val="134"/>
      </rPr>
      <t>LCD</t>
    </r>
    <r>
      <rPr>
        <sz val="10"/>
        <color rgb="FF002060"/>
        <rFont val="宋体"/>
        <charset val="134"/>
      </rPr>
      <t>显示屏</t>
    </r>
    <r>
      <rPr>
        <sz val="10"/>
        <rFont val="宋体"/>
        <charset val="134"/>
      </rPr>
      <t xml:space="preserve">
</t>
    </r>
    <r>
      <rPr>
        <sz val="10"/>
        <color rgb="FF002060"/>
        <rFont val="宋体"/>
        <charset val="134"/>
      </rPr>
      <t>通信格式：</t>
    </r>
    <r>
      <rPr>
        <sz val="10"/>
        <color rgb="FF002060"/>
        <rFont val="Times New Roman"/>
        <charset val="134"/>
      </rPr>
      <t xml:space="preserve"> Modbus RTU</t>
    </r>
    <r>
      <rPr>
        <sz val="10"/>
        <color rgb="FF002060"/>
        <rFont val="宋体"/>
        <charset val="134"/>
      </rPr>
      <t>规约</t>
    </r>
    <r>
      <rPr>
        <sz val="10"/>
        <rFont val="宋体"/>
        <charset val="134"/>
      </rPr>
      <t xml:space="preserve">
</t>
    </r>
    <r>
      <rPr>
        <sz val="10"/>
        <color rgb="FF002060"/>
        <rFont val="宋体"/>
        <charset val="134"/>
      </rPr>
      <t>精度等级：有功</t>
    </r>
    <r>
      <rPr>
        <sz val="10"/>
        <color rgb="FF002060"/>
        <rFont val="Times New Roman"/>
        <charset val="134"/>
      </rPr>
      <t>C</t>
    </r>
    <r>
      <rPr>
        <sz val="10"/>
        <color rgb="FF002060"/>
        <rFont val="宋体"/>
        <charset val="134"/>
      </rPr>
      <t>级（</t>
    </r>
    <r>
      <rPr>
        <sz val="10"/>
        <color rgb="FF002060"/>
        <rFont val="Times New Roman"/>
        <charset val="134"/>
      </rPr>
      <t>0.5S</t>
    </r>
    <r>
      <rPr>
        <sz val="10"/>
        <color rgb="FF002060"/>
        <rFont val="宋体"/>
        <charset val="134"/>
      </rPr>
      <t>）级</t>
    </r>
  </si>
  <si>
    <r>
      <rPr>
        <sz val="10"/>
        <color rgb="FF002060"/>
        <rFont val="宋体"/>
        <charset val="134"/>
      </rPr>
      <t>安科瑞</t>
    </r>
  </si>
  <si>
    <r>
      <rPr>
        <sz val="10"/>
        <color rgb="FF002060"/>
        <rFont val="宋体"/>
        <charset val="134"/>
      </rPr>
      <t>开口式</t>
    </r>
    <r>
      <rPr>
        <sz val="10"/>
        <rFont val="宋体"/>
        <charset val="134"/>
      </rPr>
      <t xml:space="preserve">
</t>
    </r>
    <r>
      <rPr>
        <sz val="10"/>
        <color rgb="FF002060"/>
        <rFont val="宋体"/>
        <charset val="134"/>
      </rPr>
      <t>电流互感器</t>
    </r>
  </si>
  <si>
    <r>
      <rPr>
        <sz val="9"/>
        <color rgb="FF002060"/>
        <rFont val="Times New Roman"/>
        <charset val="134"/>
      </rPr>
      <t>150A/5A&amp;</t>
    </r>
    <r>
      <rPr>
        <sz val="9"/>
        <color rgb="FF002060"/>
        <rFont val="宋体"/>
        <charset val="134"/>
      </rPr>
      <t>口径</t>
    </r>
    <r>
      <rPr>
        <sz val="9"/>
        <color rgb="FF002060"/>
        <rFont val="Times New Roman"/>
        <charset val="134"/>
      </rPr>
      <t>K-φ24</t>
    </r>
  </si>
  <si>
    <r>
      <rPr>
        <sz val="10"/>
        <color rgb="FF002060"/>
        <rFont val="Times New Roman"/>
        <charset val="134"/>
      </rPr>
      <t>150A/5A&amp;</t>
    </r>
    <r>
      <rPr>
        <sz val="10"/>
        <color rgb="FF002060"/>
        <rFont val="宋体"/>
        <charset val="134"/>
      </rPr>
      <t>口径</t>
    </r>
    <r>
      <rPr>
        <sz val="10"/>
        <color rgb="FF002060"/>
        <rFont val="Times New Roman"/>
        <charset val="134"/>
      </rPr>
      <t>K-φ24mm&amp;AKH-0.66K</t>
    </r>
  </si>
  <si>
    <r>
      <rPr>
        <sz val="9"/>
        <color rgb="FF002060"/>
        <rFont val="Times New Roman"/>
        <charset val="134"/>
      </rPr>
      <t>200A/5A&amp;</t>
    </r>
    <r>
      <rPr>
        <sz val="9"/>
        <color rgb="FF002060"/>
        <rFont val="宋体"/>
        <charset val="134"/>
      </rPr>
      <t>口径</t>
    </r>
    <r>
      <rPr>
        <sz val="9"/>
        <color rgb="FF002060"/>
        <rFont val="Times New Roman"/>
        <charset val="134"/>
      </rPr>
      <t>K-φ24</t>
    </r>
  </si>
  <si>
    <r>
      <rPr>
        <sz val="10"/>
        <color rgb="FF002060"/>
        <rFont val="Times New Roman"/>
        <charset val="134"/>
      </rPr>
      <t>200A/5A&amp;</t>
    </r>
    <r>
      <rPr>
        <sz val="10"/>
        <color rgb="FF002060"/>
        <rFont val="宋体"/>
        <charset val="134"/>
      </rPr>
      <t>口径</t>
    </r>
    <r>
      <rPr>
        <sz val="10"/>
        <color rgb="FF002060"/>
        <rFont val="Times New Roman"/>
        <charset val="134"/>
      </rPr>
      <t>K-φ24mm&amp;AKH-0.66K</t>
    </r>
  </si>
  <si>
    <r>
      <rPr>
        <sz val="9"/>
        <color rgb="FF002060"/>
        <rFont val="Times New Roman"/>
        <charset val="134"/>
      </rPr>
      <t>250A/5A&amp;</t>
    </r>
    <r>
      <rPr>
        <sz val="9"/>
        <color rgb="FF002060"/>
        <rFont val="宋体"/>
        <charset val="134"/>
      </rPr>
      <t>口径</t>
    </r>
    <r>
      <rPr>
        <sz val="9"/>
        <color rgb="FF002060"/>
        <rFont val="Times New Roman"/>
        <charset val="134"/>
      </rPr>
      <t>K-φ24</t>
    </r>
  </si>
  <si>
    <r>
      <rPr>
        <sz val="10"/>
        <color rgb="FF002060"/>
        <rFont val="Times New Roman"/>
        <charset val="134"/>
      </rPr>
      <t>250A/5A&amp;</t>
    </r>
    <r>
      <rPr>
        <sz val="10"/>
        <color rgb="FF002060"/>
        <rFont val="宋体"/>
        <charset val="134"/>
      </rPr>
      <t>口径</t>
    </r>
    <r>
      <rPr>
        <sz val="10"/>
        <color rgb="FF002060"/>
        <rFont val="Times New Roman"/>
        <charset val="134"/>
      </rPr>
      <t>K-φ24mm&amp;AKH-0.66K</t>
    </r>
  </si>
  <si>
    <r>
      <rPr>
        <sz val="9"/>
        <color rgb="FF002060"/>
        <rFont val="Times New Roman"/>
        <charset val="134"/>
      </rPr>
      <t>300A/5A&amp;</t>
    </r>
    <r>
      <rPr>
        <sz val="9"/>
        <color rgb="FF002060"/>
        <rFont val="宋体"/>
        <charset val="134"/>
      </rPr>
      <t>口径</t>
    </r>
    <r>
      <rPr>
        <sz val="9"/>
        <color rgb="FF002060"/>
        <rFont val="Times New Roman"/>
        <charset val="134"/>
      </rPr>
      <t>K-φ24</t>
    </r>
  </si>
  <si>
    <r>
      <rPr>
        <sz val="10"/>
        <color rgb="FF002060"/>
        <rFont val="Times New Roman"/>
        <charset val="134"/>
      </rPr>
      <t>300A/5A&amp;</t>
    </r>
    <r>
      <rPr>
        <sz val="10"/>
        <color rgb="FF002060"/>
        <rFont val="宋体"/>
        <charset val="134"/>
      </rPr>
      <t>口径</t>
    </r>
    <r>
      <rPr>
        <sz val="10"/>
        <color rgb="FF002060"/>
        <rFont val="Times New Roman"/>
        <charset val="134"/>
      </rPr>
      <t>K-φ24mm&amp;AKH-0.66K</t>
    </r>
  </si>
  <si>
    <r>
      <rPr>
        <sz val="9"/>
        <color rgb="FF002060"/>
        <rFont val="Times New Roman"/>
        <charset val="134"/>
      </rPr>
      <t>350A/5A&amp;</t>
    </r>
    <r>
      <rPr>
        <sz val="9"/>
        <color rgb="FF002060"/>
        <rFont val="宋体"/>
        <charset val="134"/>
      </rPr>
      <t>口径</t>
    </r>
    <r>
      <rPr>
        <sz val="9"/>
        <color rgb="FF002060"/>
        <rFont val="Times New Roman"/>
        <charset val="134"/>
      </rPr>
      <t>K-φ36</t>
    </r>
  </si>
  <si>
    <r>
      <rPr>
        <sz val="10"/>
        <color rgb="FF002060"/>
        <rFont val="Times New Roman"/>
        <charset val="134"/>
      </rPr>
      <t>350A/5A&amp;</t>
    </r>
    <r>
      <rPr>
        <sz val="10"/>
        <color rgb="FF002060"/>
        <rFont val="宋体"/>
        <charset val="134"/>
      </rPr>
      <t>口径</t>
    </r>
    <r>
      <rPr>
        <sz val="10"/>
        <color rgb="FF002060"/>
        <rFont val="Times New Roman"/>
        <charset val="134"/>
      </rPr>
      <t>K-φ36mm&amp;AKH-0.66K</t>
    </r>
  </si>
  <si>
    <r>
      <rPr>
        <sz val="9"/>
        <color rgb="FF002060"/>
        <rFont val="Times New Roman"/>
        <charset val="134"/>
      </rPr>
      <t>400A/5A&amp;</t>
    </r>
    <r>
      <rPr>
        <sz val="9"/>
        <color rgb="FF002060"/>
        <rFont val="宋体"/>
        <charset val="134"/>
      </rPr>
      <t>口径</t>
    </r>
    <r>
      <rPr>
        <sz val="9"/>
        <color rgb="FF002060"/>
        <rFont val="Times New Roman"/>
        <charset val="134"/>
      </rPr>
      <t>K-φ36</t>
    </r>
  </si>
  <si>
    <r>
      <rPr>
        <sz val="10"/>
        <color rgb="FF002060"/>
        <rFont val="Times New Roman"/>
        <charset val="134"/>
      </rPr>
      <t>400A/5A&amp;</t>
    </r>
    <r>
      <rPr>
        <sz val="10"/>
        <color rgb="FF002060"/>
        <rFont val="宋体"/>
        <charset val="134"/>
      </rPr>
      <t>口径</t>
    </r>
    <r>
      <rPr>
        <sz val="10"/>
        <color rgb="FF002060"/>
        <rFont val="Times New Roman"/>
        <charset val="134"/>
      </rPr>
      <t>K-φ36mm&amp;AKH-0.66K</t>
    </r>
  </si>
  <si>
    <r>
      <rPr>
        <sz val="9"/>
        <color rgb="FF002060"/>
        <rFont val="Times New Roman"/>
        <charset val="134"/>
      </rPr>
      <t>600A/5A&amp;</t>
    </r>
    <r>
      <rPr>
        <sz val="9"/>
        <color rgb="FF002060"/>
        <rFont val="宋体"/>
        <charset val="134"/>
      </rPr>
      <t>口径</t>
    </r>
    <r>
      <rPr>
        <sz val="9"/>
        <color rgb="FF002060"/>
        <rFont val="Times New Roman"/>
        <charset val="134"/>
      </rPr>
      <t>K-φ36</t>
    </r>
  </si>
  <si>
    <r>
      <rPr>
        <sz val="10"/>
        <color rgb="FF002060"/>
        <rFont val="Times New Roman"/>
        <charset val="134"/>
      </rPr>
      <t>600A/5A&amp;</t>
    </r>
    <r>
      <rPr>
        <sz val="10"/>
        <color rgb="FF002060"/>
        <rFont val="宋体"/>
        <charset val="134"/>
      </rPr>
      <t>口径</t>
    </r>
    <r>
      <rPr>
        <sz val="10"/>
        <color rgb="FF002060"/>
        <rFont val="Times New Roman"/>
        <charset val="134"/>
      </rPr>
      <t>K-φ36mm&amp;AKH-0.66K</t>
    </r>
  </si>
  <si>
    <r>
      <rPr>
        <sz val="9"/>
        <color rgb="FF002060"/>
        <rFont val="宋体"/>
        <charset val="134"/>
      </rPr>
      <t>开口式</t>
    </r>
    <r>
      <rPr>
        <sz val="10"/>
        <rFont val="宋体"/>
        <charset val="134"/>
      </rPr>
      <t xml:space="preserve">
</t>
    </r>
    <r>
      <rPr>
        <sz val="9"/>
        <color rgb="FF002060"/>
        <rFont val="宋体"/>
        <charset val="134"/>
      </rPr>
      <t>电流互感器</t>
    </r>
  </si>
  <si>
    <r>
      <rPr>
        <sz val="9"/>
        <color rgb="FF002060"/>
        <rFont val="Times New Roman"/>
        <charset val="134"/>
      </rPr>
      <t>600A/5A&amp;</t>
    </r>
    <r>
      <rPr>
        <sz val="9"/>
        <color rgb="FF002060"/>
        <rFont val="宋体"/>
        <charset val="134"/>
      </rPr>
      <t>口径</t>
    </r>
    <r>
      <rPr>
        <sz val="9"/>
        <color rgb="FF002060"/>
        <rFont val="Times New Roman"/>
        <charset val="134"/>
      </rPr>
      <t>K-60*40</t>
    </r>
  </si>
  <si>
    <r>
      <rPr>
        <sz val="10"/>
        <color rgb="FF002060"/>
        <rFont val="Times New Roman"/>
        <charset val="134"/>
      </rPr>
      <t>600A/5A&amp;</t>
    </r>
    <r>
      <rPr>
        <sz val="10"/>
        <color rgb="FF002060"/>
        <rFont val="宋体"/>
        <charset val="134"/>
      </rPr>
      <t>口径</t>
    </r>
    <r>
      <rPr>
        <sz val="10"/>
        <color rgb="FF002060"/>
        <rFont val="Times New Roman"/>
        <charset val="134"/>
      </rPr>
      <t>K-60*40mm&amp;AKH-0.66/K</t>
    </r>
  </si>
  <si>
    <r>
      <rPr>
        <sz val="9"/>
        <color rgb="FF002060"/>
        <rFont val="Times New Roman"/>
        <charset val="134"/>
      </rPr>
      <t>400A/5A&amp;</t>
    </r>
    <r>
      <rPr>
        <sz val="9"/>
        <color rgb="FF002060"/>
        <rFont val="宋体"/>
        <charset val="134"/>
      </rPr>
      <t>口径</t>
    </r>
    <r>
      <rPr>
        <sz val="9"/>
        <color rgb="FF002060"/>
        <rFont val="Times New Roman"/>
        <charset val="134"/>
      </rPr>
      <t>K-80*80</t>
    </r>
  </si>
  <si>
    <r>
      <rPr>
        <sz val="10"/>
        <color rgb="FF002060"/>
        <rFont val="Times New Roman"/>
        <charset val="134"/>
      </rPr>
      <t>400A/5A&amp;</t>
    </r>
    <r>
      <rPr>
        <sz val="10"/>
        <color rgb="FF002060"/>
        <rFont val="宋体"/>
        <charset val="134"/>
      </rPr>
      <t>口径</t>
    </r>
    <r>
      <rPr>
        <sz val="10"/>
        <color rgb="FF002060"/>
        <rFont val="Times New Roman"/>
        <charset val="134"/>
      </rPr>
      <t>K-80*80mm&amp;AKH-0.66/K</t>
    </r>
  </si>
  <si>
    <r>
      <rPr>
        <sz val="9"/>
        <color rgb="FF002060"/>
        <rFont val="Times New Roman"/>
        <charset val="134"/>
      </rPr>
      <t>800A/5A&amp;</t>
    </r>
    <r>
      <rPr>
        <sz val="9"/>
        <color rgb="FF002060"/>
        <rFont val="宋体"/>
        <charset val="134"/>
      </rPr>
      <t>口径</t>
    </r>
    <r>
      <rPr>
        <sz val="9"/>
        <color rgb="FF002060"/>
        <rFont val="Times New Roman"/>
        <charset val="134"/>
      </rPr>
      <t>K-80*80</t>
    </r>
  </si>
  <si>
    <r>
      <rPr>
        <sz val="10"/>
        <color rgb="FF002060"/>
        <rFont val="Times New Roman"/>
        <charset val="134"/>
      </rPr>
      <t>800A/5A&amp;</t>
    </r>
    <r>
      <rPr>
        <sz val="10"/>
        <color rgb="FF002060"/>
        <rFont val="宋体"/>
        <charset val="134"/>
      </rPr>
      <t>口径</t>
    </r>
    <r>
      <rPr>
        <sz val="10"/>
        <color rgb="FF002060"/>
        <rFont val="Times New Roman"/>
        <charset val="134"/>
      </rPr>
      <t>K-80*80mm&amp;AKH-0.66/K</t>
    </r>
  </si>
  <si>
    <r>
      <rPr>
        <sz val="9"/>
        <color rgb="FF002060"/>
        <rFont val="Times New Roman"/>
        <charset val="134"/>
      </rPr>
      <t>600A/5A&amp;</t>
    </r>
    <r>
      <rPr>
        <sz val="9"/>
        <color rgb="FF002060"/>
        <rFont val="宋体"/>
        <charset val="134"/>
      </rPr>
      <t>口径</t>
    </r>
    <r>
      <rPr>
        <sz val="9"/>
        <color rgb="FF002060"/>
        <rFont val="Times New Roman"/>
        <charset val="134"/>
      </rPr>
      <t>K-80*80</t>
    </r>
  </si>
  <si>
    <r>
      <rPr>
        <sz val="10"/>
        <color rgb="FF002060"/>
        <rFont val="Times New Roman"/>
        <charset val="134"/>
      </rPr>
      <t>600A/5A&amp;</t>
    </r>
    <r>
      <rPr>
        <sz val="10"/>
        <color rgb="FF002060"/>
        <rFont val="宋体"/>
        <charset val="134"/>
      </rPr>
      <t>口径</t>
    </r>
    <r>
      <rPr>
        <sz val="10"/>
        <color rgb="FF002060"/>
        <rFont val="Times New Roman"/>
        <charset val="134"/>
      </rPr>
      <t>K-80*80mm&amp;AKH-0.66/K</t>
    </r>
  </si>
  <si>
    <r>
      <rPr>
        <sz val="9"/>
        <color rgb="FF002060"/>
        <rFont val="Times New Roman"/>
        <charset val="134"/>
      </rPr>
      <t>1000A/5A&amp;</t>
    </r>
    <r>
      <rPr>
        <sz val="9"/>
        <color rgb="FF002060"/>
        <rFont val="宋体"/>
        <charset val="134"/>
      </rPr>
      <t>口径</t>
    </r>
    <r>
      <rPr>
        <sz val="9"/>
        <color rgb="FF002060"/>
        <rFont val="Times New Roman"/>
        <charset val="134"/>
      </rPr>
      <t>-80*80</t>
    </r>
  </si>
  <si>
    <r>
      <rPr>
        <sz val="10"/>
        <color rgb="FF002060"/>
        <rFont val="Times New Roman"/>
        <charset val="134"/>
      </rPr>
      <t>1000A/5A&amp;</t>
    </r>
    <r>
      <rPr>
        <sz val="10"/>
        <color rgb="FF002060"/>
        <rFont val="宋体"/>
        <charset val="134"/>
      </rPr>
      <t>口径</t>
    </r>
    <r>
      <rPr>
        <sz val="10"/>
        <color rgb="FF002060"/>
        <rFont val="Times New Roman"/>
        <charset val="134"/>
      </rPr>
      <t>-80*80mm&amp;AKH-0.66/K</t>
    </r>
  </si>
  <si>
    <r>
      <rPr>
        <sz val="10"/>
        <color rgb="FF002060"/>
        <rFont val="宋体"/>
        <charset val="134"/>
      </rPr>
      <t>普通开关型</t>
    </r>
    <r>
      <rPr>
        <sz val="10"/>
        <color rgb="FF002060"/>
        <rFont val="Times New Roman"/>
        <charset val="134"/>
      </rPr>
      <t xml:space="preserve">-
</t>
    </r>
    <r>
      <rPr>
        <sz val="10"/>
        <color rgb="FF002060"/>
        <rFont val="宋体"/>
        <charset val="134"/>
      </rPr>
      <t>电动法兰蝶阀</t>
    </r>
  </si>
  <si>
    <r>
      <rPr>
        <b/>
        <sz val="10"/>
        <color rgb="FF002060"/>
        <rFont val="宋体"/>
        <charset val="134"/>
      </rPr>
      <t>电动法兰蝶阀：</t>
    </r>
    <r>
      <rPr>
        <sz val="10"/>
        <rFont val="宋体"/>
        <charset val="134"/>
      </rPr>
      <t xml:space="preserve">
</t>
    </r>
    <r>
      <rPr>
        <sz val="10"/>
        <color rgb="FF002060"/>
        <rFont val="宋体"/>
        <charset val="134"/>
      </rPr>
      <t>压力：</t>
    </r>
    <r>
      <rPr>
        <sz val="10"/>
        <color rgb="FF002060"/>
        <rFont val="Times New Roman"/>
        <charset val="134"/>
      </rPr>
      <t xml:space="preserve">1.6Mpa
</t>
    </r>
    <r>
      <rPr>
        <sz val="10"/>
        <color rgb="FF002060"/>
        <rFont val="宋体"/>
        <charset val="134"/>
      </rPr>
      <t>介质：水、压缩空气</t>
    </r>
    <r>
      <rPr>
        <sz val="10"/>
        <rFont val="宋体"/>
        <charset val="134"/>
      </rPr>
      <t xml:space="preserve">
</t>
    </r>
    <r>
      <rPr>
        <sz val="10"/>
        <color rgb="FF002060"/>
        <rFont val="宋体"/>
        <charset val="134"/>
      </rPr>
      <t>电压：</t>
    </r>
    <r>
      <rPr>
        <sz val="10"/>
        <color rgb="FF002060"/>
        <rFont val="Times New Roman"/>
        <charset val="134"/>
      </rPr>
      <t xml:space="preserve">AC220V
</t>
    </r>
    <r>
      <rPr>
        <sz val="10"/>
        <color rgb="FF002060"/>
        <rFont val="宋体"/>
        <charset val="134"/>
      </rPr>
      <t>阀体材质：球墨铸铁</t>
    </r>
    <r>
      <rPr>
        <sz val="10"/>
        <rFont val="宋体"/>
        <charset val="134"/>
      </rPr>
      <t xml:space="preserve">
</t>
    </r>
    <r>
      <rPr>
        <sz val="10"/>
        <color rgb="FF002060"/>
        <rFont val="宋体"/>
        <charset val="134"/>
      </rPr>
      <t>密封材质：橡胶密封</t>
    </r>
    <r>
      <rPr>
        <sz val="10"/>
        <rFont val="宋体"/>
        <charset val="134"/>
      </rPr>
      <t xml:space="preserve">
</t>
    </r>
    <r>
      <rPr>
        <sz val="10"/>
        <color rgb="FF002060"/>
        <rFont val="宋体"/>
        <charset val="134"/>
      </rPr>
      <t>普通开关型</t>
    </r>
  </si>
  <si>
    <r>
      <rPr>
        <sz val="10"/>
        <color rgb="FF002060"/>
        <rFont val="宋体"/>
        <charset val="134"/>
      </rPr>
      <t>塘沽塘阀</t>
    </r>
  </si>
  <si>
    <r>
      <rPr>
        <sz val="10"/>
        <color rgb="FF1F3864"/>
        <rFont val="Times New Roman"/>
        <charset val="134"/>
      </rPr>
      <t>DN250</t>
    </r>
    <r>
      <rPr>
        <sz val="10"/>
        <color rgb="FF1F3864"/>
        <rFont val="宋体"/>
        <charset val="134"/>
      </rPr>
      <t>以上的，另行报价。</t>
    </r>
  </si>
  <si>
    <r>
      <rPr>
        <sz val="10"/>
        <color rgb="FF002060"/>
        <rFont val="宋体"/>
        <charset val="134"/>
      </rPr>
      <t>带调节阀型</t>
    </r>
    <r>
      <rPr>
        <sz val="10"/>
        <color rgb="FF002060"/>
        <rFont val="Times New Roman"/>
        <charset val="134"/>
      </rPr>
      <t xml:space="preserve">-
</t>
    </r>
    <r>
      <rPr>
        <sz val="10"/>
        <color rgb="FF002060"/>
        <rFont val="宋体"/>
        <charset val="134"/>
      </rPr>
      <t>电动法兰蝶阀</t>
    </r>
  </si>
  <si>
    <r>
      <rPr>
        <b/>
        <sz val="10"/>
        <color rgb="FF002060"/>
        <rFont val="宋体"/>
        <charset val="134"/>
      </rPr>
      <t>电动法兰蝶阀：</t>
    </r>
    <r>
      <rPr>
        <sz val="10"/>
        <rFont val="宋体"/>
        <charset val="134"/>
      </rPr>
      <t xml:space="preserve">
</t>
    </r>
    <r>
      <rPr>
        <sz val="10"/>
        <color rgb="FF002060"/>
        <rFont val="宋体"/>
        <charset val="134"/>
      </rPr>
      <t>压力：</t>
    </r>
    <r>
      <rPr>
        <sz val="10"/>
        <color rgb="FF002060"/>
        <rFont val="Times New Roman"/>
        <charset val="134"/>
      </rPr>
      <t xml:space="preserve">1.6Mpa
</t>
    </r>
    <r>
      <rPr>
        <sz val="10"/>
        <color rgb="FF002060"/>
        <rFont val="宋体"/>
        <charset val="134"/>
      </rPr>
      <t>介质：水、压缩空气</t>
    </r>
    <r>
      <rPr>
        <sz val="10"/>
        <rFont val="宋体"/>
        <charset val="134"/>
      </rPr>
      <t xml:space="preserve">
</t>
    </r>
    <r>
      <rPr>
        <sz val="10"/>
        <color rgb="FF002060"/>
        <rFont val="宋体"/>
        <charset val="134"/>
      </rPr>
      <t>电压：</t>
    </r>
    <r>
      <rPr>
        <sz val="10"/>
        <color rgb="FF002060"/>
        <rFont val="Times New Roman"/>
        <charset val="134"/>
      </rPr>
      <t xml:space="preserve">AC220V
</t>
    </r>
    <r>
      <rPr>
        <sz val="10"/>
        <color rgb="FF002060"/>
        <rFont val="宋体"/>
        <charset val="134"/>
      </rPr>
      <t>阀体材质：球墨铸铁</t>
    </r>
    <r>
      <rPr>
        <sz val="10"/>
        <rFont val="宋体"/>
        <charset val="134"/>
      </rPr>
      <t xml:space="preserve">
</t>
    </r>
    <r>
      <rPr>
        <sz val="10"/>
        <color rgb="FF002060"/>
        <rFont val="宋体"/>
        <charset val="134"/>
      </rPr>
      <t>密封材质：橡胶密封</t>
    </r>
    <r>
      <rPr>
        <sz val="10"/>
        <rFont val="宋体"/>
        <charset val="134"/>
      </rPr>
      <t xml:space="preserve">
</t>
    </r>
    <r>
      <rPr>
        <sz val="10"/>
        <color rgb="FF002060"/>
        <rFont val="宋体"/>
        <charset val="134"/>
      </rPr>
      <t>带调节阀</t>
    </r>
    <r>
      <rPr>
        <sz val="10"/>
        <color rgb="FF002060"/>
        <rFont val="Times New Roman"/>
        <charset val="134"/>
      </rPr>
      <t xml:space="preserve">+ModBus 485 </t>
    </r>
    <r>
      <rPr>
        <sz val="10"/>
        <color rgb="FF002060"/>
        <rFont val="宋体"/>
        <charset val="134"/>
      </rPr>
      <t>通讯</t>
    </r>
  </si>
  <si>
    <r>
      <rPr>
        <sz val="10"/>
        <color rgb="FF002060"/>
        <rFont val="宋体"/>
        <charset val="134"/>
      </rPr>
      <t>塔式服务器</t>
    </r>
  </si>
  <si>
    <t>T360</t>
  </si>
  <si>
    <r>
      <rPr>
        <b/>
        <sz val="10"/>
        <color rgb="FF002060"/>
        <rFont val="宋体"/>
        <charset val="134"/>
      </rPr>
      <t>服务器</t>
    </r>
    <r>
      <rPr>
        <b/>
        <sz val="10"/>
        <color rgb="FF002060"/>
        <rFont val="Times New Roman"/>
        <charset val="134"/>
      </rPr>
      <t>+</t>
    </r>
    <r>
      <rPr>
        <b/>
        <sz val="10"/>
        <color rgb="FF002060"/>
        <rFont val="宋体"/>
        <charset val="134"/>
      </rPr>
      <t>蘑菇物联上位机软件安装：</t>
    </r>
    <r>
      <rPr>
        <sz val="10"/>
        <color rgb="FF002060"/>
        <rFont val="Times New Roman"/>
        <charset val="134"/>
      </rPr>
      <t xml:space="preserve">
1*</t>
    </r>
    <r>
      <rPr>
        <sz val="10"/>
        <color rgb="FF002060"/>
        <rFont val="宋体"/>
        <charset val="134"/>
      </rPr>
      <t>至强</t>
    </r>
    <r>
      <rPr>
        <sz val="10"/>
        <color rgb="FF002060"/>
        <rFont val="Times New Roman"/>
        <charset val="134"/>
      </rPr>
      <t>E-2478(8C/16T)</t>
    </r>
    <r>
      <rPr>
        <sz val="10"/>
        <color rgb="FF002060"/>
        <rFont val="宋体"/>
        <charset val="134"/>
      </rPr>
      <t>，</t>
    </r>
    <r>
      <rPr>
        <sz val="10"/>
        <color rgb="FF002060"/>
        <rFont val="Times New Roman"/>
        <charset val="134"/>
      </rPr>
      <t xml:space="preserve">
2*32GB</t>
    </r>
    <r>
      <rPr>
        <sz val="10"/>
        <color rgb="FF002060"/>
        <rFont val="宋体"/>
        <charset val="134"/>
      </rPr>
      <t>内存，</t>
    </r>
    <r>
      <rPr>
        <sz val="10"/>
        <color rgb="FF002060"/>
        <rFont val="Times New Roman"/>
        <charset val="134"/>
      </rPr>
      <t xml:space="preserve">
3*1.2TB 10K  SAS </t>
    </r>
    <r>
      <rPr>
        <sz val="10"/>
        <color rgb="FF002060"/>
        <rFont val="宋体"/>
        <charset val="134"/>
      </rPr>
      <t>企业级，</t>
    </r>
    <r>
      <rPr>
        <sz val="10"/>
        <color rgb="FF002060"/>
        <rFont val="Times New Roman"/>
        <charset val="134"/>
      </rPr>
      <t xml:space="preserve">
1*PERC H755</t>
    </r>
    <r>
      <rPr>
        <sz val="10"/>
        <color rgb="FF002060"/>
        <rFont val="宋体"/>
        <charset val="134"/>
      </rPr>
      <t>阵列卡，</t>
    </r>
    <r>
      <rPr>
        <sz val="10"/>
        <color rgb="FF002060"/>
        <rFont val="Times New Roman"/>
        <charset val="134"/>
      </rPr>
      <t xml:space="preserve">
1*600W</t>
    </r>
    <r>
      <rPr>
        <sz val="10"/>
        <color rgb="FF002060"/>
        <rFont val="宋体"/>
        <charset val="134"/>
      </rPr>
      <t>电源</t>
    </r>
  </si>
  <si>
    <r>
      <rPr>
        <sz val="10"/>
        <color rgb="FF002060"/>
        <rFont val="宋体"/>
        <charset val="134"/>
      </rPr>
      <t>戴尔</t>
    </r>
  </si>
  <si>
    <r>
      <rPr>
        <b/>
        <sz val="10"/>
        <color rgb="FF1F3864"/>
        <rFont val="Times New Roman"/>
        <charset val="134"/>
      </rPr>
      <t>1.</t>
    </r>
    <r>
      <rPr>
        <b/>
        <sz val="10"/>
        <color rgb="FF1F3864"/>
        <rFont val="宋体"/>
        <charset val="134"/>
      </rPr>
      <t>含系统部署费</t>
    </r>
    <r>
      <rPr>
        <b/>
        <sz val="10"/>
        <color rgb="FF1F3864"/>
        <rFont val="Times New Roman"/>
        <charset val="134"/>
      </rPr>
      <t xml:space="preserve">
2.“</t>
    </r>
    <r>
      <rPr>
        <b/>
        <sz val="10"/>
        <color rgb="FF1F3864"/>
        <rFont val="宋体"/>
        <charset val="134"/>
      </rPr>
      <t>服务器</t>
    </r>
    <r>
      <rPr>
        <b/>
        <sz val="10"/>
        <color rgb="FF1F3864"/>
        <rFont val="Times New Roman"/>
        <charset val="134"/>
      </rPr>
      <t>+UPS</t>
    </r>
    <r>
      <rPr>
        <b/>
        <sz val="10"/>
        <color rgb="FF1F3864"/>
        <rFont val="宋体"/>
        <charset val="134"/>
      </rPr>
      <t>不间断电源</t>
    </r>
    <r>
      <rPr>
        <b/>
        <sz val="10"/>
        <color rgb="FF1F3864"/>
        <rFont val="Times New Roman"/>
        <charset val="134"/>
      </rPr>
      <t>”</t>
    </r>
    <r>
      <rPr>
        <sz val="10"/>
        <rFont val="宋体"/>
        <charset val="134"/>
      </rPr>
      <t xml:space="preserve">
</t>
    </r>
    <r>
      <rPr>
        <sz val="10"/>
        <color rgb="FF1F3864"/>
        <rFont val="宋体"/>
        <charset val="134"/>
      </rPr>
      <t>要配套使用</t>
    </r>
    <r>
      <rPr>
        <sz val="10"/>
        <rFont val="宋体"/>
        <charset val="134"/>
      </rPr>
      <t xml:space="preserve">
</t>
    </r>
    <r>
      <rPr>
        <b/>
        <sz val="10"/>
        <color rgb="FF1F3864"/>
        <rFont val="宋体"/>
        <charset val="134"/>
      </rPr>
      <t>不可以拆开，不可不要</t>
    </r>
  </si>
  <si>
    <t>L420101039</t>
  </si>
  <si>
    <r>
      <rPr>
        <sz val="10"/>
        <color rgb="FF002060"/>
        <rFont val="Times New Roman"/>
        <charset val="134"/>
      </rPr>
      <t>UPS</t>
    </r>
    <r>
      <rPr>
        <sz val="10"/>
        <color rgb="FF002060"/>
        <rFont val="宋体"/>
        <charset val="134"/>
      </rPr>
      <t>不间断电源</t>
    </r>
  </si>
  <si>
    <t>C3K</t>
  </si>
  <si>
    <r>
      <rPr>
        <b/>
        <sz val="10"/>
        <color rgb="FF002060"/>
        <rFont val="宋体"/>
        <charset val="134"/>
      </rPr>
      <t>本地化部署服务器配套电源：</t>
    </r>
    <r>
      <rPr>
        <sz val="10"/>
        <rFont val="宋体"/>
        <charset val="134"/>
      </rPr>
      <t xml:space="preserve">
</t>
    </r>
    <r>
      <rPr>
        <sz val="10"/>
        <color rgb="FF002060"/>
        <rFont val="宋体"/>
        <charset val="134"/>
      </rPr>
      <t>额定容量：</t>
    </r>
    <r>
      <rPr>
        <sz val="10"/>
        <color rgb="FF002060"/>
        <rFont val="Times New Roman"/>
        <charset val="134"/>
      </rPr>
      <t xml:space="preserve">3kVA/2400W
</t>
    </r>
    <r>
      <rPr>
        <sz val="10"/>
        <color rgb="FF002060"/>
        <rFont val="宋体"/>
        <charset val="134"/>
      </rPr>
      <t>输出电压：</t>
    </r>
    <r>
      <rPr>
        <sz val="10"/>
        <color rgb="FF002060"/>
        <rFont val="Times New Roman"/>
        <charset val="134"/>
      </rPr>
      <t xml:space="preserve">220VAC
</t>
    </r>
    <r>
      <rPr>
        <sz val="10"/>
        <color rgb="FF002060"/>
        <rFont val="宋体"/>
        <charset val="134"/>
      </rPr>
      <t>尺寸</t>
    </r>
    <r>
      <rPr>
        <sz val="10"/>
        <color rgb="FF002060"/>
        <rFont val="Times New Roman"/>
        <charset val="134"/>
      </rPr>
      <t>WHD(mm)</t>
    </r>
    <r>
      <rPr>
        <sz val="10"/>
        <color rgb="FF002060"/>
        <rFont val="宋体"/>
        <charset val="134"/>
      </rPr>
      <t>：</t>
    </r>
    <r>
      <rPr>
        <sz val="10"/>
        <color rgb="FF002060"/>
        <rFont val="Times New Roman"/>
        <charset val="134"/>
      </rPr>
      <t>190x328x393</t>
    </r>
  </si>
  <si>
    <r>
      <rPr>
        <sz val="10"/>
        <color rgb="FF002060"/>
        <rFont val="宋体"/>
        <charset val="134"/>
      </rPr>
      <t>山特</t>
    </r>
  </si>
  <si>
    <t>YDC9103S</t>
  </si>
  <si>
    <r>
      <rPr>
        <b/>
        <sz val="10"/>
        <color rgb="FF002060"/>
        <rFont val="宋体"/>
        <charset val="134"/>
      </rPr>
      <t>本地化部署服务器配套电源：</t>
    </r>
    <r>
      <rPr>
        <sz val="10"/>
        <rFont val="宋体"/>
        <charset val="134"/>
      </rPr>
      <t xml:space="preserve">
</t>
    </r>
    <r>
      <rPr>
        <sz val="10"/>
        <color rgb="FF002060"/>
        <rFont val="宋体"/>
        <charset val="134"/>
      </rPr>
      <t>额定容量：</t>
    </r>
    <r>
      <rPr>
        <sz val="10"/>
        <color rgb="FF002060"/>
        <rFont val="Times New Roman"/>
        <charset val="134"/>
      </rPr>
      <t xml:space="preserve">3KVA/2700W
</t>
    </r>
    <r>
      <rPr>
        <sz val="10"/>
        <color rgb="FF002060"/>
        <rFont val="宋体"/>
        <charset val="134"/>
      </rPr>
      <t>输出电压：</t>
    </r>
    <r>
      <rPr>
        <sz val="10"/>
        <color rgb="FF002060"/>
        <rFont val="Times New Roman"/>
        <charset val="134"/>
      </rPr>
      <t xml:space="preserve">220VAC
</t>
    </r>
    <r>
      <rPr>
        <sz val="10"/>
        <color rgb="FF002060"/>
        <rFont val="宋体"/>
        <charset val="134"/>
      </rPr>
      <t>尺寸</t>
    </r>
    <r>
      <rPr>
        <sz val="10"/>
        <color rgb="FF002060"/>
        <rFont val="Times New Roman"/>
        <charset val="134"/>
      </rPr>
      <t>WDH(mm)</t>
    </r>
    <r>
      <rPr>
        <sz val="10"/>
        <color rgb="FF002060"/>
        <rFont val="宋体"/>
        <charset val="134"/>
      </rPr>
      <t>：</t>
    </r>
    <r>
      <rPr>
        <sz val="10"/>
        <color rgb="FF002060"/>
        <rFont val="Times New Roman"/>
        <charset val="134"/>
      </rPr>
      <t>191×460×337</t>
    </r>
  </si>
  <si>
    <r>
      <rPr>
        <sz val="10"/>
        <color rgb="FF002060"/>
        <rFont val="宋体"/>
        <charset val="134"/>
      </rPr>
      <t>科士达</t>
    </r>
  </si>
  <si>
    <r>
      <rPr>
        <sz val="10"/>
        <color rgb="FF002060"/>
        <rFont val="宋体"/>
        <charset val="134"/>
      </rPr>
      <t>机架式服务器</t>
    </r>
  </si>
  <si>
    <r>
      <rPr>
        <b/>
        <sz val="10"/>
        <color rgb="FF002060"/>
        <rFont val="宋体"/>
        <charset val="134"/>
      </rPr>
      <t>服务器</t>
    </r>
    <r>
      <rPr>
        <b/>
        <sz val="10"/>
        <color rgb="FF002060"/>
        <rFont val="Times New Roman"/>
        <charset val="134"/>
      </rPr>
      <t>+</t>
    </r>
    <r>
      <rPr>
        <b/>
        <sz val="10"/>
        <color rgb="FF002060"/>
        <rFont val="宋体"/>
        <charset val="134"/>
      </rPr>
      <t>蘑菇物联上位机软件安装：</t>
    </r>
    <r>
      <rPr>
        <sz val="10"/>
        <color rgb="FF002060"/>
        <rFont val="Times New Roman"/>
        <charset val="134"/>
      </rPr>
      <t xml:space="preserve">
1*</t>
    </r>
    <r>
      <rPr>
        <sz val="10"/>
        <color rgb="FF002060"/>
        <rFont val="宋体"/>
        <charset val="134"/>
      </rPr>
      <t>至强</t>
    </r>
    <r>
      <rPr>
        <sz val="10"/>
        <color rgb="FF002060"/>
        <rFont val="Times New Roman"/>
        <charset val="134"/>
      </rPr>
      <t>E-2378G</t>
    </r>
    <r>
      <rPr>
        <sz val="10"/>
        <color rgb="FF002060"/>
        <rFont val="宋体"/>
        <charset val="134"/>
      </rPr>
      <t>，</t>
    </r>
    <r>
      <rPr>
        <sz val="10"/>
        <color rgb="FF002060"/>
        <rFont val="Times New Roman"/>
        <charset val="134"/>
      </rPr>
      <t xml:space="preserve">
2*32GB</t>
    </r>
    <r>
      <rPr>
        <sz val="10"/>
        <color rgb="FF002060"/>
        <rFont val="宋体"/>
        <charset val="134"/>
      </rPr>
      <t>内存，</t>
    </r>
    <r>
      <rPr>
        <sz val="10"/>
        <color rgb="FF002060"/>
        <rFont val="Times New Roman"/>
        <charset val="134"/>
      </rPr>
      <t xml:space="preserve">
3*2TB SATA</t>
    </r>
    <r>
      <rPr>
        <sz val="10"/>
        <color rgb="FF002060"/>
        <rFont val="宋体"/>
        <charset val="134"/>
      </rPr>
      <t>企业级，</t>
    </r>
    <r>
      <rPr>
        <sz val="10"/>
        <color rgb="FF002060"/>
        <rFont val="Times New Roman"/>
        <charset val="134"/>
      </rPr>
      <t xml:space="preserve">
1*PERC H755</t>
    </r>
    <r>
      <rPr>
        <sz val="10"/>
        <color rgb="FF002060"/>
        <rFont val="宋体"/>
        <charset val="134"/>
      </rPr>
      <t>阵列卡，</t>
    </r>
    <r>
      <rPr>
        <sz val="10"/>
        <color rgb="FF002060"/>
        <rFont val="Times New Roman"/>
        <charset val="134"/>
      </rPr>
      <t xml:space="preserve">
1*450W</t>
    </r>
    <r>
      <rPr>
        <sz val="10"/>
        <color rgb="FF002060"/>
        <rFont val="宋体"/>
        <charset val="134"/>
      </rPr>
      <t>电源</t>
    </r>
  </si>
  <si>
    <t>L420101040</t>
  </si>
  <si>
    <t>C3KR</t>
  </si>
  <si>
    <r>
      <rPr>
        <b/>
        <sz val="10"/>
        <color rgb="FF002060"/>
        <rFont val="宋体"/>
        <charset val="134"/>
      </rPr>
      <t>本地化部署服务器配套电源：</t>
    </r>
    <r>
      <rPr>
        <sz val="10"/>
        <rFont val="宋体"/>
        <charset val="134"/>
      </rPr>
      <t xml:space="preserve">
</t>
    </r>
    <r>
      <rPr>
        <sz val="10"/>
        <color rgb="FF002060"/>
        <rFont val="宋体"/>
        <charset val="134"/>
      </rPr>
      <t>额定容量：</t>
    </r>
    <r>
      <rPr>
        <sz val="10"/>
        <color rgb="FF002060"/>
        <rFont val="Times New Roman"/>
        <charset val="134"/>
      </rPr>
      <t xml:space="preserve">3kVA/2400W
</t>
    </r>
    <r>
      <rPr>
        <sz val="10"/>
        <color rgb="FF002060"/>
        <rFont val="宋体"/>
        <charset val="134"/>
      </rPr>
      <t>输出电压：</t>
    </r>
    <r>
      <rPr>
        <sz val="10"/>
        <color rgb="FF002060"/>
        <rFont val="Times New Roman"/>
        <charset val="134"/>
      </rPr>
      <t xml:space="preserve">220VAC
</t>
    </r>
    <r>
      <rPr>
        <sz val="10"/>
        <color rgb="FF002060"/>
        <rFont val="宋体"/>
        <charset val="134"/>
      </rPr>
      <t>尺寸</t>
    </r>
    <r>
      <rPr>
        <sz val="10"/>
        <color rgb="FF002060"/>
        <rFont val="Times New Roman"/>
        <charset val="134"/>
      </rPr>
      <t>WDH(mm)</t>
    </r>
    <r>
      <rPr>
        <sz val="10"/>
        <color rgb="FF002060"/>
        <rFont val="宋体"/>
        <charset val="134"/>
      </rPr>
      <t>：</t>
    </r>
    <r>
      <rPr>
        <sz val="10"/>
        <color rgb="FF002060"/>
        <rFont val="Times New Roman"/>
        <charset val="134"/>
      </rPr>
      <t>438*570*87</t>
    </r>
  </si>
  <si>
    <t>YDC9103S-RT</t>
  </si>
  <si>
    <r>
      <rPr>
        <b/>
        <sz val="10"/>
        <color rgb="FF002060"/>
        <rFont val="宋体"/>
        <charset val="134"/>
      </rPr>
      <t>本地化部署服务器配套电源：</t>
    </r>
    <r>
      <rPr>
        <sz val="10"/>
        <rFont val="宋体"/>
        <charset val="134"/>
      </rPr>
      <t xml:space="preserve">
</t>
    </r>
    <r>
      <rPr>
        <b/>
        <sz val="10"/>
        <color rgb="FF002060"/>
        <rFont val="宋体"/>
        <charset val="134"/>
      </rPr>
      <t>额定容量：</t>
    </r>
    <r>
      <rPr>
        <b/>
        <sz val="10"/>
        <color rgb="FF002060"/>
        <rFont val="Times New Roman"/>
        <charset val="134"/>
      </rPr>
      <t xml:space="preserve">3KVA/2700W
</t>
    </r>
    <r>
      <rPr>
        <b/>
        <sz val="10"/>
        <color rgb="FF002060"/>
        <rFont val="宋体"/>
        <charset val="134"/>
      </rPr>
      <t>输出电压：</t>
    </r>
    <r>
      <rPr>
        <b/>
        <sz val="10"/>
        <color rgb="FF002060"/>
        <rFont val="Times New Roman"/>
        <charset val="134"/>
      </rPr>
      <t xml:space="preserve">220VAC
</t>
    </r>
    <r>
      <rPr>
        <b/>
        <sz val="10"/>
        <color rgb="FF002060"/>
        <rFont val="宋体"/>
        <charset val="134"/>
      </rPr>
      <t>尺寸</t>
    </r>
    <r>
      <rPr>
        <b/>
        <sz val="10"/>
        <color rgb="FF002060"/>
        <rFont val="Times New Roman"/>
        <charset val="134"/>
      </rPr>
      <t>WDH(mm)</t>
    </r>
    <r>
      <rPr>
        <b/>
        <sz val="10"/>
        <color rgb="FF002060"/>
        <rFont val="宋体"/>
        <charset val="134"/>
      </rPr>
      <t>：</t>
    </r>
    <r>
      <rPr>
        <b/>
        <sz val="10"/>
        <color rgb="FF002060"/>
        <rFont val="Times New Roman"/>
        <charset val="134"/>
      </rPr>
      <t>440×600×86.5</t>
    </r>
  </si>
  <si>
    <t>NF5280M6</t>
  </si>
  <si>
    <r>
      <rPr>
        <b/>
        <sz val="10"/>
        <color rgb="FF002060"/>
        <rFont val="宋体"/>
        <charset val="134"/>
      </rPr>
      <t>服务器</t>
    </r>
    <r>
      <rPr>
        <b/>
        <sz val="10"/>
        <color rgb="FF002060"/>
        <rFont val="Times New Roman"/>
        <charset val="134"/>
      </rPr>
      <t>+</t>
    </r>
    <r>
      <rPr>
        <b/>
        <sz val="10"/>
        <color rgb="FF002060"/>
        <rFont val="宋体"/>
        <charset val="134"/>
      </rPr>
      <t>蘑菇物联上位机软件安装：</t>
    </r>
    <r>
      <rPr>
        <sz val="10"/>
        <color rgb="FF002060"/>
        <rFont val="Times New Roman"/>
        <charset val="134"/>
      </rPr>
      <t xml:space="preserve">
1*4309Y(8C/16T</t>
    </r>
    <r>
      <rPr>
        <sz val="10"/>
        <color rgb="FF002060"/>
        <rFont val="宋体"/>
        <charset val="134"/>
      </rPr>
      <t>），</t>
    </r>
    <r>
      <rPr>
        <sz val="10"/>
        <color rgb="FF002060"/>
        <rFont val="Times New Roman"/>
        <charset val="134"/>
      </rPr>
      <t xml:space="preserve">
2*32GB </t>
    </r>
    <r>
      <rPr>
        <sz val="10"/>
        <color rgb="FF002060"/>
        <rFont val="宋体"/>
        <charset val="134"/>
      </rPr>
      <t>内存，</t>
    </r>
    <r>
      <rPr>
        <sz val="10"/>
        <color rgb="FF002060"/>
        <rFont val="Times New Roman"/>
        <charset val="134"/>
      </rPr>
      <t xml:space="preserve">
3*1.2TB 10K SAS</t>
    </r>
    <r>
      <rPr>
        <sz val="10"/>
        <color rgb="FF002060"/>
        <rFont val="宋体"/>
        <charset val="134"/>
      </rPr>
      <t>企业级，</t>
    </r>
    <r>
      <rPr>
        <sz val="10"/>
        <color rgb="FF002060"/>
        <rFont val="Times New Roman"/>
        <charset val="134"/>
      </rPr>
      <t xml:space="preserve">
1*PM8204 4G</t>
    </r>
    <r>
      <rPr>
        <sz val="10"/>
        <color rgb="FF002060"/>
        <rFont val="宋体"/>
        <charset val="134"/>
      </rPr>
      <t>缓存阵列卡，</t>
    </r>
    <r>
      <rPr>
        <sz val="10"/>
        <color rgb="FF002060"/>
        <rFont val="Times New Roman"/>
        <charset val="134"/>
      </rPr>
      <t xml:space="preserve">
1*550W</t>
    </r>
    <r>
      <rPr>
        <sz val="10"/>
        <color rgb="FF002060"/>
        <rFont val="宋体"/>
        <charset val="134"/>
      </rPr>
      <t>电源</t>
    </r>
  </si>
  <si>
    <r>
      <rPr>
        <sz val="10"/>
        <color rgb="FF002060"/>
        <rFont val="宋体"/>
        <charset val="134"/>
      </rPr>
      <t>浪潮</t>
    </r>
  </si>
  <si>
    <r>
      <rPr>
        <b/>
        <sz val="10"/>
        <color rgb="FF002060"/>
        <rFont val="Times New Roman"/>
        <charset val="134"/>
      </rPr>
      <t>1.</t>
    </r>
    <r>
      <rPr>
        <b/>
        <sz val="10"/>
        <color rgb="FF002060"/>
        <rFont val="宋体"/>
        <charset val="134"/>
      </rPr>
      <t>含系统部署费</t>
    </r>
    <r>
      <rPr>
        <b/>
        <sz val="10"/>
        <color rgb="FF002060"/>
        <rFont val="Times New Roman"/>
        <charset val="134"/>
      </rPr>
      <t xml:space="preserve">
2.“</t>
    </r>
    <r>
      <rPr>
        <b/>
        <sz val="10"/>
        <color rgb="FF002060"/>
        <rFont val="宋体"/>
        <charset val="134"/>
      </rPr>
      <t>服务器</t>
    </r>
    <r>
      <rPr>
        <b/>
        <sz val="10"/>
        <color rgb="FF002060"/>
        <rFont val="Times New Roman"/>
        <charset val="134"/>
      </rPr>
      <t>+UPS</t>
    </r>
    <r>
      <rPr>
        <b/>
        <sz val="10"/>
        <color rgb="FF002060"/>
        <rFont val="宋体"/>
        <charset val="134"/>
      </rPr>
      <t>不间断电源</t>
    </r>
    <r>
      <rPr>
        <b/>
        <sz val="10"/>
        <color rgb="FF002060"/>
        <rFont val="Times New Roman"/>
        <charset val="134"/>
      </rPr>
      <t>+</t>
    </r>
    <r>
      <rPr>
        <b/>
        <sz val="10"/>
        <color rgb="FF002060"/>
        <rFont val="宋体"/>
        <charset val="134"/>
      </rPr>
      <t>服务器和</t>
    </r>
    <r>
      <rPr>
        <b/>
        <sz val="10"/>
        <color rgb="FF002060"/>
        <rFont val="Times New Roman"/>
        <charset val="134"/>
      </rPr>
      <t>UPS</t>
    </r>
    <r>
      <rPr>
        <b/>
        <sz val="10"/>
        <color rgb="FF002060"/>
        <rFont val="宋体"/>
        <charset val="134"/>
      </rPr>
      <t>机柜</t>
    </r>
    <r>
      <rPr>
        <b/>
        <sz val="10"/>
        <color rgb="FF002060"/>
        <rFont val="Times New Roman"/>
        <charset val="134"/>
      </rPr>
      <t>”</t>
    </r>
    <r>
      <rPr>
        <sz val="10"/>
        <rFont val="宋体"/>
        <charset val="134"/>
      </rPr>
      <t xml:space="preserve">
</t>
    </r>
    <r>
      <rPr>
        <sz val="10"/>
        <color rgb="FF002060"/>
        <rFont val="宋体"/>
        <charset val="134"/>
      </rPr>
      <t>要配套使用</t>
    </r>
    <r>
      <rPr>
        <sz val="10"/>
        <rFont val="宋体"/>
        <charset val="134"/>
      </rPr>
      <t xml:space="preserve">
</t>
    </r>
    <r>
      <rPr>
        <b/>
        <sz val="10"/>
        <color rgb="FF002060"/>
        <rFont val="宋体"/>
        <charset val="134"/>
      </rPr>
      <t>不可以拆开，不可不要</t>
    </r>
  </si>
  <si>
    <t>L420503021</t>
  </si>
  <si>
    <r>
      <rPr>
        <sz val="10"/>
        <color rgb="FF002060"/>
        <rFont val="宋体"/>
        <charset val="134"/>
      </rPr>
      <t>机柜</t>
    </r>
  </si>
  <si>
    <t>H5 6022</t>
  </si>
  <si>
    <r>
      <rPr>
        <sz val="10"/>
        <color rgb="FF002060"/>
        <rFont val="Times New Roman"/>
        <charset val="134"/>
      </rPr>
      <t>22U</t>
    </r>
    <r>
      <rPr>
        <sz val="10"/>
        <color rgb="FF002060"/>
        <rFont val="宋体"/>
        <charset val="134"/>
      </rPr>
      <t>，前玻璃后网孔门，宽深高尺寸：</t>
    </r>
    <r>
      <rPr>
        <sz val="10"/>
        <color rgb="FF002060"/>
        <rFont val="Times New Roman"/>
        <charset val="134"/>
      </rPr>
      <t>600*1000*1200mm</t>
    </r>
    <r>
      <rPr>
        <sz val="10"/>
        <color rgb="FF002060"/>
        <rFont val="宋体"/>
        <charset val="134"/>
      </rPr>
      <t>，含</t>
    </r>
    <r>
      <rPr>
        <sz val="10"/>
        <color rgb="FF002060"/>
        <rFont val="Times New Roman"/>
        <charset val="134"/>
      </rPr>
      <t>2</t>
    </r>
    <r>
      <rPr>
        <sz val="10"/>
        <color rgb="FF002060"/>
        <rFont val="宋体"/>
        <charset val="134"/>
      </rPr>
      <t>个固定托盘</t>
    </r>
  </si>
  <si>
    <r>
      <rPr>
        <sz val="10"/>
        <color rgb="FF002060"/>
        <rFont val="宋体"/>
        <charset val="134"/>
      </rPr>
      <t>纵横机柜</t>
    </r>
  </si>
  <si>
    <r>
      <rPr>
        <sz val="10"/>
        <color rgb="FFC00000"/>
        <rFont val="宋体"/>
        <charset val="134"/>
      </rPr>
      <t>如现场无机柜，机架式服务器需要配此机柜</t>
    </r>
  </si>
  <si>
    <t>L420216039</t>
  </si>
  <si>
    <r>
      <rPr>
        <sz val="10"/>
        <color rgb="FF002060"/>
        <rFont val="宋体"/>
        <charset val="134"/>
      </rPr>
      <t>工作站</t>
    </r>
    <r>
      <rPr>
        <sz val="10"/>
        <rFont val="宋体"/>
        <charset val="134"/>
      </rPr>
      <t xml:space="preserve">
</t>
    </r>
    <r>
      <rPr>
        <sz val="10"/>
        <color rgb="FF002060"/>
        <rFont val="宋体"/>
        <charset val="134"/>
      </rPr>
      <t>（含显示器）</t>
    </r>
  </si>
  <si>
    <t>ThinkStation P368</t>
  </si>
  <si>
    <r>
      <rPr>
        <sz val="10"/>
        <color rgb="FF002060"/>
        <rFont val="Times New Roman"/>
        <charset val="134"/>
      </rPr>
      <t>CPU</t>
    </r>
    <r>
      <rPr>
        <sz val="10"/>
        <color rgb="FF002060"/>
        <rFont val="宋体"/>
        <charset val="134"/>
      </rPr>
      <t>：</t>
    </r>
    <r>
      <rPr>
        <sz val="10"/>
        <color rgb="FF002060"/>
        <rFont val="Times New Roman"/>
        <charset val="134"/>
      </rPr>
      <t xml:space="preserve">i5-13500
</t>
    </r>
    <r>
      <rPr>
        <sz val="10"/>
        <color rgb="FF002060"/>
        <rFont val="宋体"/>
        <charset val="134"/>
      </rPr>
      <t>内存：</t>
    </r>
    <r>
      <rPr>
        <sz val="10"/>
        <color rgb="FF002060"/>
        <rFont val="Times New Roman"/>
        <charset val="134"/>
      </rPr>
      <t xml:space="preserve">32GB (2X16GB)
</t>
    </r>
    <r>
      <rPr>
        <sz val="10"/>
        <color rgb="FF002060"/>
        <rFont val="宋体"/>
        <charset val="134"/>
      </rPr>
      <t>硬盘：</t>
    </r>
    <r>
      <rPr>
        <sz val="10"/>
        <color rgb="FF002060"/>
        <rFont val="Times New Roman"/>
        <charset val="134"/>
      </rPr>
      <t>256G</t>
    </r>
    <r>
      <rPr>
        <sz val="10"/>
        <color rgb="FF002060"/>
        <rFont val="宋体"/>
        <charset val="134"/>
      </rPr>
      <t>固态硬盘</t>
    </r>
    <r>
      <rPr>
        <sz val="10"/>
        <rFont val="宋体"/>
        <charset val="134"/>
      </rPr>
      <t xml:space="preserve">
</t>
    </r>
    <r>
      <rPr>
        <sz val="10"/>
        <color rgb="FF002060"/>
        <rFont val="宋体"/>
        <charset val="134"/>
      </rPr>
      <t>集显</t>
    </r>
    <r>
      <rPr>
        <sz val="10"/>
        <rFont val="宋体"/>
        <charset val="134"/>
      </rPr>
      <t xml:space="preserve">
</t>
    </r>
    <r>
      <rPr>
        <sz val="10"/>
        <color rgb="FF002060"/>
        <rFont val="宋体"/>
        <charset val="134"/>
      </rPr>
      <t>有线键盘鼠标</t>
    </r>
    <r>
      <rPr>
        <sz val="10"/>
        <color rgb="FF002060"/>
        <rFont val="Times New Roman"/>
        <charset val="134"/>
      </rPr>
      <t xml:space="preserve">
Windows 11</t>
    </r>
    <r>
      <rPr>
        <sz val="10"/>
        <color rgb="FF002060"/>
        <rFont val="宋体"/>
        <charset val="134"/>
      </rPr>
      <t>家庭版操作系统</t>
    </r>
    <r>
      <rPr>
        <sz val="10"/>
        <color rgb="FF002060"/>
        <rFont val="Times New Roman"/>
        <charset val="134"/>
      </rPr>
      <t xml:space="preserve">
23.8</t>
    </r>
    <r>
      <rPr>
        <sz val="10"/>
        <color rgb="FF002060"/>
        <rFont val="宋体"/>
        <charset val="134"/>
      </rPr>
      <t>寸显示器</t>
    </r>
    <r>
      <rPr>
        <sz val="10"/>
        <color rgb="FF002060"/>
        <rFont val="Times New Roman"/>
        <charset val="134"/>
      </rPr>
      <t xml:space="preserve"> </t>
    </r>
    <r>
      <rPr>
        <sz val="10"/>
        <color rgb="FF002060"/>
        <rFont val="宋体"/>
        <charset val="134"/>
      </rPr>
      <t>（</t>
    </r>
    <r>
      <rPr>
        <sz val="10"/>
        <color rgb="FF002060"/>
        <rFont val="Times New Roman"/>
        <charset val="134"/>
      </rPr>
      <t>B2432E</t>
    </r>
    <r>
      <rPr>
        <sz val="10"/>
        <color rgb="FF002060"/>
        <rFont val="宋体"/>
        <charset val="134"/>
      </rPr>
      <t>）</t>
    </r>
  </si>
  <si>
    <r>
      <rPr>
        <sz val="10"/>
        <color rgb="FF002060"/>
        <rFont val="宋体"/>
        <charset val="134"/>
      </rPr>
      <t>联想</t>
    </r>
  </si>
  <si>
    <t>L420221014</t>
  </si>
  <si>
    <r>
      <rPr>
        <sz val="10"/>
        <color rgb="FF002060"/>
        <rFont val="宋体"/>
        <charset val="134"/>
      </rPr>
      <t>电脑主机</t>
    </r>
    <r>
      <rPr>
        <sz val="10"/>
        <rFont val="宋体"/>
        <charset val="134"/>
      </rPr>
      <t xml:space="preserve">
</t>
    </r>
    <r>
      <rPr>
        <sz val="10"/>
        <color rgb="FF002060"/>
        <rFont val="宋体"/>
        <charset val="134"/>
      </rPr>
      <t>（含显示器）</t>
    </r>
  </si>
  <si>
    <t>OptiPlex Tower 7020</t>
  </si>
  <si>
    <r>
      <rPr>
        <sz val="10"/>
        <color rgb="FF002060"/>
        <rFont val="Times New Roman"/>
        <charset val="134"/>
      </rPr>
      <t>CPU</t>
    </r>
    <r>
      <rPr>
        <sz val="10"/>
        <color rgb="FF002060"/>
        <rFont val="宋体"/>
        <charset val="134"/>
      </rPr>
      <t>：</t>
    </r>
    <r>
      <rPr>
        <sz val="10"/>
        <color rgb="FF002060"/>
        <rFont val="Times New Roman"/>
        <charset val="134"/>
      </rPr>
      <t xml:space="preserve">i5-12500
</t>
    </r>
    <r>
      <rPr>
        <sz val="10"/>
        <color rgb="FF002060"/>
        <rFont val="宋体"/>
        <charset val="134"/>
      </rPr>
      <t>内存：</t>
    </r>
    <r>
      <rPr>
        <sz val="10"/>
        <color rgb="FF002060"/>
        <rFont val="Times New Roman"/>
        <charset val="134"/>
      </rPr>
      <t xml:space="preserve">32GB (2X16GB)
</t>
    </r>
    <r>
      <rPr>
        <sz val="10"/>
        <color rgb="FF002060"/>
        <rFont val="宋体"/>
        <charset val="134"/>
      </rPr>
      <t>硬盘：</t>
    </r>
    <r>
      <rPr>
        <sz val="10"/>
        <color rgb="FF002060"/>
        <rFont val="Times New Roman"/>
        <charset val="134"/>
      </rPr>
      <t>512G</t>
    </r>
    <r>
      <rPr>
        <sz val="10"/>
        <color rgb="FF002060"/>
        <rFont val="宋体"/>
        <charset val="134"/>
      </rPr>
      <t>固态硬盘</t>
    </r>
    <r>
      <rPr>
        <sz val="10"/>
        <rFont val="宋体"/>
        <charset val="134"/>
      </rPr>
      <t xml:space="preserve">
</t>
    </r>
    <r>
      <rPr>
        <sz val="10"/>
        <color rgb="FF002060"/>
        <rFont val="宋体"/>
        <charset val="134"/>
      </rPr>
      <t>集显</t>
    </r>
    <r>
      <rPr>
        <sz val="10"/>
        <rFont val="宋体"/>
        <charset val="134"/>
      </rPr>
      <t xml:space="preserve">
</t>
    </r>
    <r>
      <rPr>
        <sz val="10"/>
        <color rgb="FF002060"/>
        <rFont val="宋体"/>
        <charset val="134"/>
      </rPr>
      <t>有线键盘鼠标</t>
    </r>
    <r>
      <rPr>
        <sz val="10"/>
        <color rgb="FF002060"/>
        <rFont val="Times New Roman"/>
        <charset val="134"/>
      </rPr>
      <t xml:space="preserve">
Windows 11</t>
    </r>
    <r>
      <rPr>
        <sz val="10"/>
        <color rgb="FF002060"/>
        <rFont val="宋体"/>
        <charset val="134"/>
      </rPr>
      <t>家庭版操作系统</t>
    </r>
    <r>
      <rPr>
        <sz val="10"/>
        <color rgb="FF002060"/>
        <rFont val="Times New Roman"/>
        <charset val="134"/>
      </rPr>
      <t xml:space="preserve">
24</t>
    </r>
    <r>
      <rPr>
        <sz val="10"/>
        <color rgb="FF002060"/>
        <rFont val="宋体"/>
        <charset val="134"/>
      </rPr>
      <t>寸显示器（</t>
    </r>
    <r>
      <rPr>
        <sz val="10"/>
        <color rgb="FF002060"/>
        <rFont val="Times New Roman"/>
        <charset val="134"/>
      </rPr>
      <t>E2425H</t>
    </r>
    <r>
      <rPr>
        <sz val="10"/>
        <color rgb="FF002060"/>
        <rFont val="宋体"/>
        <charset val="134"/>
      </rPr>
      <t>）</t>
    </r>
  </si>
  <si>
    <t>L420207014</t>
  </si>
  <si>
    <r>
      <rPr>
        <sz val="10"/>
        <color rgb="FF002060"/>
        <rFont val="宋体"/>
        <charset val="134"/>
      </rPr>
      <t>电脑显示器</t>
    </r>
  </si>
  <si>
    <r>
      <rPr>
        <sz val="10"/>
        <color rgb="FF002060"/>
        <rFont val="Times New Roman"/>
        <charset val="134"/>
      </rPr>
      <t>23.8</t>
    </r>
    <r>
      <rPr>
        <sz val="10"/>
        <color rgb="FF002060"/>
        <rFont val="宋体"/>
        <charset val="134"/>
      </rPr>
      <t>英寸显示器</t>
    </r>
  </si>
  <si>
    <r>
      <rPr>
        <sz val="10"/>
        <color rgb="FF002060"/>
        <rFont val="Times New Roman"/>
        <charset val="134"/>
      </rPr>
      <t>IPS</t>
    </r>
    <r>
      <rPr>
        <sz val="10"/>
        <color rgb="FF002060"/>
        <rFont val="宋体"/>
        <charset val="134"/>
      </rPr>
      <t>面板，</t>
    </r>
    <r>
      <rPr>
        <sz val="10"/>
        <color rgb="FF002060"/>
        <rFont val="Times New Roman"/>
        <charset val="134"/>
      </rPr>
      <t xml:space="preserve"> </t>
    </r>
    <r>
      <rPr>
        <sz val="10"/>
        <color rgb="FF002060"/>
        <rFont val="宋体"/>
        <charset val="134"/>
      </rPr>
      <t>支持</t>
    </r>
    <r>
      <rPr>
        <sz val="10"/>
        <color rgb="FF002060"/>
        <rFont val="Times New Roman"/>
        <charset val="134"/>
      </rPr>
      <t>HDMI</t>
    </r>
    <r>
      <rPr>
        <sz val="10"/>
        <color rgb="FF002060"/>
        <rFont val="宋体"/>
        <charset val="134"/>
      </rPr>
      <t>接口</t>
    </r>
    <r>
      <rPr>
        <sz val="10"/>
        <rFont val="宋体"/>
        <charset val="134"/>
      </rPr>
      <t xml:space="preserve">
</t>
    </r>
    <r>
      <rPr>
        <sz val="10"/>
        <color rgb="FF002060"/>
        <rFont val="宋体"/>
        <charset val="134"/>
      </rPr>
      <t>屏幕尺寸：</t>
    </r>
    <r>
      <rPr>
        <sz val="10"/>
        <color rgb="FF002060"/>
        <rFont val="Times New Roman"/>
        <charset val="134"/>
      </rPr>
      <t>23.8</t>
    </r>
    <r>
      <rPr>
        <sz val="10"/>
        <color rgb="FF002060"/>
        <rFont val="宋体"/>
        <charset val="134"/>
      </rPr>
      <t>英寸</t>
    </r>
    <r>
      <rPr>
        <sz val="10"/>
        <rFont val="宋体"/>
        <charset val="134"/>
      </rPr>
      <t xml:space="preserve">
</t>
    </r>
    <r>
      <rPr>
        <sz val="10"/>
        <color rgb="FF002060"/>
        <rFont val="宋体"/>
        <charset val="134"/>
      </rPr>
      <t>显示比例：</t>
    </r>
    <r>
      <rPr>
        <sz val="10"/>
        <color rgb="FF002060"/>
        <rFont val="Times New Roman"/>
        <charset val="134"/>
      </rPr>
      <t>16</t>
    </r>
    <r>
      <rPr>
        <sz val="10"/>
        <color rgb="FF002060"/>
        <rFont val="宋体"/>
        <charset val="134"/>
      </rPr>
      <t>：</t>
    </r>
    <r>
      <rPr>
        <sz val="10"/>
        <color rgb="FF002060"/>
        <rFont val="Times New Roman"/>
        <charset val="134"/>
      </rPr>
      <t xml:space="preserve">9
</t>
    </r>
    <r>
      <rPr>
        <sz val="10"/>
        <color rgb="FF002060"/>
        <rFont val="宋体"/>
        <charset val="134"/>
      </rPr>
      <t>分辨率：</t>
    </r>
    <r>
      <rPr>
        <sz val="10"/>
        <color rgb="FF002060"/>
        <rFont val="Times New Roman"/>
        <charset val="134"/>
      </rPr>
      <t>1920*1080</t>
    </r>
  </si>
  <si>
    <r>
      <rPr>
        <sz val="10"/>
        <color rgb="FF002060"/>
        <rFont val="Times New Roman"/>
        <charset val="134"/>
      </rPr>
      <t xml:space="preserve"> Redmi 
</t>
    </r>
    <r>
      <rPr>
        <sz val="10"/>
        <color rgb="FF002060"/>
        <rFont val="宋体"/>
        <charset val="134"/>
      </rPr>
      <t>（红米）</t>
    </r>
  </si>
  <si>
    <r>
      <rPr>
        <sz val="10"/>
        <color rgb="FF002060"/>
        <rFont val="宋体"/>
        <charset val="134"/>
      </rPr>
      <t>电视机</t>
    </r>
  </si>
  <si>
    <r>
      <rPr>
        <sz val="10"/>
        <color rgb="FF002060"/>
        <rFont val="Times New Roman"/>
        <charset val="134"/>
      </rPr>
      <t>55</t>
    </r>
    <r>
      <rPr>
        <sz val="10"/>
        <color rgb="FF002060"/>
        <rFont val="宋体"/>
        <charset val="134"/>
      </rPr>
      <t>英寸</t>
    </r>
  </si>
  <si>
    <r>
      <rPr>
        <sz val="10"/>
        <color rgb="FF002060"/>
        <rFont val="宋体"/>
        <charset val="134"/>
      </rPr>
      <t>金属全面屏</t>
    </r>
    <r>
      <rPr>
        <sz val="10"/>
        <rFont val="宋体"/>
        <charset val="134"/>
      </rPr>
      <t xml:space="preserve">
</t>
    </r>
    <r>
      <rPr>
        <sz val="10"/>
        <color rgb="FF002060"/>
        <rFont val="宋体"/>
        <charset val="134"/>
      </rPr>
      <t>安装方式：挂装</t>
    </r>
    <r>
      <rPr>
        <sz val="10"/>
        <rFont val="宋体"/>
        <charset val="134"/>
      </rPr>
      <t xml:space="preserve">
</t>
    </r>
    <r>
      <rPr>
        <sz val="10"/>
        <color rgb="FF002060"/>
        <rFont val="宋体"/>
        <charset val="134"/>
      </rPr>
      <t>显示比例：</t>
    </r>
    <r>
      <rPr>
        <sz val="10"/>
        <color rgb="FF002060"/>
        <rFont val="Times New Roman"/>
        <charset val="134"/>
      </rPr>
      <t>16</t>
    </r>
    <r>
      <rPr>
        <sz val="10"/>
        <color rgb="FF002060"/>
        <rFont val="宋体"/>
        <charset val="134"/>
      </rPr>
      <t>：</t>
    </r>
    <r>
      <rPr>
        <sz val="10"/>
        <color rgb="FF002060"/>
        <rFont val="Times New Roman"/>
        <charset val="134"/>
      </rPr>
      <t xml:space="preserve">9
</t>
    </r>
    <r>
      <rPr>
        <sz val="10"/>
        <color rgb="FF002060"/>
        <rFont val="宋体"/>
        <charset val="134"/>
      </rPr>
      <t>屏幕分辨率：超高清</t>
    </r>
    <r>
      <rPr>
        <sz val="10"/>
        <color rgb="FF002060"/>
        <rFont val="Times New Roman"/>
        <charset val="134"/>
      </rPr>
      <t>4K</t>
    </r>
  </si>
  <si>
    <r>
      <rPr>
        <sz val="10"/>
        <color rgb="FF002060"/>
        <rFont val="Times New Roman"/>
        <charset val="134"/>
      </rPr>
      <t>65</t>
    </r>
    <r>
      <rPr>
        <sz val="10"/>
        <color rgb="FF002060"/>
        <rFont val="宋体"/>
        <charset val="134"/>
      </rPr>
      <t>英寸</t>
    </r>
  </si>
  <si>
    <r>
      <rPr>
        <sz val="10"/>
        <color rgb="FF002060"/>
        <rFont val="Times New Roman"/>
        <charset val="134"/>
      </rPr>
      <t>75</t>
    </r>
    <r>
      <rPr>
        <sz val="10"/>
        <color rgb="FF002060"/>
        <rFont val="宋体"/>
        <charset val="134"/>
      </rPr>
      <t>英寸</t>
    </r>
  </si>
  <si>
    <r>
      <rPr>
        <sz val="10"/>
        <color rgb="FF002060"/>
        <rFont val="宋体"/>
        <charset val="134"/>
      </rPr>
      <t>触摸一体机</t>
    </r>
  </si>
  <si>
    <r>
      <rPr>
        <sz val="10"/>
        <color rgb="FF002060"/>
        <rFont val="宋体"/>
        <charset val="134"/>
      </rPr>
      <t>工业级，红外屏</t>
    </r>
    <r>
      <rPr>
        <sz val="10"/>
        <color rgb="FF002060"/>
        <rFont val="Times New Roman"/>
        <charset val="134"/>
      </rPr>
      <t xml:space="preserve"> </t>
    </r>
    <r>
      <rPr>
        <sz val="10"/>
        <color rgb="FF002060"/>
        <rFont val="宋体"/>
        <charset val="134"/>
      </rPr>
      <t>，壁挂式</t>
    </r>
    <r>
      <rPr>
        <sz val="10"/>
        <color rgb="FF002060"/>
        <rFont val="Times New Roman"/>
        <charset val="134"/>
      </rPr>
      <t xml:space="preserve">
Win7/i5 +8G+128G</t>
    </r>
  </si>
  <si>
    <r>
      <rPr>
        <sz val="10"/>
        <color rgb="FF002060"/>
        <rFont val="宋体"/>
        <charset val="134"/>
      </rPr>
      <t>蘑菇物联</t>
    </r>
  </si>
  <si>
    <r>
      <rPr>
        <sz val="10"/>
        <color rgb="FFC00000"/>
        <rFont val="宋体"/>
        <charset val="134"/>
      </rPr>
      <t>适用</t>
    </r>
    <r>
      <rPr>
        <sz val="10"/>
        <color rgb="FFC00000"/>
        <rFont val="Times New Roman"/>
        <charset val="134"/>
      </rPr>
      <t>2D</t>
    </r>
    <r>
      <rPr>
        <sz val="10"/>
        <color rgb="FFC00000"/>
        <rFont val="宋体"/>
        <charset val="134"/>
      </rPr>
      <t>组态，</t>
    </r>
    <r>
      <rPr>
        <sz val="10"/>
        <color rgb="FFC00000"/>
        <rFont val="Times New Roman"/>
        <charset val="134"/>
      </rPr>
      <t>2D</t>
    </r>
    <r>
      <rPr>
        <sz val="10"/>
        <color rgb="FFC00000"/>
        <rFont val="宋体"/>
        <charset val="134"/>
      </rPr>
      <t>以上组态需增配</t>
    </r>
  </si>
  <si>
    <r>
      <rPr>
        <sz val="10"/>
        <color rgb="FF002060"/>
        <rFont val="Times New Roman"/>
        <charset val="134"/>
      </rPr>
      <t>85</t>
    </r>
    <r>
      <rPr>
        <sz val="10"/>
        <color rgb="FF002060"/>
        <rFont val="宋体"/>
        <charset val="134"/>
      </rPr>
      <t>英寸</t>
    </r>
  </si>
  <si>
    <r>
      <rPr>
        <sz val="10"/>
        <color rgb="FF002060"/>
        <rFont val="宋体"/>
        <charset val="134"/>
      </rPr>
      <t>工业级，红外屏</t>
    </r>
    <r>
      <rPr>
        <sz val="10"/>
        <color rgb="FF002060"/>
        <rFont val="Times New Roman"/>
        <charset val="134"/>
      </rPr>
      <t xml:space="preserve"> </t>
    </r>
    <r>
      <rPr>
        <sz val="10"/>
        <color rgb="FF002060"/>
        <rFont val="宋体"/>
        <charset val="134"/>
      </rPr>
      <t>，壁挂式</t>
    </r>
    <r>
      <rPr>
        <sz val="10"/>
        <color rgb="FF002060"/>
        <rFont val="Times New Roman"/>
        <charset val="134"/>
      </rPr>
      <t xml:space="preserve">
Win7/i7 +8G+128G</t>
    </r>
  </si>
  <si>
    <r>
      <rPr>
        <sz val="10"/>
        <color rgb="FF002060"/>
        <rFont val="宋体"/>
        <charset val="134"/>
      </rPr>
      <t>智能驱动柜</t>
    </r>
    <r>
      <rPr>
        <sz val="10"/>
        <rFont val="宋体"/>
        <charset val="134"/>
      </rPr>
      <t xml:space="preserve">
</t>
    </r>
    <r>
      <rPr>
        <sz val="10"/>
        <color rgb="FF002060"/>
        <rFont val="宋体"/>
        <charset val="134"/>
      </rPr>
      <t>（变频柜）</t>
    </r>
  </si>
  <si>
    <r>
      <rPr>
        <sz val="10"/>
        <color rgb="FF002060"/>
        <rFont val="Times New Roman"/>
        <charset val="134"/>
      </rPr>
      <t>MG-CHWP-</t>
    </r>
    <r>
      <rPr>
        <sz val="10"/>
        <color rgb="FF002060"/>
        <rFont val="宋体"/>
        <charset val="134"/>
      </rPr>
      <t>功率数</t>
    </r>
    <r>
      <rPr>
        <sz val="10"/>
        <color rgb="FF002060"/>
        <rFont val="Times New Roman"/>
        <charset val="134"/>
      </rPr>
      <t>VF-II</t>
    </r>
    <r>
      <rPr>
        <sz val="10"/>
        <color rgb="FF002060"/>
        <rFont val="宋体"/>
        <charset val="134"/>
      </rPr>
      <t>（自定义）</t>
    </r>
  </si>
  <si>
    <r>
      <rPr>
        <sz val="10"/>
        <color rgb="FF002060"/>
        <rFont val="宋体"/>
        <charset val="134"/>
      </rPr>
      <t>非标定制，根据项目而定。含</t>
    </r>
    <r>
      <rPr>
        <sz val="10"/>
        <color rgb="FF002060"/>
        <rFont val="Times New Roman"/>
        <charset val="134"/>
      </rPr>
      <t>INVT</t>
    </r>
    <r>
      <rPr>
        <sz val="10"/>
        <color rgb="FF002060"/>
        <rFont val="宋体"/>
        <charset val="134"/>
      </rPr>
      <t>【英威腾】</t>
    </r>
    <r>
      <rPr>
        <sz val="10"/>
        <color rgb="FF002060"/>
        <rFont val="Times New Roman"/>
        <charset val="134"/>
      </rPr>
      <t>GD2700</t>
    </r>
    <r>
      <rPr>
        <sz val="10"/>
        <color rgb="FF002060"/>
        <rFont val="宋体"/>
        <charset val="134"/>
      </rPr>
      <t>系列变频器（其他变频器需另行报价）、箱体以及柜内附件；但不含变频柜与设备之间的施工费、线材及辅材费等。</t>
    </r>
  </si>
  <si>
    <r>
      <rPr>
        <sz val="10"/>
        <color rgb="FF002060"/>
        <rFont val="Times New Roman"/>
        <charset val="134"/>
      </rPr>
      <t>400</t>
    </r>
    <r>
      <rPr>
        <sz val="10"/>
        <color rgb="FF002060"/>
        <rFont val="宋体"/>
        <charset val="134"/>
      </rPr>
      <t>元</t>
    </r>
    <r>
      <rPr>
        <sz val="10"/>
        <color rgb="FF002060"/>
        <rFont val="Times New Roman"/>
        <charset val="134"/>
      </rPr>
      <t>/kW</t>
    </r>
  </si>
  <si>
    <r>
      <rPr>
        <sz val="10"/>
        <color rgb="FF002060"/>
        <rFont val="Times New Roman"/>
        <charset val="134"/>
      </rPr>
      <t>440</t>
    </r>
    <r>
      <rPr>
        <sz val="10"/>
        <color rgb="FF002060"/>
        <rFont val="宋体"/>
        <charset val="134"/>
      </rPr>
      <t>元</t>
    </r>
    <r>
      <rPr>
        <sz val="10"/>
        <color rgb="FF002060"/>
        <rFont val="Times New Roman"/>
        <charset val="134"/>
      </rPr>
      <t>/kW</t>
    </r>
  </si>
  <si>
    <r>
      <rPr>
        <sz val="10"/>
        <color rgb="FF1F3864"/>
        <rFont val="宋体"/>
        <charset val="134"/>
      </rPr>
      <t>变频器：英威腾</t>
    </r>
  </si>
  <si>
    <r>
      <rPr>
        <sz val="10"/>
        <color rgb="FF002060"/>
        <rFont val="宋体"/>
        <charset val="134"/>
      </rPr>
      <t>非标定制，根据项目而定。含</t>
    </r>
    <r>
      <rPr>
        <sz val="10"/>
        <color rgb="FF002060"/>
        <rFont val="Times New Roman"/>
        <charset val="134"/>
      </rPr>
      <t>ABB 510</t>
    </r>
    <r>
      <rPr>
        <sz val="10"/>
        <color rgb="FF002060"/>
        <rFont val="宋体"/>
        <charset val="134"/>
      </rPr>
      <t>或</t>
    </r>
    <r>
      <rPr>
        <sz val="10"/>
        <color rgb="FF002060"/>
        <rFont val="Times New Roman"/>
        <charset val="134"/>
      </rPr>
      <t>530</t>
    </r>
    <r>
      <rPr>
        <sz val="10"/>
        <color rgb="FF002060"/>
        <rFont val="宋体"/>
        <charset val="134"/>
      </rPr>
      <t>系列变频器（其他变频器需另行报价）、箱体以及柜内附件；但不含变频柜与设备之间的施工费、线材及辅材费等。</t>
    </r>
  </si>
  <si>
    <r>
      <rPr>
        <sz val="10"/>
        <color rgb="FF002060"/>
        <rFont val="Times New Roman"/>
        <charset val="134"/>
      </rPr>
      <t>500</t>
    </r>
    <r>
      <rPr>
        <sz val="10"/>
        <color rgb="FF002060"/>
        <rFont val="宋体"/>
        <charset val="134"/>
      </rPr>
      <t>元</t>
    </r>
    <r>
      <rPr>
        <sz val="10"/>
        <color rgb="FF002060"/>
        <rFont val="Times New Roman"/>
        <charset val="134"/>
      </rPr>
      <t>/kW</t>
    </r>
  </si>
  <si>
    <r>
      <rPr>
        <sz val="10"/>
        <color rgb="FF002060"/>
        <rFont val="Times New Roman"/>
        <charset val="134"/>
      </rPr>
      <t>550</t>
    </r>
    <r>
      <rPr>
        <sz val="10"/>
        <color rgb="FF002060"/>
        <rFont val="宋体"/>
        <charset val="134"/>
      </rPr>
      <t>元</t>
    </r>
    <r>
      <rPr>
        <sz val="10"/>
        <color rgb="FF002060"/>
        <rFont val="Times New Roman"/>
        <charset val="134"/>
      </rPr>
      <t>/kW</t>
    </r>
  </si>
  <si>
    <r>
      <rPr>
        <sz val="10"/>
        <color rgb="FF1F3864"/>
        <rFont val="宋体"/>
        <charset val="134"/>
      </rPr>
      <t>变频器：</t>
    </r>
    <r>
      <rPr>
        <sz val="10"/>
        <color rgb="FF1F3864"/>
        <rFont val="Times New Roman"/>
        <charset val="134"/>
      </rPr>
      <t>ABB</t>
    </r>
  </si>
  <si>
    <r>
      <rPr>
        <sz val="10"/>
        <color rgb="FF002060"/>
        <rFont val="宋体"/>
        <charset val="134"/>
      </rPr>
      <t>智能控制柜</t>
    </r>
    <r>
      <rPr>
        <sz val="10"/>
        <rFont val="宋体"/>
        <charset val="134"/>
      </rPr>
      <t xml:space="preserve">
</t>
    </r>
    <r>
      <rPr>
        <sz val="10"/>
        <color rgb="FF002060"/>
        <rFont val="宋体"/>
        <charset val="134"/>
      </rPr>
      <t>（</t>
    </r>
    <r>
      <rPr>
        <sz val="10"/>
        <color rgb="FF002060"/>
        <rFont val="Times New Roman"/>
        <charset val="134"/>
      </rPr>
      <t>PLC</t>
    </r>
    <r>
      <rPr>
        <sz val="10"/>
        <color rgb="FF002060"/>
        <rFont val="宋体"/>
        <charset val="134"/>
      </rPr>
      <t>柜）</t>
    </r>
  </si>
  <si>
    <r>
      <rPr>
        <sz val="10"/>
        <color rgb="FF002060"/>
        <rFont val="宋体"/>
        <charset val="134"/>
      </rPr>
      <t>非标定制，根据项目而定</t>
    </r>
  </si>
  <si>
    <r>
      <rPr>
        <sz val="10"/>
        <color rgb="FF002060"/>
        <rFont val="宋体"/>
        <charset val="134"/>
      </rPr>
      <t>手动阀改电动阀</t>
    </r>
  </si>
  <si>
    <r>
      <rPr>
        <sz val="10"/>
        <color rgb="FF002060"/>
        <rFont val="宋体"/>
        <charset val="134"/>
      </rPr>
      <t>非标定制，根据项目而定，优先选用</t>
    </r>
    <r>
      <rPr>
        <sz val="10"/>
        <color rgb="FF002060"/>
        <rFont val="Times New Roman"/>
        <charset val="134"/>
      </rPr>
      <t>“</t>
    </r>
    <r>
      <rPr>
        <sz val="10"/>
        <color rgb="FF002060"/>
        <rFont val="宋体"/>
        <charset val="134"/>
      </rPr>
      <t>蝶飞</t>
    </r>
    <r>
      <rPr>
        <sz val="10"/>
        <color rgb="FF002060"/>
        <rFont val="Times New Roman"/>
        <charset val="134"/>
      </rPr>
      <t>”</t>
    </r>
    <r>
      <rPr>
        <sz val="10"/>
        <color rgb="FF002060"/>
        <rFont val="宋体"/>
        <charset val="134"/>
      </rPr>
      <t>或</t>
    </r>
    <r>
      <rPr>
        <sz val="10"/>
        <color rgb="FF002060"/>
        <rFont val="Times New Roman"/>
        <charset val="134"/>
      </rPr>
      <t>“</t>
    </r>
    <r>
      <rPr>
        <sz val="10"/>
        <color rgb="FF002060"/>
        <rFont val="宋体"/>
        <charset val="134"/>
      </rPr>
      <t>国优</t>
    </r>
    <r>
      <rPr>
        <sz val="10"/>
        <color rgb="FF002060"/>
        <rFont val="Times New Roman"/>
        <charset val="134"/>
      </rPr>
      <t>”</t>
    </r>
    <r>
      <rPr>
        <sz val="10"/>
        <color rgb="FF002060"/>
        <rFont val="宋体"/>
        <charset val="134"/>
      </rPr>
      <t>电动执行器。要注意，改造项目报价时还需增加改造辅材及人工费用。</t>
    </r>
  </si>
  <si>
    <r>
      <rPr>
        <sz val="10"/>
        <color rgb="FF002060"/>
        <rFont val="宋体"/>
        <charset val="134"/>
      </rPr>
      <t>蝶飞或国优</t>
    </r>
  </si>
  <si>
    <r>
      <rPr>
        <sz val="10"/>
        <color rgb="FFC00000"/>
        <rFont val="宋体"/>
        <charset val="134"/>
      </rPr>
      <t>若非业主指定，原则上不要指定电动执行器品牌</t>
    </r>
  </si>
  <si>
    <r>
      <rPr>
        <b/>
        <sz val="11"/>
        <color rgb="FF002060"/>
        <rFont val="宋体"/>
        <charset val="134"/>
      </rPr>
      <t>含税总价合计</t>
    </r>
  </si>
  <si>
    <r>
      <rPr>
        <sz val="11"/>
        <color rgb="FF002060"/>
        <rFont val="Times New Roman"/>
        <charset val="134"/>
      </rPr>
      <t>1</t>
    </r>
    <r>
      <rPr>
        <sz val="11"/>
        <color rgb="FF002060"/>
        <rFont val="宋体"/>
        <charset val="134"/>
      </rPr>
      <t>、蘑菇代签或与渠道签约的云智控项目合同，不再销售流量计；若渠道需要流量计，由渠道按本价目表中的流量计品牌自行采购。</t>
    </r>
    <r>
      <rPr>
        <sz val="10"/>
        <rFont val="宋体"/>
        <charset val="134"/>
      </rPr>
      <t xml:space="preserve">
</t>
    </r>
    <r>
      <rPr>
        <sz val="11"/>
        <color rgb="FF002060"/>
        <rFont val="Times New Roman"/>
        <charset val="134"/>
      </rPr>
      <t>2</t>
    </r>
    <r>
      <rPr>
        <sz val="11"/>
        <color rgb="FF002060"/>
        <rFont val="宋体"/>
        <charset val="134"/>
      </rPr>
      <t>、本价目表中的第三方硬件为常用参照品牌，若非特殊情况，原则上优先考虑本价目表中的产品。</t>
    </r>
    <r>
      <rPr>
        <sz val="11"/>
        <color rgb="FF002060"/>
        <rFont val="Times New Roman"/>
        <charset val="134"/>
      </rPr>
      <t xml:space="preserve">
3</t>
    </r>
    <r>
      <rPr>
        <sz val="11"/>
        <color rgb="FF002060"/>
        <rFont val="宋体"/>
        <charset val="134"/>
      </rPr>
      <t>、第三方硬件不单独销售（云智控项目增补除外），且为底价不可以再打折销售。</t>
    </r>
    <r>
      <rPr>
        <sz val="11"/>
        <color rgb="FF002060"/>
        <rFont val="Times New Roman"/>
        <charset val="134"/>
      </rPr>
      <t xml:space="preserve">
4</t>
    </r>
    <r>
      <rPr>
        <sz val="11"/>
        <color rgb="FF002060"/>
        <rFont val="宋体"/>
        <charset val="134"/>
      </rPr>
      <t>、本价目表价格均为含税价，有效期为</t>
    </r>
    <r>
      <rPr>
        <sz val="11"/>
        <color rgb="FF002060"/>
        <rFont val="Times New Roman"/>
        <charset val="134"/>
      </rPr>
      <t>3</t>
    </r>
    <r>
      <rPr>
        <sz val="11"/>
        <color rgb="FF002060"/>
        <rFont val="宋体"/>
        <charset val="134"/>
      </rPr>
      <t>个月，蘑菇物联将会结合市场价格变化而调整本表价格。</t>
    </r>
    <r>
      <rPr>
        <sz val="10"/>
        <rFont val="宋体"/>
        <charset val="134"/>
      </rPr>
      <t xml:space="preserve">
</t>
    </r>
    <r>
      <rPr>
        <sz val="11"/>
        <color rgb="FF002060"/>
        <rFont val="Times New Roman"/>
        <charset val="134"/>
      </rPr>
      <t>5</t>
    </r>
    <r>
      <rPr>
        <sz val="11"/>
        <color rgb="FF002060"/>
        <rFont val="宋体"/>
        <charset val="134"/>
      </rPr>
      <t>、</t>
    </r>
    <r>
      <rPr>
        <b/>
        <u/>
        <sz val="11"/>
        <color rgb="FF002060"/>
        <rFont val="宋体"/>
        <charset val="134"/>
      </rPr>
      <t>因条件限制，本表只对产品规格作基本的描述；产品选型前，请详细了解产品规格书或产品说明书。</t>
    </r>
    <r>
      <rPr>
        <sz val="11"/>
        <color rgb="FF002060"/>
        <rFont val="Times New Roman"/>
        <charset val="134"/>
      </rPr>
      <t xml:space="preserve">
6</t>
    </r>
    <r>
      <rPr>
        <sz val="11"/>
        <color rgb="FF002060"/>
        <rFont val="宋体"/>
        <charset val="134"/>
      </rPr>
      <t>、本表中产品图片仅供参考，具体以实物为准。</t>
    </r>
    <r>
      <rPr>
        <sz val="11"/>
        <color rgb="FF002060"/>
        <rFont val="Times New Roman"/>
        <charset val="134"/>
      </rPr>
      <t xml:space="preserve">
7</t>
    </r>
    <r>
      <rPr>
        <sz val="11"/>
        <color rgb="FF002060"/>
        <rFont val="宋体"/>
        <charset val="134"/>
      </rPr>
      <t>、备注栏标注</t>
    </r>
    <r>
      <rPr>
        <sz val="11"/>
        <color rgb="FF002060"/>
        <rFont val="Times New Roman"/>
        <charset val="134"/>
      </rPr>
      <t>“</t>
    </r>
    <r>
      <rPr>
        <sz val="11"/>
        <color rgb="FF002060"/>
        <rFont val="宋体"/>
        <charset val="134"/>
      </rPr>
      <t>离心空压</t>
    </r>
    <r>
      <rPr>
        <sz val="11"/>
        <color rgb="FF002060"/>
        <rFont val="Times New Roman"/>
        <charset val="134"/>
      </rPr>
      <t>”</t>
    </r>
    <r>
      <rPr>
        <sz val="11"/>
        <color rgb="FF002060"/>
        <rFont val="宋体"/>
        <charset val="134"/>
      </rPr>
      <t>的，原则上为离心空压项目使用。</t>
    </r>
  </si>
  <si>
    <r>
      <rPr>
        <b/>
        <sz val="12"/>
        <color rgb="FF002060"/>
        <rFont val="宋体"/>
        <charset val="134"/>
      </rPr>
      <t>广东蘑菇物联科技有限公司</t>
    </r>
  </si>
  <si>
    <r>
      <rPr>
        <b/>
        <sz val="18"/>
        <color rgb="FF000000"/>
        <rFont val="微软雅黑"/>
        <charset val="134"/>
      </rPr>
      <t>能管系统实施费价格目录表</t>
    </r>
    <r>
      <rPr>
        <b/>
        <sz val="18"/>
        <color rgb="FF000000"/>
        <rFont val="Times New Roman"/>
        <charset val="134"/>
      </rPr>
      <t xml:space="preserve">  v2024.01</t>
    </r>
  </si>
  <si>
    <t>施工单价</t>
  </si>
  <si>
    <t>施工总价（元）</t>
  </si>
  <si>
    <t>新装电表及改造</t>
  </si>
  <si>
    <t>含开孔、设备安装及二次接线、线缆辅材</t>
  </si>
  <si>
    <t>通讯箱安装到位</t>
  </si>
  <si>
    <t>挂墙安装，固定通讯箱到指定的位置</t>
  </si>
  <si>
    <t>新装服务器及机柜、智控柜</t>
  </si>
  <si>
    <t>42U智控柜、服务器及机柜现场安装</t>
  </si>
  <si>
    <t>螺纹水表安装及改造</t>
  </si>
  <si>
    <t>小管径螺纹水表安装、改造，不含通讯接线</t>
  </si>
  <si>
    <t>DN65≤管径＜DN150</t>
  </si>
  <si>
    <r>
      <rPr>
        <sz val="10"/>
        <color rgb="FF000000"/>
        <rFont val="宋体"/>
        <charset val="134"/>
      </rPr>
      <t>大管径法兰水表、涡街流量计安装、改造,</t>
    </r>
    <r>
      <rPr>
        <sz val="10"/>
        <color rgb="FFFF0000"/>
        <rFont val="宋体"/>
        <charset val="134"/>
      </rPr>
      <t>不含法兰片及通讯接线。</t>
    </r>
  </si>
  <si>
    <t>法兰片价格根据项目具体需求，找采购部门询价。</t>
  </si>
  <si>
    <t>DN150≤管径＜250</t>
  </si>
  <si>
    <t>DN250≤管径＜350</t>
  </si>
  <si>
    <t>插入式/外夹式传感器</t>
  </si>
  <si>
    <t>含安装辅材、焊接安装、设备调试等</t>
  </si>
  <si>
    <r>
      <rPr>
        <sz val="10"/>
        <color rgb="FF000000"/>
        <rFont val="宋体"/>
        <charset val="134"/>
      </rPr>
      <t>本地部署</t>
    </r>
    <r>
      <rPr>
        <sz val="10"/>
        <color rgb="FFFF0000"/>
        <rFont val="宋体"/>
        <charset val="134"/>
      </rPr>
      <t>自组网</t>
    </r>
  </si>
  <si>
    <t>室内外通讯线/光纤/网线组网</t>
  </si>
  <si>
    <t>点</t>
  </si>
  <si>
    <r>
      <rPr>
        <sz val="10"/>
        <color rgb="FF000000"/>
        <rFont val="宋体"/>
        <charset val="134"/>
      </rPr>
      <t>点数=有监测设备区域数量（配电室数量+站房数量+车间数量），</t>
    </r>
    <r>
      <rPr>
        <sz val="10"/>
        <color rgb="FFFF0000"/>
        <rFont val="宋体"/>
        <charset val="134"/>
      </rPr>
      <t>企业局域网可用时可不报此项，上云部署无此项。</t>
    </r>
  </si>
  <si>
    <r>
      <rPr>
        <sz val="10"/>
        <color rgb="FFFF0000"/>
        <rFont val="宋体"/>
        <charset val="134"/>
      </rPr>
      <t>集中</t>
    </r>
    <r>
      <rPr>
        <sz val="10"/>
        <color rgb="FF000000"/>
        <rFont val="宋体"/>
        <charset val="134"/>
      </rPr>
      <t>区域通讯线敷设</t>
    </r>
  </si>
  <si>
    <r>
      <rPr>
        <sz val="10"/>
        <color rgb="FFFF0000"/>
        <rFont val="宋体"/>
        <charset val="134"/>
      </rPr>
      <t>配电房、站房、电井、水表井等</t>
    </r>
    <r>
      <rPr>
        <sz val="10"/>
        <color rgb="FF000000"/>
        <rFont val="宋体"/>
        <charset val="134"/>
      </rPr>
      <t>仪表通讯线敷设</t>
    </r>
  </si>
  <si>
    <r>
      <rPr>
        <sz val="10"/>
        <color rgb="FF000000"/>
        <rFont val="宋体"/>
        <charset val="134"/>
      </rPr>
      <t>点数=</t>
    </r>
    <r>
      <rPr>
        <sz val="10"/>
        <color rgb="FFFF0000"/>
        <rFont val="宋体"/>
        <charset val="134"/>
      </rPr>
      <t>集中</t>
    </r>
    <r>
      <rPr>
        <sz val="10"/>
        <color rgb="FF000000"/>
        <rFont val="宋体"/>
        <charset val="134"/>
      </rPr>
      <t>区域监测仪表数量（电、水、流量计）</t>
    </r>
  </si>
  <si>
    <r>
      <rPr>
        <sz val="10"/>
        <color rgb="FFFF0000"/>
        <rFont val="宋体"/>
        <charset val="134"/>
      </rPr>
      <t>分散</t>
    </r>
    <r>
      <rPr>
        <sz val="10"/>
        <color rgb="FF000000"/>
        <rFont val="宋体"/>
        <charset val="134"/>
      </rPr>
      <t>区域通讯线敷设</t>
    </r>
  </si>
  <si>
    <r>
      <rPr>
        <sz val="10"/>
        <color rgb="FFFF0000"/>
        <rFont val="宋体"/>
        <charset val="134"/>
      </rPr>
      <t>生产车间，室外</t>
    </r>
    <r>
      <rPr>
        <sz val="10"/>
        <color rgb="FF000000"/>
        <rFont val="宋体"/>
        <charset val="134"/>
      </rPr>
      <t>等仪表通讯线敷设</t>
    </r>
  </si>
  <si>
    <r>
      <rPr>
        <sz val="10"/>
        <color rgb="FF000000"/>
        <rFont val="宋体"/>
        <charset val="134"/>
      </rPr>
      <t>点数=</t>
    </r>
    <r>
      <rPr>
        <sz val="10"/>
        <color rgb="FFFF0000"/>
        <rFont val="宋体"/>
        <charset val="134"/>
      </rPr>
      <t>分散</t>
    </r>
    <r>
      <rPr>
        <sz val="10"/>
        <color rgb="FF000000"/>
        <rFont val="宋体"/>
        <charset val="134"/>
      </rPr>
      <t>区域监测仪表数量（电、水、流量计）</t>
    </r>
  </si>
  <si>
    <r>
      <rPr>
        <sz val="10"/>
        <color rgb="FF000000"/>
        <rFont val="宋体"/>
        <charset val="134"/>
      </rPr>
      <t>超100万项目，可考虑报人员</t>
    </r>
    <r>
      <rPr>
        <sz val="10"/>
        <color rgb="FFFF0000"/>
        <rFont val="宋体"/>
        <charset val="134"/>
      </rPr>
      <t>保险费</t>
    </r>
  </si>
  <si>
    <r>
      <rPr>
        <b/>
        <sz val="16"/>
        <color rgb="FF000000"/>
        <rFont val="微软雅黑"/>
        <charset val="134"/>
      </rPr>
      <t>2025年蘑菇物联第三方硬件</t>
    </r>
    <r>
      <rPr>
        <b/>
        <u/>
        <sz val="16"/>
        <color rgb="FF000000"/>
        <rFont val="微软雅黑"/>
        <charset val="134"/>
      </rPr>
      <t>（霍尼韦尔电动蝶阀）</t>
    </r>
    <r>
      <rPr>
        <b/>
        <sz val="16"/>
        <color rgb="FF000000"/>
        <rFont val="微软雅黑"/>
        <charset val="134"/>
      </rPr>
      <t>价目表</t>
    </r>
  </si>
  <si>
    <t>管径</t>
  </si>
  <si>
    <t>连接方式</t>
  </si>
  <si>
    <t>阀板材质</t>
  </si>
  <si>
    <t>关断压差
 (kPa)</t>
  </si>
  <si>
    <t>信号类型</t>
  </si>
  <si>
    <t>蝶阀体型号</t>
  </si>
  <si>
    <t>执行器型号</t>
  </si>
  <si>
    <r>
      <rPr>
        <b/>
        <sz val="11"/>
        <color rgb="FF000000"/>
        <rFont val="微软雅黑"/>
        <charset val="134"/>
      </rPr>
      <t>数量填写</t>
    </r>
    <r>
      <rPr>
        <b/>
        <sz val="9"/>
        <color rgb="FF000000"/>
        <rFont val="微软雅黑"/>
        <charset val="134"/>
      </rPr>
      <t xml:space="preserve">
（没有填“0”）</t>
    </r>
  </si>
  <si>
    <t>渠道销售价（元/台）</t>
  </si>
  <si>
    <t>市场指导价（元/台）</t>
  </si>
  <si>
    <t>蝶阀体</t>
  </si>
  <si>
    <t>执行器</t>
  </si>
  <si>
    <t>合计</t>
  </si>
  <si>
    <t>对夹式</t>
  </si>
  <si>
    <r>
      <rPr>
        <sz val="10"/>
        <color rgb="FF000000"/>
        <rFont val="宋体"/>
        <charset val="134"/>
      </rPr>
      <t>球墨铸铁、尼龙涂层</t>
    </r>
    <r>
      <rPr>
        <sz val="10"/>
        <color rgb="FF000000"/>
        <rFont val="Times New Roman"/>
        <charset val="134"/>
      </rPr>
      <t xml:space="preserve"> GGG40</t>
    </r>
  </si>
  <si>
    <t>开关量</t>
  </si>
  <si>
    <t>V9BFW16-050</t>
  </si>
  <si>
    <t>NOM16H0050</t>
  </si>
  <si>
    <t>霍尼韦尔</t>
  </si>
  <si>
    <t>V9BFW16-065</t>
  </si>
  <si>
    <t>V9BFW16-080</t>
  </si>
  <si>
    <t>V9BFW16-100</t>
  </si>
  <si>
    <t>V9BFW16-125</t>
  </si>
  <si>
    <t>NOM16H0080</t>
  </si>
  <si>
    <t>V9BFW16-150</t>
  </si>
  <si>
    <t>NOM16H0200</t>
  </si>
  <si>
    <t>V9BFW16-200</t>
  </si>
  <si>
    <t>DN250</t>
  </si>
  <si>
    <t>V9BFW16-250</t>
  </si>
  <si>
    <t>NOM16H0400</t>
  </si>
  <si>
    <t>DN300</t>
  </si>
  <si>
    <t>V9BFW16-300</t>
  </si>
  <si>
    <t>DN350</t>
  </si>
  <si>
    <t>V9BFW16-350</t>
  </si>
  <si>
    <t>NOM16H0800</t>
  </si>
  <si>
    <t>DN400</t>
  </si>
  <si>
    <t>V9BFW16-400</t>
  </si>
  <si>
    <t>模拟量</t>
  </si>
  <si>
    <t>NOM16H0050P</t>
  </si>
  <si>
    <t>NOM16H0080P</t>
  </si>
  <si>
    <t>NOM16H0200P</t>
  </si>
  <si>
    <t>NOM16H0400P</t>
  </si>
  <si>
    <t>NOM16H0800P</t>
  </si>
  <si>
    <r>
      <rPr>
        <b/>
        <sz val="10"/>
        <color rgb="FF000000"/>
        <rFont val="微软雅黑"/>
        <charset val="134"/>
      </rPr>
      <t>备注：本价目表价格均为含税价，</t>
    </r>
    <r>
      <rPr>
        <b/>
        <sz val="10"/>
        <color rgb="FFFF0000"/>
        <rFont val="微软雅黑"/>
        <charset val="134"/>
      </rPr>
      <t>有效期为</t>
    </r>
    <r>
      <rPr>
        <b/>
        <sz val="10"/>
        <color rgb="FFFF0000"/>
        <rFont val="Times New Roman"/>
        <charset val="134"/>
      </rPr>
      <t>3</t>
    </r>
    <r>
      <rPr>
        <b/>
        <sz val="10"/>
        <color rgb="FFFF0000"/>
        <rFont val="微软雅黑"/>
        <charset val="134"/>
      </rPr>
      <t>个月</t>
    </r>
    <r>
      <rPr>
        <b/>
        <sz val="10"/>
        <color rgb="FF000000"/>
        <rFont val="微软雅黑"/>
        <charset val="134"/>
      </rPr>
      <t>，蘑菇物联将会结合市场价格变化而调整本目录表价格。</t>
    </r>
  </si>
  <si>
    <t>2025年蘑菇物联第三方硬件（蝶飞电动蝶阀）价目表</t>
  </si>
  <si>
    <t>名称</t>
  </si>
  <si>
    <t>口径</t>
  </si>
  <si>
    <t>规格参数</t>
  </si>
  <si>
    <t>数量填写
（没有填“0”）</t>
  </si>
  <si>
    <t>渠道销售价
（元/台）</t>
  </si>
  <si>
    <t>市场指导价
（元/台）</t>
  </si>
  <si>
    <r>
      <rPr>
        <sz val="10"/>
        <color rgb="FF000000"/>
        <rFont val="宋体"/>
        <charset val="134"/>
      </rPr>
      <t>电动法兰蝶阀</t>
    </r>
  </si>
  <si>
    <r>
      <rPr>
        <sz val="10"/>
        <color rgb="FF000000"/>
        <rFont val="宋体"/>
        <charset val="134"/>
      </rPr>
      <t>普通开关型</t>
    </r>
  </si>
  <si>
    <r>
      <rPr>
        <sz val="10"/>
        <color rgb="FF000000"/>
        <rFont val="Times New Roman"/>
        <charset val="134"/>
      </rPr>
      <t xml:space="preserve">220V </t>
    </r>
    <r>
      <rPr>
        <sz val="10"/>
        <color rgb="FF000000"/>
        <rFont val="宋体"/>
        <charset val="134"/>
      </rPr>
      <t>球磨铸铁，橡胶密封，介质水</t>
    </r>
    <r>
      <rPr>
        <sz val="10"/>
        <color rgb="FF000000"/>
        <rFont val="Times New Roman"/>
        <charset val="134"/>
      </rPr>
      <t>/</t>
    </r>
    <r>
      <rPr>
        <sz val="10"/>
        <color rgb="FF000000"/>
        <rFont val="宋体"/>
        <charset val="134"/>
      </rPr>
      <t>气，国标</t>
    </r>
    <r>
      <rPr>
        <sz val="10"/>
        <color rgb="FF000000"/>
        <rFont val="Times New Roman"/>
        <charset val="134"/>
      </rPr>
      <t xml:space="preserve"> 1.6Mpa</t>
    </r>
    <r>
      <rPr>
        <sz val="10"/>
        <color rgb="FF000000"/>
        <rFont val="宋体"/>
        <charset val="134"/>
      </rPr>
      <t>法兰</t>
    </r>
  </si>
  <si>
    <r>
      <rPr>
        <sz val="10"/>
        <color rgb="FF000000"/>
        <rFont val="宋体"/>
        <charset val="134"/>
      </rPr>
      <t>蝶飞</t>
    </r>
  </si>
  <si>
    <r>
      <rPr>
        <sz val="10"/>
        <color rgb="FF000000"/>
        <rFont val="宋体"/>
        <charset val="134"/>
      </rPr>
      <t>带调节阀</t>
    </r>
    <r>
      <rPr>
        <sz val="10"/>
        <color rgb="FF000000"/>
        <rFont val="Times New Roman"/>
        <charset val="134"/>
      </rPr>
      <t xml:space="preserve">+ModBus 485 </t>
    </r>
    <r>
      <rPr>
        <sz val="10"/>
        <color rgb="FF000000"/>
        <rFont val="宋体"/>
        <charset val="134"/>
      </rPr>
      <t>通讯</t>
    </r>
  </si>
  <si>
    <t>备注：本价目表价格均为含税价，有效期为3个月，蘑菇物联将会结合市场价格变化而调整本目录表价格。</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</si>
</sst>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Red]\-0\ "/>
    <numFmt numFmtId="177" formatCode="0_ "/>
    <numFmt numFmtId="178" formatCode="0_);[Red]\(0\)"/>
    <numFmt numFmtId="179" formatCode="#,##0.00_);[Red]\(#,##0.00\)"/>
    <numFmt numFmtId="180" formatCode="_ * #,##0_ ;_ * \-#,##0_ ;_ * &quot;-&quot;??_ ;_ @_ "/>
    <numFmt numFmtId="181" formatCode="_-* #,##0.0_-;\-* #,##0.0_-;_-* &quot;-&quot;??_-;_-@_-"/>
    <numFmt numFmtId="182" formatCode="0.00_ "/>
    <numFmt numFmtId="183" formatCode="_-[$$]* #,##0.00_ ;_-[$$]* \-#,##0.00\ ;_-[$$]* &quot;-&quot;??_ ;_-@_ "/>
  </numFmts>
  <fonts count="134">
    <font>
      <sz val="12"/>
      <color theme="1"/>
      <name val="等线"/>
      <charset val="134"/>
      <scheme val="minor"/>
    </font>
    <font>
      <sz val="12"/>
      <color rgb="FF000000"/>
      <name val="Times New Roman"/>
      <charset val="134"/>
    </font>
    <font>
      <sz val="10"/>
      <color rgb="FF000000"/>
      <name val="Times New Roman"/>
      <charset val="134"/>
    </font>
    <font>
      <b/>
      <sz val="16"/>
      <color rgb="FF000000"/>
      <name val="微软雅黑"/>
      <charset val="134"/>
    </font>
    <font>
      <b/>
      <sz val="16"/>
      <color rgb="FF000000"/>
      <name val="Times New Roman"/>
      <charset val="134"/>
    </font>
    <font>
      <b/>
      <sz val="11"/>
      <color rgb="FF000000"/>
      <name val="微软雅黑"/>
      <charset val="134"/>
    </font>
    <font>
      <b/>
      <sz val="10"/>
      <color rgb="FF000000"/>
      <name val="Times New Roman"/>
      <charset val="134"/>
    </font>
    <font>
      <sz val="12"/>
      <color rgb="FF000000"/>
      <name val="等线"/>
      <charset val="134"/>
    </font>
    <font>
      <sz val="11"/>
      <color rgb="FF000000"/>
      <name val="Times New Roman"/>
      <charset val="134"/>
    </font>
    <font>
      <sz val="10"/>
      <color rgb="FF000000"/>
      <name val="微软雅黑"/>
      <charset val="134"/>
    </font>
    <font>
      <sz val="10"/>
      <color rgb="FF000000"/>
      <name val="宋体"/>
      <charset val="134"/>
    </font>
    <font>
      <b/>
      <sz val="10"/>
      <color rgb="FF000000"/>
      <name val="微软雅黑"/>
      <charset val="134"/>
    </font>
    <font>
      <sz val="10"/>
      <color rgb="FF0070C0"/>
      <name val="微软雅黑"/>
      <charset val="134"/>
    </font>
    <font>
      <b/>
      <sz val="10"/>
      <color rgb="FF000000"/>
      <name val="宋体"/>
      <charset val="134"/>
    </font>
    <font>
      <b/>
      <sz val="11"/>
      <color rgb="FF000000"/>
      <name val="Times New Roman"/>
      <charset val="134"/>
    </font>
    <font>
      <b/>
      <sz val="18"/>
      <color rgb="FF000000"/>
      <name val="微软雅黑"/>
      <charset val="134"/>
    </font>
    <font>
      <b/>
      <sz val="18"/>
      <color rgb="FF000000"/>
      <name val="Times New Roman"/>
      <charset val="134"/>
    </font>
    <font>
      <sz val="10"/>
      <color rgb="FFFF0000"/>
      <name val="宋体"/>
      <charset val="134"/>
    </font>
    <font>
      <b/>
      <sz val="11"/>
      <color rgb="FFFFFFFF"/>
      <name val="微软雅黑"/>
      <charset val="134"/>
    </font>
    <font>
      <b/>
      <sz val="11"/>
      <color rgb="FF000000"/>
      <name val="宋体"/>
      <charset val="134"/>
    </font>
    <font>
      <sz val="12"/>
      <color rgb="FF002060"/>
      <name val="Times New Roman"/>
      <charset val="134"/>
    </font>
    <font>
      <sz val="12"/>
      <color rgb="FF1F3864"/>
      <name val="Times New Roman"/>
      <charset val="134"/>
    </font>
    <font>
      <b/>
      <sz val="20"/>
      <color rgb="FF002060"/>
      <name val="Times New Roman"/>
      <charset val="134"/>
    </font>
    <font>
      <b/>
      <sz val="12"/>
      <color rgb="FF002060"/>
      <name val="Times New Roman"/>
      <charset val="134"/>
    </font>
    <font>
      <sz val="10"/>
      <color rgb="FF002060"/>
      <name val="Times New Roman"/>
      <charset val="134"/>
    </font>
    <font>
      <sz val="10"/>
      <color rgb="FF002060"/>
      <name val="宋体"/>
      <charset val="134"/>
    </font>
    <font>
      <sz val="11"/>
      <color rgb="FF002060"/>
      <name val="Times New Roman"/>
      <charset val="134"/>
    </font>
    <font>
      <sz val="9"/>
      <color rgb="FF002060"/>
      <name val="Times New Roman"/>
      <charset val="134"/>
    </font>
    <font>
      <b/>
      <sz val="10"/>
      <color rgb="FF002060"/>
      <name val="Times New Roman"/>
      <charset val="134"/>
    </font>
    <font>
      <sz val="10"/>
      <name val="等线"/>
      <charset val="134"/>
      <scheme val="minor"/>
    </font>
    <font>
      <b/>
      <sz val="20"/>
      <color rgb="FF1F3864"/>
      <name val="Times New Roman"/>
      <charset val="134"/>
    </font>
    <font>
      <b/>
      <sz val="11"/>
      <color rgb="FF002060"/>
      <name val="Times New Roman"/>
      <charset val="134"/>
    </font>
    <font>
      <b/>
      <sz val="12"/>
      <color rgb="FF1F3864"/>
      <name val="Times New Roman"/>
      <charset val="134"/>
    </font>
    <font>
      <sz val="10"/>
      <color rgb="FF1F3864"/>
      <name val="Times New Roman"/>
      <charset val="134"/>
    </font>
    <font>
      <b/>
      <sz val="10"/>
      <color rgb="FF002060"/>
      <name val="宋体"/>
      <charset val="134"/>
    </font>
    <font>
      <b/>
      <sz val="10"/>
      <color rgb="FF1F3864"/>
      <name val="Times New Roman"/>
      <charset val="134"/>
    </font>
    <font>
      <sz val="10"/>
      <color rgb="FFC00000"/>
      <name val="Times New Roman"/>
      <charset val="134"/>
    </font>
    <font>
      <b/>
      <sz val="11"/>
      <color rgb="FF1F3864"/>
      <name val="Times New Roman"/>
      <charset val="134"/>
    </font>
    <font>
      <sz val="11"/>
      <color rgb="FF1F3864"/>
      <name val="Times New Roman"/>
      <charset val="134"/>
    </font>
    <font>
      <sz val="9"/>
      <color rgb="FFC00000"/>
      <name val="宋体"/>
      <charset val="134"/>
    </font>
    <font>
      <sz val="9"/>
      <color rgb="FFFF0000"/>
      <name val="Times New Roman"/>
      <charset val="134"/>
    </font>
    <font>
      <sz val="9"/>
      <color rgb="FF1F3864"/>
      <name val="Times New Roman"/>
      <charset val="134"/>
    </font>
    <font>
      <b/>
      <sz val="12"/>
      <color rgb="FF000000"/>
      <name val="Times New Roman"/>
      <charset val="134"/>
    </font>
    <font>
      <sz val="11"/>
      <color rgb="FF000000"/>
      <name val="微软雅黑"/>
      <charset val="134"/>
    </font>
    <font>
      <b/>
      <sz val="11"/>
      <color rgb="FFFFFFFF"/>
      <name val="Times New Roman"/>
      <charset val="134"/>
    </font>
    <font>
      <sz val="18"/>
      <color rgb="FF000000"/>
      <name val="Times New Roman"/>
      <charset val="134"/>
    </font>
    <font>
      <sz val="11"/>
      <color rgb="FF000000"/>
      <name val="宋体"/>
      <charset val="134"/>
    </font>
    <font>
      <b/>
      <sz val="10"/>
      <color rgb="FFFF0000"/>
      <name val="宋体"/>
      <charset val="134"/>
    </font>
    <font>
      <sz val="12"/>
      <color rgb="FF000000"/>
      <name val="宋体"/>
      <charset val="134"/>
    </font>
    <font>
      <sz val="10"/>
      <color rgb="FF1F3864"/>
      <name val="宋体"/>
      <charset val="134"/>
    </font>
    <font>
      <b/>
      <sz val="10"/>
      <color rgb="FF1F3864"/>
      <name val="宋体"/>
      <charset val="134"/>
    </font>
    <font>
      <sz val="10"/>
      <color rgb="FFFF0000"/>
      <name val="Times New Roman"/>
      <charset val="134"/>
    </font>
    <font>
      <sz val="12"/>
      <color rgb="FF000000"/>
      <name val="微软雅黑"/>
      <charset val="134"/>
    </font>
    <font>
      <sz val="10"/>
      <color rgb="FF000000"/>
      <name val="等线"/>
      <charset val="134"/>
      <scheme val="minor"/>
    </font>
    <font>
      <b/>
      <sz val="20"/>
      <color rgb="FF000000"/>
      <name val="Times New Roman"/>
      <charset val="134"/>
    </font>
    <font>
      <b/>
      <sz val="12"/>
      <color rgb="FF002060"/>
      <name val="微软雅黑"/>
      <charset val="134"/>
    </font>
    <font>
      <b/>
      <sz val="11"/>
      <color rgb="FF002060"/>
      <name val="微软雅黑"/>
      <charset val="134"/>
    </font>
    <font>
      <sz val="9"/>
      <color rgb="FF000000"/>
      <name val="微软雅黑"/>
      <charset val="134"/>
    </font>
    <font>
      <sz val="9"/>
      <color rgb="FF000000"/>
      <name val="Times New Roman"/>
      <charset val="134"/>
    </font>
    <font>
      <b/>
      <sz val="18"/>
      <name val="Times New Roman"/>
      <charset val="134"/>
    </font>
    <font>
      <b/>
      <sz val="10"/>
      <name val="Times New Roman"/>
      <charset val="134"/>
    </font>
    <font>
      <b/>
      <sz val="11"/>
      <name val="Times New Roman"/>
      <charset val="134"/>
    </font>
    <font>
      <sz val="10"/>
      <name val="Times New Roman"/>
      <charset val="134"/>
    </font>
    <font>
      <b/>
      <sz val="10"/>
      <color rgb="FFEA3324"/>
      <name val="Times New Roman"/>
      <charset val="134"/>
    </font>
    <font>
      <b/>
      <sz val="10"/>
      <color rgb="FFFFFFFF"/>
      <name val="Times New Roman"/>
      <charset val="134"/>
    </font>
    <font>
      <sz val="11"/>
      <name val="Times New Roman"/>
      <charset val="134"/>
    </font>
    <font>
      <sz val="10"/>
      <color rgb="FFEA3324"/>
      <name val="Times New Roman"/>
      <charset val="134"/>
    </font>
    <font>
      <sz val="11"/>
      <color rgb="FFEA3324"/>
      <name val="Times New Roman"/>
      <charset val="134"/>
    </font>
    <font>
      <b/>
      <sz val="11"/>
      <name val="default"/>
      <charset val="134"/>
    </font>
    <font>
      <sz val="11"/>
      <name val="default"/>
      <charset val="134"/>
    </font>
    <font>
      <sz val="11"/>
      <color rgb="FF000000"/>
      <name val="default"/>
      <charset val="134"/>
    </font>
    <font>
      <sz val="11"/>
      <name val="微软雅黑"/>
      <charset val="134"/>
    </font>
    <font>
      <sz val="11"/>
      <color rgb="FFFFFFFF"/>
      <name val="default"/>
      <charset val="134"/>
    </font>
    <font>
      <sz val="11"/>
      <color rgb="FFFE0300"/>
      <name val="default"/>
      <charset val="134"/>
    </font>
    <font>
      <sz val="10"/>
      <color rgb="FFFE0300"/>
      <name val="等线"/>
      <charset val="134"/>
      <scheme val="minor"/>
    </font>
    <font>
      <sz val="10"/>
      <color rgb="FF000000"/>
      <name val="Microsoft YaHei"/>
      <charset val="134"/>
    </font>
    <font>
      <sz val="11"/>
      <name val="等线"/>
      <charset val="134"/>
      <scheme val="minor"/>
    </font>
    <font>
      <b/>
      <sz val="12"/>
      <color rgb="FF000000"/>
      <name val="宋体"/>
      <charset val="134"/>
    </font>
    <font>
      <b/>
      <sz val="16"/>
      <color rgb="FF000000"/>
      <name val="宋体"/>
      <charset val="134"/>
    </font>
    <font>
      <sz val="16"/>
      <name val="等线"/>
      <charset val="134"/>
      <scheme val="minor"/>
    </font>
    <font>
      <sz val="12"/>
      <name val="等线"/>
      <charset val="134"/>
      <scheme val="minor"/>
    </font>
    <font>
      <b/>
      <sz val="10"/>
      <color rgb="FF0071C1"/>
      <name val="等线"/>
      <charset val="134"/>
      <scheme val="minor"/>
    </font>
    <font>
      <sz val="10"/>
      <color rgb="FF0071C1"/>
      <name val="等线"/>
      <charset val="134"/>
      <scheme val="minor"/>
    </font>
    <font>
      <b/>
      <sz val="10"/>
      <name val="等线"/>
      <charset val="134"/>
      <scheme val="minor"/>
    </font>
    <font>
      <b/>
      <sz val="12"/>
      <name val="等线"/>
      <charset val="134"/>
      <scheme val="minor"/>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002060"/>
      <name val="微软雅黑"/>
      <charset val="134"/>
    </font>
    <font>
      <sz val="10"/>
      <name val="宋体"/>
      <charset val="134"/>
    </font>
    <font>
      <sz val="11"/>
      <color rgb="FF002060"/>
      <name val="微软雅黑"/>
      <charset val="134"/>
    </font>
    <font>
      <sz val="9"/>
      <color rgb="FF002060"/>
      <name val="宋体"/>
      <charset val="134"/>
    </font>
    <font>
      <sz val="10"/>
      <color rgb="FF1F3864"/>
      <name val="Calibri"/>
      <charset val="134"/>
    </font>
    <font>
      <sz val="10"/>
      <color rgb="FF002060"/>
      <name val="微软雅黑"/>
      <charset val="134"/>
    </font>
    <font>
      <sz val="11"/>
      <color rgb="FF002060"/>
      <name val="宋体"/>
      <charset val="134"/>
    </font>
    <font>
      <sz val="9"/>
      <color rgb="FF1F3864"/>
      <name val="微软雅黑"/>
      <charset val="134"/>
    </font>
    <font>
      <b/>
      <sz val="9"/>
      <color rgb="FF000000"/>
      <name val="微软雅黑"/>
      <charset val="134"/>
    </font>
    <font>
      <sz val="10"/>
      <color rgb="FFC00000"/>
      <name val="宋体"/>
      <charset val="134"/>
    </font>
    <font>
      <b/>
      <sz val="20"/>
      <color rgb="FF002060"/>
      <name val="微软雅黑"/>
      <charset val="134"/>
    </font>
    <font>
      <sz val="10"/>
      <color rgb="FF1F3864"/>
      <name val="Segoe UI Symbol"/>
      <charset val="134"/>
    </font>
    <font>
      <b/>
      <u/>
      <sz val="16"/>
      <color rgb="FF000000"/>
      <name val="微软雅黑"/>
      <charset val="134"/>
    </font>
    <font>
      <b/>
      <u/>
      <sz val="11"/>
      <color rgb="FF002060"/>
      <name val="Times New Roman"/>
      <charset val="134"/>
    </font>
    <font>
      <b/>
      <u/>
      <sz val="11"/>
      <color rgb="FF002060"/>
      <name val="宋体"/>
      <charset val="134"/>
    </font>
    <font>
      <b/>
      <sz val="11"/>
      <color rgb="FFFF0000"/>
      <name val="Times New Roman"/>
      <charset val="134"/>
    </font>
    <font>
      <b/>
      <sz val="11"/>
      <color rgb="FFFF0000"/>
      <name val="宋体"/>
      <charset val="134"/>
    </font>
    <font>
      <sz val="9"/>
      <color rgb="FF1F3864"/>
      <name val="宋体"/>
      <charset val="134"/>
    </font>
    <font>
      <b/>
      <sz val="11"/>
      <color rgb="FF002060"/>
      <name val="宋体"/>
      <charset val="134"/>
    </font>
    <font>
      <sz val="9"/>
      <color rgb="FFFE0300"/>
      <name val="微软雅黑"/>
      <charset val="134"/>
    </font>
    <font>
      <b/>
      <sz val="12"/>
      <color rgb="FF1F3864"/>
      <name val="微软雅黑"/>
      <charset val="134"/>
    </font>
    <font>
      <b/>
      <sz val="11"/>
      <color rgb="FFFF0000"/>
      <name val="微软雅黑"/>
      <charset val="134"/>
    </font>
    <font>
      <sz val="12"/>
      <color rgb="FF1F3864"/>
      <name val="微软雅黑"/>
      <charset val="134"/>
    </font>
    <font>
      <b/>
      <sz val="10"/>
      <color rgb="FFFF0000"/>
      <name val="微软雅黑"/>
      <charset val="134"/>
    </font>
    <font>
      <b/>
      <sz val="10"/>
      <color rgb="FFFF0000"/>
      <name val="Times New Roman"/>
      <charset val="134"/>
    </font>
    <font>
      <sz val="9"/>
      <color rgb="FFC00000"/>
      <name val="Times New Roman"/>
      <charset val="134"/>
    </font>
    <font>
      <u/>
      <sz val="11"/>
      <color theme="10"/>
      <name val="宋体"/>
      <charset val="134"/>
    </font>
    <font>
      <b/>
      <sz val="12"/>
      <color rgb="FF002060"/>
      <name val="宋体"/>
      <charset val="134"/>
    </font>
    <font>
      <b/>
      <sz val="20"/>
      <color rgb="FF000000"/>
      <name val="微软雅黑"/>
      <charset val="134"/>
    </font>
  </fonts>
  <fills count="48">
    <fill>
      <patternFill patternType="none"/>
    </fill>
    <fill>
      <patternFill patternType="gray125"/>
    </fill>
    <fill>
      <patternFill patternType="solid">
        <fgColor rgb="FFE2EFD9"/>
        <bgColor indexed="64"/>
      </patternFill>
    </fill>
    <fill>
      <patternFill patternType="solid">
        <fgColor rgb="FFFFFFFF"/>
        <bgColor indexed="64"/>
      </patternFill>
    </fill>
    <fill>
      <patternFill patternType="solid">
        <fgColor rgb="FF4472C4"/>
        <bgColor indexed="64"/>
      </patternFill>
    </fill>
    <fill>
      <patternFill patternType="solid">
        <fgColor rgb="FFDEEAF6"/>
        <bgColor indexed="64"/>
      </patternFill>
    </fill>
    <fill>
      <patternFill patternType="solid">
        <fgColor rgb="FFEDEDED"/>
        <bgColor indexed="64"/>
      </patternFill>
    </fill>
    <fill>
      <patternFill patternType="solid">
        <fgColor rgb="FFFFFF00"/>
        <bgColor indexed="64"/>
      </patternFill>
    </fill>
    <fill>
      <patternFill patternType="solid">
        <fgColor rgb="FFFCC102"/>
        <bgColor indexed="64"/>
      </patternFill>
    </fill>
    <fill>
      <patternFill patternType="solid">
        <fgColor rgb="FFDAEEF3"/>
        <bgColor indexed="64"/>
      </patternFill>
    </fill>
    <fill>
      <patternFill patternType="solid">
        <fgColor rgb="FFDFF1FF"/>
        <bgColor indexed="64"/>
      </patternFill>
    </fill>
    <fill>
      <patternFill patternType="solid">
        <fgColor rgb="FFF9E5D7"/>
        <bgColor indexed="64"/>
      </patternFill>
    </fill>
    <fill>
      <patternFill patternType="solid">
        <fgColor rgb="FFBFBFBF"/>
        <bgColor indexed="64"/>
      </patternFill>
    </fill>
    <fill>
      <patternFill patternType="solid">
        <fgColor rgb="FFDFEBF6"/>
        <bgColor indexed="64"/>
      </patternFill>
    </fill>
    <fill>
      <patternFill patternType="solid">
        <fgColor rgb="FFE4EDDB"/>
        <bgColor indexed="64"/>
      </patternFill>
    </fill>
    <fill>
      <patternFill patternType="solid">
        <fgColor rgb="FFFFF3CE"/>
        <bgColor indexed="64"/>
      </patternFill>
    </fill>
    <fill>
      <patternFill patternType="solid">
        <fgColor rgb="FFE8E6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5" fillId="0" borderId="0" applyFont="0" applyFill="0" applyBorder="0" applyAlignment="0" applyProtection="0">
      <alignment vertical="center"/>
    </xf>
    <xf numFmtId="44" fontId="85" fillId="0" borderId="0" applyFont="0" applyFill="0" applyBorder="0" applyAlignment="0" applyProtection="0">
      <alignment vertical="center"/>
    </xf>
    <xf numFmtId="9" fontId="85" fillId="0" borderId="0" applyFont="0" applyFill="0" applyBorder="0" applyAlignment="0" applyProtection="0">
      <alignment vertical="center"/>
    </xf>
    <xf numFmtId="41" fontId="85" fillId="0" borderId="0" applyFont="0" applyFill="0" applyBorder="0" applyAlignment="0" applyProtection="0">
      <alignment vertical="center"/>
    </xf>
    <xf numFmtId="42" fontId="85" fillId="0" borderId="0" applyFont="0" applyFill="0" applyBorder="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5" fillId="17" borderId="16" applyNumberFormat="0" applyFont="0" applyAlignment="0" applyProtection="0">
      <alignment vertical="center"/>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17" applyNumberFormat="0" applyFill="0" applyAlignment="0" applyProtection="0">
      <alignment vertical="center"/>
    </xf>
    <xf numFmtId="0" fontId="92" fillId="0" borderId="17" applyNumberFormat="0" applyFill="0" applyAlignment="0" applyProtection="0">
      <alignment vertical="center"/>
    </xf>
    <xf numFmtId="0" fontId="93" fillId="0" borderId="18" applyNumberFormat="0" applyFill="0" applyAlignment="0" applyProtection="0">
      <alignment vertical="center"/>
    </xf>
    <xf numFmtId="0" fontId="93" fillId="0" borderId="0" applyNumberFormat="0" applyFill="0" applyBorder="0" applyAlignment="0" applyProtection="0">
      <alignment vertical="center"/>
    </xf>
    <xf numFmtId="0" fontId="94" fillId="18" borderId="19" applyNumberFormat="0" applyAlignment="0" applyProtection="0">
      <alignment vertical="center"/>
    </xf>
    <xf numFmtId="0" fontId="95" fillId="19" borderId="20" applyNumberFormat="0" applyAlignment="0" applyProtection="0">
      <alignment vertical="center"/>
    </xf>
    <xf numFmtId="0" fontId="96" fillId="19" borderId="19" applyNumberFormat="0" applyAlignment="0" applyProtection="0">
      <alignment vertical="center"/>
    </xf>
    <xf numFmtId="0" fontId="97" fillId="20" borderId="21" applyNumberFormat="0" applyAlignment="0" applyProtection="0">
      <alignment vertical="center"/>
    </xf>
    <xf numFmtId="0" fontId="98" fillId="0" borderId="22" applyNumberFormat="0" applyFill="0" applyAlignment="0" applyProtection="0">
      <alignment vertical="center"/>
    </xf>
    <xf numFmtId="0" fontId="99" fillId="0" borderId="23" applyNumberFormat="0" applyFill="0" applyAlignment="0" applyProtection="0">
      <alignment vertical="center"/>
    </xf>
    <xf numFmtId="0" fontId="100" fillId="21" borderId="0" applyNumberFormat="0" applyBorder="0" applyAlignment="0" applyProtection="0">
      <alignment vertical="center"/>
    </xf>
    <xf numFmtId="0" fontId="101" fillId="22" borderId="0" applyNumberFormat="0" applyBorder="0" applyAlignment="0" applyProtection="0">
      <alignment vertical="center"/>
    </xf>
    <xf numFmtId="0" fontId="102" fillId="23" borderId="0" applyNumberFormat="0" applyBorder="0" applyAlignment="0" applyProtection="0">
      <alignment vertical="center"/>
    </xf>
    <xf numFmtId="0" fontId="103" fillId="24" borderId="0" applyNumberFormat="0" applyBorder="0" applyAlignment="0" applyProtection="0">
      <alignment vertical="center"/>
    </xf>
    <xf numFmtId="0" fontId="104" fillId="25" borderId="0" applyNumberFormat="0" applyBorder="0" applyAlignment="0" applyProtection="0">
      <alignment vertical="center"/>
    </xf>
    <xf numFmtId="0" fontId="104" fillId="26"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4" fillId="29" borderId="0" applyNumberFormat="0" applyBorder="0" applyAlignment="0" applyProtection="0">
      <alignment vertical="center"/>
    </xf>
    <xf numFmtId="0" fontId="104" fillId="30"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4" fillId="33" borderId="0" applyNumberFormat="0" applyBorder="0" applyAlignment="0" applyProtection="0">
      <alignment vertical="center"/>
    </xf>
    <xf numFmtId="0" fontId="104" fillId="34" borderId="0" applyNumberFormat="0" applyBorder="0" applyAlignment="0" applyProtection="0">
      <alignment vertical="center"/>
    </xf>
    <xf numFmtId="0" fontId="103" fillId="35" borderId="0" applyNumberFormat="0" applyBorder="0" applyAlignment="0" applyProtection="0">
      <alignment vertical="center"/>
    </xf>
    <xf numFmtId="0" fontId="103" fillId="36" borderId="0" applyNumberFormat="0" applyBorder="0" applyAlignment="0" applyProtection="0">
      <alignment vertical="center"/>
    </xf>
    <xf numFmtId="0" fontId="104" fillId="37" borderId="0" applyNumberFormat="0" applyBorder="0" applyAlignment="0" applyProtection="0">
      <alignment vertical="center"/>
    </xf>
    <xf numFmtId="0" fontId="104" fillId="38" borderId="0" applyNumberFormat="0" applyBorder="0" applyAlignment="0" applyProtection="0">
      <alignment vertical="center"/>
    </xf>
    <xf numFmtId="0" fontId="103" fillId="39" borderId="0" applyNumberFormat="0" applyBorder="0" applyAlignment="0" applyProtection="0">
      <alignment vertical="center"/>
    </xf>
    <xf numFmtId="0" fontId="103" fillId="40" borderId="0" applyNumberFormat="0" applyBorder="0" applyAlignment="0" applyProtection="0">
      <alignment vertical="center"/>
    </xf>
    <xf numFmtId="0" fontId="104" fillId="41" borderId="0" applyNumberFormat="0" applyBorder="0" applyAlignment="0" applyProtection="0">
      <alignment vertical="center"/>
    </xf>
    <xf numFmtId="0" fontId="104" fillId="42" borderId="0" applyNumberFormat="0" applyBorder="0" applyAlignment="0" applyProtection="0">
      <alignment vertical="center"/>
    </xf>
    <xf numFmtId="0" fontId="103" fillId="43" borderId="0" applyNumberFormat="0" applyBorder="0" applyAlignment="0" applyProtection="0">
      <alignment vertical="center"/>
    </xf>
    <xf numFmtId="0" fontId="103" fillId="44" borderId="0" applyNumberFormat="0" applyBorder="0" applyAlignment="0" applyProtection="0">
      <alignment vertical="center"/>
    </xf>
    <xf numFmtId="0" fontId="104" fillId="45" borderId="0" applyNumberFormat="0" applyBorder="0" applyAlignment="0" applyProtection="0">
      <alignment vertical="center"/>
    </xf>
    <xf numFmtId="0" fontId="104" fillId="46" borderId="0" applyNumberFormat="0" applyBorder="0" applyAlignment="0" applyProtection="0">
      <alignment vertical="center"/>
    </xf>
    <xf numFmtId="0" fontId="103" fillId="47" borderId="0" applyNumberFormat="0" applyBorder="0" applyAlignment="0" applyProtection="0">
      <alignment vertical="center"/>
    </xf>
  </cellStyleXfs>
  <cellXfs count="443">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left"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shrinkToFit="1"/>
    </xf>
    <xf numFmtId="0" fontId="5" fillId="2" borderId="1" xfId="0" applyFont="1" applyFill="1" applyBorder="1" applyAlignment="1" applyProtection="1">
      <alignment horizontal="center" vertical="center"/>
    </xf>
    <xf numFmtId="0" fontId="5" fillId="2" borderId="1" xfId="0" applyFont="1" applyFill="1" applyBorder="1" applyAlignment="1" applyProtection="1">
      <alignment horizontal="center" vertical="center" wrapText="1"/>
    </xf>
    <xf numFmtId="0" fontId="2" fillId="0" borderId="1" xfId="0" applyFont="1" applyBorder="1" applyAlignment="1" applyProtection="1">
      <alignment horizontal="center" vertical="center"/>
    </xf>
    <xf numFmtId="0" fontId="2" fillId="0" borderId="1" xfId="0" applyFont="1" applyBorder="1" applyAlignment="1" applyProtection="1">
      <alignment horizontal="center" vertical="center" wrapText="1"/>
    </xf>
    <xf numFmtId="0" fontId="6" fillId="0" borderId="0" xfId="0" applyFont="1" applyAlignment="1">
      <alignment horizontal="left" vertical="center"/>
    </xf>
    <xf numFmtId="176" fontId="4" fillId="0" borderId="0" xfId="0" applyNumberFormat="1" applyFont="1" applyAlignment="1">
      <alignment horizontal="center" vertical="center" shrinkToFit="1"/>
    </xf>
    <xf numFmtId="176" fontId="5" fillId="2" borderId="1" xfId="0" applyNumberFormat="1" applyFont="1" applyFill="1" applyBorder="1" applyAlignment="1" applyProtection="1">
      <alignment horizontal="center" vertical="center" wrapText="1"/>
    </xf>
    <xf numFmtId="177" fontId="2" fillId="0" borderId="1" xfId="0" applyNumberFormat="1" applyFont="1" applyBorder="1" applyAlignment="1" applyProtection="1">
      <alignment horizontal="center" vertical="center" shrinkToFit="1"/>
    </xf>
    <xf numFmtId="0" fontId="5" fillId="2" borderId="1" xfId="0" applyFont="1" applyFill="1" applyBorder="1" applyAlignment="1" applyProtection="1">
      <alignment horizontal="center" vertical="center" shrinkToFit="1"/>
    </xf>
    <xf numFmtId="176" fontId="5" fillId="2" borderId="1" xfId="0" applyNumberFormat="1" applyFont="1" applyFill="1" applyBorder="1" applyAlignment="1" applyProtection="1">
      <alignment vertical="center" wrapText="1"/>
    </xf>
    <xf numFmtId="0" fontId="7" fillId="0" borderId="0" xfId="0" applyFont="1">
      <alignment vertical="center"/>
    </xf>
    <xf numFmtId="0" fontId="8" fillId="0" borderId="0" xfId="0" applyFont="1" applyAlignment="1">
      <alignment vertical="center" shrinkToFit="1"/>
    </xf>
    <xf numFmtId="0" fontId="2" fillId="0" borderId="0" xfId="0" applyFont="1" applyAlignment="1">
      <alignment vertical="center" shrinkToFit="1"/>
    </xf>
    <xf numFmtId="0" fontId="8" fillId="0" borderId="0" xfId="0" applyFont="1" applyAlignment="1">
      <alignment horizontal="center"/>
    </xf>
    <xf numFmtId="176" fontId="8" fillId="0" borderId="0" xfId="0" applyNumberFormat="1" applyFont="1" applyAlignment="1">
      <alignment horizontal="center"/>
    </xf>
    <xf numFmtId="0" fontId="8" fillId="0" borderId="0" xfId="0" applyFont="1" applyAlignment="1"/>
    <xf numFmtId="0" fontId="2" fillId="0" borderId="1" xfId="0" applyFont="1" applyBorder="1" applyAlignment="1" applyProtection="1">
      <alignment horizontal="center" vertical="center" shrinkToFit="1"/>
    </xf>
    <xf numFmtId="0" fontId="9" fillId="0" borderId="1" xfId="0" applyFont="1" applyBorder="1" applyAlignment="1" applyProtection="1">
      <alignment horizontal="center" vertical="center" shrinkToFit="1"/>
    </xf>
    <xf numFmtId="0" fontId="10" fillId="0" borderId="1" xfId="0" applyFont="1" applyBorder="1" applyAlignment="1" applyProtection="1">
      <alignment horizontal="center" vertical="center" shrinkToFit="1"/>
    </xf>
    <xf numFmtId="0" fontId="11" fillId="0" borderId="0" xfId="0" applyFont="1" applyAlignment="1">
      <alignment horizontal="left" vertical="center"/>
    </xf>
    <xf numFmtId="0" fontId="12" fillId="0" borderId="1" xfId="0" applyFont="1" applyBorder="1" applyAlignment="1" applyProtection="1">
      <alignment horizontal="center" vertical="center" shrinkToFit="1"/>
    </xf>
    <xf numFmtId="177" fontId="4" fillId="0" borderId="0" xfId="0" applyNumberFormat="1" applyFont="1" applyAlignment="1">
      <alignment horizontal="center" vertical="center"/>
    </xf>
    <xf numFmtId="176" fontId="4" fillId="0" borderId="0" xfId="0" applyNumberFormat="1" applyFont="1" applyAlignment="1">
      <alignment horizontal="center" vertical="center"/>
    </xf>
    <xf numFmtId="176" fontId="5" fillId="2" borderId="1" xfId="0" applyNumberFormat="1" applyFont="1" applyFill="1" applyBorder="1" applyAlignment="1" applyProtection="1">
      <alignment horizontal="center" vertical="center" shrinkToFit="1"/>
    </xf>
    <xf numFmtId="0" fontId="13" fillId="0" borderId="1" xfId="0" applyFont="1" applyBorder="1" applyAlignment="1" applyProtection="1">
      <alignment horizontal="center" vertical="center" shrinkToFit="1"/>
    </xf>
    <xf numFmtId="177" fontId="2" fillId="3" borderId="1" xfId="0" applyNumberFormat="1" applyFont="1" applyFill="1" applyBorder="1" applyAlignment="1" applyProtection="1">
      <alignment horizontal="center" vertical="center" shrinkToFit="1"/>
    </xf>
    <xf numFmtId="176" fontId="8" fillId="3" borderId="0" xfId="0" applyNumberFormat="1" applyFont="1" applyFill="1" applyAlignment="1">
      <alignment horizontal="center"/>
    </xf>
    <xf numFmtId="178" fontId="14" fillId="3" borderId="0" xfId="0" applyNumberFormat="1" applyFont="1" applyFill="1" applyAlignment="1">
      <alignment horizontal="center" vertical="center"/>
    </xf>
    <xf numFmtId="0" fontId="2" fillId="0" borderId="1" xfId="0" applyFont="1" applyBorder="1" applyAlignment="1" applyProtection="1">
      <alignment vertical="center" shrinkToFit="1"/>
    </xf>
    <xf numFmtId="0" fontId="15" fillId="0" borderId="0" xfId="0" applyFont="1" applyAlignment="1">
      <alignment horizontal="center" vertical="center"/>
    </xf>
    <xf numFmtId="0" fontId="16" fillId="0" borderId="0" xfId="0" applyFont="1" applyAlignment="1">
      <alignment horizontal="center" vertical="center"/>
    </xf>
    <xf numFmtId="0" fontId="14" fillId="0" borderId="1" xfId="0" applyFont="1" applyBorder="1" applyAlignment="1" applyProtection="1">
      <alignment horizontal="center" vertical="center" wrapText="1"/>
    </xf>
    <xf numFmtId="0" fontId="5" fillId="0" borderId="1" xfId="0" applyFont="1" applyBorder="1" applyAlignment="1" applyProtection="1">
      <alignment horizontal="center" vertical="center" wrapText="1"/>
    </xf>
    <xf numFmtId="0" fontId="10" fillId="0" borderId="1" xfId="0" applyFont="1" applyBorder="1" applyAlignment="1" applyProtection="1">
      <alignment horizontal="left" vertical="center" wrapText="1"/>
    </xf>
    <xf numFmtId="0" fontId="10" fillId="0" borderId="2" xfId="0" applyFont="1" applyBorder="1" applyAlignment="1" applyProtection="1">
      <alignment horizontal="center" vertical="center" wrapText="1"/>
    </xf>
    <xf numFmtId="0" fontId="10" fillId="0" borderId="3" xfId="0" applyFont="1" applyBorder="1" applyAlignment="1" applyProtection="1">
      <alignment horizontal="center" vertical="center" wrapText="1"/>
    </xf>
    <xf numFmtId="0" fontId="10" fillId="0" borderId="4" xfId="0" applyFont="1" applyBorder="1" applyAlignment="1" applyProtection="1">
      <alignment horizontal="center" vertical="center" wrapText="1"/>
    </xf>
    <xf numFmtId="0" fontId="2" fillId="0" borderId="2" xfId="0" applyFont="1" applyBorder="1" applyAlignment="1" applyProtection="1">
      <alignment horizontal="center" vertical="center" wrapText="1"/>
    </xf>
    <xf numFmtId="0" fontId="2" fillId="0" borderId="3" xfId="0" applyFont="1" applyBorder="1" applyAlignment="1" applyProtection="1">
      <alignment horizontal="center" vertical="center" wrapText="1"/>
    </xf>
    <xf numFmtId="0" fontId="17" fillId="0" borderId="1" xfId="0" applyFont="1" applyBorder="1" applyAlignment="1" applyProtection="1">
      <alignment horizontal="left" vertical="center" wrapText="1"/>
    </xf>
    <xf numFmtId="0" fontId="2" fillId="0" borderId="4" xfId="0" applyFont="1" applyBorder="1" applyAlignment="1" applyProtection="1">
      <alignment horizontal="center" vertical="center" wrapText="1"/>
    </xf>
    <xf numFmtId="0" fontId="13" fillId="2" borderId="5" xfId="0" applyFont="1" applyFill="1" applyBorder="1" applyAlignment="1" applyProtection="1">
      <alignment horizontal="center" vertical="center" wrapText="1"/>
    </xf>
    <xf numFmtId="0" fontId="13" fillId="2" borderId="6" xfId="0" applyFont="1" applyFill="1" applyBorder="1" applyAlignment="1" applyProtection="1">
      <alignment horizontal="center" vertical="center" wrapText="1"/>
    </xf>
    <xf numFmtId="0" fontId="13" fillId="2" borderId="7" xfId="0" applyFont="1" applyFill="1" applyBorder="1" applyAlignment="1" applyProtection="1">
      <alignment horizontal="center" vertical="center" wrapText="1"/>
    </xf>
    <xf numFmtId="0" fontId="18" fillId="4" borderId="1" xfId="0" applyFont="1" applyFill="1" applyBorder="1" applyAlignment="1" applyProtection="1">
      <alignment horizontal="center" vertical="center" wrapText="1"/>
    </xf>
    <xf numFmtId="0" fontId="19" fillId="0" borderId="1" xfId="0" applyFont="1" applyBorder="1" applyAlignment="1" applyProtection="1">
      <alignment horizontal="center" vertical="center" wrapText="1"/>
    </xf>
    <xf numFmtId="179" fontId="10" fillId="0" borderId="1" xfId="0" applyNumberFormat="1" applyFont="1" applyBorder="1" applyAlignment="1" applyProtection="1">
      <alignment horizontal="right" vertical="center"/>
    </xf>
    <xf numFmtId="179" fontId="10" fillId="0" borderId="1" xfId="0" applyNumberFormat="1" applyFont="1" applyBorder="1" applyProtection="1">
      <alignment vertical="center"/>
    </xf>
    <xf numFmtId="0" fontId="10" fillId="0" borderId="1" xfId="0" applyFont="1" applyBorder="1" applyProtection="1">
      <alignment vertical="center"/>
    </xf>
    <xf numFmtId="0" fontId="17" fillId="0" borderId="2" xfId="0" applyFont="1" applyBorder="1" applyAlignment="1" applyProtection="1">
      <alignment horizontal="left" vertical="center" shrinkToFit="1"/>
    </xf>
    <xf numFmtId="0" fontId="17" fillId="0" borderId="3" xfId="0" applyFont="1" applyBorder="1" applyAlignment="1" applyProtection="1">
      <alignment horizontal="left" vertical="center" shrinkToFit="1"/>
    </xf>
    <xf numFmtId="0" fontId="17" fillId="0" borderId="4" xfId="0" applyFont="1" applyBorder="1" applyAlignment="1" applyProtection="1">
      <alignment horizontal="left" vertical="center" shrinkToFit="1"/>
    </xf>
    <xf numFmtId="0" fontId="10" fillId="0" borderId="1" xfId="0" applyFont="1" applyBorder="1" applyAlignment="1" applyProtection="1">
      <alignment horizontal="left" vertical="center" shrinkToFit="1"/>
    </xf>
    <xf numFmtId="0" fontId="10" fillId="2" borderId="1" xfId="0" applyFont="1" applyFill="1" applyBorder="1" applyAlignment="1" applyProtection="1">
      <alignment horizontal="center" vertical="center" wrapText="1"/>
    </xf>
    <xf numFmtId="0" fontId="20" fillId="3" borderId="0" xfId="0" applyFont="1" applyFill="1">
      <alignment vertical="center"/>
    </xf>
    <xf numFmtId="0" fontId="21" fillId="3" borderId="0" xfId="0" applyFont="1" applyFill="1">
      <alignment vertical="center"/>
    </xf>
    <xf numFmtId="0" fontId="22" fillId="3" borderId="0" xfId="0" applyFont="1" applyFill="1" applyAlignment="1" applyProtection="1">
      <alignment horizontal="center" vertical="center"/>
      <protection locked="0"/>
    </xf>
    <xf numFmtId="0" fontId="23" fillId="5" borderId="1" xfId="0" applyFont="1" applyFill="1" applyBorder="1" applyAlignment="1" applyProtection="1">
      <alignment horizontal="center" vertical="center" wrapText="1"/>
      <protection locked="0"/>
    </xf>
    <xf numFmtId="0" fontId="24" fillId="3" borderId="1" xfId="0" applyFont="1" applyFill="1" applyBorder="1" applyAlignment="1" applyProtection="1">
      <alignment horizontal="center" vertical="center" wrapText="1"/>
      <protection locked="0"/>
    </xf>
    <xf numFmtId="0" fontId="24" fillId="3" borderId="1" xfId="0" applyFont="1" applyFill="1" applyBorder="1" applyAlignment="1" applyProtection="1">
      <alignment horizontal="center" vertical="center" wrapText="1"/>
    </xf>
    <xf numFmtId="0" fontId="25" fillId="3" borderId="1" xfId="0" applyFont="1" applyFill="1" applyBorder="1" applyAlignment="1" applyProtection="1">
      <alignment horizontal="center" vertical="center" wrapText="1"/>
    </xf>
    <xf numFmtId="0" fontId="26" fillId="3" borderId="1" xfId="0" applyFont="1" applyFill="1" applyBorder="1" applyAlignment="1" applyProtection="1">
      <alignment horizontal="center" vertical="center"/>
    </xf>
    <xf numFmtId="0" fontId="26" fillId="3" borderId="1" xfId="0" applyFont="1" applyFill="1" applyBorder="1" applyAlignment="1" applyProtection="1">
      <alignment horizontal="center" vertical="center" wrapText="1"/>
    </xf>
    <xf numFmtId="0" fontId="24" fillId="0" borderId="1" xfId="0" applyFont="1" applyBorder="1" applyAlignment="1" applyProtection="1">
      <alignment horizontal="center" vertical="center" wrapText="1"/>
      <protection locked="0"/>
    </xf>
    <xf numFmtId="0" fontId="24" fillId="0" borderId="1" xfId="0" applyFont="1" applyBorder="1" applyAlignment="1" applyProtection="1">
      <alignment horizontal="center" vertical="center" wrapText="1"/>
    </xf>
    <xf numFmtId="0" fontId="27" fillId="3" borderId="1" xfId="0" applyFont="1" applyFill="1" applyBorder="1" applyAlignment="1" applyProtection="1">
      <alignment horizontal="center" vertical="center" wrapText="1"/>
    </xf>
    <xf numFmtId="0" fontId="28" fillId="3" borderId="1" xfId="0" applyFont="1" applyFill="1" applyBorder="1" applyAlignment="1" applyProtection="1">
      <alignment horizontal="center" vertical="center"/>
    </xf>
    <xf numFmtId="0" fontId="28" fillId="3" borderId="1" xfId="0" applyFont="1" applyFill="1" applyBorder="1" applyAlignment="1" applyProtection="1">
      <alignment horizontal="left" vertical="center" wrapText="1"/>
      <protection locked="0"/>
    </xf>
    <xf numFmtId="0" fontId="29" fillId="0" borderId="0" xfId="0" applyFont="1">
      <alignment vertical="center"/>
    </xf>
    <xf numFmtId="0" fontId="28" fillId="3" borderId="1" xfId="0" applyFont="1" applyFill="1" applyBorder="1" applyAlignment="1" applyProtection="1">
      <alignment horizontal="left" vertical="center" wrapText="1"/>
    </xf>
    <xf numFmtId="0" fontId="24" fillId="3" borderId="1" xfId="0" applyFont="1" applyFill="1" applyBorder="1" applyAlignment="1" applyProtection="1">
      <alignment horizontal="left" vertical="center" wrapText="1"/>
    </xf>
    <xf numFmtId="0" fontId="26" fillId="3" borderId="1" xfId="0" applyFont="1" applyFill="1" applyBorder="1" applyAlignment="1" applyProtection="1">
      <alignment horizontal="left" vertical="center" wrapText="1"/>
    </xf>
    <xf numFmtId="0" fontId="28" fillId="0" borderId="1" xfId="0" applyFont="1" applyBorder="1" applyAlignment="1" applyProtection="1">
      <alignment horizontal="left" vertical="center" wrapText="1"/>
    </xf>
    <xf numFmtId="0" fontId="30" fillId="3" borderId="0" xfId="0" applyFont="1" applyFill="1" applyAlignment="1" applyProtection="1">
      <alignment horizontal="center" vertical="center"/>
      <protection locked="0"/>
    </xf>
    <xf numFmtId="0" fontId="31" fillId="5" borderId="1" xfId="0" applyFont="1" applyFill="1" applyBorder="1" applyAlignment="1" applyProtection="1">
      <alignment horizontal="center" vertical="center" wrapText="1"/>
      <protection locked="0"/>
    </xf>
    <xf numFmtId="0" fontId="32" fillId="5" borderId="1" xfId="0" applyFont="1" applyFill="1" applyBorder="1" applyAlignment="1" applyProtection="1">
      <alignment horizontal="center" vertical="center" wrapText="1"/>
      <protection locked="0"/>
    </xf>
    <xf numFmtId="0" fontId="21" fillId="5" borderId="1" xfId="0" applyFont="1" applyFill="1" applyBorder="1" applyAlignment="1" applyProtection="1">
      <alignment horizontal="center" vertical="center" wrapText="1"/>
      <protection locked="0"/>
    </xf>
    <xf numFmtId="0" fontId="33" fillId="3" borderId="2" xfId="0" applyFont="1" applyFill="1" applyBorder="1" applyAlignment="1" applyProtection="1">
      <alignment horizontal="left" vertical="center" wrapText="1"/>
      <protection locked="0"/>
    </xf>
    <xf numFmtId="0" fontId="33" fillId="3" borderId="3" xfId="0" applyFont="1" applyFill="1" applyBorder="1" applyAlignment="1" applyProtection="1">
      <alignment horizontal="left" vertical="center" wrapText="1"/>
      <protection locked="0"/>
    </xf>
    <xf numFmtId="0" fontId="33" fillId="3" borderId="2" xfId="0" applyFont="1" applyFill="1" applyBorder="1" applyAlignment="1" applyProtection="1">
      <alignment horizontal="left" vertical="center" wrapText="1"/>
    </xf>
    <xf numFmtId="0" fontId="33" fillId="3" borderId="4" xfId="0" applyFont="1" applyFill="1" applyBorder="1" applyAlignment="1" applyProtection="1">
      <alignment horizontal="left" vertical="center" wrapText="1"/>
    </xf>
    <xf numFmtId="0" fontId="33" fillId="3" borderId="4" xfId="0" applyFont="1" applyFill="1" applyBorder="1" applyAlignment="1" applyProtection="1">
      <alignment horizontal="center" vertical="center" wrapText="1"/>
    </xf>
    <xf numFmtId="0" fontId="33" fillId="3" borderId="1" xfId="0" applyFont="1" applyFill="1" applyBorder="1" applyAlignment="1" applyProtection="1">
      <alignment horizontal="center" vertical="center" wrapText="1"/>
    </xf>
    <xf numFmtId="0" fontId="26" fillId="0" borderId="1" xfId="0" applyFont="1" applyBorder="1" applyAlignment="1" applyProtection="1">
      <alignment horizontal="center" vertical="center"/>
    </xf>
    <xf numFmtId="0" fontId="33" fillId="0" borderId="1" xfId="0" applyFont="1" applyBorder="1" applyAlignment="1" applyProtection="1">
      <alignment horizontal="center" vertical="center" wrapText="1"/>
    </xf>
    <xf numFmtId="0" fontId="31" fillId="2" borderId="1" xfId="0" applyFont="1" applyFill="1" applyBorder="1" applyAlignment="1" applyProtection="1">
      <alignment horizontal="center" vertical="center" wrapText="1"/>
    </xf>
    <xf numFmtId="0" fontId="28" fillId="0" borderId="1" xfId="0" applyFont="1" applyBorder="1" applyAlignment="1" applyProtection="1">
      <alignment horizontal="center" vertical="center" wrapText="1"/>
    </xf>
    <xf numFmtId="0" fontId="26" fillId="0" borderId="1" xfId="0" applyFont="1" applyBorder="1" applyAlignment="1" applyProtection="1">
      <alignment horizontal="left" vertical="center" wrapText="1"/>
    </xf>
    <xf numFmtId="0" fontId="34" fillId="0" borderId="1" xfId="0" applyFont="1" applyBorder="1" applyAlignment="1" applyProtection="1">
      <alignment horizontal="left" vertical="center" wrapText="1"/>
    </xf>
    <xf numFmtId="0" fontId="34" fillId="3" borderId="1" xfId="0" applyFont="1" applyFill="1" applyBorder="1" applyAlignment="1" applyProtection="1">
      <alignment horizontal="left" vertical="center" wrapText="1"/>
    </xf>
    <xf numFmtId="0" fontId="24" fillId="0" borderId="1" xfId="0" applyFont="1" applyBorder="1" applyAlignment="1" applyProtection="1">
      <alignment horizontal="left" vertical="center" wrapText="1"/>
    </xf>
    <xf numFmtId="0" fontId="20" fillId="0" borderId="1" xfId="0" applyFont="1" applyBorder="1" applyProtection="1">
      <alignment vertical="center"/>
    </xf>
    <xf numFmtId="0" fontId="23" fillId="3" borderId="0" xfId="0" applyFont="1" applyFill="1" applyAlignment="1">
      <alignment horizontal="right" vertical="center"/>
    </xf>
    <xf numFmtId="31" fontId="23" fillId="3" borderId="0" xfId="0" applyNumberFormat="1" applyFont="1" applyFill="1" applyAlignment="1">
      <alignment horizontal="right" vertical="center"/>
    </xf>
    <xf numFmtId="0" fontId="24" fillId="3" borderId="2" xfId="0" applyFont="1" applyFill="1" applyBorder="1" applyAlignment="1" applyProtection="1">
      <alignment horizontal="center" vertical="center" wrapText="1"/>
    </xf>
    <xf numFmtId="0" fontId="24" fillId="0" borderId="2" xfId="0" applyFont="1" applyBorder="1" applyAlignment="1" applyProtection="1">
      <alignment horizontal="center" vertical="center" wrapText="1"/>
    </xf>
    <xf numFmtId="0" fontId="35" fillId="3" borderId="1" xfId="0" applyFont="1" applyFill="1" applyBorder="1" applyAlignment="1" applyProtection="1">
      <alignment horizontal="left" vertical="center" wrapText="1"/>
    </xf>
    <xf numFmtId="0" fontId="24" fillId="3" borderId="4" xfId="0" applyFont="1" applyFill="1" applyBorder="1" applyAlignment="1" applyProtection="1">
      <alignment horizontal="center" vertical="center" wrapText="1"/>
    </xf>
    <xf numFmtId="0" fontId="24" fillId="0" borderId="4" xfId="0" applyFont="1" applyBorder="1" applyAlignment="1" applyProtection="1">
      <alignment horizontal="center" vertical="center" wrapText="1"/>
    </xf>
    <xf numFmtId="0" fontId="33" fillId="3" borderId="1" xfId="0" applyFont="1" applyFill="1" applyBorder="1" applyAlignment="1" applyProtection="1">
      <alignment horizontal="left" vertical="center" wrapText="1"/>
    </xf>
    <xf numFmtId="0" fontId="24" fillId="3" borderId="3" xfId="0" applyFont="1" applyFill="1" applyBorder="1" applyAlignment="1" applyProtection="1">
      <alignment horizontal="center" vertical="center" wrapText="1"/>
    </xf>
    <xf numFmtId="0" fontId="28" fillId="3" borderId="2" xfId="0" applyFont="1" applyFill="1" applyBorder="1" applyAlignment="1" applyProtection="1">
      <alignment horizontal="left" vertical="center" wrapText="1"/>
    </xf>
    <xf numFmtId="0" fontId="28" fillId="3" borderId="3" xfId="0" applyFont="1" applyFill="1" applyBorder="1" applyAlignment="1" applyProtection="1">
      <alignment horizontal="left" vertical="center" wrapText="1"/>
    </xf>
    <xf numFmtId="0" fontId="36" fillId="3" borderId="4" xfId="0" applyFont="1" applyFill="1" applyBorder="1" applyAlignment="1" applyProtection="1">
      <alignment vertical="center" wrapText="1"/>
    </xf>
    <xf numFmtId="0" fontId="36" fillId="3" borderId="1" xfId="0" applyFont="1" applyFill="1" applyBorder="1" applyAlignment="1" applyProtection="1">
      <alignment horizontal="center" vertical="center" wrapText="1"/>
    </xf>
    <xf numFmtId="0" fontId="36" fillId="3" borderId="1" xfId="0" applyFont="1" applyFill="1" applyBorder="1" applyAlignment="1" applyProtection="1">
      <alignment horizontal="left" vertical="center" wrapText="1"/>
    </xf>
    <xf numFmtId="0" fontId="37" fillId="2" borderId="1" xfId="0" applyFont="1" applyFill="1" applyBorder="1" applyAlignment="1" applyProtection="1">
      <alignment horizontal="center" vertical="center" wrapText="1"/>
    </xf>
    <xf numFmtId="0" fontId="38" fillId="0" borderId="1" xfId="0" applyFont="1" applyBorder="1" applyAlignment="1" applyProtection="1">
      <alignment horizontal="left" vertical="center" wrapText="1"/>
    </xf>
    <xf numFmtId="0" fontId="20" fillId="0" borderId="0" xfId="0" applyFont="1">
      <alignment vertical="center"/>
    </xf>
    <xf numFmtId="0" fontId="20" fillId="0" borderId="0" xfId="0" applyFont="1" applyAlignment="1">
      <alignment horizontal="center" vertical="center" wrapText="1"/>
    </xf>
    <xf numFmtId="0" fontId="20" fillId="0" borderId="0" xfId="0" applyFont="1" applyAlignment="1">
      <alignment vertical="center" wrapText="1"/>
    </xf>
    <xf numFmtId="0" fontId="20" fillId="0" borderId="0" xfId="0" applyFont="1" applyAlignment="1">
      <alignment horizontal="center" vertical="center"/>
    </xf>
    <xf numFmtId="0" fontId="21" fillId="0" borderId="0" xfId="0" applyFont="1">
      <alignment vertical="center"/>
    </xf>
    <xf numFmtId="0" fontId="22" fillId="0" borderId="0" xfId="0" applyFont="1" applyAlignment="1">
      <alignment horizontal="center" vertical="center"/>
    </xf>
    <xf numFmtId="0" fontId="22" fillId="0" borderId="0" xfId="0" applyFont="1" applyAlignment="1">
      <alignment horizontal="center" vertical="center" wrapText="1"/>
    </xf>
    <xf numFmtId="0" fontId="23" fillId="5" borderId="1" xfId="0" applyFont="1" applyFill="1" applyBorder="1" applyAlignment="1" applyProtection="1">
      <alignment horizontal="center" vertical="center" wrapText="1"/>
    </xf>
    <xf numFmtId="0" fontId="27" fillId="0" borderId="1" xfId="0" applyFont="1" applyBorder="1" applyAlignment="1" applyProtection="1">
      <alignment horizontal="center" vertical="center" wrapText="1"/>
    </xf>
    <xf numFmtId="0" fontId="27" fillId="0" borderId="1" xfId="0" applyFont="1" applyBorder="1" applyAlignment="1" applyProtection="1">
      <alignment horizontal="center" vertical="center"/>
    </xf>
    <xf numFmtId="0" fontId="23" fillId="2" borderId="2" xfId="0" applyFont="1" applyFill="1" applyBorder="1" applyAlignment="1" applyProtection="1">
      <alignment horizontal="center" vertical="center"/>
    </xf>
    <xf numFmtId="0" fontId="23" fillId="2" borderId="2" xfId="0" applyFont="1" applyFill="1" applyBorder="1" applyAlignment="1" applyProtection="1">
      <alignment horizontal="center" vertical="center" wrapText="1"/>
    </xf>
    <xf numFmtId="0" fontId="26" fillId="0" borderId="1" xfId="0" applyFont="1" applyBorder="1" applyAlignment="1" applyProtection="1">
      <alignment horizontal="center" vertical="center" wrapText="1"/>
    </xf>
    <xf numFmtId="0" fontId="24" fillId="0" borderId="1" xfId="0" applyFont="1" applyBorder="1" applyAlignment="1" applyProtection="1">
      <alignment horizontal="center" vertical="center"/>
    </xf>
    <xf numFmtId="0" fontId="27" fillId="0" borderId="1" xfId="0" applyFont="1" applyBorder="1" applyAlignment="1" applyProtection="1">
      <alignment vertical="center" wrapText="1"/>
    </xf>
    <xf numFmtId="0" fontId="27" fillId="0" borderId="1" xfId="0" applyFont="1" applyBorder="1" applyAlignment="1" applyProtection="1">
      <alignment horizontal="left" vertical="center" wrapText="1"/>
    </xf>
    <xf numFmtId="0" fontId="23" fillId="6" borderId="1" xfId="0" applyFont="1" applyFill="1" applyBorder="1" applyAlignment="1" applyProtection="1">
      <alignment horizontal="center" vertical="center" wrapText="1"/>
    </xf>
    <xf numFmtId="0" fontId="23" fillId="5" borderId="1" xfId="0" applyFont="1" applyFill="1" applyBorder="1" applyAlignment="1" applyProtection="1">
      <alignment vertical="center" wrapText="1"/>
    </xf>
    <xf numFmtId="0" fontId="23" fillId="6" borderId="1" xfId="0" applyFont="1" applyFill="1" applyBorder="1" applyAlignment="1" applyProtection="1">
      <alignment horizontal="center" vertical="center"/>
    </xf>
    <xf numFmtId="177" fontId="24" fillId="3" borderId="1" xfId="0" applyNumberFormat="1" applyFont="1" applyFill="1" applyBorder="1" applyAlignment="1" applyProtection="1">
      <alignment horizontal="center" vertical="center" wrapText="1"/>
    </xf>
    <xf numFmtId="177" fontId="24" fillId="0" borderId="1" xfId="0" applyNumberFormat="1" applyFont="1" applyBorder="1" applyAlignment="1" applyProtection="1">
      <alignment horizontal="center" vertical="center" wrapText="1"/>
    </xf>
    <xf numFmtId="0" fontId="23" fillId="2" borderId="2" xfId="0" applyFont="1" applyFill="1" applyBorder="1" applyAlignment="1" applyProtection="1">
      <alignment horizontal="center" vertical="center" shrinkToFit="1"/>
    </xf>
    <xf numFmtId="176" fontId="23" fillId="2" borderId="2" xfId="0" applyNumberFormat="1" applyFont="1" applyFill="1" applyBorder="1" applyAlignment="1" applyProtection="1">
      <alignment horizontal="center" vertical="center" shrinkToFit="1"/>
    </xf>
    <xf numFmtId="0" fontId="23" fillId="0" borderId="0" xfId="0" applyFont="1" applyAlignment="1">
      <alignment horizontal="center" vertical="center"/>
    </xf>
    <xf numFmtId="31" fontId="23" fillId="0" borderId="0" xfId="0" applyNumberFormat="1" applyFont="1" applyAlignment="1">
      <alignment horizontal="center" vertical="center"/>
    </xf>
    <xf numFmtId="0" fontId="30" fillId="0" borderId="0" xfId="0" applyFont="1" applyAlignment="1">
      <alignment horizontal="center" vertical="center"/>
    </xf>
    <xf numFmtId="0" fontId="32" fillId="5" borderId="1" xfId="0" applyFont="1" applyFill="1" applyBorder="1" applyAlignment="1" applyProtection="1">
      <alignment horizontal="center" vertical="center" wrapText="1"/>
    </xf>
    <xf numFmtId="0" fontId="39" fillId="0" borderId="1" xfId="0" applyFont="1" applyBorder="1" applyAlignment="1" applyProtection="1">
      <alignment horizontal="center" vertical="center" wrapText="1"/>
    </xf>
    <xf numFmtId="0" fontId="40" fillId="0" borderId="1" xfId="0" applyFont="1" applyBorder="1" applyAlignment="1" applyProtection="1">
      <alignment vertical="center" wrapText="1"/>
    </xf>
    <xf numFmtId="0" fontId="41" fillId="0" borderId="1" xfId="0" applyFont="1" applyBorder="1" applyAlignment="1" applyProtection="1">
      <alignment vertical="center" wrapText="1"/>
    </xf>
    <xf numFmtId="0" fontId="41" fillId="0" borderId="1" xfId="0" applyFont="1" applyBorder="1" applyAlignment="1" applyProtection="1">
      <alignment horizontal="center" vertical="center" wrapText="1"/>
    </xf>
    <xf numFmtId="0" fontId="32" fillId="2" borderId="2" xfId="0" applyFont="1" applyFill="1" applyBorder="1" applyProtection="1">
      <alignment vertical="center"/>
    </xf>
    <xf numFmtId="0" fontId="7" fillId="0" borderId="0" xfId="0" applyFont="1" applyAlignment="1">
      <alignment vertical="center" wrapText="1"/>
    </xf>
    <xf numFmtId="0" fontId="4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0" fillId="0" borderId="1" xfId="0" applyFont="1" applyBorder="1" applyAlignment="1" applyProtection="1">
      <alignment horizontal="center" vertical="center" wrapText="1"/>
    </xf>
    <xf numFmtId="49" fontId="10" fillId="0" borderId="1" xfId="0" applyNumberFormat="1" applyFont="1" applyBorder="1" applyAlignment="1" applyProtection="1">
      <alignment horizontal="left" vertical="center" wrapText="1"/>
      <protection locked="0"/>
    </xf>
    <xf numFmtId="0" fontId="10" fillId="0" borderId="1" xfId="0" applyFont="1" applyBorder="1" applyAlignment="1" applyProtection="1">
      <alignment horizontal="left" vertical="center"/>
    </xf>
    <xf numFmtId="0" fontId="43" fillId="0" borderId="1" xfId="0" applyFont="1" applyBorder="1" applyAlignment="1" applyProtection="1">
      <alignment horizontal="center" vertical="center" wrapText="1"/>
    </xf>
    <xf numFmtId="0" fontId="44" fillId="4" borderId="1" xfId="0" applyFont="1" applyFill="1" applyBorder="1" applyAlignment="1" applyProtection="1">
      <alignment horizontal="center" vertical="center" wrapText="1"/>
    </xf>
    <xf numFmtId="0" fontId="8" fillId="0" borderId="1" xfId="0" applyFont="1" applyBorder="1" applyAlignment="1" applyProtection="1">
      <alignment horizontal="center" vertical="center" wrapText="1"/>
    </xf>
    <xf numFmtId="0" fontId="14" fillId="0" borderId="2" xfId="0" applyFont="1" applyBorder="1" applyAlignment="1" applyProtection="1">
      <alignment horizontal="center" vertical="center" wrapText="1"/>
    </xf>
    <xf numFmtId="49" fontId="10" fillId="0" borderId="1" xfId="0" applyNumberFormat="1" applyFont="1" applyBorder="1" applyAlignment="1" applyProtection="1">
      <alignment horizontal="center" vertical="center" wrapText="1"/>
      <protection locked="0"/>
    </xf>
    <xf numFmtId="0" fontId="10" fillId="0" borderId="2" xfId="0" applyFont="1" applyBorder="1" applyAlignment="1" applyProtection="1">
      <alignment horizontal="center" vertical="center" wrapText="1"/>
      <protection locked="0"/>
    </xf>
    <xf numFmtId="49" fontId="10" fillId="0" borderId="3" xfId="0" applyNumberFormat="1" applyFont="1" applyBorder="1" applyAlignment="1" applyProtection="1">
      <alignment horizontal="center" vertical="center" wrapText="1"/>
      <protection locked="0"/>
    </xf>
    <xf numFmtId="49" fontId="10" fillId="0" borderId="4" xfId="0" applyNumberFormat="1" applyFont="1" applyBorder="1" applyAlignment="1" applyProtection="1">
      <alignment horizontal="center" vertical="center" wrapText="1"/>
      <protection locked="0"/>
    </xf>
    <xf numFmtId="0" fontId="10" fillId="0" borderId="1" xfId="0" applyFont="1" applyBorder="1" applyAlignment="1" applyProtection="1">
      <alignment horizontal="center" vertical="center"/>
    </xf>
    <xf numFmtId="0" fontId="45" fillId="0" borderId="0" xfId="0" applyFont="1" applyAlignment="1">
      <alignment horizontal="center" vertical="center" wrapText="1"/>
    </xf>
    <xf numFmtId="0" fontId="46" fillId="0" borderId="1" xfId="0" applyFont="1" applyBorder="1" applyAlignment="1" applyProtection="1">
      <alignment horizontal="center" vertical="center" wrapText="1"/>
    </xf>
    <xf numFmtId="0" fontId="17" fillId="0" borderId="1" xfId="0" applyFont="1" applyBorder="1" applyAlignment="1" applyProtection="1">
      <alignment vertical="center" wrapText="1"/>
    </xf>
    <xf numFmtId="0" fontId="17" fillId="0" borderId="1" xfId="0" applyFont="1" applyBorder="1" applyAlignment="1" applyProtection="1">
      <alignment horizontal="center" vertical="center" wrapText="1"/>
    </xf>
    <xf numFmtId="0" fontId="47" fillId="0" borderId="2" xfId="0" applyFont="1" applyBorder="1" applyAlignment="1" applyProtection="1">
      <alignment horizontal="left" vertical="center" wrapText="1"/>
    </xf>
    <xf numFmtId="0" fontId="47" fillId="0" borderId="1" xfId="0" applyFont="1" applyBorder="1" applyAlignment="1" applyProtection="1">
      <alignment horizontal="left" vertical="center" wrapText="1"/>
    </xf>
    <xf numFmtId="0" fontId="17" fillId="0" borderId="3" xfId="0" applyFont="1" applyBorder="1" applyAlignment="1" applyProtection="1">
      <alignment horizontal="left" vertical="center" wrapText="1"/>
    </xf>
    <xf numFmtId="0" fontId="17" fillId="0" borderId="4" xfId="0" applyFont="1" applyBorder="1" applyAlignment="1" applyProtection="1">
      <alignment horizontal="left" vertical="center" wrapText="1"/>
    </xf>
    <xf numFmtId="0" fontId="10" fillId="0" borderId="1" xfId="0" applyFont="1" applyBorder="1" applyAlignment="1" applyProtection="1">
      <alignment vertical="center" wrapText="1"/>
    </xf>
    <xf numFmtId="0" fontId="47" fillId="0" borderId="1" xfId="0" applyFont="1" applyBorder="1" applyAlignment="1" applyProtection="1">
      <alignment vertical="center" wrapText="1"/>
    </xf>
    <xf numFmtId="0" fontId="10" fillId="0" borderId="2" xfId="0" applyFont="1" applyBorder="1" applyAlignment="1" applyProtection="1">
      <alignment horizontal="left" vertical="center" wrapText="1"/>
    </xf>
    <xf numFmtId="0" fontId="10" fillId="0" borderId="3" xfId="0" applyFont="1" applyBorder="1" applyAlignment="1" applyProtection="1">
      <alignment horizontal="left" vertical="center" wrapText="1"/>
    </xf>
    <xf numFmtId="0" fontId="10" fillId="0" borderId="4" xfId="0" applyFont="1" applyBorder="1" applyAlignment="1" applyProtection="1">
      <alignment horizontal="left" vertical="center" wrapText="1"/>
    </xf>
    <xf numFmtId="0" fontId="48" fillId="0" borderId="0" xfId="0" applyFont="1" applyAlignment="1">
      <alignment vertical="center" wrapText="1"/>
    </xf>
    <xf numFmtId="0" fontId="49" fillId="0" borderId="1" xfId="0" applyFont="1" applyBorder="1" applyAlignment="1" applyProtection="1">
      <alignment horizontal="center" vertical="center" wrapText="1"/>
    </xf>
    <xf numFmtId="0" fontId="50" fillId="0" borderId="1" xfId="0" applyFont="1" applyBorder="1" applyAlignment="1" applyProtection="1">
      <alignment horizontal="left" vertical="center" wrapText="1"/>
    </xf>
    <xf numFmtId="0" fontId="13" fillId="2" borderId="1" xfId="0" applyFont="1" applyFill="1" applyBorder="1" applyAlignment="1" applyProtection="1">
      <alignment horizontal="center" vertical="center" wrapText="1"/>
    </xf>
    <xf numFmtId="0" fontId="13" fillId="0" borderId="1" xfId="0" applyFont="1" applyBorder="1" applyAlignment="1" applyProtection="1">
      <alignment horizontal="left" vertical="center" wrapText="1"/>
    </xf>
    <xf numFmtId="0" fontId="17" fillId="0" borderId="5" xfId="0" applyFont="1" applyBorder="1" applyAlignment="1" applyProtection="1">
      <alignment horizontal="left" vertical="center" wrapText="1"/>
    </xf>
    <xf numFmtId="0" fontId="29" fillId="0" borderId="6" xfId="0" applyFont="1" applyBorder="1" applyAlignment="1" applyProtection="1">
      <alignment horizontal="left" vertical="center"/>
    </xf>
    <xf numFmtId="0" fontId="51" fillId="0" borderId="1" xfId="0" applyFont="1" applyBorder="1" applyAlignment="1" applyProtection="1">
      <alignment horizontal="center" vertical="center" wrapText="1"/>
    </xf>
    <xf numFmtId="0" fontId="52" fillId="0" borderId="0" xfId="0" applyFont="1" applyAlignment="1">
      <alignment horizontal="center" vertical="center" wrapText="1"/>
    </xf>
    <xf numFmtId="31" fontId="1" fillId="0" borderId="0" xfId="0" applyNumberFormat="1" applyFont="1" applyAlignment="1">
      <alignment horizontal="center" vertical="center" wrapText="1"/>
    </xf>
    <xf numFmtId="0" fontId="10" fillId="0" borderId="1" xfId="0" applyFont="1" applyBorder="1" applyAlignment="1" applyProtection="1">
      <alignment horizontal="justify" vertical="center" wrapText="1"/>
    </xf>
    <xf numFmtId="0" fontId="10" fillId="7" borderId="1" xfId="0" applyFont="1" applyFill="1" applyBorder="1" applyAlignment="1" applyProtection="1">
      <alignment vertical="center" wrapText="1"/>
    </xf>
    <xf numFmtId="0" fontId="10" fillId="2" borderId="1" xfId="0" applyFont="1" applyFill="1" applyBorder="1" applyAlignment="1" applyProtection="1">
      <alignment vertical="center" wrapText="1"/>
    </xf>
    <xf numFmtId="0" fontId="10" fillId="2" borderId="0" xfId="0" applyFont="1" applyFill="1" applyAlignment="1">
      <alignment vertical="center" wrapText="1"/>
    </xf>
    <xf numFmtId="0" fontId="8" fillId="0" borderId="0" xfId="0" applyFont="1" applyAlignment="1">
      <alignment vertical="center" wrapText="1"/>
    </xf>
    <xf numFmtId="31" fontId="8" fillId="0" borderId="0" xfId="0" applyNumberFormat="1" applyFont="1" applyAlignment="1">
      <alignment vertical="center" wrapText="1"/>
    </xf>
    <xf numFmtId="0" fontId="29" fillId="0" borderId="7" xfId="0" applyFont="1" applyBorder="1" applyAlignment="1" applyProtection="1">
      <alignment horizontal="left" vertical="center"/>
    </xf>
    <xf numFmtId="0" fontId="53" fillId="0" borderId="0" xfId="0" applyFont="1">
      <alignment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54" fillId="0" borderId="0" xfId="0" applyFont="1" applyAlignment="1">
      <alignment horizontal="center" vertical="center"/>
    </xf>
    <xf numFmtId="0" fontId="55" fillId="5" borderId="1" xfId="0" applyFont="1" applyFill="1" applyBorder="1" applyAlignment="1" applyProtection="1">
      <alignment horizontal="center" vertical="center"/>
    </xf>
    <xf numFmtId="0" fontId="23" fillId="5" borderId="1" xfId="0" applyFont="1" applyFill="1" applyBorder="1" applyAlignment="1" applyProtection="1">
      <alignment horizontal="center" vertical="center"/>
    </xf>
    <xf numFmtId="0" fontId="2" fillId="3"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xf>
    <xf numFmtId="0" fontId="43" fillId="0" borderId="1" xfId="0" applyFont="1" applyBorder="1" applyAlignment="1" applyProtection="1">
      <alignment horizontal="center" vertical="center"/>
    </xf>
    <xf numFmtId="0" fontId="8" fillId="8" borderId="1" xfId="0" applyFont="1" applyFill="1" applyBorder="1" applyAlignment="1" applyProtection="1">
      <alignment horizontal="center" vertical="center"/>
    </xf>
    <xf numFmtId="0" fontId="34" fillId="0" borderId="1" xfId="0" applyFont="1" applyBorder="1" applyAlignment="1" applyProtection="1">
      <alignment horizontal="center" vertical="center" wrapText="1"/>
    </xf>
    <xf numFmtId="0" fontId="26" fillId="0" borderId="0" xfId="0" applyFont="1" applyAlignment="1">
      <alignment horizontal="center" vertical="center"/>
    </xf>
    <xf numFmtId="0" fontId="55" fillId="5" borderId="1" xfId="0" applyFont="1" applyFill="1" applyBorder="1" applyAlignment="1" applyProtection="1">
      <alignment horizontal="center" vertical="center" wrapText="1"/>
    </xf>
    <xf numFmtId="180" fontId="8" fillId="0" borderId="1" xfId="0" applyNumberFormat="1" applyFont="1" applyBorder="1" applyAlignment="1" applyProtection="1">
      <alignment horizontal="center" vertical="center"/>
    </xf>
    <xf numFmtId="0" fontId="2" fillId="0" borderId="1" xfId="0" applyFont="1" applyBorder="1" applyAlignment="1" applyProtection="1">
      <alignment horizontal="left" vertical="center" wrapText="1"/>
    </xf>
    <xf numFmtId="0" fontId="56" fillId="0" borderId="0" xfId="0" applyFont="1" applyAlignment="1">
      <alignment horizontal="center" vertical="center"/>
    </xf>
    <xf numFmtId="31" fontId="31" fillId="0" borderId="0" xfId="0" applyNumberFormat="1" applyFont="1" applyAlignment="1">
      <alignment horizontal="center" vertical="center"/>
    </xf>
    <xf numFmtId="0" fontId="54" fillId="0" borderId="0" xfId="0" applyFont="1" applyAlignment="1">
      <alignment horizontal="center" vertical="center" wrapText="1"/>
    </xf>
    <xf numFmtId="0" fontId="57" fillId="0" borderId="1" xfId="0" applyFont="1" applyBorder="1" applyAlignment="1" applyProtection="1">
      <alignment horizontal="center" vertical="center" wrapText="1"/>
    </xf>
    <xf numFmtId="0" fontId="58" fillId="0" borderId="1" xfId="0" applyFont="1" applyBorder="1" applyAlignment="1" applyProtection="1">
      <alignment horizontal="center" vertical="center" wrapText="1"/>
    </xf>
    <xf numFmtId="0" fontId="9" fillId="0" borderId="1" xfId="0" applyFont="1" applyBorder="1" applyAlignment="1" applyProtection="1">
      <alignment horizontal="center" vertical="center" wrapText="1"/>
    </xf>
    <xf numFmtId="0" fontId="26" fillId="0" borderId="0" xfId="0" applyFont="1" applyAlignment="1">
      <alignment horizontal="center" vertical="center" wrapText="1"/>
    </xf>
    <xf numFmtId="0" fontId="59" fillId="3" borderId="2" xfId="0" applyFont="1" applyFill="1" applyBorder="1" applyAlignment="1" applyProtection="1">
      <alignment horizontal="center" vertical="center" wrapText="1"/>
    </xf>
    <xf numFmtId="0" fontId="29" fillId="0" borderId="0" xfId="0" applyFont="1" applyAlignment="1">
      <alignment vertical="center" wrapText="1"/>
    </xf>
    <xf numFmtId="0" fontId="60" fillId="9" borderId="1" xfId="0" applyFont="1" applyFill="1" applyBorder="1" applyAlignment="1" applyProtection="1">
      <alignment horizontal="center" vertical="center" wrapText="1"/>
    </xf>
    <xf numFmtId="0" fontId="60" fillId="9" borderId="5" xfId="0" applyFont="1" applyFill="1" applyBorder="1" applyAlignment="1" applyProtection="1">
      <alignment horizontal="center" vertical="center" wrapText="1"/>
    </xf>
    <xf numFmtId="0" fontId="61" fillId="0" borderId="1" xfId="0" applyFont="1" applyBorder="1" applyAlignment="1" applyProtection="1">
      <alignment horizontal="center" vertical="center" wrapText="1"/>
    </xf>
    <xf numFmtId="0" fontId="62" fillId="3" borderId="1" xfId="0" applyFont="1" applyFill="1" applyBorder="1" applyAlignment="1" applyProtection="1">
      <alignment horizontal="center" vertical="center" wrapText="1"/>
    </xf>
    <xf numFmtId="0" fontId="62" fillId="0" borderId="1" xfId="0" applyFont="1" applyBorder="1" applyAlignment="1" applyProtection="1">
      <alignment horizontal="center" vertical="center" wrapText="1"/>
    </xf>
    <xf numFmtId="0" fontId="62" fillId="8" borderId="1" xfId="0" applyFont="1" applyFill="1" applyBorder="1" applyAlignment="1" applyProtection="1">
      <alignment horizontal="center" vertical="center" wrapText="1"/>
    </xf>
    <xf numFmtId="0" fontId="60" fillId="2" borderId="1" xfId="0" applyFont="1" applyFill="1" applyBorder="1" applyAlignment="1" applyProtection="1">
      <alignment horizontal="center" vertical="center" wrapText="1"/>
    </xf>
    <xf numFmtId="0" fontId="62" fillId="0" borderId="1" xfId="0" applyFont="1" applyBorder="1" applyAlignment="1" applyProtection="1">
      <alignment horizontal="left" vertical="center" wrapText="1"/>
    </xf>
    <xf numFmtId="0" fontId="60" fillId="7" borderId="1" xfId="0" applyFont="1" applyFill="1" applyBorder="1" applyAlignment="1" applyProtection="1">
      <alignment horizontal="center" vertical="center" wrapText="1"/>
    </xf>
    <xf numFmtId="0" fontId="63" fillId="2" borderId="1" xfId="0" applyFont="1" applyFill="1" applyBorder="1" applyAlignment="1" applyProtection="1">
      <alignment horizontal="center" vertical="center" wrapText="1"/>
    </xf>
    <xf numFmtId="0" fontId="64" fillId="4" borderId="1" xfId="0" applyFont="1" applyFill="1" applyBorder="1" applyAlignment="1" applyProtection="1">
      <alignment horizontal="center" vertical="center" wrapText="1"/>
    </xf>
    <xf numFmtId="0" fontId="65" fillId="3" borderId="1" xfId="0" applyFont="1" applyFill="1" applyBorder="1" applyAlignment="1" applyProtection="1">
      <alignment horizontal="left" vertical="center" wrapText="1"/>
    </xf>
    <xf numFmtId="0" fontId="65" fillId="0" borderId="1" xfId="0" applyFont="1" applyBorder="1" applyAlignment="1" applyProtection="1">
      <alignment horizontal="left" vertical="center" wrapText="1"/>
    </xf>
    <xf numFmtId="0" fontId="65" fillId="0" borderId="1" xfId="0" applyFont="1" applyBorder="1" applyAlignment="1" applyProtection="1">
      <alignment vertical="center" wrapText="1"/>
    </xf>
    <xf numFmtId="0" fontId="66" fillId="0" borderId="1" xfId="0" applyFont="1" applyBorder="1" applyAlignment="1" applyProtection="1">
      <alignment horizontal="center" vertical="center" wrapText="1"/>
    </xf>
    <xf numFmtId="0" fontId="67" fillId="0" borderId="1" xfId="0" applyFont="1" applyBorder="1" applyAlignment="1" applyProtection="1">
      <alignment horizontal="left" vertical="center" wrapText="1"/>
    </xf>
    <xf numFmtId="0" fontId="63" fillId="2" borderId="1" xfId="0" applyFont="1" applyFill="1" applyBorder="1" applyAlignment="1" applyProtection="1">
      <alignment horizontal="left" vertical="center" wrapText="1"/>
    </xf>
    <xf numFmtId="0" fontId="68" fillId="10" borderId="0" xfId="0" applyFont="1" applyFill="1" applyAlignment="1">
      <alignment horizontal="center" vertical="center"/>
    </xf>
    <xf numFmtId="0" fontId="69" fillId="0" borderId="0" xfId="0" applyFont="1">
      <alignment vertical="center"/>
    </xf>
    <xf numFmtId="0" fontId="68" fillId="10" borderId="2" xfId="0" applyFont="1" applyFill="1" applyBorder="1" applyAlignment="1" applyProtection="1">
      <alignment horizontal="center" vertical="center"/>
    </xf>
    <xf numFmtId="0" fontId="68" fillId="10" borderId="1" xfId="0" applyFont="1" applyFill="1" applyBorder="1" applyAlignment="1" applyProtection="1">
      <alignment horizontal="center" vertical="center"/>
    </xf>
    <xf numFmtId="0" fontId="69" fillId="11" borderId="1" xfId="0" applyFont="1" applyFill="1" applyBorder="1" applyAlignment="1" applyProtection="1">
      <alignment horizontal="center" vertical="center" wrapText="1"/>
    </xf>
    <xf numFmtId="0" fontId="69" fillId="11" borderId="8" xfId="0" applyFont="1" applyFill="1" applyBorder="1" applyAlignment="1" applyProtection="1">
      <alignment horizontal="center" vertical="center"/>
    </xf>
    <xf numFmtId="181" fontId="70" fillId="11" borderId="1" xfId="0" applyNumberFormat="1" applyFont="1" applyFill="1" applyBorder="1" applyAlignment="1" applyProtection="1">
      <alignment horizontal="center" vertical="center" wrapText="1"/>
    </xf>
    <xf numFmtId="0" fontId="70" fillId="0" borderId="2" xfId="0" applyFont="1" applyBorder="1" applyAlignment="1" applyProtection="1">
      <alignment horizontal="center" vertical="center"/>
    </xf>
    <xf numFmtId="0" fontId="29" fillId="0" borderId="1" xfId="0" applyFont="1" applyBorder="1" applyProtection="1">
      <alignment vertical="center"/>
    </xf>
    <xf numFmtId="0" fontId="29" fillId="0" borderId="9" xfId="0" applyFont="1" applyBorder="1" applyProtection="1">
      <alignment vertical="center"/>
    </xf>
    <xf numFmtId="181" fontId="70" fillId="11" borderId="2" xfId="0" applyNumberFormat="1" applyFont="1" applyFill="1" applyBorder="1" applyAlignment="1" applyProtection="1">
      <alignment horizontal="center" vertical="center" wrapText="1"/>
    </xf>
    <xf numFmtId="0" fontId="53" fillId="0" borderId="3" xfId="0" applyFont="1" applyBorder="1" applyProtection="1">
      <alignment vertical="center"/>
    </xf>
    <xf numFmtId="0" fontId="29" fillId="0" borderId="4" xfId="0" applyFont="1" applyBorder="1" applyProtection="1">
      <alignment vertical="center"/>
    </xf>
    <xf numFmtId="0" fontId="69" fillId="11" borderId="7" xfId="0" applyFont="1" applyFill="1" applyBorder="1" applyAlignment="1" applyProtection="1">
      <alignment horizontal="center" vertical="center" wrapText="1"/>
    </xf>
    <xf numFmtId="0" fontId="70" fillId="0" borderId="7" xfId="0" applyFont="1" applyBorder="1" applyAlignment="1" applyProtection="1">
      <alignment horizontal="center" vertical="center"/>
    </xf>
    <xf numFmtId="0" fontId="69" fillId="11" borderId="7" xfId="0" applyFont="1" applyFill="1" applyBorder="1" applyAlignment="1" applyProtection="1">
      <alignment horizontal="center" vertical="center"/>
    </xf>
    <xf numFmtId="0" fontId="69" fillId="11" borderId="1" xfId="0" applyFont="1" applyFill="1" applyBorder="1" applyAlignment="1" applyProtection="1">
      <alignment horizontal="center" vertical="center"/>
    </xf>
    <xf numFmtId="0" fontId="70" fillId="0" borderId="6" xfId="0" applyFont="1" applyBorder="1" applyAlignment="1" applyProtection="1">
      <alignment horizontal="center" vertical="center"/>
    </xf>
    <xf numFmtId="0" fontId="68" fillId="10" borderId="1" xfId="0" applyFont="1" applyFill="1" applyBorder="1" applyAlignment="1" applyProtection="1">
      <alignment horizontal="left" vertical="center" wrapText="1"/>
    </xf>
    <xf numFmtId="0" fontId="68" fillId="10" borderId="1" xfId="0" applyFont="1" applyFill="1" applyBorder="1" applyAlignment="1" applyProtection="1">
      <alignment horizontal="center" vertical="center" wrapText="1"/>
    </xf>
    <xf numFmtId="181" fontId="70" fillId="0" borderId="1" xfId="0" applyNumberFormat="1" applyFont="1" applyBorder="1" applyAlignment="1" applyProtection="1">
      <alignment horizontal="left" vertical="center" wrapText="1"/>
    </xf>
    <xf numFmtId="0" fontId="69" fillId="3" borderId="1" xfId="0" applyFont="1" applyFill="1" applyBorder="1" applyAlignment="1" applyProtection="1">
      <alignment horizontal="center" vertical="center" wrapText="1"/>
    </xf>
    <xf numFmtId="0" fontId="69" fillId="0" borderId="10" xfId="0" applyFont="1" applyBorder="1" applyAlignment="1" applyProtection="1">
      <alignment horizontal="center" vertical="center"/>
    </xf>
    <xf numFmtId="0" fontId="69" fillId="0" borderId="2" xfId="0" applyFont="1" applyBorder="1" applyAlignment="1" applyProtection="1">
      <alignment horizontal="center" vertical="center"/>
    </xf>
    <xf numFmtId="181" fontId="70" fillId="0" borderId="2" xfId="0" applyNumberFormat="1" applyFont="1" applyBorder="1" applyAlignment="1" applyProtection="1">
      <alignment horizontal="left" vertical="center" wrapText="1"/>
    </xf>
    <xf numFmtId="0" fontId="29" fillId="0" borderId="11" xfId="0" applyFont="1" applyBorder="1" applyProtection="1">
      <alignment vertical="center"/>
    </xf>
    <xf numFmtId="0" fontId="29" fillId="0" borderId="3" xfId="0" applyFont="1" applyBorder="1" applyProtection="1">
      <alignment vertical="center"/>
    </xf>
    <xf numFmtId="0" fontId="69" fillId="0" borderId="2" xfId="0" applyFont="1" applyBorder="1" applyAlignment="1" applyProtection="1">
      <alignment horizontal="left" vertical="center" wrapText="1"/>
    </xf>
    <xf numFmtId="0" fontId="69" fillId="3" borderId="2" xfId="0" applyFont="1" applyFill="1" applyBorder="1" applyAlignment="1" applyProtection="1">
      <alignment horizontal="center" vertical="center" wrapText="1"/>
    </xf>
    <xf numFmtId="0" fontId="69" fillId="0" borderId="3" xfId="0" applyFont="1" applyBorder="1" applyAlignment="1" applyProtection="1">
      <alignment horizontal="center" vertical="center"/>
    </xf>
    <xf numFmtId="0" fontId="29" fillId="0" borderId="5" xfId="0" applyFont="1" applyBorder="1" applyAlignment="1" applyProtection="1">
      <alignment vertical="center" wrapText="1"/>
    </xf>
    <xf numFmtId="0" fontId="69" fillId="3" borderId="5" xfId="0" applyFont="1" applyFill="1" applyBorder="1" applyAlignment="1" applyProtection="1">
      <alignment horizontal="center" vertical="center" wrapText="1"/>
    </xf>
    <xf numFmtId="0" fontId="69" fillId="0" borderId="1" xfId="0" applyFont="1" applyBorder="1" applyAlignment="1" applyProtection="1">
      <alignment horizontal="center" vertical="center"/>
    </xf>
    <xf numFmtId="182" fontId="68" fillId="10" borderId="2" xfId="0" applyNumberFormat="1" applyFont="1" applyFill="1" applyBorder="1" applyAlignment="1" applyProtection="1">
      <alignment horizontal="center" vertical="center"/>
    </xf>
    <xf numFmtId="0" fontId="68" fillId="10" borderId="8" xfId="0" applyFont="1" applyFill="1" applyBorder="1" applyAlignment="1" applyProtection="1">
      <alignment horizontal="center" vertical="center"/>
    </xf>
    <xf numFmtId="182" fontId="70" fillId="3" borderId="5" xfId="0" applyNumberFormat="1" applyFont="1" applyFill="1" applyBorder="1" applyAlignment="1" applyProtection="1">
      <alignment horizontal="center" vertical="center" wrapText="1"/>
    </xf>
    <xf numFmtId="182" fontId="69" fillId="0" borderId="3" xfId="0" applyNumberFormat="1" applyFont="1" applyBorder="1" applyAlignment="1" applyProtection="1">
      <alignment horizontal="center" vertical="center"/>
    </xf>
    <xf numFmtId="182" fontId="70" fillId="0" borderId="11" xfId="0" applyNumberFormat="1" applyFont="1" applyBorder="1" applyAlignment="1" applyProtection="1">
      <alignment horizontal="center" vertical="center" wrapText="1"/>
    </xf>
    <xf numFmtId="0" fontId="69" fillId="0" borderId="5" xfId="0" applyFont="1" applyBorder="1" applyAlignment="1" applyProtection="1">
      <alignment horizontal="center" vertical="center"/>
    </xf>
    <xf numFmtId="0" fontId="71" fillId="0" borderId="1" xfId="0" applyFont="1" applyBorder="1" applyAlignment="1" applyProtection="1">
      <alignment horizontal="center" vertical="center"/>
    </xf>
    <xf numFmtId="0" fontId="71" fillId="0" borderId="5" xfId="0" applyFont="1" applyBorder="1" applyAlignment="1" applyProtection="1">
      <alignment horizontal="center" vertical="center"/>
    </xf>
    <xf numFmtId="182" fontId="70" fillId="3" borderId="1" xfId="0" applyNumberFormat="1" applyFont="1" applyFill="1" applyBorder="1" applyAlignment="1" applyProtection="1">
      <alignment horizontal="center" vertical="center" wrapText="1"/>
    </xf>
    <xf numFmtId="0" fontId="68" fillId="10" borderId="10" xfId="0" applyFont="1" applyFill="1" applyBorder="1" applyAlignment="1" applyProtection="1">
      <alignment horizontal="center" vertical="center"/>
    </xf>
    <xf numFmtId="0" fontId="69" fillId="0" borderId="8" xfId="0" applyFont="1" applyBorder="1" applyAlignment="1" applyProtection="1">
      <alignment horizontal="left" vertical="center" wrapText="1"/>
    </xf>
    <xf numFmtId="0" fontId="69" fillId="0" borderId="0" xfId="0" applyFont="1" applyAlignment="1">
      <alignment horizontal="center" vertical="center"/>
    </xf>
    <xf numFmtId="0" fontId="29" fillId="0" borderId="12" xfId="0" applyFont="1" applyBorder="1" applyProtection="1">
      <alignment vertical="center"/>
    </xf>
    <xf numFmtId="0" fontId="69" fillId="0" borderId="9" xfId="0" applyFont="1" applyBorder="1" applyAlignment="1" applyProtection="1">
      <alignment horizontal="left" vertical="center" wrapText="1"/>
    </xf>
    <xf numFmtId="182" fontId="70" fillId="3" borderId="12" xfId="0" applyNumberFormat="1" applyFont="1" applyFill="1" applyBorder="1" applyAlignment="1" applyProtection="1">
      <alignment horizontal="center" vertical="center" wrapText="1"/>
    </xf>
    <xf numFmtId="0" fontId="69" fillId="0" borderId="1" xfId="0" applyFont="1" applyBorder="1" applyAlignment="1" applyProtection="1">
      <alignment horizontal="left" vertical="center" wrapText="1"/>
    </xf>
    <xf numFmtId="0" fontId="69" fillId="3" borderId="0" xfId="0" applyFont="1" applyFill="1">
      <alignment vertical="center"/>
    </xf>
    <xf numFmtId="0" fontId="72" fillId="3" borderId="0" xfId="0" applyFont="1" applyFill="1">
      <alignment vertical="center"/>
    </xf>
    <xf numFmtId="0" fontId="69" fillId="0" borderId="0" xfId="0" applyFont="1" applyAlignment="1">
      <alignment horizontal="left" vertical="center" wrapText="1"/>
    </xf>
    <xf numFmtId="0" fontId="69" fillId="0" borderId="0" xfId="0" applyFont="1" applyAlignment="1">
      <alignment horizontal="center" vertical="center" wrapText="1"/>
    </xf>
    <xf numFmtId="182" fontId="69" fillId="12" borderId="0" xfId="0" applyNumberFormat="1" applyFont="1" applyFill="1" applyAlignment="1">
      <alignment horizontal="center" vertical="center"/>
    </xf>
    <xf numFmtId="182" fontId="69" fillId="0" borderId="0" xfId="0" applyNumberFormat="1" applyFont="1" applyAlignment="1">
      <alignment horizontal="center" vertical="center"/>
    </xf>
    <xf numFmtId="0" fontId="70" fillId="11" borderId="1" xfId="0" applyFont="1" applyFill="1" applyBorder="1" applyAlignment="1" applyProtection="1">
      <alignment horizontal="center" vertical="center" wrapText="1"/>
    </xf>
    <xf numFmtId="0" fontId="69" fillId="3" borderId="1" xfId="0" applyFont="1" applyFill="1" applyBorder="1" applyAlignment="1" applyProtection="1">
      <alignment horizontal="center" vertical="center"/>
    </xf>
    <xf numFmtId="0" fontId="69" fillId="11" borderId="2" xfId="0" applyFont="1" applyFill="1" applyBorder="1" applyAlignment="1" applyProtection="1">
      <alignment horizontal="center" vertical="center"/>
    </xf>
    <xf numFmtId="0" fontId="69" fillId="11" borderId="1" xfId="0" applyFont="1" applyFill="1" applyBorder="1" applyProtection="1">
      <alignment vertical="center"/>
    </xf>
    <xf numFmtId="0" fontId="69" fillId="11" borderId="2" xfId="0" applyFont="1" applyFill="1" applyBorder="1" applyAlignment="1" applyProtection="1">
      <alignment horizontal="center" vertical="center" wrapText="1"/>
    </xf>
    <xf numFmtId="0" fontId="29" fillId="11" borderId="1" xfId="0" applyFont="1" applyFill="1" applyBorder="1" applyProtection="1">
      <alignment vertical="center"/>
    </xf>
    <xf numFmtId="0" fontId="29" fillId="0" borderId="4" xfId="0" applyFont="1" applyBorder="1" applyAlignment="1" applyProtection="1">
      <alignment vertical="center" wrapText="1"/>
    </xf>
    <xf numFmtId="0" fontId="73" fillId="0" borderId="2" xfId="0" applyFont="1" applyBorder="1" applyAlignment="1" applyProtection="1">
      <alignment horizontal="center" vertical="center"/>
    </xf>
    <xf numFmtId="0" fontId="74" fillId="0" borderId="3" xfId="0" applyFont="1" applyBorder="1" applyProtection="1">
      <alignment vertical="center"/>
    </xf>
    <xf numFmtId="0" fontId="69" fillId="13" borderId="1" xfId="0" applyFont="1" applyFill="1" applyBorder="1" applyAlignment="1" applyProtection="1">
      <alignment horizontal="center" vertical="center"/>
    </xf>
    <xf numFmtId="0" fontId="69" fillId="13" borderId="1" xfId="0" applyFont="1" applyFill="1" applyBorder="1" applyAlignment="1" applyProtection="1">
      <alignment horizontal="center" vertical="center" wrapText="1"/>
    </xf>
    <xf numFmtId="0" fontId="73" fillId="0" borderId="7" xfId="0" applyFont="1" applyBorder="1" applyAlignment="1" applyProtection="1">
      <alignment horizontal="center" vertical="center"/>
    </xf>
    <xf numFmtId="0" fontId="29" fillId="0" borderId="1" xfId="0" applyFont="1" applyBorder="1" applyAlignment="1" applyProtection="1">
      <alignment vertical="center" wrapText="1"/>
    </xf>
    <xf numFmtId="0" fontId="29" fillId="0" borderId="2" xfId="0" applyFont="1" applyBorder="1" applyAlignment="1" applyProtection="1">
      <alignment vertical="center" wrapText="1"/>
    </xf>
    <xf numFmtId="0" fontId="73" fillId="0" borderId="8" xfId="0" applyFont="1" applyBorder="1" applyAlignment="1" applyProtection="1">
      <alignment horizontal="center" vertical="center"/>
    </xf>
    <xf numFmtId="0" fontId="69" fillId="14" borderId="4" xfId="0" applyFont="1" applyFill="1" applyBorder="1" applyAlignment="1" applyProtection="1">
      <alignment horizontal="center" vertical="center"/>
    </xf>
    <xf numFmtId="0" fontId="69" fillId="14" borderId="13" xfId="0" applyFont="1" applyFill="1" applyBorder="1" applyAlignment="1" applyProtection="1">
      <alignment horizontal="center" vertical="center"/>
    </xf>
    <xf numFmtId="0" fontId="69" fillId="14" borderId="1" xfId="0" applyFont="1" applyFill="1" applyBorder="1" applyAlignment="1" applyProtection="1">
      <alignment horizontal="center" vertical="center"/>
    </xf>
    <xf numFmtId="0" fontId="73" fillId="0" borderId="1" xfId="0" applyFont="1" applyBorder="1" applyAlignment="1" applyProtection="1">
      <alignment horizontal="center" vertical="center"/>
    </xf>
    <xf numFmtId="0" fontId="29" fillId="0" borderId="5" xfId="0" applyFont="1" applyBorder="1" applyProtection="1">
      <alignment vertical="center"/>
    </xf>
    <xf numFmtId="181" fontId="70" fillId="14" borderId="1" xfId="0" applyNumberFormat="1" applyFont="1" applyFill="1" applyBorder="1" applyAlignment="1" applyProtection="1">
      <alignment horizontal="center" vertical="center" wrapText="1"/>
    </xf>
    <xf numFmtId="181" fontId="70" fillId="14" borderId="4" xfId="0" applyNumberFormat="1" applyFont="1" applyFill="1" applyBorder="1" applyAlignment="1" applyProtection="1">
      <alignment horizontal="center" vertical="center" wrapText="1"/>
    </xf>
    <xf numFmtId="0" fontId="73" fillId="0" borderId="4" xfId="0" applyFont="1" applyBorder="1" applyAlignment="1" applyProtection="1">
      <alignment horizontal="center" vertical="center"/>
    </xf>
    <xf numFmtId="0" fontId="70" fillId="14" borderId="2" xfId="0" applyFont="1" applyFill="1" applyBorder="1" applyAlignment="1" applyProtection="1">
      <alignment horizontal="center" vertical="center" wrapText="1"/>
    </xf>
    <xf numFmtId="0" fontId="69" fillId="14" borderId="2" xfId="0" applyFont="1" applyFill="1" applyBorder="1" applyAlignment="1" applyProtection="1">
      <alignment horizontal="center" vertical="center" wrapText="1"/>
    </xf>
    <xf numFmtId="0" fontId="29" fillId="14" borderId="1" xfId="0" applyFont="1" applyFill="1" applyBorder="1" applyProtection="1">
      <alignment vertical="center"/>
    </xf>
    <xf numFmtId="0" fontId="69" fillId="3" borderId="1" xfId="0" applyFont="1" applyFill="1" applyBorder="1" applyAlignment="1" applyProtection="1">
      <alignment horizontal="left" vertical="center" wrapText="1"/>
    </xf>
    <xf numFmtId="0" fontId="70" fillId="3" borderId="1" xfId="0" applyFont="1" applyFill="1" applyBorder="1" applyAlignment="1" applyProtection="1">
      <alignment horizontal="center" vertical="center" wrapText="1"/>
    </xf>
    <xf numFmtId="0" fontId="69" fillId="0" borderId="1" xfId="0" applyFont="1" applyBorder="1" applyAlignment="1" applyProtection="1">
      <alignment horizontal="left" vertical="center"/>
    </xf>
    <xf numFmtId="0" fontId="75" fillId="0" borderId="1" xfId="0" applyFont="1" applyBorder="1" applyAlignment="1" applyProtection="1">
      <alignment horizontal="left" vertical="center" wrapText="1"/>
    </xf>
    <xf numFmtId="0" fontId="69" fillId="3" borderId="7" xfId="0" applyFont="1" applyFill="1" applyBorder="1" applyAlignment="1" applyProtection="1">
      <alignment horizontal="center" vertical="center" wrapText="1"/>
    </xf>
    <xf numFmtId="0" fontId="75" fillId="0" borderId="4" xfId="0" applyFont="1" applyBorder="1" applyAlignment="1" applyProtection="1">
      <alignment horizontal="left" vertical="center" wrapText="1"/>
    </xf>
    <xf numFmtId="182" fontId="68" fillId="10" borderId="1" xfId="0" applyNumberFormat="1" applyFont="1" applyFill="1" applyBorder="1" applyAlignment="1" applyProtection="1">
      <alignment horizontal="center" vertical="center"/>
    </xf>
    <xf numFmtId="182" fontId="70" fillId="12" borderId="1" xfId="0" applyNumberFormat="1" applyFont="1" applyFill="1" applyBorder="1" applyAlignment="1" applyProtection="1">
      <alignment horizontal="center" vertical="center" wrapText="1"/>
    </xf>
    <xf numFmtId="0" fontId="29" fillId="12" borderId="1" xfId="0" applyFont="1" applyFill="1" applyBorder="1" applyProtection="1">
      <alignment vertical="center"/>
    </xf>
    <xf numFmtId="0" fontId="69" fillId="12" borderId="1" xfId="0" applyFont="1" applyFill="1" applyBorder="1" applyAlignment="1" applyProtection="1">
      <alignment horizontal="center" vertical="center" wrapText="1"/>
    </xf>
    <xf numFmtId="0" fontId="69" fillId="12" borderId="2" xfId="0" applyFont="1" applyFill="1" applyBorder="1" applyAlignment="1" applyProtection="1">
      <alignment horizontal="center" vertical="center" wrapText="1"/>
    </xf>
    <xf numFmtId="182" fontId="69" fillId="12" borderId="1" xfId="0" applyNumberFormat="1" applyFont="1" applyFill="1" applyBorder="1" applyAlignment="1" applyProtection="1">
      <alignment horizontal="center" vertical="center"/>
    </xf>
    <xf numFmtId="182" fontId="69" fillId="0" borderId="1" xfId="0" applyNumberFormat="1" applyFont="1" applyBorder="1" applyAlignment="1" applyProtection="1">
      <alignment horizontal="center" vertical="center"/>
    </xf>
    <xf numFmtId="0" fontId="69" fillId="12" borderId="1" xfId="0" applyFont="1" applyFill="1" applyBorder="1" applyAlignment="1" applyProtection="1">
      <alignment horizontal="center" vertical="center"/>
    </xf>
    <xf numFmtId="182" fontId="73" fillId="0" borderId="1" xfId="0" applyNumberFormat="1" applyFont="1" applyBorder="1" applyAlignment="1" applyProtection="1">
      <alignment horizontal="center" vertical="center"/>
    </xf>
    <xf numFmtId="182" fontId="70" fillId="0" borderId="1" xfId="0" applyNumberFormat="1" applyFont="1" applyBorder="1" applyAlignment="1" applyProtection="1">
      <alignment horizontal="center" vertical="center"/>
    </xf>
    <xf numFmtId="0" fontId="68" fillId="10" borderId="10" xfId="0" applyFont="1" applyFill="1" applyBorder="1" applyAlignment="1" applyProtection="1">
      <alignment horizontal="left" vertical="center" wrapText="1"/>
    </xf>
    <xf numFmtId="182" fontId="70" fillId="3" borderId="8" xfId="0" applyNumberFormat="1" applyFont="1" applyFill="1" applyBorder="1" applyAlignment="1" applyProtection="1">
      <alignment horizontal="center" vertical="center" wrapText="1"/>
    </xf>
    <xf numFmtId="182" fontId="70" fillId="3" borderId="2" xfId="0" applyNumberFormat="1" applyFont="1" applyFill="1" applyBorder="1" applyAlignment="1" applyProtection="1">
      <alignment horizontal="center" vertical="center" wrapText="1"/>
    </xf>
    <xf numFmtId="0" fontId="53" fillId="0" borderId="1" xfId="0" applyFont="1" applyBorder="1" applyProtection="1">
      <alignment vertical="center"/>
    </xf>
    <xf numFmtId="182" fontId="70" fillId="0" borderId="1" xfId="0" applyNumberFormat="1" applyFont="1" applyBorder="1" applyAlignment="1" applyProtection="1">
      <alignment horizontal="center" vertical="center" wrapText="1"/>
    </xf>
    <xf numFmtId="182" fontId="70" fillId="3" borderId="7" xfId="0" applyNumberFormat="1" applyFont="1" applyFill="1" applyBorder="1" applyAlignment="1" applyProtection="1">
      <alignment horizontal="center" vertical="center" wrapText="1"/>
    </xf>
    <xf numFmtId="0" fontId="29" fillId="0" borderId="3" xfId="0" applyFont="1" applyBorder="1" applyAlignment="1" applyProtection="1">
      <alignment horizontal="left" vertical="center"/>
    </xf>
    <xf numFmtId="0" fontId="29" fillId="0" borderId="4" xfId="0" applyFont="1" applyBorder="1" applyAlignment="1" applyProtection="1">
      <alignment horizontal="left" vertical="center"/>
    </xf>
    <xf numFmtId="0" fontId="69" fillId="3" borderId="0" xfId="0" applyFont="1" applyFill="1" applyAlignment="1">
      <alignment horizontal="center" vertical="center"/>
    </xf>
    <xf numFmtId="0" fontId="69" fillId="14" borderId="1" xfId="0" applyFont="1" applyFill="1" applyBorder="1" applyAlignment="1" applyProtection="1">
      <alignment horizontal="center" vertical="center" wrapText="1"/>
    </xf>
    <xf numFmtId="0" fontId="29" fillId="14" borderId="3" xfId="0" applyFont="1" applyFill="1" applyBorder="1" applyAlignment="1" applyProtection="1">
      <alignment horizontal="center" vertical="center"/>
    </xf>
    <xf numFmtId="183" fontId="70" fillId="14" borderId="1" xfId="0" applyNumberFormat="1" applyFont="1" applyFill="1" applyBorder="1" applyAlignment="1" applyProtection="1">
      <alignment horizontal="center" vertical="center"/>
    </xf>
    <xf numFmtId="0" fontId="53" fillId="14" borderId="1" xfId="0" applyFont="1" applyFill="1" applyBorder="1" applyProtection="1">
      <alignment vertical="center"/>
    </xf>
    <xf numFmtId="183" fontId="70" fillId="14" borderId="2" xfId="0" applyNumberFormat="1" applyFont="1" applyFill="1" applyBorder="1" applyAlignment="1" applyProtection="1">
      <alignment horizontal="center" vertical="center"/>
    </xf>
    <xf numFmtId="181" fontId="70" fillId="14" borderId="2" xfId="0" applyNumberFormat="1" applyFont="1" applyFill="1" applyBorder="1" applyAlignment="1" applyProtection="1">
      <alignment horizontal="center" vertical="center" wrapText="1"/>
    </xf>
    <xf numFmtId="0" fontId="70" fillId="14" borderId="10" xfId="0" applyFont="1" applyFill="1" applyBorder="1" applyAlignment="1" applyProtection="1">
      <alignment horizontal="center" vertical="center"/>
    </xf>
    <xf numFmtId="0" fontId="29" fillId="0" borderId="13" xfId="0" applyFont="1" applyBorder="1" applyProtection="1">
      <alignment vertical="center"/>
    </xf>
    <xf numFmtId="0" fontId="73" fillId="0" borderId="12" xfId="0" applyFont="1" applyBorder="1" applyAlignment="1" applyProtection="1">
      <alignment horizontal="center" vertical="center"/>
    </xf>
    <xf numFmtId="0" fontId="70" fillId="14" borderId="2" xfId="0" applyFont="1" applyFill="1" applyBorder="1" applyAlignment="1" applyProtection="1">
      <alignment horizontal="center" vertical="center"/>
    </xf>
    <xf numFmtId="0" fontId="69" fillId="14" borderId="2" xfId="0" applyFont="1" applyFill="1" applyBorder="1" applyAlignment="1" applyProtection="1">
      <alignment horizontal="center" vertical="center"/>
    </xf>
    <xf numFmtId="0" fontId="69" fillId="15" borderId="1" xfId="0" applyFont="1" applyFill="1" applyBorder="1" applyAlignment="1" applyProtection="1">
      <alignment horizontal="center" vertical="center"/>
    </xf>
    <xf numFmtId="0" fontId="69" fillId="15" borderId="2" xfId="0" applyFont="1" applyFill="1" applyBorder="1" applyAlignment="1" applyProtection="1">
      <alignment horizontal="center" vertical="center" wrapText="1"/>
    </xf>
    <xf numFmtId="0" fontId="69" fillId="15" borderId="2" xfId="0" applyFont="1" applyFill="1" applyBorder="1" applyAlignment="1" applyProtection="1">
      <alignment horizontal="center" vertical="center"/>
    </xf>
    <xf numFmtId="0" fontId="29" fillId="0" borderId="3" xfId="0" applyFont="1" applyBorder="1" applyAlignment="1" applyProtection="1">
      <alignment vertical="center" wrapText="1"/>
    </xf>
    <xf numFmtId="0" fontId="76" fillId="0" borderId="3" xfId="0" applyFont="1" applyBorder="1" applyProtection="1">
      <alignment vertical="center"/>
    </xf>
    <xf numFmtId="0" fontId="76" fillId="0" borderId="4" xfId="0" applyFont="1" applyBorder="1" applyProtection="1">
      <alignment vertical="center"/>
    </xf>
    <xf numFmtId="0" fontId="69" fillId="15" borderId="1" xfId="0" applyFont="1" applyFill="1" applyBorder="1" applyAlignment="1" applyProtection="1">
      <alignment horizontal="center" vertical="center" wrapText="1"/>
    </xf>
    <xf numFmtId="183" fontId="70" fillId="0" borderId="1" xfId="0" applyNumberFormat="1" applyFont="1" applyBorder="1" applyAlignment="1" applyProtection="1">
      <alignment horizontal="left" vertical="center" wrapText="1"/>
    </xf>
    <xf numFmtId="183" fontId="70" fillId="0" borderId="2" xfId="0" applyNumberFormat="1" applyFont="1" applyBorder="1" applyAlignment="1" applyProtection="1">
      <alignment horizontal="left" vertical="center" wrapText="1"/>
    </xf>
    <xf numFmtId="183" fontId="70" fillId="0" borderId="4" xfId="0" applyNumberFormat="1" applyFont="1" applyBorder="1" applyAlignment="1" applyProtection="1">
      <alignment horizontal="left" vertical="center" wrapText="1"/>
    </xf>
    <xf numFmtId="0" fontId="69" fillId="3" borderId="3" xfId="0" applyFont="1" applyFill="1" applyBorder="1" applyAlignment="1" applyProtection="1">
      <alignment horizontal="center" vertical="center" wrapText="1"/>
    </xf>
    <xf numFmtId="0" fontId="70" fillId="0" borderId="1" xfId="0" applyFont="1" applyBorder="1" applyAlignment="1" applyProtection="1">
      <alignment horizontal="left" vertical="center" wrapText="1"/>
    </xf>
    <xf numFmtId="0" fontId="69" fillId="0" borderId="1" xfId="0" applyFont="1" applyBorder="1" applyAlignment="1" applyProtection="1">
      <alignment horizontal="center" vertical="center" wrapText="1"/>
    </xf>
    <xf numFmtId="182" fontId="69" fillId="12" borderId="1" xfId="0" applyNumberFormat="1" applyFont="1" applyFill="1" applyBorder="1" applyProtection="1">
      <alignment vertical="center"/>
    </xf>
    <xf numFmtId="182" fontId="73" fillId="0" borderId="2" xfId="0" applyNumberFormat="1" applyFont="1" applyBorder="1" applyProtection="1">
      <alignment vertical="center"/>
    </xf>
    <xf numFmtId="182" fontId="69" fillId="12" borderId="5" xfId="0" applyNumberFormat="1" applyFont="1" applyFill="1" applyBorder="1" applyAlignment="1" applyProtection="1">
      <alignment horizontal="center" vertical="center"/>
    </xf>
    <xf numFmtId="182" fontId="69" fillId="12" borderId="10" xfId="0" applyNumberFormat="1" applyFont="1" applyFill="1" applyBorder="1" applyAlignment="1" applyProtection="1">
      <alignment horizontal="center" vertical="center"/>
    </xf>
    <xf numFmtId="182" fontId="69" fillId="12" borderId="11" xfId="0" applyNumberFormat="1" applyFont="1" applyFill="1" applyBorder="1" applyAlignment="1" applyProtection="1">
      <alignment horizontal="center" vertical="center"/>
    </xf>
    <xf numFmtId="0" fontId="29" fillId="12" borderId="5" xfId="0" applyFont="1" applyFill="1" applyBorder="1" applyProtection="1">
      <alignment vertical="center"/>
    </xf>
    <xf numFmtId="182" fontId="70" fillId="0" borderId="4" xfId="0" applyNumberFormat="1" applyFont="1" applyBorder="1" applyAlignment="1" applyProtection="1">
      <alignment horizontal="center" vertical="center"/>
    </xf>
    <xf numFmtId="0" fontId="69" fillId="0" borderId="4" xfId="0" applyFont="1" applyBorder="1" applyAlignment="1" applyProtection="1">
      <alignment horizontal="left" vertical="center" wrapText="1"/>
    </xf>
    <xf numFmtId="182" fontId="69" fillId="0" borderId="7" xfId="0" applyNumberFormat="1" applyFont="1" applyBorder="1" applyAlignment="1" applyProtection="1">
      <alignment horizontal="center" vertical="center"/>
    </xf>
    <xf numFmtId="0" fontId="29" fillId="0" borderId="7" xfId="0" applyFont="1" applyBorder="1" applyProtection="1">
      <alignment vertical="center"/>
    </xf>
    <xf numFmtId="182" fontId="70" fillId="0" borderId="7" xfId="0" applyNumberFormat="1" applyFont="1" applyBorder="1" applyAlignment="1" applyProtection="1">
      <alignment horizontal="center" vertical="center" wrapText="1"/>
    </xf>
    <xf numFmtId="182" fontId="69" fillId="0" borderId="8" xfId="0" applyNumberFormat="1" applyFont="1" applyBorder="1" applyAlignment="1" applyProtection="1">
      <alignment horizontal="center" vertical="center"/>
    </xf>
    <xf numFmtId="0" fontId="69" fillId="0" borderId="2" xfId="0" applyFont="1" applyBorder="1" applyAlignment="1" applyProtection="1">
      <alignment horizontal="left" vertical="center"/>
    </xf>
    <xf numFmtId="182" fontId="70" fillId="0" borderId="5" xfId="0" applyNumberFormat="1" applyFont="1" applyBorder="1" applyAlignment="1" applyProtection="1">
      <alignment horizontal="center" vertical="center" wrapText="1"/>
    </xf>
    <xf numFmtId="182" fontId="70" fillId="3" borderId="4" xfId="0" applyNumberFormat="1" applyFont="1" applyFill="1" applyBorder="1" applyAlignment="1" applyProtection="1">
      <alignment horizontal="center" vertical="center" wrapText="1"/>
    </xf>
    <xf numFmtId="0" fontId="69" fillId="0" borderId="4" xfId="0" applyFont="1" applyBorder="1" applyAlignment="1" applyProtection="1">
      <alignment horizontal="left" vertical="center"/>
    </xf>
    <xf numFmtId="0" fontId="29" fillId="0" borderId="0" xfId="0" applyFont="1" applyAlignment="1">
      <alignment horizontal="center" vertical="center"/>
    </xf>
    <xf numFmtId="0" fontId="69" fillId="0" borderId="1" xfId="0" applyFont="1" applyBorder="1" applyAlignment="1" applyProtection="1">
      <alignment horizontal="right" vertical="center"/>
    </xf>
    <xf numFmtId="0" fontId="29" fillId="0" borderId="1" xfId="0" applyFont="1" applyBorder="1" applyAlignment="1" applyProtection="1">
      <alignment horizontal="right" vertical="center"/>
    </xf>
    <xf numFmtId="0" fontId="72" fillId="3" borderId="1" xfId="0" applyFont="1" applyFill="1" applyBorder="1" applyAlignment="1" applyProtection="1">
      <alignment horizontal="center" vertical="center"/>
    </xf>
    <xf numFmtId="0" fontId="72" fillId="3" borderId="0" xfId="0" applyFont="1" applyFill="1" applyAlignment="1">
      <alignment horizontal="center" vertical="center"/>
    </xf>
    <xf numFmtId="0" fontId="29" fillId="0" borderId="1" xfId="0" applyFont="1" applyBorder="1" applyAlignment="1" applyProtection="1">
      <alignment horizontal="center" vertical="center"/>
    </xf>
    <xf numFmtId="0" fontId="72" fillId="3" borderId="1" xfId="0" applyFont="1" applyFill="1" applyBorder="1" applyAlignment="1" applyProtection="1">
      <alignment horizontal="left" vertical="center" wrapText="1"/>
    </xf>
    <xf numFmtId="0" fontId="72" fillId="3" borderId="1" xfId="0" applyFont="1" applyFill="1" applyBorder="1" applyAlignment="1" applyProtection="1">
      <alignment horizontal="center" vertical="center" wrapText="1"/>
    </xf>
    <xf numFmtId="0" fontId="72" fillId="3" borderId="0" xfId="0" applyFont="1" applyFill="1" applyAlignment="1">
      <alignment horizontal="left" vertical="center" wrapText="1"/>
    </xf>
    <xf numFmtId="0" fontId="72" fillId="3" borderId="0" xfId="0" applyFont="1" applyFill="1" applyAlignment="1">
      <alignment horizontal="center" vertical="center" wrapText="1"/>
    </xf>
    <xf numFmtId="0" fontId="29" fillId="12" borderId="1" xfId="0" applyFont="1" applyFill="1" applyBorder="1" applyAlignment="1" applyProtection="1">
      <alignment horizontal="right" vertical="center"/>
    </xf>
    <xf numFmtId="182" fontId="72" fillId="3" borderId="1" xfId="0" applyNumberFormat="1" applyFont="1" applyFill="1" applyBorder="1" applyAlignment="1" applyProtection="1">
      <alignment horizontal="center" vertical="center"/>
    </xf>
    <xf numFmtId="182" fontId="72" fillId="3" borderId="0" xfId="0" applyNumberFormat="1" applyFont="1" applyFill="1" applyAlignment="1">
      <alignment horizontal="center" vertical="center"/>
    </xf>
    <xf numFmtId="182" fontId="69" fillId="0" borderId="12" xfId="0" applyNumberFormat="1" applyFont="1" applyBorder="1" applyAlignment="1" applyProtection="1">
      <alignment horizontal="center" vertical="center"/>
    </xf>
    <xf numFmtId="182" fontId="69" fillId="0" borderId="4" xfId="0" applyNumberFormat="1" applyFont="1" applyBorder="1" applyAlignment="1" applyProtection="1">
      <alignment horizontal="center" vertical="center"/>
    </xf>
    <xf numFmtId="0" fontId="69" fillId="0" borderId="13" xfId="0" applyFont="1" applyBorder="1" applyAlignment="1" applyProtection="1">
      <alignment horizontal="left" vertical="center" wrapText="1"/>
    </xf>
    <xf numFmtId="0" fontId="72" fillId="3" borderId="7" xfId="0" applyFont="1" applyFill="1" applyBorder="1" applyAlignment="1" applyProtection="1">
      <alignment horizontal="center" vertical="center"/>
    </xf>
    <xf numFmtId="0" fontId="72" fillId="3" borderId="5" xfId="0" applyFont="1" applyFill="1" applyBorder="1" applyAlignment="1" applyProtection="1">
      <alignment horizontal="left" vertical="center" wrapText="1"/>
    </xf>
    <xf numFmtId="0" fontId="77"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182" fontId="10" fillId="0" borderId="0" xfId="0" applyNumberFormat="1" applyFont="1" applyAlignment="1">
      <alignment horizontal="center" vertical="center" wrapText="1"/>
    </xf>
    <xf numFmtId="0" fontId="78" fillId="0" borderId="1" xfId="0" applyFont="1" applyBorder="1" applyAlignment="1" applyProtection="1">
      <alignment horizontal="center" vertical="center" wrapText="1"/>
    </xf>
    <xf numFmtId="0" fontId="79" fillId="0" borderId="1" xfId="0" applyFont="1" applyBorder="1" applyAlignment="1" applyProtection="1">
      <alignment horizontal="center" vertical="center"/>
    </xf>
    <xf numFmtId="0" fontId="79" fillId="0" borderId="1" xfId="0" applyFont="1" applyBorder="1" applyProtection="1">
      <alignment vertical="center"/>
    </xf>
    <xf numFmtId="0" fontId="77" fillId="0" borderId="1" xfId="0" applyFont="1" applyBorder="1" applyAlignment="1" applyProtection="1">
      <alignment horizontal="center" vertical="center" wrapText="1"/>
    </xf>
    <xf numFmtId="0" fontId="13" fillId="16" borderId="1" xfId="0" applyFont="1" applyFill="1" applyBorder="1" applyAlignment="1" applyProtection="1">
      <alignment horizontal="left" vertical="center"/>
    </xf>
    <xf numFmtId="0" fontId="10" fillId="11" borderId="1" xfId="0" applyFont="1" applyFill="1" applyBorder="1" applyAlignment="1" applyProtection="1">
      <alignment horizontal="center" vertical="center" wrapText="1"/>
    </xf>
    <xf numFmtId="0" fontId="29" fillId="13" borderId="1" xfId="0" applyFont="1" applyFill="1" applyBorder="1" applyAlignment="1" applyProtection="1">
      <alignment horizontal="center" vertical="center"/>
    </xf>
    <xf numFmtId="0" fontId="10" fillId="14" borderId="1" xfId="0" applyFont="1" applyFill="1" applyBorder="1" applyAlignment="1" applyProtection="1">
      <alignment horizontal="center" vertical="center" wrapText="1"/>
    </xf>
    <xf numFmtId="0" fontId="29" fillId="15" borderId="1" xfId="0" applyFont="1" applyFill="1" applyBorder="1" applyAlignment="1" applyProtection="1">
      <alignment horizontal="center" vertical="center"/>
    </xf>
    <xf numFmtId="0" fontId="13" fillId="0" borderId="1" xfId="0" applyFont="1" applyBorder="1" applyAlignment="1" applyProtection="1">
      <alignment horizontal="left" vertical="center"/>
    </xf>
    <xf numFmtId="0" fontId="13" fillId="0" borderId="1" xfId="0" applyFont="1" applyBorder="1" applyAlignment="1" applyProtection="1">
      <alignment horizontal="center" vertical="center"/>
    </xf>
    <xf numFmtId="0" fontId="13" fillId="0" borderId="1" xfId="0" applyFont="1" applyBorder="1" applyAlignment="1" applyProtection="1">
      <alignment horizontal="right" vertical="center" wrapText="1"/>
    </xf>
    <xf numFmtId="0" fontId="46" fillId="0" borderId="10" xfId="0" applyFont="1" applyBorder="1" applyAlignment="1" applyProtection="1">
      <alignment vertical="center" wrapText="1"/>
    </xf>
    <xf numFmtId="0" fontId="29" fillId="0" borderId="14" xfId="0" applyFont="1" applyBorder="1" applyProtection="1">
      <alignment vertical="center"/>
    </xf>
    <xf numFmtId="0" fontId="29" fillId="0" borderId="15" xfId="0" applyFont="1" applyBorder="1" applyProtection="1">
      <alignment vertical="center"/>
    </xf>
    <xf numFmtId="0" fontId="13" fillId="0" borderId="1" xfId="0" applyFont="1" applyBorder="1" applyAlignment="1" applyProtection="1">
      <alignment horizontal="center" vertical="center" wrapText="1"/>
    </xf>
    <xf numFmtId="182" fontId="77" fillId="0" borderId="1" xfId="0" applyNumberFormat="1" applyFont="1" applyBorder="1" applyAlignment="1" applyProtection="1">
      <alignment horizontal="center" vertical="center" wrapText="1"/>
    </xf>
    <xf numFmtId="182" fontId="10" fillId="0" borderId="1" xfId="0" applyNumberFormat="1" applyFont="1" applyBorder="1" applyAlignment="1" applyProtection="1">
      <alignment horizontal="center" vertical="center" wrapText="1"/>
    </xf>
    <xf numFmtId="182" fontId="10" fillId="0" borderId="1" xfId="0" applyNumberFormat="1" applyFont="1" applyBorder="1" applyAlignment="1" applyProtection="1">
      <alignment horizontal="left" vertical="center" wrapText="1"/>
    </xf>
    <xf numFmtId="0" fontId="46" fillId="0" borderId="1" xfId="0" applyFont="1" applyBorder="1" applyAlignment="1" applyProtection="1">
      <alignment horizontal="left" vertical="center" wrapText="1"/>
    </xf>
    <xf numFmtId="182" fontId="13" fillId="0" borderId="1" xfId="0" applyNumberFormat="1" applyFont="1" applyBorder="1" applyAlignment="1" applyProtection="1">
      <alignment horizontal="center" vertical="center" wrapText="1"/>
    </xf>
    <xf numFmtId="0" fontId="29" fillId="0" borderId="8" xfId="0" applyFont="1" applyBorder="1" applyProtection="1">
      <alignment vertical="center"/>
    </xf>
    <xf numFmtId="0" fontId="80" fillId="0" borderId="0" xfId="0" applyFont="1">
      <alignment vertical="center"/>
    </xf>
    <xf numFmtId="0" fontId="81" fillId="0" borderId="1" xfId="0" applyFont="1" applyBorder="1" applyProtection="1">
      <alignment vertical="center"/>
    </xf>
    <xf numFmtId="0" fontId="82" fillId="0" borderId="1" xfId="0" applyFont="1" applyBorder="1" applyProtection="1">
      <alignment vertical="center"/>
    </xf>
    <xf numFmtId="0" fontId="83" fillId="0" borderId="1" xfId="0" applyFont="1" applyBorder="1" applyProtection="1">
      <alignment vertical="center"/>
    </xf>
    <xf numFmtId="0" fontId="83" fillId="0" borderId="5" xfId="0" applyFont="1" applyBorder="1" applyAlignment="1" applyProtection="1">
      <alignment vertical="center" wrapText="1"/>
    </xf>
    <xf numFmtId="0" fontId="29" fillId="0" borderId="6" xfId="0" applyFont="1" applyBorder="1" applyProtection="1">
      <alignment vertical="center"/>
    </xf>
    <xf numFmtId="0" fontId="77" fillId="0" borderId="2" xfId="0" applyFont="1" applyBorder="1" applyAlignment="1" applyProtection="1">
      <alignment horizontal="center" vertical="center" wrapText="1"/>
    </xf>
    <xf numFmtId="0" fontId="84" fillId="0" borderId="2" xfId="0" applyFont="1" applyBorder="1" applyProtection="1">
      <alignment vertical="center"/>
    </xf>
    <xf numFmtId="0" fontId="83" fillId="0" borderId="1" xfId="0" applyFont="1" applyBorder="1" applyAlignment="1" applyProtection="1">
      <alignment horizontal="center" vertical="center"/>
    </xf>
    <xf numFmtId="0" fontId="10" fillId="11" borderId="5" xfId="0" applyFont="1" applyFill="1" applyBorder="1" applyAlignment="1" applyProtection="1">
      <alignment horizontal="left" vertical="center" wrapText="1"/>
    </xf>
    <xf numFmtId="0" fontId="29" fillId="11" borderId="6" xfId="0" applyFont="1" applyFill="1" applyBorder="1" applyAlignment="1" applyProtection="1">
      <alignment horizontal="left" vertical="center"/>
    </xf>
    <xf numFmtId="0" fontId="29" fillId="13" borderId="5" xfId="0" applyFont="1" applyFill="1" applyBorder="1" applyAlignment="1" applyProtection="1">
      <alignment horizontal="left" vertical="center"/>
    </xf>
    <xf numFmtId="0" fontId="29" fillId="13" borderId="6" xfId="0" applyFont="1" applyFill="1" applyBorder="1" applyAlignment="1" applyProtection="1">
      <alignment horizontal="left" vertical="center"/>
    </xf>
    <xf numFmtId="0" fontId="10" fillId="14" borderId="1" xfId="0" applyFont="1" applyFill="1" applyBorder="1" applyAlignment="1" applyProtection="1">
      <alignment horizontal="left" vertical="center" wrapText="1"/>
    </xf>
    <xf numFmtId="0" fontId="10" fillId="15" borderId="5" xfId="0" applyFont="1" applyFill="1" applyBorder="1" applyAlignment="1" applyProtection="1">
      <alignment horizontal="left" vertical="center" wrapText="1"/>
    </xf>
    <xf numFmtId="0" fontId="29" fillId="11" borderId="7" xfId="0" applyFont="1" applyFill="1" applyBorder="1" applyAlignment="1" applyProtection="1">
      <alignment horizontal="left" vertical="center"/>
    </xf>
    <xf numFmtId="0" fontId="29" fillId="13" borderId="7" xfId="0" applyFont="1" applyFill="1" applyBorder="1" applyAlignment="1" applyProtection="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2" Type="http://schemas.openxmlformats.org/officeDocument/2006/relationships/image" Target="../media/image13.png"/><Relationship Id="rId11" Type="http://schemas.openxmlformats.org/officeDocument/2006/relationships/image" Target="../media/image12.png"/><Relationship Id="rId10" Type="http://schemas.openxmlformats.org/officeDocument/2006/relationships/image" Target="../media/image1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9" Type="http://schemas.openxmlformats.org/officeDocument/2006/relationships/image" Target="../media/image22.png"/><Relationship Id="rId8" Type="http://schemas.openxmlformats.org/officeDocument/2006/relationships/image" Target="../media/image21.png"/><Relationship Id="rId7" Type="http://schemas.openxmlformats.org/officeDocument/2006/relationships/image" Target="../media/image20.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 Id="rId3" Type="http://schemas.openxmlformats.org/officeDocument/2006/relationships/image" Target="../media/image16.png"/><Relationship Id="rId28" Type="http://schemas.openxmlformats.org/officeDocument/2006/relationships/image" Target="../media/image41.png"/><Relationship Id="rId27" Type="http://schemas.openxmlformats.org/officeDocument/2006/relationships/image" Target="../media/image40.png"/><Relationship Id="rId26" Type="http://schemas.openxmlformats.org/officeDocument/2006/relationships/image" Target="../media/image39.png"/><Relationship Id="rId25" Type="http://schemas.openxmlformats.org/officeDocument/2006/relationships/image" Target="../media/image38.png"/><Relationship Id="rId24" Type="http://schemas.openxmlformats.org/officeDocument/2006/relationships/image" Target="../media/image37.png"/><Relationship Id="rId23" Type="http://schemas.openxmlformats.org/officeDocument/2006/relationships/image" Target="../media/image36.png"/><Relationship Id="rId22" Type="http://schemas.openxmlformats.org/officeDocument/2006/relationships/image" Target="../media/image35.png"/><Relationship Id="rId21" Type="http://schemas.openxmlformats.org/officeDocument/2006/relationships/image" Target="../media/image34.png"/><Relationship Id="rId20" Type="http://schemas.openxmlformats.org/officeDocument/2006/relationships/image" Target="../media/image33.png"/><Relationship Id="rId2" Type="http://schemas.openxmlformats.org/officeDocument/2006/relationships/image" Target="../media/image15.jpeg"/><Relationship Id="rId19" Type="http://schemas.openxmlformats.org/officeDocument/2006/relationships/image" Target="../media/image32.png"/><Relationship Id="rId18" Type="http://schemas.openxmlformats.org/officeDocument/2006/relationships/image" Target="../media/image31.png"/><Relationship Id="rId17" Type="http://schemas.openxmlformats.org/officeDocument/2006/relationships/image" Target="../media/image30.png"/><Relationship Id="rId16" Type="http://schemas.openxmlformats.org/officeDocument/2006/relationships/image" Target="../media/image29.png"/><Relationship Id="rId15" Type="http://schemas.openxmlformats.org/officeDocument/2006/relationships/image" Target="../media/image28.png"/><Relationship Id="rId14" Type="http://schemas.openxmlformats.org/officeDocument/2006/relationships/image" Target="../media/image27.png"/><Relationship Id="rId13" Type="http://schemas.openxmlformats.org/officeDocument/2006/relationships/image" Target="../media/image26.jpeg"/><Relationship Id="rId12" Type="http://schemas.openxmlformats.org/officeDocument/2006/relationships/image" Target="../media/image25.jpeg"/><Relationship Id="rId11" Type="http://schemas.openxmlformats.org/officeDocument/2006/relationships/image" Target="../media/image24.png"/><Relationship Id="rId10" Type="http://schemas.openxmlformats.org/officeDocument/2006/relationships/image" Target="../media/image23.pn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9" Type="http://schemas.openxmlformats.org/officeDocument/2006/relationships/image" Target="../media/image50.png"/><Relationship Id="rId8" Type="http://schemas.openxmlformats.org/officeDocument/2006/relationships/image" Target="../media/image49.png"/><Relationship Id="rId7" Type="http://schemas.openxmlformats.org/officeDocument/2006/relationships/image" Target="../media/image48.png"/><Relationship Id="rId6" Type="http://schemas.openxmlformats.org/officeDocument/2006/relationships/image" Target="../media/image47.png"/><Relationship Id="rId5" Type="http://schemas.openxmlformats.org/officeDocument/2006/relationships/image" Target="../media/image46.png"/><Relationship Id="rId4" Type="http://schemas.openxmlformats.org/officeDocument/2006/relationships/image" Target="../media/image45.png"/><Relationship Id="rId3" Type="http://schemas.openxmlformats.org/officeDocument/2006/relationships/image" Target="../media/image44.png"/><Relationship Id="rId23" Type="http://schemas.openxmlformats.org/officeDocument/2006/relationships/image" Target="../media/image64.png"/><Relationship Id="rId22" Type="http://schemas.openxmlformats.org/officeDocument/2006/relationships/image" Target="../media/image63.png"/><Relationship Id="rId21" Type="http://schemas.openxmlformats.org/officeDocument/2006/relationships/image" Target="../media/image62.png"/><Relationship Id="rId20" Type="http://schemas.openxmlformats.org/officeDocument/2006/relationships/image" Target="../media/image61.png"/><Relationship Id="rId2" Type="http://schemas.openxmlformats.org/officeDocument/2006/relationships/image" Target="../media/image43.png"/><Relationship Id="rId19" Type="http://schemas.openxmlformats.org/officeDocument/2006/relationships/image" Target="../media/image60.png"/><Relationship Id="rId18" Type="http://schemas.openxmlformats.org/officeDocument/2006/relationships/image" Target="../media/image59.png"/><Relationship Id="rId17" Type="http://schemas.openxmlformats.org/officeDocument/2006/relationships/image" Target="../media/image58.png"/><Relationship Id="rId16" Type="http://schemas.openxmlformats.org/officeDocument/2006/relationships/image" Target="../media/image57.png"/><Relationship Id="rId15" Type="http://schemas.openxmlformats.org/officeDocument/2006/relationships/image" Target="../media/image56.png"/><Relationship Id="rId14" Type="http://schemas.openxmlformats.org/officeDocument/2006/relationships/image" Target="../media/image55.png"/><Relationship Id="rId13" Type="http://schemas.openxmlformats.org/officeDocument/2006/relationships/image" Target="../media/image54.png"/><Relationship Id="rId12" Type="http://schemas.openxmlformats.org/officeDocument/2006/relationships/image" Target="../media/image53.png"/><Relationship Id="rId11" Type="http://schemas.openxmlformats.org/officeDocument/2006/relationships/image" Target="../media/image52.png"/><Relationship Id="rId10" Type="http://schemas.openxmlformats.org/officeDocument/2006/relationships/image" Target="../media/image51.png"/><Relationship Id="rId1" Type="http://schemas.openxmlformats.org/officeDocument/2006/relationships/image" Target="../media/image42.png"/></Relationships>
</file>

<file path=xl/drawings/_rels/drawing5.xml.rels><?xml version="1.0" encoding="UTF-8" standalone="yes"?>
<Relationships xmlns="http://schemas.openxmlformats.org/package/2006/relationships"><Relationship Id="rId9" Type="http://schemas.openxmlformats.org/officeDocument/2006/relationships/image" Target="../media/image73.png"/><Relationship Id="rId8" Type="http://schemas.openxmlformats.org/officeDocument/2006/relationships/image" Target="../media/image72.png"/><Relationship Id="rId7" Type="http://schemas.openxmlformats.org/officeDocument/2006/relationships/image" Target="../media/image71.png"/><Relationship Id="rId6" Type="http://schemas.openxmlformats.org/officeDocument/2006/relationships/image" Target="../media/image70.png"/><Relationship Id="rId5" Type="http://schemas.openxmlformats.org/officeDocument/2006/relationships/image" Target="../media/image69.png"/><Relationship Id="rId4" Type="http://schemas.openxmlformats.org/officeDocument/2006/relationships/image" Target="../media/image68.png"/><Relationship Id="rId39" Type="http://schemas.openxmlformats.org/officeDocument/2006/relationships/image" Target="../media/image103.png"/><Relationship Id="rId38" Type="http://schemas.openxmlformats.org/officeDocument/2006/relationships/image" Target="../media/image102.png"/><Relationship Id="rId37" Type="http://schemas.openxmlformats.org/officeDocument/2006/relationships/image" Target="../media/image101.png"/><Relationship Id="rId36" Type="http://schemas.openxmlformats.org/officeDocument/2006/relationships/image" Target="../media/image100.png"/><Relationship Id="rId35" Type="http://schemas.openxmlformats.org/officeDocument/2006/relationships/image" Target="../media/image99.png"/><Relationship Id="rId34" Type="http://schemas.openxmlformats.org/officeDocument/2006/relationships/image" Target="../media/image98.png"/><Relationship Id="rId33" Type="http://schemas.openxmlformats.org/officeDocument/2006/relationships/image" Target="../media/image97.png"/><Relationship Id="rId32" Type="http://schemas.openxmlformats.org/officeDocument/2006/relationships/image" Target="../media/image96.png"/><Relationship Id="rId31" Type="http://schemas.openxmlformats.org/officeDocument/2006/relationships/image" Target="../media/image95.png"/><Relationship Id="rId30" Type="http://schemas.openxmlformats.org/officeDocument/2006/relationships/image" Target="../media/image94.png"/><Relationship Id="rId3" Type="http://schemas.openxmlformats.org/officeDocument/2006/relationships/image" Target="../media/image67.png"/><Relationship Id="rId29" Type="http://schemas.openxmlformats.org/officeDocument/2006/relationships/image" Target="../media/image93.png"/><Relationship Id="rId28" Type="http://schemas.openxmlformats.org/officeDocument/2006/relationships/image" Target="../media/image92.png"/><Relationship Id="rId27" Type="http://schemas.openxmlformats.org/officeDocument/2006/relationships/image" Target="../media/image91.png"/><Relationship Id="rId26" Type="http://schemas.openxmlformats.org/officeDocument/2006/relationships/image" Target="../media/image90.png"/><Relationship Id="rId25" Type="http://schemas.openxmlformats.org/officeDocument/2006/relationships/image" Target="../media/image89.png"/><Relationship Id="rId24" Type="http://schemas.openxmlformats.org/officeDocument/2006/relationships/image" Target="../media/image88.png"/><Relationship Id="rId23" Type="http://schemas.openxmlformats.org/officeDocument/2006/relationships/image" Target="../media/image87.png"/><Relationship Id="rId22" Type="http://schemas.openxmlformats.org/officeDocument/2006/relationships/image" Target="../media/image86.png"/><Relationship Id="rId21" Type="http://schemas.openxmlformats.org/officeDocument/2006/relationships/image" Target="../media/image85.png"/><Relationship Id="rId20" Type="http://schemas.openxmlformats.org/officeDocument/2006/relationships/image" Target="../media/image84.png"/><Relationship Id="rId2" Type="http://schemas.openxmlformats.org/officeDocument/2006/relationships/image" Target="../media/image66.png"/><Relationship Id="rId19" Type="http://schemas.openxmlformats.org/officeDocument/2006/relationships/image" Target="../media/image83.png"/><Relationship Id="rId18" Type="http://schemas.openxmlformats.org/officeDocument/2006/relationships/image" Target="../media/image82.png"/><Relationship Id="rId17" Type="http://schemas.openxmlformats.org/officeDocument/2006/relationships/image" Target="../media/image81.png"/><Relationship Id="rId16" Type="http://schemas.openxmlformats.org/officeDocument/2006/relationships/image" Target="../media/image80.png"/><Relationship Id="rId15" Type="http://schemas.openxmlformats.org/officeDocument/2006/relationships/image" Target="../media/image79.png"/><Relationship Id="rId14" Type="http://schemas.openxmlformats.org/officeDocument/2006/relationships/image" Target="../media/image78.png"/><Relationship Id="rId13" Type="http://schemas.openxmlformats.org/officeDocument/2006/relationships/image" Target="../media/image77.png"/><Relationship Id="rId12" Type="http://schemas.openxmlformats.org/officeDocument/2006/relationships/image" Target="../media/image76.png"/><Relationship Id="rId11" Type="http://schemas.openxmlformats.org/officeDocument/2006/relationships/image" Target="../media/image75.png"/><Relationship Id="rId10" Type="http://schemas.openxmlformats.org/officeDocument/2006/relationships/image" Target="../media/image74.png"/><Relationship Id="rId1" Type="http://schemas.openxmlformats.org/officeDocument/2006/relationships/image" Target="../media/image65.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16</xdr:col>
      <xdr:colOff>38100</xdr:colOff>
      <xdr:row>71</xdr:row>
      <xdr:rowOff>47625</xdr:rowOff>
    </xdr:from>
    <xdr:ext cx="1511300" cy="847725"/>
    <xdr:pic>
      <xdr:nvPicPr>
        <xdr:cNvPr id="2" name="图片 1"/>
        <xdr:cNvPicPr/>
      </xdr:nvPicPr>
      <xdr:blipFill>
        <a:blip r:embed="rId1"/>
        <a:stretch>
          <a:fillRect/>
        </a:stretch>
      </xdr:blipFill>
      <xdr:spPr>
        <a:xfrm>
          <a:off x="28084145" y="36672520"/>
          <a:ext cx="1511300" cy="84772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5</xdr:col>
      <xdr:colOff>38100</xdr:colOff>
      <xdr:row>3</xdr:row>
      <xdr:rowOff>409575</xdr:rowOff>
    </xdr:from>
    <xdr:ext cx="1206500" cy="1152525"/>
    <xdr:pic>
      <xdr:nvPicPr>
        <xdr:cNvPr id="2" name="图片 1"/>
        <xdr:cNvPicPr/>
      </xdr:nvPicPr>
      <xdr:blipFill>
        <a:blip r:embed="rId1"/>
        <a:stretch>
          <a:fillRect/>
        </a:stretch>
      </xdr:blipFill>
      <xdr:spPr>
        <a:xfrm>
          <a:off x="7070725" y="1543050"/>
          <a:ext cx="1206500" cy="1152525"/>
        </a:xfrm>
        <a:prstGeom prst="rect">
          <a:avLst/>
        </a:prstGeom>
      </xdr:spPr>
    </xdr:pic>
    <xdr:clientData/>
  </xdr:oneCellAnchor>
  <xdr:oneCellAnchor>
    <xdr:from>
      <xdr:col>5</xdr:col>
      <xdr:colOff>38100</xdr:colOff>
      <xdr:row>4</xdr:row>
      <xdr:rowOff>381000</xdr:rowOff>
    </xdr:from>
    <xdr:ext cx="1206500" cy="1209675"/>
    <xdr:pic>
      <xdr:nvPicPr>
        <xdr:cNvPr id="3" name="图片 2"/>
        <xdr:cNvPicPr/>
      </xdr:nvPicPr>
      <xdr:blipFill>
        <a:blip r:embed="rId2"/>
        <a:stretch>
          <a:fillRect/>
        </a:stretch>
      </xdr:blipFill>
      <xdr:spPr>
        <a:xfrm>
          <a:off x="7070725" y="3495675"/>
          <a:ext cx="1206500" cy="1209675"/>
        </a:xfrm>
        <a:prstGeom prst="rect">
          <a:avLst/>
        </a:prstGeom>
      </xdr:spPr>
    </xdr:pic>
    <xdr:clientData/>
  </xdr:oneCellAnchor>
  <xdr:oneCellAnchor>
    <xdr:from>
      <xdr:col>5</xdr:col>
      <xdr:colOff>38100</xdr:colOff>
      <xdr:row>5</xdr:row>
      <xdr:rowOff>476250</xdr:rowOff>
    </xdr:from>
    <xdr:ext cx="1206500" cy="1028700"/>
    <xdr:pic>
      <xdr:nvPicPr>
        <xdr:cNvPr id="4" name="图片 3"/>
        <xdr:cNvPicPr/>
      </xdr:nvPicPr>
      <xdr:blipFill>
        <a:blip r:embed="rId3"/>
        <a:stretch>
          <a:fillRect/>
        </a:stretch>
      </xdr:blipFill>
      <xdr:spPr>
        <a:xfrm>
          <a:off x="7070725" y="5572125"/>
          <a:ext cx="1206500" cy="1028700"/>
        </a:xfrm>
        <a:prstGeom prst="rect">
          <a:avLst/>
        </a:prstGeom>
      </xdr:spPr>
    </xdr:pic>
    <xdr:clientData/>
  </xdr:oneCellAnchor>
  <xdr:oneCellAnchor>
    <xdr:from>
      <xdr:col>5</xdr:col>
      <xdr:colOff>38100</xdr:colOff>
      <xdr:row>6</xdr:row>
      <xdr:rowOff>485775</xdr:rowOff>
    </xdr:from>
    <xdr:ext cx="1206500" cy="1000125"/>
    <xdr:pic>
      <xdr:nvPicPr>
        <xdr:cNvPr id="5" name="图片 4"/>
        <xdr:cNvPicPr/>
      </xdr:nvPicPr>
      <xdr:blipFill>
        <a:blip r:embed="rId4"/>
        <a:stretch>
          <a:fillRect/>
        </a:stretch>
      </xdr:blipFill>
      <xdr:spPr>
        <a:xfrm>
          <a:off x="7070725" y="7562850"/>
          <a:ext cx="1206500" cy="1000125"/>
        </a:xfrm>
        <a:prstGeom prst="rect">
          <a:avLst/>
        </a:prstGeom>
      </xdr:spPr>
    </xdr:pic>
    <xdr:clientData/>
  </xdr:oneCellAnchor>
  <xdr:oneCellAnchor>
    <xdr:from>
      <xdr:col>5</xdr:col>
      <xdr:colOff>38100</xdr:colOff>
      <xdr:row>7</xdr:row>
      <xdr:rowOff>495300</xdr:rowOff>
    </xdr:from>
    <xdr:ext cx="1206500" cy="990600"/>
    <xdr:pic>
      <xdr:nvPicPr>
        <xdr:cNvPr id="6" name="图片 5"/>
        <xdr:cNvPicPr/>
      </xdr:nvPicPr>
      <xdr:blipFill>
        <a:blip r:embed="rId5"/>
        <a:stretch>
          <a:fillRect/>
        </a:stretch>
      </xdr:blipFill>
      <xdr:spPr>
        <a:xfrm>
          <a:off x="7070725" y="9553575"/>
          <a:ext cx="1206500" cy="990600"/>
        </a:xfrm>
        <a:prstGeom prst="rect">
          <a:avLst/>
        </a:prstGeom>
      </xdr:spPr>
    </xdr:pic>
    <xdr:clientData/>
  </xdr:oneCellAnchor>
  <xdr:oneCellAnchor>
    <xdr:from>
      <xdr:col>5</xdr:col>
      <xdr:colOff>38100</xdr:colOff>
      <xdr:row>8</xdr:row>
      <xdr:rowOff>495300</xdr:rowOff>
    </xdr:from>
    <xdr:ext cx="1206500" cy="981075"/>
    <xdr:pic>
      <xdr:nvPicPr>
        <xdr:cNvPr id="7" name="图片 6"/>
        <xdr:cNvPicPr/>
      </xdr:nvPicPr>
      <xdr:blipFill>
        <a:blip r:embed="rId6"/>
        <a:stretch>
          <a:fillRect/>
        </a:stretch>
      </xdr:blipFill>
      <xdr:spPr>
        <a:xfrm>
          <a:off x="7070725" y="11534775"/>
          <a:ext cx="1206500" cy="981075"/>
        </a:xfrm>
        <a:prstGeom prst="rect">
          <a:avLst/>
        </a:prstGeom>
      </xdr:spPr>
    </xdr:pic>
    <xdr:clientData/>
  </xdr:oneCellAnchor>
  <xdr:oneCellAnchor>
    <xdr:from>
      <xdr:col>5</xdr:col>
      <xdr:colOff>38100</xdr:colOff>
      <xdr:row>9</xdr:row>
      <xdr:rowOff>323850</xdr:rowOff>
    </xdr:from>
    <xdr:ext cx="1206500" cy="1323975"/>
    <xdr:pic>
      <xdr:nvPicPr>
        <xdr:cNvPr id="8" name="图片 7"/>
        <xdr:cNvPicPr/>
      </xdr:nvPicPr>
      <xdr:blipFill>
        <a:blip r:embed="rId7"/>
        <a:stretch>
          <a:fillRect/>
        </a:stretch>
      </xdr:blipFill>
      <xdr:spPr>
        <a:xfrm>
          <a:off x="7070725" y="13344525"/>
          <a:ext cx="1206500" cy="1323975"/>
        </a:xfrm>
        <a:prstGeom prst="rect">
          <a:avLst/>
        </a:prstGeom>
      </xdr:spPr>
    </xdr:pic>
    <xdr:clientData/>
  </xdr:oneCellAnchor>
  <xdr:oneCellAnchor>
    <xdr:from>
      <xdr:col>5</xdr:col>
      <xdr:colOff>38100</xdr:colOff>
      <xdr:row>10</xdr:row>
      <xdr:rowOff>133350</xdr:rowOff>
    </xdr:from>
    <xdr:ext cx="1200150" cy="1704975"/>
    <xdr:pic>
      <xdr:nvPicPr>
        <xdr:cNvPr id="9" name="图片 8"/>
        <xdr:cNvPicPr/>
      </xdr:nvPicPr>
      <xdr:blipFill>
        <a:blip r:embed="rId8"/>
        <a:stretch>
          <a:fillRect/>
        </a:stretch>
      </xdr:blipFill>
      <xdr:spPr>
        <a:xfrm>
          <a:off x="7070725" y="15135225"/>
          <a:ext cx="1200150" cy="1704975"/>
        </a:xfrm>
        <a:prstGeom prst="rect">
          <a:avLst/>
        </a:prstGeom>
      </xdr:spPr>
    </xdr:pic>
    <xdr:clientData/>
  </xdr:oneCellAnchor>
  <xdr:oneCellAnchor>
    <xdr:from>
      <xdr:col>5</xdr:col>
      <xdr:colOff>38100</xdr:colOff>
      <xdr:row>11</xdr:row>
      <xdr:rowOff>133350</xdr:rowOff>
    </xdr:from>
    <xdr:ext cx="1200150" cy="1704975"/>
    <xdr:pic>
      <xdr:nvPicPr>
        <xdr:cNvPr id="10" name="图片 9"/>
        <xdr:cNvPicPr/>
      </xdr:nvPicPr>
      <xdr:blipFill>
        <a:blip r:embed="rId8"/>
        <a:stretch>
          <a:fillRect/>
        </a:stretch>
      </xdr:blipFill>
      <xdr:spPr>
        <a:xfrm>
          <a:off x="7070725" y="17116425"/>
          <a:ext cx="1200150" cy="1704975"/>
        </a:xfrm>
        <a:prstGeom prst="rect">
          <a:avLst/>
        </a:prstGeom>
      </xdr:spPr>
    </xdr:pic>
    <xdr:clientData/>
  </xdr:oneCellAnchor>
  <xdr:oneCellAnchor>
    <xdr:from>
      <xdr:col>5</xdr:col>
      <xdr:colOff>38100</xdr:colOff>
      <xdr:row>12</xdr:row>
      <xdr:rowOff>133350</xdr:rowOff>
    </xdr:from>
    <xdr:ext cx="1200150" cy="1704975"/>
    <xdr:pic>
      <xdr:nvPicPr>
        <xdr:cNvPr id="11" name="图片 10"/>
        <xdr:cNvPicPr/>
      </xdr:nvPicPr>
      <xdr:blipFill>
        <a:blip r:embed="rId8"/>
        <a:stretch>
          <a:fillRect/>
        </a:stretch>
      </xdr:blipFill>
      <xdr:spPr>
        <a:xfrm>
          <a:off x="7070725" y="19097625"/>
          <a:ext cx="1200150" cy="1704975"/>
        </a:xfrm>
        <a:prstGeom prst="rect">
          <a:avLst/>
        </a:prstGeom>
      </xdr:spPr>
    </xdr:pic>
    <xdr:clientData/>
  </xdr:oneCellAnchor>
  <xdr:oneCellAnchor>
    <xdr:from>
      <xdr:col>5</xdr:col>
      <xdr:colOff>38100</xdr:colOff>
      <xdr:row>13</xdr:row>
      <xdr:rowOff>133350</xdr:rowOff>
    </xdr:from>
    <xdr:ext cx="1200150" cy="1704975"/>
    <xdr:pic>
      <xdr:nvPicPr>
        <xdr:cNvPr id="12" name="图片 11"/>
        <xdr:cNvPicPr/>
      </xdr:nvPicPr>
      <xdr:blipFill>
        <a:blip r:embed="rId8"/>
        <a:stretch>
          <a:fillRect/>
        </a:stretch>
      </xdr:blipFill>
      <xdr:spPr>
        <a:xfrm>
          <a:off x="7070725" y="21078825"/>
          <a:ext cx="1200150" cy="1704975"/>
        </a:xfrm>
        <a:prstGeom prst="rect">
          <a:avLst/>
        </a:prstGeom>
      </xdr:spPr>
    </xdr:pic>
    <xdr:clientData/>
  </xdr:oneCellAnchor>
  <xdr:oneCellAnchor>
    <xdr:from>
      <xdr:col>5</xdr:col>
      <xdr:colOff>38100</xdr:colOff>
      <xdr:row>14</xdr:row>
      <xdr:rowOff>133350</xdr:rowOff>
    </xdr:from>
    <xdr:ext cx="1200150" cy="1704975"/>
    <xdr:pic>
      <xdr:nvPicPr>
        <xdr:cNvPr id="13" name="图片 12"/>
        <xdr:cNvPicPr/>
      </xdr:nvPicPr>
      <xdr:blipFill>
        <a:blip r:embed="rId8"/>
        <a:stretch>
          <a:fillRect/>
        </a:stretch>
      </xdr:blipFill>
      <xdr:spPr>
        <a:xfrm>
          <a:off x="7070725" y="23060025"/>
          <a:ext cx="1200150" cy="1704975"/>
        </a:xfrm>
        <a:prstGeom prst="rect">
          <a:avLst/>
        </a:prstGeom>
      </xdr:spPr>
    </xdr:pic>
    <xdr:clientData/>
  </xdr:oneCellAnchor>
  <xdr:oneCellAnchor>
    <xdr:from>
      <xdr:col>5</xdr:col>
      <xdr:colOff>38100</xdr:colOff>
      <xdr:row>15</xdr:row>
      <xdr:rowOff>180975</xdr:rowOff>
    </xdr:from>
    <xdr:ext cx="1206500" cy="1619250"/>
    <xdr:pic>
      <xdr:nvPicPr>
        <xdr:cNvPr id="14" name="图片 13"/>
        <xdr:cNvPicPr/>
      </xdr:nvPicPr>
      <xdr:blipFill>
        <a:blip r:embed="rId9"/>
        <a:stretch>
          <a:fillRect/>
        </a:stretch>
      </xdr:blipFill>
      <xdr:spPr>
        <a:xfrm>
          <a:off x="7070725" y="25088850"/>
          <a:ext cx="1206500" cy="1619250"/>
        </a:xfrm>
        <a:prstGeom prst="rect">
          <a:avLst/>
        </a:prstGeom>
      </xdr:spPr>
    </xdr:pic>
    <xdr:clientData/>
  </xdr:oneCellAnchor>
  <xdr:oneCellAnchor>
    <xdr:from>
      <xdr:col>5</xdr:col>
      <xdr:colOff>38100</xdr:colOff>
      <xdr:row>16</xdr:row>
      <xdr:rowOff>180975</xdr:rowOff>
    </xdr:from>
    <xdr:ext cx="1206500" cy="1609725"/>
    <xdr:pic>
      <xdr:nvPicPr>
        <xdr:cNvPr id="15" name="图片 14"/>
        <xdr:cNvPicPr/>
      </xdr:nvPicPr>
      <xdr:blipFill>
        <a:blip r:embed="rId10"/>
        <a:stretch>
          <a:fillRect/>
        </a:stretch>
      </xdr:blipFill>
      <xdr:spPr>
        <a:xfrm>
          <a:off x="7070725" y="27070050"/>
          <a:ext cx="1206500" cy="1609725"/>
        </a:xfrm>
        <a:prstGeom prst="rect">
          <a:avLst/>
        </a:prstGeom>
      </xdr:spPr>
    </xdr:pic>
    <xdr:clientData/>
  </xdr:oneCellAnchor>
  <xdr:oneCellAnchor>
    <xdr:from>
      <xdr:col>5</xdr:col>
      <xdr:colOff>38100</xdr:colOff>
      <xdr:row>17</xdr:row>
      <xdr:rowOff>180975</xdr:rowOff>
    </xdr:from>
    <xdr:ext cx="1206500" cy="1609725"/>
    <xdr:pic>
      <xdr:nvPicPr>
        <xdr:cNvPr id="16" name="图片 15"/>
        <xdr:cNvPicPr/>
      </xdr:nvPicPr>
      <xdr:blipFill>
        <a:blip r:embed="rId10"/>
        <a:stretch>
          <a:fillRect/>
        </a:stretch>
      </xdr:blipFill>
      <xdr:spPr>
        <a:xfrm>
          <a:off x="7070725" y="29051250"/>
          <a:ext cx="1206500" cy="1609725"/>
        </a:xfrm>
        <a:prstGeom prst="rect">
          <a:avLst/>
        </a:prstGeom>
      </xdr:spPr>
    </xdr:pic>
    <xdr:clientData/>
  </xdr:oneCellAnchor>
  <xdr:oneCellAnchor>
    <xdr:from>
      <xdr:col>5</xdr:col>
      <xdr:colOff>38100</xdr:colOff>
      <xdr:row>18</xdr:row>
      <xdr:rowOff>180975</xdr:rowOff>
    </xdr:from>
    <xdr:ext cx="1206500" cy="1609725"/>
    <xdr:pic>
      <xdr:nvPicPr>
        <xdr:cNvPr id="17" name="图片 16"/>
        <xdr:cNvPicPr/>
      </xdr:nvPicPr>
      <xdr:blipFill>
        <a:blip r:embed="rId10"/>
        <a:stretch>
          <a:fillRect/>
        </a:stretch>
      </xdr:blipFill>
      <xdr:spPr>
        <a:xfrm>
          <a:off x="7070725" y="31032450"/>
          <a:ext cx="1206500" cy="1609725"/>
        </a:xfrm>
        <a:prstGeom prst="rect">
          <a:avLst/>
        </a:prstGeom>
      </xdr:spPr>
    </xdr:pic>
    <xdr:clientData/>
  </xdr:oneCellAnchor>
  <xdr:oneCellAnchor>
    <xdr:from>
      <xdr:col>5</xdr:col>
      <xdr:colOff>38100</xdr:colOff>
      <xdr:row>19</xdr:row>
      <xdr:rowOff>180975</xdr:rowOff>
    </xdr:from>
    <xdr:ext cx="1206500" cy="1609725"/>
    <xdr:pic>
      <xdr:nvPicPr>
        <xdr:cNvPr id="18" name="图片 17"/>
        <xdr:cNvPicPr/>
      </xdr:nvPicPr>
      <xdr:blipFill>
        <a:blip r:embed="rId10"/>
        <a:stretch>
          <a:fillRect/>
        </a:stretch>
      </xdr:blipFill>
      <xdr:spPr>
        <a:xfrm>
          <a:off x="7070725" y="33013650"/>
          <a:ext cx="1206500" cy="1609725"/>
        </a:xfrm>
        <a:prstGeom prst="rect">
          <a:avLst/>
        </a:prstGeom>
      </xdr:spPr>
    </xdr:pic>
    <xdr:clientData/>
  </xdr:oneCellAnchor>
  <xdr:oneCellAnchor>
    <xdr:from>
      <xdr:col>5</xdr:col>
      <xdr:colOff>38100</xdr:colOff>
      <xdr:row>20</xdr:row>
      <xdr:rowOff>180975</xdr:rowOff>
    </xdr:from>
    <xdr:ext cx="1206500" cy="1609725"/>
    <xdr:pic>
      <xdr:nvPicPr>
        <xdr:cNvPr id="19" name="图片 18"/>
        <xdr:cNvPicPr/>
      </xdr:nvPicPr>
      <xdr:blipFill>
        <a:blip r:embed="rId10"/>
        <a:stretch>
          <a:fillRect/>
        </a:stretch>
      </xdr:blipFill>
      <xdr:spPr>
        <a:xfrm>
          <a:off x="7070725" y="34994850"/>
          <a:ext cx="1206500" cy="1609725"/>
        </a:xfrm>
        <a:prstGeom prst="rect">
          <a:avLst/>
        </a:prstGeom>
      </xdr:spPr>
    </xdr:pic>
    <xdr:clientData/>
  </xdr:oneCellAnchor>
  <xdr:oneCellAnchor>
    <xdr:from>
      <xdr:col>5</xdr:col>
      <xdr:colOff>38100</xdr:colOff>
      <xdr:row>21</xdr:row>
      <xdr:rowOff>180975</xdr:rowOff>
    </xdr:from>
    <xdr:ext cx="1206500" cy="1609725"/>
    <xdr:pic>
      <xdr:nvPicPr>
        <xdr:cNvPr id="20" name="图片 19"/>
        <xdr:cNvPicPr/>
      </xdr:nvPicPr>
      <xdr:blipFill>
        <a:blip r:embed="rId10"/>
        <a:stretch>
          <a:fillRect/>
        </a:stretch>
      </xdr:blipFill>
      <xdr:spPr>
        <a:xfrm>
          <a:off x="7070725" y="36976050"/>
          <a:ext cx="1206500" cy="1609725"/>
        </a:xfrm>
        <a:prstGeom prst="rect">
          <a:avLst/>
        </a:prstGeom>
      </xdr:spPr>
    </xdr:pic>
    <xdr:clientData/>
  </xdr:oneCellAnchor>
  <xdr:oneCellAnchor>
    <xdr:from>
      <xdr:col>5</xdr:col>
      <xdr:colOff>38100</xdr:colOff>
      <xdr:row>22</xdr:row>
      <xdr:rowOff>180975</xdr:rowOff>
    </xdr:from>
    <xdr:ext cx="1206500" cy="1609725"/>
    <xdr:pic>
      <xdr:nvPicPr>
        <xdr:cNvPr id="21" name="图片 20"/>
        <xdr:cNvPicPr/>
      </xdr:nvPicPr>
      <xdr:blipFill>
        <a:blip r:embed="rId10"/>
        <a:stretch>
          <a:fillRect/>
        </a:stretch>
      </xdr:blipFill>
      <xdr:spPr>
        <a:xfrm>
          <a:off x="7070725" y="38957250"/>
          <a:ext cx="1206500" cy="1609725"/>
        </a:xfrm>
        <a:prstGeom prst="rect">
          <a:avLst/>
        </a:prstGeom>
      </xdr:spPr>
    </xdr:pic>
    <xdr:clientData/>
  </xdr:oneCellAnchor>
  <xdr:oneCellAnchor>
    <xdr:from>
      <xdr:col>5</xdr:col>
      <xdr:colOff>38100</xdr:colOff>
      <xdr:row>23</xdr:row>
      <xdr:rowOff>180975</xdr:rowOff>
    </xdr:from>
    <xdr:ext cx="1206500" cy="1609725"/>
    <xdr:pic>
      <xdr:nvPicPr>
        <xdr:cNvPr id="22" name="图片 21"/>
        <xdr:cNvPicPr/>
      </xdr:nvPicPr>
      <xdr:blipFill>
        <a:blip r:embed="rId10"/>
        <a:stretch>
          <a:fillRect/>
        </a:stretch>
      </xdr:blipFill>
      <xdr:spPr>
        <a:xfrm>
          <a:off x="7070725" y="40938450"/>
          <a:ext cx="1206500" cy="1609725"/>
        </a:xfrm>
        <a:prstGeom prst="rect">
          <a:avLst/>
        </a:prstGeom>
      </xdr:spPr>
    </xdr:pic>
    <xdr:clientData/>
  </xdr:oneCellAnchor>
  <xdr:oneCellAnchor>
    <xdr:from>
      <xdr:col>5</xdr:col>
      <xdr:colOff>38100</xdr:colOff>
      <xdr:row>24</xdr:row>
      <xdr:rowOff>180975</xdr:rowOff>
    </xdr:from>
    <xdr:ext cx="1206500" cy="1609725"/>
    <xdr:pic>
      <xdr:nvPicPr>
        <xdr:cNvPr id="23" name="图片 22"/>
        <xdr:cNvPicPr/>
      </xdr:nvPicPr>
      <xdr:blipFill>
        <a:blip r:embed="rId10"/>
        <a:stretch>
          <a:fillRect/>
        </a:stretch>
      </xdr:blipFill>
      <xdr:spPr>
        <a:xfrm>
          <a:off x="7070725" y="42919650"/>
          <a:ext cx="1206500" cy="1609725"/>
        </a:xfrm>
        <a:prstGeom prst="rect">
          <a:avLst/>
        </a:prstGeom>
      </xdr:spPr>
    </xdr:pic>
    <xdr:clientData/>
  </xdr:oneCellAnchor>
  <xdr:oneCellAnchor>
    <xdr:from>
      <xdr:col>5</xdr:col>
      <xdr:colOff>38100</xdr:colOff>
      <xdr:row>25</xdr:row>
      <xdr:rowOff>180975</xdr:rowOff>
    </xdr:from>
    <xdr:ext cx="1206500" cy="1609725"/>
    <xdr:pic>
      <xdr:nvPicPr>
        <xdr:cNvPr id="24" name="图片 23"/>
        <xdr:cNvPicPr/>
      </xdr:nvPicPr>
      <xdr:blipFill>
        <a:blip r:embed="rId10"/>
        <a:stretch>
          <a:fillRect/>
        </a:stretch>
      </xdr:blipFill>
      <xdr:spPr>
        <a:xfrm>
          <a:off x="7070725" y="44900850"/>
          <a:ext cx="1206500" cy="1609725"/>
        </a:xfrm>
        <a:prstGeom prst="rect">
          <a:avLst/>
        </a:prstGeom>
      </xdr:spPr>
    </xdr:pic>
    <xdr:clientData/>
  </xdr:oneCellAnchor>
  <xdr:oneCellAnchor>
    <xdr:from>
      <xdr:col>5</xdr:col>
      <xdr:colOff>38100</xdr:colOff>
      <xdr:row>26</xdr:row>
      <xdr:rowOff>180975</xdr:rowOff>
    </xdr:from>
    <xdr:ext cx="1206500" cy="1609725"/>
    <xdr:pic>
      <xdr:nvPicPr>
        <xdr:cNvPr id="25" name="图片 23"/>
        <xdr:cNvPicPr/>
      </xdr:nvPicPr>
      <xdr:blipFill>
        <a:blip r:embed="rId10"/>
        <a:stretch>
          <a:fillRect/>
        </a:stretch>
      </xdr:blipFill>
      <xdr:spPr>
        <a:xfrm>
          <a:off x="7070725" y="46882050"/>
          <a:ext cx="1206500" cy="1609725"/>
        </a:xfrm>
        <a:prstGeom prst="rect">
          <a:avLst/>
        </a:prstGeom>
      </xdr:spPr>
    </xdr:pic>
    <xdr:clientData/>
  </xdr:oneCellAnchor>
  <xdr:oneCellAnchor>
    <xdr:from>
      <xdr:col>5</xdr:col>
      <xdr:colOff>38100</xdr:colOff>
      <xdr:row>27</xdr:row>
      <xdr:rowOff>180975</xdr:rowOff>
    </xdr:from>
    <xdr:ext cx="1206500" cy="1609725"/>
    <xdr:pic>
      <xdr:nvPicPr>
        <xdr:cNvPr id="26" name="图片 23"/>
        <xdr:cNvPicPr/>
      </xdr:nvPicPr>
      <xdr:blipFill>
        <a:blip r:embed="rId10"/>
        <a:stretch>
          <a:fillRect/>
        </a:stretch>
      </xdr:blipFill>
      <xdr:spPr>
        <a:xfrm>
          <a:off x="7070725" y="48863250"/>
          <a:ext cx="1206500" cy="1609725"/>
        </a:xfrm>
        <a:prstGeom prst="rect">
          <a:avLst/>
        </a:prstGeom>
      </xdr:spPr>
    </xdr:pic>
    <xdr:clientData/>
  </xdr:oneCellAnchor>
  <xdr:oneCellAnchor>
    <xdr:from>
      <xdr:col>5</xdr:col>
      <xdr:colOff>38100</xdr:colOff>
      <xdr:row>28</xdr:row>
      <xdr:rowOff>180975</xdr:rowOff>
    </xdr:from>
    <xdr:ext cx="1206500" cy="1609725"/>
    <xdr:pic>
      <xdr:nvPicPr>
        <xdr:cNvPr id="27" name="图片 23"/>
        <xdr:cNvPicPr/>
      </xdr:nvPicPr>
      <xdr:blipFill>
        <a:blip r:embed="rId10"/>
        <a:stretch>
          <a:fillRect/>
        </a:stretch>
      </xdr:blipFill>
      <xdr:spPr>
        <a:xfrm>
          <a:off x="7070725" y="50844450"/>
          <a:ext cx="1206500" cy="1609725"/>
        </a:xfrm>
        <a:prstGeom prst="rect">
          <a:avLst/>
        </a:prstGeom>
      </xdr:spPr>
    </xdr:pic>
    <xdr:clientData/>
  </xdr:oneCellAnchor>
  <xdr:oneCellAnchor>
    <xdr:from>
      <xdr:col>5</xdr:col>
      <xdr:colOff>38100</xdr:colOff>
      <xdr:row>29</xdr:row>
      <xdr:rowOff>180975</xdr:rowOff>
    </xdr:from>
    <xdr:ext cx="1206500" cy="1609725"/>
    <xdr:pic>
      <xdr:nvPicPr>
        <xdr:cNvPr id="28" name="图片 23"/>
        <xdr:cNvPicPr/>
      </xdr:nvPicPr>
      <xdr:blipFill>
        <a:blip r:embed="rId10"/>
        <a:stretch>
          <a:fillRect/>
        </a:stretch>
      </xdr:blipFill>
      <xdr:spPr>
        <a:xfrm>
          <a:off x="7070725" y="52825650"/>
          <a:ext cx="1206500" cy="1609725"/>
        </a:xfrm>
        <a:prstGeom prst="rect">
          <a:avLst/>
        </a:prstGeom>
      </xdr:spPr>
    </xdr:pic>
    <xdr:clientData/>
  </xdr:oneCellAnchor>
  <xdr:oneCellAnchor>
    <xdr:from>
      <xdr:col>5</xdr:col>
      <xdr:colOff>38100</xdr:colOff>
      <xdr:row>30</xdr:row>
      <xdr:rowOff>180975</xdr:rowOff>
    </xdr:from>
    <xdr:ext cx="1206500" cy="1609725"/>
    <xdr:pic>
      <xdr:nvPicPr>
        <xdr:cNvPr id="29" name="图片 23"/>
        <xdr:cNvPicPr/>
      </xdr:nvPicPr>
      <xdr:blipFill>
        <a:blip r:embed="rId10"/>
        <a:stretch>
          <a:fillRect/>
        </a:stretch>
      </xdr:blipFill>
      <xdr:spPr>
        <a:xfrm>
          <a:off x="7070725" y="54806850"/>
          <a:ext cx="1206500" cy="1609725"/>
        </a:xfrm>
        <a:prstGeom prst="rect">
          <a:avLst/>
        </a:prstGeom>
      </xdr:spPr>
    </xdr:pic>
    <xdr:clientData/>
  </xdr:oneCellAnchor>
  <xdr:oneCellAnchor>
    <xdr:from>
      <xdr:col>5</xdr:col>
      <xdr:colOff>38100</xdr:colOff>
      <xdr:row>31</xdr:row>
      <xdr:rowOff>180975</xdr:rowOff>
    </xdr:from>
    <xdr:ext cx="1206500" cy="1609725"/>
    <xdr:pic>
      <xdr:nvPicPr>
        <xdr:cNvPr id="30" name="图片 23"/>
        <xdr:cNvPicPr/>
      </xdr:nvPicPr>
      <xdr:blipFill>
        <a:blip r:embed="rId10"/>
        <a:stretch>
          <a:fillRect/>
        </a:stretch>
      </xdr:blipFill>
      <xdr:spPr>
        <a:xfrm>
          <a:off x="7070725" y="56788050"/>
          <a:ext cx="1206500" cy="1609725"/>
        </a:xfrm>
        <a:prstGeom prst="rect">
          <a:avLst/>
        </a:prstGeom>
      </xdr:spPr>
    </xdr:pic>
    <xdr:clientData/>
  </xdr:oneCellAnchor>
  <xdr:oneCellAnchor>
    <xdr:from>
      <xdr:col>5</xdr:col>
      <xdr:colOff>38100</xdr:colOff>
      <xdr:row>32</xdr:row>
      <xdr:rowOff>180975</xdr:rowOff>
    </xdr:from>
    <xdr:ext cx="1206500" cy="1609725"/>
    <xdr:pic>
      <xdr:nvPicPr>
        <xdr:cNvPr id="31" name="图片 23"/>
        <xdr:cNvPicPr/>
      </xdr:nvPicPr>
      <xdr:blipFill>
        <a:blip r:embed="rId10"/>
        <a:stretch>
          <a:fillRect/>
        </a:stretch>
      </xdr:blipFill>
      <xdr:spPr>
        <a:xfrm>
          <a:off x="7070725" y="58769250"/>
          <a:ext cx="1206500" cy="1609725"/>
        </a:xfrm>
        <a:prstGeom prst="rect">
          <a:avLst/>
        </a:prstGeom>
      </xdr:spPr>
    </xdr:pic>
    <xdr:clientData/>
  </xdr:oneCellAnchor>
  <xdr:oneCellAnchor>
    <xdr:from>
      <xdr:col>5</xdr:col>
      <xdr:colOff>38100</xdr:colOff>
      <xdr:row>33</xdr:row>
      <xdr:rowOff>180975</xdr:rowOff>
    </xdr:from>
    <xdr:ext cx="1206500" cy="1609725"/>
    <xdr:pic>
      <xdr:nvPicPr>
        <xdr:cNvPr id="32" name="图片 23"/>
        <xdr:cNvPicPr/>
      </xdr:nvPicPr>
      <xdr:blipFill>
        <a:blip r:embed="rId10"/>
        <a:stretch>
          <a:fillRect/>
        </a:stretch>
      </xdr:blipFill>
      <xdr:spPr>
        <a:xfrm>
          <a:off x="7070725" y="60750450"/>
          <a:ext cx="1206500" cy="1609725"/>
        </a:xfrm>
        <a:prstGeom prst="rect">
          <a:avLst/>
        </a:prstGeom>
      </xdr:spPr>
    </xdr:pic>
    <xdr:clientData/>
  </xdr:oneCellAnchor>
  <xdr:oneCellAnchor>
    <xdr:from>
      <xdr:col>5</xdr:col>
      <xdr:colOff>57150</xdr:colOff>
      <xdr:row>34</xdr:row>
      <xdr:rowOff>152400</xdr:rowOff>
    </xdr:from>
    <xdr:ext cx="1162050" cy="1676400"/>
    <xdr:pic>
      <xdr:nvPicPr>
        <xdr:cNvPr id="33" name="图片 24"/>
        <xdr:cNvPicPr/>
      </xdr:nvPicPr>
      <xdr:blipFill>
        <a:blip r:embed="rId11"/>
        <a:stretch>
          <a:fillRect/>
        </a:stretch>
      </xdr:blipFill>
      <xdr:spPr>
        <a:xfrm>
          <a:off x="7089775" y="62703075"/>
          <a:ext cx="1162050" cy="1676400"/>
        </a:xfrm>
        <a:prstGeom prst="rect">
          <a:avLst/>
        </a:prstGeom>
      </xdr:spPr>
    </xdr:pic>
    <xdr:clientData/>
  </xdr:oneCellAnchor>
  <xdr:oneCellAnchor>
    <xdr:from>
      <xdr:col>5</xdr:col>
      <xdr:colOff>57150</xdr:colOff>
      <xdr:row>35</xdr:row>
      <xdr:rowOff>152400</xdr:rowOff>
    </xdr:from>
    <xdr:ext cx="1162050" cy="1676400"/>
    <xdr:pic>
      <xdr:nvPicPr>
        <xdr:cNvPr id="34" name="图片 24"/>
        <xdr:cNvPicPr/>
      </xdr:nvPicPr>
      <xdr:blipFill>
        <a:blip r:embed="rId11"/>
        <a:stretch>
          <a:fillRect/>
        </a:stretch>
      </xdr:blipFill>
      <xdr:spPr>
        <a:xfrm>
          <a:off x="7089775" y="64684275"/>
          <a:ext cx="1162050" cy="1676400"/>
        </a:xfrm>
        <a:prstGeom prst="rect">
          <a:avLst/>
        </a:prstGeom>
      </xdr:spPr>
    </xdr:pic>
    <xdr:clientData/>
  </xdr:oneCellAnchor>
  <xdr:oneCellAnchor>
    <xdr:from>
      <xdr:col>5</xdr:col>
      <xdr:colOff>57150</xdr:colOff>
      <xdr:row>36</xdr:row>
      <xdr:rowOff>152400</xdr:rowOff>
    </xdr:from>
    <xdr:ext cx="1162050" cy="1676400"/>
    <xdr:pic>
      <xdr:nvPicPr>
        <xdr:cNvPr id="35" name="图片 24"/>
        <xdr:cNvPicPr/>
      </xdr:nvPicPr>
      <xdr:blipFill>
        <a:blip r:embed="rId11"/>
        <a:stretch>
          <a:fillRect/>
        </a:stretch>
      </xdr:blipFill>
      <xdr:spPr>
        <a:xfrm>
          <a:off x="7089775" y="66665475"/>
          <a:ext cx="1162050" cy="1676400"/>
        </a:xfrm>
        <a:prstGeom prst="rect">
          <a:avLst/>
        </a:prstGeom>
      </xdr:spPr>
    </xdr:pic>
    <xdr:clientData/>
  </xdr:oneCellAnchor>
  <xdr:oneCellAnchor>
    <xdr:from>
      <xdr:col>5</xdr:col>
      <xdr:colOff>38100</xdr:colOff>
      <xdr:row>37</xdr:row>
      <xdr:rowOff>276225</xdr:rowOff>
    </xdr:from>
    <xdr:ext cx="1206500" cy="1428750"/>
    <xdr:pic>
      <xdr:nvPicPr>
        <xdr:cNvPr id="36" name="图片 25"/>
        <xdr:cNvPicPr/>
      </xdr:nvPicPr>
      <xdr:blipFill>
        <a:blip r:embed="rId12"/>
        <a:stretch>
          <a:fillRect/>
        </a:stretch>
      </xdr:blipFill>
      <xdr:spPr>
        <a:xfrm>
          <a:off x="7070725" y="68770500"/>
          <a:ext cx="1206500" cy="142875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5</xdr:col>
      <xdr:colOff>258445</xdr:colOff>
      <xdr:row>3</xdr:row>
      <xdr:rowOff>36195</xdr:rowOff>
    </xdr:from>
    <xdr:ext cx="732790" cy="734695"/>
    <xdr:pic>
      <xdr:nvPicPr>
        <xdr:cNvPr id="2" name="图片 1"/>
        <xdr:cNvPicPr/>
      </xdr:nvPicPr>
      <xdr:blipFill>
        <a:blip r:embed="rId1"/>
        <a:stretch>
          <a:fillRect/>
        </a:stretch>
      </xdr:blipFill>
      <xdr:spPr>
        <a:xfrm>
          <a:off x="6621145" y="950595"/>
          <a:ext cx="732790" cy="734695"/>
        </a:xfrm>
        <a:prstGeom prst="rect">
          <a:avLst/>
        </a:prstGeom>
      </xdr:spPr>
    </xdr:pic>
    <xdr:clientData/>
  </xdr:oneCellAnchor>
  <xdr:oneCellAnchor>
    <xdr:from>
      <xdr:col>5</xdr:col>
      <xdr:colOff>258445</xdr:colOff>
      <xdr:row>4</xdr:row>
      <xdr:rowOff>36195</xdr:rowOff>
    </xdr:from>
    <xdr:ext cx="732790" cy="734695"/>
    <xdr:pic>
      <xdr:nvPicPr>
        <xdr:cNvPr id="3" name="图片 1"/>
        <xdr:cNvPicPr/>
      </xdr:nvPicPr>
      <xdr:blipFill>
        <a:blip r:embed="rId1"/>
        <a:stretch>
          <a:fillRect/>
        </a:stretch>
      </xdr:blipFill>
      <xdr:spPr>
        <a:xfrm>
          <a:off x="6621145" y="1864995"/>
          <a:ext cx="732790" cy="734695"/>
        </a:xfrm>
        <a:prstGeom prst="rect">
          <a:avLst/>
        </a:prstGeom>
      </xdr:spPr>
    </xdr:pic>
    <xdr:clientData/>
  </xdr:oneCellAnchor>
  <xdr:oneCellAnchor>
    <xdr:from>
      <xdr:col>5</xdr:col>
      <xdr:colOff>209550</xdr:colOff>
      <xdr:row>5</xdr:row>
      <xdr:rowOff>16510</xdr:rowOff>
    </xdr:from>
    <xdr:ext cx="734695" cy="734695"/>
    <xdr:pic>
      <xdr:nvPicPr>
        <xdr:cNvPr id="4" name="图片 2"/>
        <xdr:cNvPicPr/>
      </xdr:nvPicPr>
      <xdr:blipFill>
        <a:blip r:embed="rId2"/>
        <a:stretch>
          <a:fillRect/>
        </a:stretch>
      </xdr:blipFill>
      <xdr:spPr>
        <a:xfrm>
          <a:off x="6572250" y="2607310"/>
          <a:ext cx="734695" cy="734695"/>
        </a:xfrm>
        <a:prstGeom prst="rect">
          <a:avLst/>
        </a:prstGeom>
      </xdr:spPr>
    </xdr:pic>
    <xdr:clientData/>
  </xdr:oneCellAnchor>
  <xdr:oneCellAnchor>
    <xdr:from>
      <xdr:col>5</xdr:col>
      <xdr:colOff>187325</xdr:colOff>
      <xdr:row>6</xdr:row>
      <xdr:rowOff>16510</xdr:rowOff>
    </xdr:from>
    <xdr:ext cx="778510" cy="869315"/>
    <xdr:pic>
      <xdr:nvPicPr>
        <xdr:cNvPr id="5" name="图片 3"/>
        <xdr:cNvPicPr/>
      </xdr:nvPicPr>
      <xdr:blipFill>
        <a:blip r:embed="rId3"/>
        <a:stretch>
          <a:fillRect/>
        </a:stretch>
      </xdr:blipFill>
      <xdr:spPr>
        <a:xfrm>
          <a:off x="6550025" y="3369310"/>
          <a:ext cx="778510" cy="869315"/>
        </a:xfrm>
        <a:prstGeom prst="rect">
          <a:avLst/>
        </a:prstGeom>
      </xdr:spPr>
    </xdr:pic>
    <xdr:clientData/>
  </xdr:oneCellAnchor>
  <xdr:oneCellAnchor>
    <xdr:from>
      <xdr:col>5</xdr:col>
      <xdr:colOff>32385</xdr:colOff>
      <xdr:row>8</xdr:row>
      <xdr:rowOff>123190</xdr:rowOff>
    </xdr:from>
    <xdr:ext cx="910249" cy="756285"/>
    <xdr:pic>
      <xdr:nvPicPr>
        <xdr:cNvPr id="6" name="图片 4"/>
        <xdr:cNvPicPr/>
      </xdr:nvPicPr>
      <xdr:blipFill>
        <a:blip r:embed="rId4"/>
        <a:stretch>
          <a:fillRect/>
        </a:stretch>
      </xdr:blipFill>
      <xdr:spPr>
        <a:xfrm>
          <a:off x="6395085" y="4575810"/>
          <a:ext cx="909955" cy="756285"/>
        </a:xfrm>
        <a:prstGeom prst="rect">
          <a:avLst/>
        </a:prstGeom>
      </xdr:spPr>
    </xdr:pic>
    <xdr:clientData/>
  </xdr:oneCellAnchor>
  <xdr:oneCellAnchor>
    <xdr:from>
      <xdr:col>5</xdr:col>
      <xdr:colOff>36830</xdr:colOff>
      <xdr:row>15</xdr:row>
      <xdr:rowOff>127000</xdr:rowOff>
    </xdr:from>
    <xdr:ext cx="972820" cy="1283335"/>
    <xdr:pic>
      <xdr:nvPicPr>
        <xdr:cNvPr id="7" name="图片 5"/>
        <xdr:cNvPicPr/>
      </xdr:nvPicPr>
      <xdr:blipFill>
        <a:blip r:embed="rId5"/>
        <a:stretch>
          <a:fillRect/>
        </a:stretch>
      </xdr:blipFill>
      <xdr:spPr>
        <a:xfrm>
          <a:off x="6399530" y="6035040"/>
          <a:ext cx="972820" cy="1283335"/>
        </a:xfrm>
        <a:prstGeom prst="rect">
          <a:avLst/>
        </a:prstGeom>
      </xdr:spPr>
    </xdr:pic>
    <xdr:clientData/>
  </xdr:oneCellAnchor>
  <xdr:oneCellAnchor>
    <xdr:from>
      <xdr:col>5</xdr:col>
      <xdr:colOff>35560</xdr:colOff>
      <xdr:row>22</xdr:row>
      <xdr:rowOff>15875</xdr:rowOff>
    </xdr:from>
    <xdr:ext cx="958215" cy="735330"/>
    <xdr:pic>
      <xdr:nvPicPr>
        <xdr:cNvPr id="8" name="图片 6"/>
        <xdr:cNvPicPr/>
      </xdr:nvPicPr>
      <xdr:blipFill>
        <a:blip r:embed="rId6"/>
        <a:stretch>
          <a:fillRect/>
        </a:stretch>
      </xdr:blipFill>
      <xdr:spPr>
        <a:xfrm>
          <a:off x="6398260" y="7809865"/>
          <a:ext cx="958215" cy="735330"/>
        </a:xfrm>
        <a:prstGeom prst="rect">
          <a:avLst/>
        </a:prstGeom>
      </xdr:spPr>
    </xdr:pic>
    <xdr:clientData/>
  </xdr:oneCellAnchor>
  <xdr:oneCellAnchor>
    <xdr:from>
      <xdr:col>5</xdr:col>
      <xdr:colOff>16510</xdr:colOff>
      <xdr:row>23</xdr:row>
      <xdr:rowOff>1270</xdr:rowOff>
    </xdr:from>
    <xdr:ext cx="1024890" cy="1221105"/>
    <xdr:pic>
      <xdr:nvPicPr>
        <xdr:cNvPr id="9" name="图片 7"/>
        <xdr:cNvPicPr/>
      </xdr:nvPicPr>
      <xdr:blipFill>
        <a:blip r:embed="rId7"/>
        <a:stretch>
          <a:fillRect/>
        </a:stretch>
      </xdr:blipFill>
      <xdr:spPr>
        <a:xfrm>
          <a:off x="6379210" y="8557260"/>
          <a:ext cx="1024890" cy="1221105"/>
        </a:xfrm>
        <a:prstGeom prst="rect">
          <a:avLst/>
        </a:prstGeom>
      </xdr:spPr>
    </xdr:pic>
    <xdr:clientData/>
  </xdr:oneCellAnchor>
  <xdr:oneCellAnchor>
    <xdr:from>
      <xdr:col>5</xdr:col>
      <xdr:colOff>16510</xdr:colOff>
      <xdr:row>31</xdr:row>
      <xdr:rowOff>1270</xdr:rowOff>
    </xdr:from>
    <xdr:ext cx="1024890" cy="884555"/>
    <xdr:pic>
      <xdr:nvPicPr>
        <xdr:cNvPr id="10" name="图片 8"/>
        <xdr:cNvPicPr/>
      </xdr:nvPicPr>
      <xdr:blipFill>
        <a:blip r:embed="rId8"/>
        <a:stretch>
          <a:fillRect/>
        </a:stretch>
      </xdr:blipFill>
      <xdr:spPr>
        <a:xfrm>
          <a:off x="6379210" y="10908030"/>
          <a:ext cx="1024890" cy="884555"/>
        </a:xfrm>
        <a:prstGeom prst="rect">
          <a:avLst/>
        </a:prstGeom>
      </xdr:spPr>
    </xdr:pic>
    <xdr:clientData/>
  </xdr:oneCellAnchor>
  <xdr:oneCellAnchor>
    <xdr:from>
      <xdr:col>5</xdr:col>
      <xdr:colOff>16510</xdr:colOff>
      <xdr:row>35</xdr:row>
      <xdr:rowOff>144780</xdr:rowOff>
    </xdr:from>
    <xdr:ext cx="1024890" cy="850265"/>
    <xdr:pic>
      <xdr:nvPicPr>
        <xdr:cNvPr id="11" name="图片 9"/>
        <xdr:cNvPicPr/>
      </xdr:nvPicPr>
      <xdr:blipFill>
        <a:blip r:embed="rId9"/>
        <a:stretch>
          <a:fillRect/>
        </a:stretch>
      </xdr:blipFill>
      <xdr:spPr>
        <a:xfrm>
          <a:off x="6379210" y="12308840"/>
          <a:ext cx="1024890" cy="850265"/>
        </a:xfrm>
        <a:prstGeom prst="rect">
          <a:avLst/>
        </a:prstGeom>
      </xdr:spPr>
    </xdr:pic>
    <xdr:clientData/>
  </xdr:oneCellAnchor>
  <xdr:oneCellAnchor>
    <xdr:from>
      <xdr:col>5</xdr:col>
      <xdr:colOff>16510</xdr:colOff>
      <xdr:row>40</xdr:row>
      <xdr:rowOff>134620</xdr:rowOff>
    </xdr:from>
    <xdr:ext cx="974153" cy="914400"/>
    <xdr:pic>
      <xdr:nvPicPr>
        <xdr:cNvPr id="12" name="图片 10"/>
        <xdr:cNvPicPr/>
      </xdr:nvPicPr>
      <xdr:blipFill>
        <a:blip r:embed="rId10"/>
        <a:stretch>
          <a:fillRect/>
        </a:stretch>
      </xdr:blipFill>
      <xdr:spPr>
        <a:xfrm>
          <a:off x="6379210" y="13754100"/>
          <a:ext cx="974090" cy="914400"/>
        </a:xfrm>
        <a:prstGeom prst="rect">
          <a:avLst/>
        </a:prstGeom>
      </xdr:spPr>
    </xdr:pic>
    <xdr:clientData/>
  </xdr:oneCellAnchor>
  <xdr:oneCellAnchor>
    <xdr:from>
      <xdr:col>5</xdr:col>
      <xdr:colOff>16510</xdr:colOff>
      <xdr:row>47</xdr:row>
      <xdr:rowOff>145415</xdr:rowOff>
    </xdr:from>
    <xdr:ext cx="945515" cy="945515"/>
    <xdr:pic>
      <xdr:nvPicPr>
        <xdr:cNvPr id="13" name="图片 9"/>
        <xdr:cNvPicPr/>
      </xdr:nvPicPr>
      <xdr:blipFill>
        <a:blip r:embed="rId9"/>
        <a:stretch>
          <a:fillRect/>
        </a:stretch>
      </xdr:blipFill>
      <xdr:spPr>
        <a:xfrm>
          <a:off x="6379210" y="15848965"/>
          <a:ext cx="945515" cy="945515"/>
        </a:xfrm>
        <a:prstGeom prst="rect">
          <a:avLst/>
        </a:prstGeom>
      </xdr:spPr>
    </xdr:pic>
    <xdr:clientData/>
  </xdr:oneCellAnchor>
  <xdr:oneCellAnchor>
    <xdr:from>
      <xdr:col>5</xdr:col>
      <xdr:colOff>16510</xdr:colOff>
      <xdr:row>52</xdr:row>
      <xdr:rowOff>134620</xdr:rowOff>
    </xdr:from>
    <xdr:ext cx="945515" cy="887519"/>
    <xdr:pic>
      <xdr:nvPicPr>
        <xdr:cNvPr id="14" name="图片 10"/>
        <xdr:cNvPicPr/>
      </xdr:nvPicPr>
      <xdr:blipFill>
        <a:blip r:embed="rId10"/>
        <a:stretch>
          <a:fillRect/>
        </a:stretch>
      </xdr:blipFill>
      <xdr:spPr>
        <a:xfrm>
          <a:off x="6379210" y="17293590"/>
          <a:ext cx="945515" cy="887095"/>
        </a:xfrm>
        <a:prstGeom prst="rect">
          <a:avLst/>
        </a:prstGeom>
      </xdr:spPr>
    </xdr:pic>
    <xdr:clientData/>
  </xdr:oneCellAnchor>
  <xdr:oneCellAnchor>
    <xdr:from>
      <xdr:col>5</xdr:col>
      <xdr:colOff>16510</xdr:colOff>
      <xdr:row>59</xdr:row>
      <xdr:rowOff>110490</xdr:rowOff>
    </xdr:from>
    <xdr:ext cx="961390" cy="1487355"/>
    <xdr:pic>
      <xdr:nvPicPr>
        <xdr:cNvPr id="15" name="图片 11"/>
        <xdr:cNvPicPr/>
      </xdr:nvPicPr>
      <xdr:blipFill>
        <a:blip r:embed="rId11"/>
        <a:stretch>
          <a:fillRect/>
        </a:stretch>
      </xdr:blipFill>
      <xdr:spPr>
        <a:xfrm>
          <a:off x="6379210" y="19353530"/>
          <a:ext cx="961390" cy="1487170"/>
        </a:xfrm>
        <a:prstGeom prst="rect">
          <a:avLst/>
        </a:prstGeom>
      </xdr:spPr>
    </xdr:pic>
    <xdr:clientData/>
  </xdr:oneCellAnchor>
  <xdr:oneCellAnchor>
    <xdr:from>
      <xdr:col>5</xdr:col>
      <xdr:colOff>16510</xdr:colOff>
      <xdr:row>70</xdr:row>
      <xdr:rowOff>55245</xdr:rowOff>
    </xdr:from>
    <xdr:ext cx="850265" cy="827612"/>
    <xdr:pic>
      <xdr:nvPicPr>
        <xdr:cNvPr id="16" name="图片 12"/>
        <xdr:cNvPicPr/>
      </xdr:nvPicPr>
      <xdr:blipFill>
        <a:blip r:embed="rId12"/>
        <a:stretch>
          <a:fillRect/>
        </a:stretch>
      </xdr:blipFill>
      <xdr:spPr>
        <a:xfrm>
          <a:off x="6379210" y="21591905"/>
          <a:ext cx="850265" cy="827405"/>
        </a:xfrm>
        <a:prstGeom prst="rect">
          <a:avLst/>
        </a:prstGeom>
      </xdr:spPr>
    </xdr:pic>
    <xdr:clientData/>
  </xdr:oneCellAnchor>
  <xdr:oneCellAnchor>
    <xdr:from>
      <xdr:col>5</xdr:col>
      <xdr:colOff>57150</xdr:colOff>
      <xdr:row>71</xdr:row>
      <xdr:rowOff>16510</xdr:rowOff>
    </xdr:from>
    <xdr:ext cx="904875" cy="716895"/>
    <xdr:pic>
      <xdr:nvPicPr>
        <xdr:cNvPr id="17" name="图片 13"/>
        <xdr:cNvPicPr/>
      </xdr:nvPicPr>
      <xdr:blipFill>
        <a:blip r:embed="rId13"/>
        <a:stretch>
          <a:fillRect/>
        </a:stretch>
      </xdr:blipFill>
      <xdr:spPr>
        <a:xfrm>
          <a:off x="6419850" y="22658070"/>
          <a:ext cx="904875" cy="716280"/>
        </a:xfrm>
        <a:prstGeom prst="rect">
          <a:avLst/>
        </a:prstGeom>
      </xdr:spPr>
    </xdr:pic>
    <xdr:clientData/>
  </xdr:oneCellAnchor>
  <xdr:oneCellAnchor>
    <xdr:from>
      <xdr:col>5</xdr:col>
      <xdr:colOff>137795</xdr:colOff>
      <xdr:row>72</xdr:row>
      <xdr:rowOff>15875</xdr:rowOff>
    </xdr:from>
    <xdr:ext cx="878205" cy="815975"/>
    <xdr:pic>
      <xdr:nvPicPr>
        <xdr:cNvPr id="18" name="图片 14"/>
        <xdr:cNvPicPr/>
      </xdr:nvPicPr>
      <xdr:blipFill>
        <a:blip r:embed="rId14"/>
        <a:stretch>
          <a:fillRect/>
        </a:stretch>
      </xdr:blipFill>
      <xdr:spPr>
        <a:xfrm>
          <a:off x="6500495" y="23648670"/>
          <a:ext cx="878205" cy="815975"/>
        </a:xfrm>
        <a:prstGeom prst="rect">
          <a:avLst/>
        </a:prstGeom>
      </xdr:spPr>
    </xdr:pic>
    <xdr:clientData/>
  </xdr:oneCellAnchor>
  <xdr:oneCellAnchor>
    <xdr:from>
      <xdr:col>5</xdr:col>
      <xdr:colOff>203835</xdr:colOff>
      <xdr:row>73</xdr:row>
      <xdr:rowOff>15875</xdr:rowOff>
    </xdr:from>
    <xdr:ext cx="746125" cy="762000"/>
    <xdr:pic>
      <xdr:nvPicPr>
        <xdr:cNvPr id="19" name="图片 15"/>
        <xdr:cNvPicPr/>
      </xdr:nvPicPr>
      <xdr:blipFill>
        <a:blip r:embed="rId15"/>
        <a:stretch>
          <a:fillRect/>
        </a:stretch>
      </xdr:blipFill>
      <xdr:spPr>
        <a:xfrm>
          <a:off x="6566535" y="24499570"/>
          <a:ext cx="746125" cy="762000"/>
        </a:xfrm>
        <a:prstGeom prst="rect">
          <a:avLst/>
        </a:prstGeom>
      </xdr:spPr>
    </xdr:pic>
    <xdr:clientData/>
  </xdr:oneCellAnchor>
  <xdr:oneCellAnchor>
    <xdr:from>
      <xdr:col>5</xdr:col>
      <xdr:colOff>16510</xdr:colOff>
      <xdr:row>74</xdr:row>
      <xdr:rowOff>49530</xdr:rowOff>
    </xdr:from>
    <xdr:ext cx="1024890" cy="409575"/>
    <xdr:pic>
      <xdr:nvPicPr>
        <xdr:cNvPr id="20" name="图片 16"/>
        <xdr:cNvPicPr/>
      </xdr:nvPicPr>
      <xdr:blipFill>
        <a:blip r:embed="rId16"/>
        <a:stretch>
          <a:fillRect/>
        </a:stretch>
      </xdr:blipFill>
      <xdr:spPr>
        <a:xfrm>
          <a:off x="6379210" y="25320625"/>
          <a:ext cx="1024890" cy="409575"/>
        </a:xfrm>
        <a:prstGeom prst="rect">
          <a:avLst/>
        </a:prstGeom>
      </xdr:spPr>
    </xdr:pic>
    <xdr:clientData/>
  </xdr:oneCellAnchor>
  <xdr:oneCellAnchor>
    <xdr:from>
      <xdr:col>5</xdr:col>
      <xdr:colOff>309245</xdr:colOff>
      <xdr:row>76</xdr:row>
      <xdr:rowOff>15875</xdr:rowOff>
    </xdr:from>
    <xdr:ext cx="534670" cy="663575"/>
    <xdr:pic>
      <xdr:nvPicPr>
        <xdr:cNvPr id="21" name="图片 17"/>
        <xdr:cNvPicPr/>
      </xdr:nvPicPr>
      <xdr:blipFill>
        <a:blip r:embed="rId17"/>
        <a:stretch>
          <a:fillRect/>
        </a:stretch>
      </xdr:blipFill>
      <xdr:spPr>
        <a:xfrm>
          <a:off x="6671945" y="25799415"/>
          <a:ext cx="534670" cy="663575"/>
        </a:xfrm>
        <a:prstGeom prst="rect">
          <a:avLst/>
        </a:prstGeom>
      </xdr:spPr>
    </xdr:pic>
    <xdr:clientData/>
  </xdr:oneCellAnchor>
  <xdr:oneCellAnchor>
    <xdr:from>
      <xdr:col>5</xdr:col>
      <xdr:colOff>16510</xdr:colOff>
      <xdr:row>77</xdr:row>
      <xdr:rowOff>65405</xdr:rowOff>
    </xdr:from>
    <xdr:ext cx="1024890" cy="546735"/>
    <xdr:pic>
      <xdr:nvPicPr>
        <xdr:cNvPr id="22" name="图片 18"/>
        <xdr:cNvPicPr/>
      </xdr:nvPicPr>
      <xdr:blipFill>
        <a:blip r:embed="rId18"/>
        <a:stretch>
          <a:fillRect/>
        </a:stretch>
      </xdr:blipFill>
      <xdr:spPr>
        <a:xfrm>
          <a:off x="6379210" y="26547445"/>
          <a:ext cx="1024890" cy="546735"/>
        </a:xfrm>
        <a:prstGeom prst="rect">
          <a:avLst/>
        </a:prstGeom>
      </xdr:spPr>
    </xdr:pic>
    <xdr:clientData/>
  </xdr:oneCellAnchor>
  <xdr:oneCellAnchor>
    <xdr:from>
      <xdr:col>5</xdr:col>
      <xdr:colOff>244475</xdr:colOff>
      <xdr:row>78</xdr:row>
      <xdr:rowOff>16510</xdr:rowOff>
    </xdr:from>
    <xdr:ext cx="628633" cy="551180"/>
    <xdr:pic>
      <xdr:nvPicPr>
        <xdr:cNvPr id="23" name="图片 19"/>
        <xdr:cNvPicPr/>
      </xdr:nvPicPr>
      <xdr:blipFill>
        <a:blip r:embed="rId19"/>
        <a:stretch>
          <a:fillRect/>
        </a:stretch>
      </xdr:blipFill>
      <xdr:spPr>
        <a:xfrm>
          <a:off x="6607175" y="27171650"/>
          <a:ext cx="628015" cy="551180"/>
        </a:xfrm>
        <a:prstGeom prst="rect">
          <a:avLst/>
        </a:prstGeom>
      </xdr:spPr>
    </xdr:pic>
    <xdr:clientData/>
  </xdr:oneCellAnchor>
  <xdr:oneCellAnchor>
    <xdr:from>
      <xdr:col>5</xdr:col>
      <xdr:colOff>313690</xdr:colOff>
      <xdr:row>79</xdr:row>
      <xdr:rowOff>16510</xdr:rowOff>
    </xdr:from>
    <xdr:ext cx="447040" cy="624454"/>
    <xdr:pic>
      <xdr:nvPicPr>
        <xdr:cNvPr id="24" name="图片 20"/>
        <xdr:cNvPicPr/>
      </xdr:nvPicPr>
      <xdr:blipFill>
        <a:blip r:embed="rId20"/>
        <a:stretch>
          <a:fillRect/>
        </a:stretch>
      </xdr:blipFill>
      <xdr:spPr>
        <a:xfrm>
          <a:off x="6676390" y="27781250"/>
          <a:ext cx="447040" cy="624205"/>
        </a:xfrm>
        <a:prstGeom prst="rect">
          <a:avLst/>
        </a:prstGeom>
      </xdr:spPr>
    </xdr:pic>
    <xdr:clientData/>
  </xdr:oneCellAnchor>
  <xdr:oneCellAnchor>
    <xdr:from>
      <xdr:col>5</xdr:col>
      <xdr:colOff>102870</xdr:colOff>
      <xdr:row>81</xdr:row>
      <xdr:rowOff>16510</xdr:rowOff>
    </xdr:from>
    <xdr:ext cx="811530" cy="767604"/>
    <xdr:pic>
      <xdr:nvPicPr>
        <xdr:cNvPr id="25" name="图片 21"/>
        <xdr:cNvPicPr/>
      </xdr:nvPicPr>
      <xdr:blipFill>
        <a:blip r:embed="rId21"/>
        <a:stretch>
          <a:fillRect/>
        </a:stretch>
      </xdr:blipFill>
      <xdr:spPr>
        <a:xfrm>
          <a:off x="6465570" y="28857575"/>
          <a:ext cx="811530" cy="767080"/>
        </a:xfrm>
        <a:prstGeom prst="rect">
          <a:avLst/>
        </a:prstGeom>
      </xdr:spPr>
    </xdr:pic>
    <xdr:clientData/>
  </xdr:oneCellAnchor>
  <xdr:oneCellAnchor>
    <xdr:from>
      <xdr:col>5</xdr:col>
      <xdr:colOff>156210</xdr:colOff>
      <xdr:row>82</xdr:row>
      <xdr:rowOff>16510</xdr:rowOff>
    </xdr:from>
    <xdr:ext cx="841375" cy="1040130"/>
    <xdr:pic>
      <xdr:nvPicPr>
        <xdr:cNvPr id="26" name="图片 22"/>
        <xdr:cNvPicPr/>
      </xdr:nvPicPr>
      <xdr:blipFill>
        <a:blip r:embed="rId22"/>
        <a:stretch>
          <a:fillRect/>
        </a:stretch>
      </xdr:blipFill>
      <xdr:spPr>
        <a:xfrm>
          <a:off x="6518910" y="29771975"/>
          <a:ext cx="841375" cy="1040130"/>
        </a:xfrm>
        <a:prstGeom prst="rect">
          <a:avLst/>
        </a:prstGeom>
      </xdr:spPr>
    </xdr:pic>
    <xdr:clientData/>
  </xdr:oneCellAnchor>
  <xdr:oneCellAnchor>
    <xdr:from>
      <xdr:col>5</xdr:col>
      <xdr:colOff>16510</xdr:colOff>
      <xdr:row>83</xdr:row>
      <xdr:rowOff>88265</xdr:rowOff>
    </xdr:from>
    <xdr:ext cx="870506" cy="647216"/>
    <xdr:pic>
      <xdr:nvPicPr>
        <xdr:cNvPr id="27" name="图片 23"/>
        <xdr:cNvPicPr/>
      </xdr:nvPicPr>
      <xdr:blipFill>
        <a:blip r:embed="rId23"/>
        <a:stretch>
          <a:fillRect/>
        </a:stretch>
      </xdr:blipFill>
      <xdr:spPr>
        <a:xfrm>
          <a:off x="6379210" y="30910530"/>
          <a:ext cx="869950" cy="647065"/>
        </a:xfrm>
        <a:prstGeom prst="rect">
          <a:avLst/>
        </a:prstGeom>
      </xdr:spPr>
    </xdr:pic>
    <xdr:clientData/>
  </xdr:oneCellAnchor>
  <xdr:oneCellAnchor>
    <xdr:from>
      <xdr:col>5</xdr:col>
      <xdr:colOff>16510</xdr:colOff>
      <xdr:row>84</xdr:row>
      <xdr:rowOff>40640</xdr:rowOff>
    </xdr:from>
    <xdr:ext cx="818515" cy="608561"/>
    <xdr:pic>
      <xdr:nvPicPr>
        <xdr:cNvPr id="28" name="图片 23"/>
        <xdr:cNvPicPr/>
      </xdr:nvPicPr>
      <xdr:blipFill>
        <a:blip r:embed="rId23"/>
        <a:stretch>
          <a:fillRect/>
        </a:stretch>
      </xdr:blipFill>
      <xdr:spPr>
        <a:xfrm>
          <a:off x="6379210" y="31792545"/>
          <a:ext cx="818515" cy="608330"/>
        </a:xfrm>
        <a:prstGeom prst="rect">
          <a:avLst/>
        </a:prstGeom>
      </xdr:spPr>
    </xdr:pic>
    <xdr:clientData/>
  </xdr:oneCellAnchor>
  <xdr:oneCellAnchor>
    <xdr:from>
      <xdr:col>5</xdr:col>
      <xdr:colOff>189865</xdr:colOff>
      <xdr:row>85</xdr:row>
      <xdr:rowOff>16510</xdr:rowOff>
    </xdr:from>
    <xdr:ext cx="716392" cy="598170"/>
    <xdr:pic>
      <xdr:nvPicPr>
        <xdr:cNvPr id="29" name="图片 24"/>
        <xdr:cNvPicPr/>
      </xdr:nvPicPr>
      <xdr:blipFill>
        <a:blip r:embed="rId24"/>
        <a:stretch>
          <a:fillRect/>
        </a:stretch>
      </xdr:blipFill>
      <xdr:spPr>
        <a:xfrm>
          <a:off x="6552565" y="32438975"/>
          <a:ext cx="716280" cy="598170"/>
        </a:xfrm>
        <a:prstGeom prst="rect">
          <a:avLst/>
        </a:prstGeom>
      </xdr:spPr>
    </xdr:pic>
    <xdr:clientData/>
  </xdr:oneCellAnchor>
  <xdr:oneCellAnchor>
    <xdr:from>
      <xdr:col>5</xdr:col>
      <xdr:colOff>252095</xdr:colOff>
      <xdr:row>86</xdr:row>
      <xdr:rowOff>16510</xdr:rowOff>
    </xdr:from>
    <xdr:ext cx="585470" cy="582033"/>
    <xdr:pic>
      <xdr:nvPicPr>
        <xdr:cNvPr id="30" name="图片 25"/>
        <xdr:cNvPicPr/>
      </xdr:nvPicPr>
      <xdr:blipFill>
        <a:blip r:embed="rId25"/>
        <a:stretch>
          <a:fillRect/>
        </a:stretch>
      </xdr:blipFill>
      <xdr:spPr>
        <a:xfrm>
          <a:off x="6614795" y="33109535"/>
          <a:ext cx="585470" cy="581660"/>
        </a:xfrm>
        <a:prstGeom prst="rect">
          <a:avLst/>
        </a:prstGeom>
      </xdr:spPr>
    </xdr:pic>
    <xdr:clientData/>
  </xdr:oneCellAnchor>
  <xdr:oneCellAnchor>
    <xdr:from>
      <xdr:col>5</xdr:col>
      <xdr:colOff>16510</xdr:colOff>
      <xdr:row>87</xdr:row>
      <xdr:rowOff>103505</xdr:rowOff>
    </xdr:from>
    <xdr:ext cx="933545" cy="648970"/>
    <xdr:pic>
      <xdr:nvPicPr>
        <xdr:cNvPr id="31" name="图片 26"/>
        <xdr:cNvPicPr/>
      </xdr:nvPicPr>
      <xdr:blipFill>
        <a:blip r:embed="rId26"/>
        <a:stretch>
          <a:fillRect/>
        </a:stretch>
      </xdr:blipFill>
      <xdr:spPr>
        <a:xfrm>
          <a:off x="6379210" y="33867090"/>
          <a:ext cx="933450" cy="648970"/>
        </a:xfrm>
        <a:prstGeom prst="rect">
          <a:avLst/>
        </a:prstGeom>
      </xdr:spPr>
    </xdr:pic>
    <xdr:clientData/>
  </xdr:oneCellAnchor>
  <xdr:oneCellAnchor>
    <xdr:from>
      <xdr:col>5</xdr:col>
      <xdr:colOff>238760</xdr:colOff>
      <xdr:row>88</xdr:row>
      <xdr:rowOff>16510</xdr:rowOff>
    </xdr:from>
    <xdr:ext cx="675640" cy="645160"/>
    <xdr:pic>
      <xdr:nvPicPr>
        <xdr:cNvPr id="32" name="图片 27"/>
        <xdr:cNvPicPr/>
      </xdr:nvPicPr>
      <xdr:blipFill>
        <a:blip r:embed="rId27"/>
        <a:stretch>
          <a:fillRect/>
        </a:stretch>
      </xdr:blipFill>
      <xdr:spPr>
        <a:xfrm>
          <a:off x="6601460" y="34694495"/>
          <a:ext cx="675640" cy="645160"/>
        </a:xfrm>
        <a:prstGeom prst="rect">
          <a:avLst/>
        </a:prstGeom>
      </xdr:spPr>
    </xdr:pic>
    <xdr:clientData/>
  </xdr:oneCellAnchor>
  <xdr:oneCellAnchor>
    <xdr:from>
      <xdr:col>5</xdr:col>
      <xdr:colOff>163830</xdr:colOff>
      <xdr:row>89</xdr:row>
      <xdr:rowOff>16510</xdr:rowOff>
    </xdr:from>
    <xdr:ext cx="825500" cy="645160"/>
    <xdr:pic>
      <xdr:nvPicPr>
        <xdr:cNvPr id="33" name="图片 28"/>
        <xdr:cNvPicPr/>
      </xdr:nvPicPr>
      <xdr:blipFill>
        <a:blip r:embed="rId28"/>
        <a:stretch>
          <a:fillRect/>
        </a:stretch>
      </xdr:blipFill>
      <xdr:spPr>
        <a:xfrm>
          <a:off x="6526530" y="35365055"/>
          <a:ext cx="825500" cy="64516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4</xdr:col>
      <xdr:colOff>209550</xdr:colOff>
      <xdr:row>3</xdr:row>
      <xdr:rowOff>0</xdr:rowOff>
    </xdr:from>
    <xdr:ext cx="1266825" cy="762000"/>
    <xdr:pic>
      <xdr:nvPicPr>
        <xdr:cNvPr id="2" name="图片 1"/>
        <xdr:cNvPicPr/>
      </xdr:nvPicPr>
      <xdr:blipFill>
        <a:blip r:embed="rId1"/>
        <a:stretch>
          <a:fillRect/>
        </a:stretch>
      </xdr:blipFill>
      <xdr:spPr>
        <a:xfrm>
          <a:off x="3841750" y="1057275"/>
          <a:ext cx="1266825" cy="762000"/>
        </a:xfrm>
        <a:prstGeom prst="rect">
          <a:avLst/>
        </a:prstGeom>
      </xdr:spPr>
    </xdr:pic>
    <xdr:clientData/>
  </xdr:oneCellAnchor>
  <xdr:oneCellAnchor>
    <xdr:from>
      <xdr:col>4</xdr:col>
      <xdr:colOff>190500</xdr:colOff>
      <xdr:row>4</xdr:row>
      <xdr:rowOff>152400</xdr:rowOff>
    </xdr:from>
    <xdr:ext cx="1295400" cy="533400"/>
    <xdr:pic>
      <xdr:nvPicPr>
        <xdr:cNvPr id="3" name="图片 2"/>
        <xdr:cNvPicPr/>
      </xdr:nvPicPr>
      <xdr:blipFill>
        <a:blip r:embed="rId2"/>
        <a:stretch>
          <a:fillRect/>
        </a:stretch>
      </xdr:blipFill>
      <xdr:spPr>
        <a:xfrm>
          <a:off x="3822700" y="1971675"/>
          <a:ext cx="1295400" cy="533400"/>
        </a:xfrm>
        <a:prstGeom prst="rect">
          <a:avLst/>
        </a:prstGeom>
      </xdr:spPr>
    </xdr:pic>
    <xdr:clientData/>
  </xdr:oneCellAnchor>
  <xdr:oneCellAnchor>
    <xdr:from>
      <xdr:col>4</xdr:col>
      <xdr:colOff>190500</xdr:colOff>
      <xdr:row>5</xdr:row>
      <xdr:rowOff>152400</xdr:rowOff>
    </xdr:from>
    <xdr:ext cx="1295400" cy="533400"/>
    <xdr:pic>
      <xdr:nvPicPr>
        <xdr:cNvPr id="4" name="图片 3"/>
        <xdr:cNvPicPr/>
      </xdr:nvPicPr>
      <xdr:blipFill>
        <a:blip r:embed="rId2"/>
        <a:stretch>
          <a:fillRect/>
        </a:stretch>
      </xdr:blipFill>
      <xdr:spPr>
        <a:xfrm>
          <a:off x="3822700" y="2809875"/>
          <a:ext cx="1295400" cy="533400"/>
        </a:xfrm>
        <a:prstGeom prst="rect">
          <a:avLst/>
        </a:prstGeom>
      </xdr:spPr>
    </xdr:pic>
    <xdr:clientData/>
  </xdr:oneCellAnchor>
  <xdr:oneCellAnchor>
    <xdr:from>
      <xdr:col>4</xdr:col>
      <xdr:colOff>295275</xdr:colOff>
      <xdr:row>6</xdr:row>
      <xdr:rowOff>0</xdr:rowOff>
    </xdr:from>
    <xdr:ext cx="1085850" cy="704850"/>
    <xdr:pic>
      <xdr:nvPicPr>
        <xdr:cNvPr id="5" name="图片 4"/>
        <xdr:cNvPicPr/>
      </xdr:nvPicPr>
      <xdr:blipFill>
        <a:blip r:embed="rId3"/>
        <a:stretch>
          <a:fillRect/>
        </a:stretch>
      </xdr:blipFill>
      <xdr:spPr>
        <a:xfrm>
          <a:off x="3927475" y="3495675"/>
          <a:ext cx="1085850" cy="704850"/>
        </a:xfrm>
        <a:prstGeom prst="rect">
          <a:avLst/>
        </a:prstGeom>
      </xdr:spPr>
    </xdr:pic>
    <xdr:clientData/>
  </xdr:oneCellAnchor>
  <xdr:oneCellAnchor>
    <xdr:from>
      <xdr:col>4</xdr:col>
      <xdr:colOff>228600</xdr:colOff>
      <xdr:row>7</xdr:row>
      <xdr:rowOff>0</xdr:rowOff>
    </xdr:from>
    <xdr:ext cx="1219200" cy="762000"/>
    <xdr:pic>
      <xdr:nvPicPr>
        <xdr:cNvPr id="6" name="图片 5"/>
        <xdr:cNvPicPr/>
      </xdr:nvPicPr>
      <xdr:blipFill>
        <a:blip r:embed="rId4"/>
        <a:stretch>
          <a:fillRect/>
        </a:stretch>
      </xdr:blipFill>
      <xdr:spPr>
        <a:xfrm>
          <a:off x="3860800" y="4210050"/>
          <a:ext cx="1219200" cy="762000"/>
        </a:xfrm>
        <a:prstGeom prst="rect">
          <a:avLst/>
        </a:prstGeom>
      </xdr:spPr>
    </xdr:pic>
    <xdr:clientData/>
  </xdr:oneCellAnchor>
  <xdr:oneCellAnchor>
    <xdr:from>
      <xdr:col>4</xdr:col>
      <xdr:colOff>285750</xdr:colOff>
      <xdr:row>8</xdr:row>
      <xdr:rowOff>0</xdr:rowOff>
    </xdr:from>
    <xdr:ext cx="1114425" cy="762000"/>
    <xdr:pic>
      <xdr:nvPicPr>
        <xdr:cNvPr id="7" name="图片 6"/>
        <xdr:cNvPicPr/>
      </xdr:nvPicPr>
      <xdr:blipFill>
        <a:blip r:embed="rId5"/>
        <a:stretch>
          <a:fillRect/>
        </a:stretch>
      </xdr:blipFill>
      <xdr:spPr>
        <a:xfrm>
          <a:off x="3917950" y="4972050"/>
          <a:ext cx="1114425" cy="762000"/>
        </a:xfrm>
        <a:prstGeom prst="rect">
          <a:avLst/>
        </a:prstGeom>
      </xdr:spPr>
    </xdr:pic>
    <xdr:clientData/>
  </xdr:oneCellAnchor>
  <xdr:oneCellAnchor>
    <xdr:from>
      <xdr:col>4</xdr:col>
      <xdr:colOff>533400</xdr:colOff>
      <xdr:row>9</xdr:row>
      <xdr:rowOff>0</xdr:rowOff>
    </xdr:from>
    <xdr:ext cx="609600" cy="762000"/>
    <xdr:pic>
      <xdr:nvPicPr>
        <xdr:cNvPr id="8" name="图片 7"/>
        <xdr:cNvPicPr/>
      </xdr:nvPicPr>
      <xdr:blipFill>
        <a:blip r:embed="rId6"/>
        <a:stretch>
          <a:fillRect/>
        </a:stretch>
      </xdr:blipFill>
      <xdr:spPr>
        <a:xfrm>
          <a:off x="4165600" y="5734050"/>
          <a:ext cx="609600" cy="762000"/>
        </a:xfrm>
        <a:prstGeom prst="rect">
          <a:avLst/>
        </a:prstGeom>
      </xdr:spPr>
    </xdr:pic>
    <xdr:clientData/>
  </xdr:oneCellAnchor>
  <xdr:oneCellAnchor>
    <xdr:from>
      <xdr:col>4</xdr:col>
      <xdr:colOff>400050</xdr:colOff>
      <xdr:row>10</xdr:row>
      <xdr:rowOff>0</xdr:rowOff>
    </xdr:from>
    <xdr:ext cx="885825" cy="762000"/>
    <xdr:pic>
      <xdr:nvPicPr>
        <xdr:cNvPr id="9" name="图片 8"/>
        <xdr:cNvPicPr/>
      </xdr:nvPicPr>
      <xdr:blipFill>
        <a:blip r:embed="rId7"/>
        <a:stretch>
          <a:fillRect/>
        </a:stretch>
      </xdr:blipFill>
      <xdr:spPr>
        <a:xfrm>
          <a:off x="4032250" y="6496050"/>
          <a:ext cx="885825" cy="762000"/>
        </a:xfrm>
        <a:prstGeom prst="rect">
          <a:avLst/>
        </a:prstGeom>
      </xdr:spPr>
    </xdr:pic>
    <xdr:clientData/>
  </xdr:oneCellAnchor>
  <xdr:oneCellAnchor>
    <xdr:from>
      <xdr:col>4</xdr:col>
      <xdr:colOff>104775</xdr:colOff>
      <xdr:row>11</xdr:row>
      <xdr:rowOff>0</xdr:rowOff>
    </xdr:from>
    <xdr:ext cx="1476375" cy="1460500"/>
    <xdr:pic>
      <xdr:nvPicPr>
        <xdr:cNvPr id="10" name="图片 9"/>
        <xdr:cNvPicPr/>
      </xdr:nvPicPr>
      <xdr:blipFill>
        <a:blip r:embed="rId8"/>
        <a:stretch>
          <a:fillRect/>
        </a:stretch>
      </xdr:blipFill>
      <xdr:spPr>
        <a:xfrm>
          <a:off x="3736975" y="7258050"/>
          <a:ext cx="1476375" cy="1460500"/>
        </a:xfrm>
        <a:prstGeom prst="rect">
          <a:avLst/>
        </a:prstGeom>
      </xdr:spPr>
    </xdr:pic>
    <xdr:clientData/>
  </xdr:oneCellAnchor>
  <xdr:oneCellAnchor>
    <xdr:from>
      <xdr:col>4</xdr:col>
      <xdr:colOff>38100</xdr:colOff>
      <xdr:row>12</xdr:row>
      <xdr:rowOff>95250</xdr:rowOff>
    </xdr:from>
    <xdr:ext cx="1612900" cy="1257300"/>
    <xdr:pic>
      <xdr:nvPicPr>
        <xdr:cNvPr id="11" name="图片 10"/>
        <xdr:cNvPicPr/>
      </xdr:nvPicPr>
      <xdr:blipFill>
        <a:blip r:embed="rId9"/>
        <a:stretch>
          <a:fillRect/>
        </a:stretch>
      </xdr:blipFill>
      <xdr:spPr>
        <a:xfrm>
          <a:off x="3670300" y="8820150"/>
          <a:ext cx="1612900" cy="1257300"/>
        </a:xfrm>
        <a:prstGeom prst="rect">
          <a:avLst/>
        </a:prstGeom>
      </xdr:spPr>
    </xdr:pic>
    <xdr:clientData/>
  </xdr:oneCellAnchor>
  <xdr:oneCellAnchor>
    <xdr:from>
      <xdr:col>4</xdr:col>
      <xdr:colOff>38100</xdr:colOff>
      <xdr:row>13</xdr:row>
      <xdr:rowOff>190500</xdr:rowOff>
    </xdr:from>
    <xdr:ext cx="1612900" cy="1066800"/>
    <xdr:pic>
      <xdr:nvPicPr>
        <xdr:cNvPr id="12" name="图片 11"/>
        <xdr:cNvPicPr/>
      </xdr:nvPicPr>
      <xdr:blipFill>
        <a:blip r:embed="rId10"/>
        <a:stretch>
          <a:fillRect/>
        </a:stretch>
      </xdr:blipFill>
      <xdr:spPr>
        <a:xfrm>
          <a:off x="3670300" y="10382250"/>
          <a:ext cx="1612900" cy="1066800"/>
        </a:xfrm>
        <a:prstGeom prst="rect">
          <a:avLst/>
        </a:prstGeom>
      </xdr:spPr>
    </xdr:pic>
    <xdr:clientData/>
  </xdr:oneCellAnchor>
  <xdr:oneCellAnchor>
    <xdr:from>
      <xdr:col>4</xdr:col>
      <xdr:colOff>38100</xdr:colOff>
      <xdr:row>14</xdr:row>
      <xdr:rowOff>114300</xdr:rowOff>
    </xdr:from>
    <xdr:ext cx="1612900" cy="1219200"/>
    <xdr:pic>
      <xdr:nvPicPr>
        <xdr:cNvPr id="13" name="图片 12"/>
        <xdr:cNvPicPr/>
      </xdr:nvPicPr>
      <xdr:blipFill>
        <a:blip r:embed="rId11"/>
        <a:stretch>
          <a:fillRect/>
        </a:stretch>
      </xdr:blipFill>
      <xdr:spPr>
        <a:xfrm>
          <a:off x="3670300" y="11772900"/>
          <a:ext cx="1612900" cy="1219200"/>
        </a:xfrm>
        <a:prstGeom prst="rect">
          <a:avLst/>
        </a:prstGeom>
      </xdr:spPr>
    </xdr:pic>
    <xdr:clientData/>
  </xdr:oneCellAnchor>
  <xdr:oneCellAnchor>
    <xdr:from>
      <xdr:col>4</xdr:col>
      <xdr:colOff>38100</xdr:colOff>
      <xdr:row>15</xdr:row>
      <xdr:rowOff>142875</xdr:rowOff>
    </xdr:from>
    <xdr:ext cx="1612900" cy="1504950"/>
    <xdr:pic>
      <xdr:nvPicPr>
        <xdr:cNvPr id="14" name="图片 13"/>
        <xdr:cNvPicPr/>
      </xdr:nvPicPr>
      <xdr:blipFill>
        <a:blip r:embed="rId12"/>
        <a:stretch>
          <a:fillRect/>
        </a:stretch>
      </xdr:blipFill>
      <xdr:spPr>
        <a:xfrm>
          <a:off x="3670300" y="13268325"/>
          <a:ext cx="1612900" cy="1504950"/>
        </a:xfrm>
        <a:prstGeom prst="rect">
          <a:avLst/>
        </a:prstGeom>
      </xdr:spPr>
    </xdr:pic>
    <xdr:clientData/>
  </xdr:oneCellAnchor>
  <xdr:oneCellAnchor>
    <xdr:from>
      <xdr:col>4</xdr:col>
      <xdr:colOff>38100</xdr:colOff>
      <xdr:row>16</xdr:row>
      <xdr:rowOff>323850</xdr:rowOff>
    </xdr:from>
    <xdr:ext cx="1612900" cy="1295400"/>
    <xdr:pic>
      <xdr:nvPicPr>
        <xdr:cNvPr id="15" name="图片 14"/>
        <xdr:cNvPicPr/>
      </xdr:nvPicPr>
      <xdr:blipFill>
        <a:blip r:embed="rId13"/>
        <a:stretch>
          <a:fillRect/>
        </a:stretch>
      </xdr:blipFill>
      <xdr:spPr>
        <a:xfrm>
          <a:off x="3670300" y="15240000"/>
          <a:ext cx="1612900" cy="1295400"/>
        </a:xfrm>
        <a:prstGeom prst="rect">
          <a:avLst/>
        </a:prstGeom>
      </xdr:spPr>
    </xdr:pic>
    <xdr:clientData/>
  </xdr:oneCellAnchor>
  <xdr:oneCellAnchor>
    <xdr:from>
      <xdr:col>4</xdr:col>
      <xdr:colOff>38100</xdr:colOff>
      <xdr:row>17</xdr:row>
      <xdr:rowOff>247650</xdr:rowOff>
    </xdr:from>
    <xdr:ext cx="1612900" cy="1285875"/>
    <xdr:pic>
      <xdr:nvPicPr>
        <xdr:cNvPr id="16" name="图片 15"/>
        <xdr:cNvPicPr/>
      </xdr:nvPicPr>
      <xdr:blipFill>
        <a:blip r:embed="rId14"/>
        <a:stretch>
          <a:fillRect/>
        </a:stretch>
      </xdr:blipFill>
      <xdr:spPr>
        <a:xfrm>
          <a:off x="3670300" y="17116425"/>
          <a:ext cx="1612900" cy="1285875"/>
        </a:xfrm>
        <a:prstGeom prst="rect">
          <a:avLst/>
        </a:prstGeom>
      </xdr:spPr>
    </xdr:pic>
    <xdr:clientData/>
  </xdr:oneCellAnchor>
  <xdr:oneCellAnchor>
    <xdr:from>
      <xdr:col>4</xdr:col>
      <xdr:colOff>38100</xdr:colOff>
      <xdr:row>18</xdr:row>
      <xdr:rowOff>285750</xdr:rowOff>
    </xdr:from>
    <xdr:ext cx="1612900" cy="1219200"/>
    <xdr:pic>
      <xdr:nvPicPr>
        <xdr:cNvPr id="17" name="图片 16"/>
        <xdr:cNvPicPr/>
      </xdr:nvPicPr>
      <xdr:blipFill>
        <a:blip r:embed="rId11"/>
        <a:stretch>
          <a:fillRect/>
        </a:stretch>
      </xdr:blipFill>
      <xdr:spPr>
        <a:xfrm>
          <a:off x="3670300" y="18945225"/>
          <a:ext cx="1612900" cy="1219200"/>
        </a:xfrm>
        <a:prstGeom prst="rect">
          <a:avLst/>
        </a:prstGeom>
      </xdr:spPr>
    </xdr:pic>
    <xdr:clientData/>
  </xdr:oneCellAnchor>
  <xdr:oneCellAnchor>
    <xdr:from>
      <xdr:col>4</xdr:col>
      <xdr:colOff>314325</xdr:colOff>
      <xdr:row>19</xdr:row>
      <xdr:rowOff>0</xdr:rowOff>
    </xdr:from>
    <xdr:ext cx="1057275" cy="762000"/>
    <xdr:pic>
      <xdr:nvPicPr>
        <xdr:cNvPr id="18" name="图片 17"/>
        <xdr:cNvPicPr/>
      </xdr:nvPicPr>
      <xdr:blipFill>
        <a:blip r:embed="rId15"/>
        <a:stretch>
          <a:fillRect/>
        </a:stretch>
      </xdr:blipFill>
      <xdr:spPr>
        <a:xfrm>
          <a:off x="3946525" y="20450175"/>
          <a:ext cx="1057275" cy="762000"/>
        </a:xfrm>
        <a:prstGeom prst="rect">
          <a:avLst/>
        </a:prstGeom>
      </xdr:spPr>
    </xdr:pic>
    <xdr:clientData/>
  </xdr:oneCellAnchor>
  <xdr:oneCellAnchor>
    <xdr:from>
      <xdr:col>4</xdr:col>
      <xdr:colOff>371475</xdr:colOff>
      <xdr:row>20</xdr:row>
      <xdr:rowOff>0</xdr:rowOff>
    </xdr:from>
    <xdr:ext cx="933450" cy="762000"/>
    <xdr:pic>
      <xdr:nvPicPr>
        <xdr:cNvPr id="19" name="图片 18"/>
        <xdr:cNvPicPr/>
      </xdr:nvPicPr>
      <xdr:blipFill>
        <a:blip r:embed="rId16"/>
        <a:stretch>
          <a:fillRect/>
        </a:stretch>
      </xdr:blipFill>
      <xdr:spPr>
        <a:xfrm>
          <a:off x="4003675" y="21212175"/>
          <a:ext cx="933450" cy="762000"/>
        </a:xfrm>
        <a:prstGeom prst="rect">
          <a:avLst/>
        </a:prstGeom>
      </xdr:spPr>
    </xdr:pic>
    <xdr:clientData/>
  </xdr:oneCellAnchor>
  <xdr:oneCellAnchor>
    <xdr:from>
      <xdr:col>4</xdr:col>
      <xdr:colOff>542925</xdr:colOff>
      <xdr:row>21</xdr:row>
      <xdr:rowOff>0</xdr:rowOff>
    </xdr:from>
    <xdr:ext cx="600075" cy="762000"/>
    <xdr:pic>
      <xdr:nvPicPr>
        <xdr:cNvPr id="20" name="图片 19"/>
        <xdr:cNvPicPr/>
      </xdr:nvPicPr>
      <xdr:blipFill>
        <a:blip r:embed="rId17"/>
        <a:stretch>
          <a:fillRect/>
        </a:stretch>
      </xdr:blipFill>
      <xdr:spPr>
        <a:xfrm>
          <a:off x="4175125" y="21974175"/>
          <a:ext cx="600075" cy="762000"/>
        </a:xfrm>
        <a:prstGeom prst="rect">
          <a:avLst/>
        </a:prstGeom>
      </xdr:spPr>
    </xdr:pic>
    <xdr:clientData/>
  </xdr:oneCellAnchor>
  <xdr:oneCellAnchor>
    <xdr:from>
      <xdr:col>4</xdr:col>
      <xdr:colOff>180975</xdr:colOff>
      <xdr:row>22</xdr:row>
      <xdr:rowOff>0</xdr:rowOff>
    </xdr:from>
    <xdr:ext cx="1314450" cy="762000"/>
    <xdr:pic>
      <xdr:nvPicPr>
        <xdr:cNvPr id="21" name="图片 20"/>
        <xdr:cNvPicPr/>
      </xdr:nvPicPr>
      <xdr:blipFill>
        <a:blip r:embed="rId18"/>
        <a:stretch>
          <a:fillRect/>
        </a:stretch>
      </xdr:blipFill>
      <xdr:spPr>
        <a:xfrm>
          <a:off x="3813175" y="22736175"/>
          <a:ext cx="1314450" cy="762000"/>
        </a:xfrm>
        <a:prstGeom prst="rect">
          <a:avLst/>
        </a:prstGeom>
      </xdr:spPr>
    </xdr:pic>
    <xdr:clientData/>
  </xdr:oneCellAnchor>
  <xdr:oneCellAnchor>
    <xdr:from>
      <xdr:col>4</xdr:col>
      <xdr:colOff>133350</xdr:colOff>
      <xdr:row>23</xdr:row>
      <xdr:rowOff>0</xdr:rowOff>
    </xdr:from>
    <xdr:ext cx="1409700" cy="762000"/>
    <xdr:pic>
      <xdr:nvPicPr>
        <xdr:cNvPr id="22" name="图片 21"/>
        <xdr:cNvPicPr/>
      </xdr:nvPicPr>
      <xdr:blipFill>
        <a:blip r:embed="rId19"/>
        <a:stretch>
          <a:fillRect/>
        </a:stretch>
      </xdr:blipFill>
      <xdr:spPr>
        <a:xfrm>
          <a:off x="3765550" y="23498175"/>
          <a:ext cx="1409700" cy="762000"/>
        </a:xfrm>
        <a:prstGeom prst="rect">
          <a:avLst/>
        </a:prstGeom>
      </xdr:spPr>
    </xdr:pic>
    <xdr:clientData/>
  </xdr:oneCellAnchor>
  <xdr:oneCellAnchor>
    <xdr:from>
      <xdr:col>4</xdr:col>
      <xdr:colOff>361950</xdr:colOff>
      <xdr:row>24</xdr:row>
      <xdr:rowOff>0</xdr:rowOff>
    </xdr:from>
    <xdr:ext cx="962025" cy="762000"/>
    <xdr:pic>
      <xdr:nvPicPr>
        <xdr:cNvPr id="23" name="图片 22"/>
        <xdr:cNvPicPr/>
      </xdr:nvPicPr>
      <xdr:blipFill>
        <a:blip r:embed="rId20"/>
        <a:stretch>
          <a:fillRect/>
        </a:stretch>
      </xdr:blipFill>
      <xdr:spPr>
        <a:xfrm>
          <a:off x="3994150" y="24260175"/>
          <a:ext cx="962025" cy="762000"/>
        </a:xfrm>
        <a:prstGeom prst="rect">
          <a:avLst/>
        </a:prstGeom>
      </xdr:spPr>
    </xdr:pic>
    <xdr:clientData/>
  </xdr:oneCellAnchor>
  <xdr:oneCellAnchor>
    <xdr:from>
      <xdr:col>4</xdr:col>
      <xdr:colOff>619125</xdr:colOff>
      <xdr:row>25</xdr:row>
      <xdr:rowOff>0</xdr:rowOff>
    </xdr:from>
    <xdr:ext cx="447675" cy="762000"/>
    <xdr:pic>
      <xdr:nvPicPr>
        <xdr:cNvPr id="24" name="图片 23"/>
        <xdr:cNvPicPr/>
      </xdr:nvPicPr>
      <xdr:blipFill>
        <a:blip r:embed="rId21"/>
        <a:stretch>
          <a:fillRect/>
        </a:stretch>
      </xdr:blipFill>
      <xdr:spPr>
        <a:xfrm>
          <a:off x="4251325" y="25022175"/>
          <a:ext cx="447675" cy="762000"/>
        </a:xfrm>
        <a:prstGeom prst="rect">
          <a:avLst/>
        </a:prstGeom>
      </xdr:spPr>
    </xdr:pic>
    <xdr:clientData/>
  </xdr:oneCellAnchor>
  <xdr:oneCellAnchor>
    <xdr:from>
      <xdr:col>4</xdr:col>
      <xdr:colOff>619125</xdr:colOff>
      <xdr:row>26</xdr:row>
      <xdr:rowOff>0</xdr:rowOff>
    </xdr:from>
    <xdr:ext cx="447675" cy="762000"/>
    <xdr:pic>
      <xdr:nvPicPr>
        <xdr:cNvPr id="25" name="图片 24"/>
        <xdr:cNvPicPr/>
      </xdr:nvPicPr>
      <xdr:blipFill>
        <a:blip r:embed="rId21"/>
        <a:stretch>
          <a:fillRect/>
        </a:stretch>
      </xdr:blipFill>
      <xdr:spPr>
        <a:xfrm>
          <a:off x="4251325" y="25784175"/>
          <a:ext cx="447675" cy="762000"/>
        </a:xfrm>
        <a:prstGeom prst="rect">
          <a:avLst/>
        </a:prstGeom>
      </xdr:spPr>
    </xdr:pic>
    <xdr:clientData/>
  </xdr:oneCellAnchor>
  <xdr:oneCellAnchor>
    <xdr:from>
      <xdr:col>4</xdr:col>
      <xdr:colOff>342900</xdr:colOff>
      <xdr:row>28</xdr:row>
      <xdr:rowOff>0</xdr:rowOff>
    </xdr:from>
    <xdr:ext cx="990600" cy="762000"/>
    <xdr:pic>
      <xdr:nvPicPr>
        <xdr:cNvPr id="26" name="图片 25"/>
        <xdr:cNvPicPr/>
      </xdr:nvPicPr>
      <xdr:blipFill>
        <a:blip r:embed="rId22"/>
        <a:stretch>
          <a:fillRect/>
        </a:stretch>
      </xdr:blipFill>
      <xdr:spPr>
        <a:xfrm>
          <a:off x="3975100" y="26860500"/>
          <a:ext cx="990600" cy="762000"/>
        </a:xfrm>
        <a:prstGeom prst="rect">
          <a:avLst/>
        </a:prstGeom>
      </xdr:spPr>
    </xdr:pic>
    <xdr:clientData/>
  </xdr:oneCellAnchor>
  <xdr:oneCellAnchor>
    <xdr:from>
      <xdr:col>4</xdr:col>
      <xdr:colOff>590550</xdr:colOff>
      <xdr:row>29</xdr:row>
      <xdr:rowOff>0</xdr:rowOff>
    </xdr:from>
    <xdr:ext cx="495300" cy="762000"/>
    <xdr:pic>
      <xdr:nvPicPr>
        <xdr:cNvPr id="27" name="图片 26"/>
        <xdr:cNvPicPr/>
      </xdr:nvPicPr>
      <xdr:blipFill>
        <a:blip r:embed="rId23"/>
        <a:stretch>
          <a:fillRect/>
        </a:stretch>
      </xdr:blipFill>
      <xdr:spPr>
        <a:xfrm>
          <a:off x="4222750" y="27622500"/>
          <a:ext cx="495300" cy="7620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4</xdr:col>
      <xdr:colOff>438150</xdr:colOff>
      <xdr:row>3</xdr:row>
      <xdr:rowOff>0</xdr:rowOff>
    </xdr:from>
    <xdr:ext cx="771525" cy="1625600"/>
    <xdr:pic>
      <xdr:nvPicPr>
        <xdr:cNvPr id="2" name="图片 1"/>
        <xdr:cNvPicPr/>
      </xdr:nvPicPr>
      <xdr:blipFill>
        <a:blip r:embed="rId1"/>
        <a:stretch>
          <a:fillRect/>
        </a:stretch>
      </xdr:blipFill>
      <xdr:spPr>
        <a:xfrm>
          <a:off x="4032250" y="828675"/>
          <a:ext cx="771525" cy="1625600"/>
        </a:xfrm>
        <a:prstGeom prst="rect">
          <a:avLst/>
        </a:prstGeom>
      </xdr:spPr>
    </xdr:pic>
    <xdr:clientData/>
  </xdr:oneCellAnchor>
  <xdr:oneCellAnchor>
    <xdr:from>
      <xdr:col>4</xdr:col>
      <xdr:colOff>457200</xdr:colOff>
      <xdr:row>11</xdr:row>
      <xdr:rowOff>0</xdr:rowOff>
    </xdr:from>
    <xdr:ext cx="733425" cy="1625600"/>
    <xdr:pic>
      <xdr:nvPicPr>
        <xdr:cNvPr id="3" name="图片 2"/>
        <xdr:cNvPicPr/>
      </xdr:nvPicPr>
      <xdr:blipFill>
        <a:blip r:embed="rId2"/>
        <a:stretch>
          <a:fillRect/>
        </a:stretch>
      </xdr:blipFill>
      <xdr:spPr>
        <a:xfrm>
          <a:off x="4051300" y="2505075"/>
          <a:ext cx="733425" cy="1625600"/>
        </a:xfrm>
        <a:prstGeom prst="rect">
          <a:avLst/>
        </a:prstGeom>
      </xdr:spPr>
    </xdr:pic>
    <xdr:clientData/>
  </xdr:oneCellAnchor>
  <xdr:oneCellAnchor>
    <xdr:from>
      <xdr:col>4</xdr:col>
      <xdr:colOff>133350</xdr:colOff>
      <xdr:row>19</xdr:row>
      <xdr:rowOff>0</xdr:rowOff>
    </xdr:from>
    <xdr:ext cx="1390650" cy="1752600"/>
    <xdr:pic>
      <xdr:nvPicPr>
        <xdr:cNvPr id="4" name="图片 3"/>
        <xdr:cNvPicPr/>
      </xdr:nvPicPr>
      <xdr:blipFill>
        <a:blip r:embed="rId3"/>
        <a:stretch>
          <a:fillRect/>
        </a:stretch>
      </xdr:blipFill>
      <xdr:spPr>
        <a:xfrm>
          <a:off x="3727450" y="4181475"/>
          <a:ext cx="1390650" cy="1752600"/>
        </a:xfrm>
        <a:prstGeom prst="rect">
          <a:avLst/>
        </a:prstGeom>
      </xdr:spPr>
    </xdr:pic>
    <xdr:clientData/>
  </xdr:oneCellAnchor>
  <xdr:oneCellAnchor>
    <xdr:from>
      <xdr:col>4</xdr:col>
      <xdr:colOff>123825</xdr:colOff>
      <xdr:row>20</xdr:row>
      <xdr:rowOff>0</xdr:rowOff>
    </xdr:from>
    <xdr:ext cx="1400175" cy="1752600"/>
    <xdr:pic>
      <xdr:nvPicPr>
        <xdr:cNvPr id="5" name="图片 4"/>
        <xdr:cNvPicPr/>
      </xdr:nvPicPr>
      <xdr:blipFill>
        <a:blip r:embed="rId4"/>
        <a:stretch>
          <a:fillRect/>
        </a:stretch>
      </xdr:blipFill>
      <xdr:spPr>
        <a:xfrm>
          <a:off x="3717925" y="5943600"/>
          <a:ext cx="1400175" cy="1752600"/>
        </a:xfrm>
        <a:prstGeom prst="rect">
          <a:avLst/>
        </a:prstGeom>
      </xdr:spPr>
    </xdr:pic>
    <xdr:clientData/>
  </xdr:oneCellAnchor>
  <xdr:oneCellAnchor>
    <xdr:from>
      <xdr:col>4</xdr:col>
      <xdr:colOff>66675</xdr:colOff>
      <xdr:row>21</xdr:row>
      <xdr:rowOff>0</xdr:rowOff>
    </xdr:from>
    <xdr:ext cx="1514475" cy="1752600"/>
    <xdr:pic>
      <xdr:nvPicPr>
        <xdr:cNvPr id="6" name="图片 5"/>
        <xdr:cNvPicPr/>
      </xdr:nvPicPr>
      <xdr:blipFill>
        <a:blip r:embed="rId5"/>
        <a:stretch>
          <a:fillRect/>
        </a:stretch>
      </xdr:blipFill>
      <xdr:spPr>
        <a:xfrm>
          <a:off x="3660775" y="7705725"/>
          <a:ext cx="1514475" cy="1752600"/>
        </a:xfrm>
        <a:prstGeom prst="rect">
          <a:avLst/>
        </a:prstGeom>
      </xdr:spPr>
    </xdr:pic>
    <xdr:clientData/>
  </xdr:oneCellAnchor>
  <xdr:oneCellAnchor>
    <xdr:from>
      <xdr:col>4</xdr:col>
      <xdr:colOff>66675</xdr:colOff>
      <xdr:row>22</xdr:row>
      <xdr:rowOff>0</xdr:rowOff>
    </xdr:from>
    <xdr:ext cx="1514475" cy="1752600"/>
    <xdr:pic>
      <xdr:nvPicPr>
        <xdr:cNvPr id="7" name="图片 6"/>
        <xdr:cNvPicPr/>
      </xdr:nvPicPr>
      <xdr:blipFill>
        <a:blip r:embed="rId5"/>
        <a:stretch>
          <a:fillRect/>
        </a:stretch>
      </xdr:blipFill>
      <xdr:spPr>
        <a:xfrm>
          <a:off x="3660775" y="9467850"/>
          <a:ext cx="1514475" cy="1752600"/>
        </a:xfrm>
        <a:prstGeom prst="rect">
          <a:avLst/>
        </a:prstGeom>
      </xdr:spPr>
    </xdr:pic>
    <xdr:clientData/>
  </xdr:oneCellAnchor>
  <xdr:oneCellAnchor>
    <xdr:from>
      <xdr:col>4</xdr:col>
      <xdr:colOff>238125</xdr:colOff>
      <xdr:row>23</xdr:row>
      <xdr:rowOff>0</xdr:rowOff>
    </xdr:from>
    <xdr:ext cx="1181100" cy="1752600"/>
    <xdr:pic>
      <xdr:nvPicPr>
        <xdr:cNvPr id="8" name="图片 7"/>
        <xdr:cNvPicPr/>
      </xdr:nvPicPr>
      <xdr:blipFill>
        <a:blip r:embed="rId6"/>
        <a:stretch>
          <a:fillRect/>
        </a:stretch>
      </xdr:blipFill>
      <xdr:spPr>
        <a:xfrm>
          <a:off x="3832225" y="11229975"/>
          <a:ext cx="1181100" cy="1752600"/>
        </a:xfrm>
        <a:prstGeom prst="rect">
          <a:avLst/>
        </a:prstGeom>
      </xdr:spPr>
    </xdr:pic>
    <xdr:clientData/>
  </xdr:oneCellAnchor>
  <xdr:oneCellAnchor>
    <xdr:from>
      <xdr:col>4</xdr:col>
      <xdr:colOff>161925</xdr:colOff>
      <xdr:row>24</xdr:row>
      <xdr:rowOff>0</xdr:rowOff>
    </xdr:from>
    <xdr:ext cx="1323975" cy="1752600"/>
    <xdr:pic>
      <xdr:nvPicPr>
        <xdr:cNvPr id="9" name="图片 8"/>
        <xdr:cNvPicPr/>
      </xdr:nvPicPr>
      <xdr:blipFill>
        <a:blip r:embed="rId7"/>
        <a:stretch>
          <a:fillRect/>
        </a:stretch>
      </xdr:blipFill>
      <xdr:spPr>
        <a:xfrm>
          <a:off x="3756025" y="12992100"/>
          <a:ext cx="1323975" cy="1752600"/>
        </a:xfrm>
        <a:prstGeom prst="rect">
          <a:avLst/>
        </a:prstGeom>
      </xdr:spPr>
    </xdr:pic>
    <xdr:clientData/>
  </xdr:oneCellAnchor>
  <xdr:oneCellAnchor>
    <xdr:from>
      <xdr:col>4</xdr:col>
      <xdr:colOff>247650</xdr:colOff>
      <xdr:row>25</xdr:row>
      <xdr:rowOff>0</xdr:rowOff>
    </xdr:from>
    <xdr:ext cx="1162050" cy="1435100"/>
    <xdr:pic>
      <xdr:nvPicPr>
        <xdr:cNvPr id="10" name="图片 9"/>
        <xdr:cNvPicPr/>
      </xdr:nvPicPr>
      <xdr:blipFill>
        <a:blip r:embed="rId8"/>
        <a:stretch>
          <a:fillRect/>
        </a:stretch>
      </xdr:blipFill>
      <xdr:spPr>
        <a:xfrm>
          <a:off x="3841750" y="14744700"/>
          <a:ext cx="1162050" cy="1435100"/>
        </a:xfrm>
        <a:prstGeom prst="rect">
          <a:avLst/>
        </a:prstGeom>
      </xdr:spPr>
    </xdr:pic>
    <xdr:clientData/>
  </xdr:oneCellAnchor>
  <xdr:oneCellAnchor>
    <xdr:from>
      <xdr:col>4</xdr:col>
      <xdr:colOff>247650</xdr:colOff>
      <xdr:row>26</xdr:row>
      <xdr:rowOff>0</xdr:rowOff>
    </xdr:from>
    <xdr:ext cx="1162050" cy="1600200"/>
    <xdr:pic>
      <xdr:nvPicPr>
        <xdr:cNvPr id="11" name="图片 10"/>
        <xdr:cNvPicPr/>
      </xdr:nvPicPr>
      <xdr:blipFill>
        <a:blip r:embed="rId9"/>
        <a:stretch>
          <a:fillRect/>
        </a:stretch>
      </xdr:blipFill>
      <xdr:spPr>
        <a:xfrm>
          <a:off x="3841750" y="16182975"/>
          <a:ext cx="1162050" cy="1600200"/>
        </a:xfrm>
        <a:prstGeom prst="rect">
          <a:avLst/>
        </a:prstGeom>
      </xdr:spPr>
    </xdr:pic>
    <xdr:clientData/>
  </xdr:oneCellAnchor>
  <xdr:oneCellAnchor>
    <xdr:from>
      <xdr:col>4</xdr:col>
      <xdr:colOff>38100</xdr:colOff>
      <xdr:row>27</xdr:row>
      <xdr:rowOff>28575</xdr:rowOff>
    </xdr:from>
    <xdr:ext cx="1587500" cy="1066800"/>
    <xdr:pic>
      <xdr:nvPicPr>
        <xdr:cNvPr id="12" name="图片 11"/>
        <xdr:cNvPicPr/>
      </xdr:nvPicPr>
      <xdr:blipFill>
        <a:blip r:embed="rId10"/>
        <a:stretch>
          <a:fillRect/>
        </a:stretch>
      </xdr:blipFill>
      <xdr:spPr>
        <a:xfrm>
          <a:off x="3632200" y="17811750"/>
          <a:ext cx="1587500" cy="1066800"/>
        </a:xfrm>
        <a:prstGeom prst="rect">
          <a:avLst/>
        </a:prstGeom>
      </xdr:spPr>
    </xdr:pic>
    <xdr:clientData/>
  </xdr:oneCellAnchor>
  <xdr:oneCellAnchor>
    <xdr:from>
      <xdr:col>4</xdr:col>
      <xdr:colOff>161925</xdr:colOff>
      <xdr:row>28</xdr:row>
      <xdr:rowOff>0</xdr:rowOff>
    </xdr:from>
    <xdr:ext cx="1333500" cy="1270000"/>
    <xdr:pic>
      <xdr:nvPicPr>
        <xdr:cNvPr id="13" name="图片 12"/>
        <xdr:cNvPicPr/>
      </xdr:nvPicPr>
      <xdr:blipFill>
        <a:blip r:embed="rId11"/>
        <a:stretch>
          <a:fillRect/>
        </a:stretch>
      </xdr:blipFill>
      <xdr:spPr>
        <a:xfrm>
          <a:off x="3756025" y="18916650"/>
          <a:ext cx="1333500" cy="1270000"/>
        </a:xfrm>
        <a:prstGeom prst="rect">
          <a:avLst/>
        </a:prstGeom>
      </xdr:spPr>
    </xdr:pic>
    <xdr:clientData/>
  </xdr:oneCellAnchor>
  <xdr:oneCellAnchor>
    <xdr:from>
      <xdr:col>4</xdr:col>
      <xdr:colOff>457200</xdr:colOff>
      <xdr:row>29</xdr:row>
      <xdr:rowOff>0</xdr:rowOff>
    </xdr:from>
    <xdr:ext cx="742950" cy="762000"/>
    <xdr:pic>
      <xdr:nvPicPr>
        <xdr:cNvPr id="14" name="图片 13"/>
        <xdr:cNvPicPr/>
      </xdr:nvPicPr>
      <xdr:blipFill>
        <a:blip r:embed="rId12"/>
        <a:stretch>
          <a:fillRect/>
        </a:stretch>
      </xdr:blipFill>
      <xdr:spPr>
        <a:xfrm>
          <a:off x="4051300" y="20193000"/>
          <a:ext cx="742950" cy="762000"/>
        </a:xfrm>
        <a:prstGeom prst="rect">
          <a:avLst/>
        </a:prstGeom>
      </xdr:spPr>
    </xdr:pic>
    <xdr:clientData/>
  </xdr:oneCellAnchor>
  <xdr:oneCellAnchor>
    <xdr:from>
      <xdr:col>4</xdr:col>
      <xdr:colOff>533400</xdr:colOff>
      <xdr:row>30</xdr:row>
      <xdr:rowOff>0</xdr:rowOff>
    </xdr:from>
    <xdr:ext cx="590550" cy="1282700"/>
    <xdr:pic>
      <xdr:nvPicPr>
        <xdr:cNvPr id="15" name="图片 14"/>
        <xdr:cNvPicPr/>
      </xdr:nvPicPr>
      <xdr:blipFill>
        <a:blip r:embed="rId13"/>
        <a:stretch>
          <a:fillRect/>
        </a:stretch>
      </xdr:blipFill>
      <xdr:spPr>
        <a:xfrm>
          <a:off x="4127500" y="20955000"/>
          <a:ext cx="590550" cy="1282700"/>
        </a:xfrm>
        <a:prstGeom prst="rect">
          <a:avLst/>
        </a:prstGeom>
      </xdr:spPr>
    </xdr:pic>
    <xdr:clientData/>
  </xdr:oneCellAnchor>
  <xdr:oneCellAnchor>
    <xdr:from>
      <xdr:col>4</xdr:col>
      <xdr:colOff>219075</xdr:colOff>
      <xdr:row>31</xdr:row>
      <xdr:rowOff>0</xdr:rowOff>
    </xdr:from>
    <xdr:ext cx="1219200" cy="1282700"/>
    <xdr:pic>
      <xdr:nvPicPr>
        <xdr:cNvPr id="16" name="图片 15"/>
        <xdr:cNvPicPr/>
      </xdr:nvPicPr>
      <xdr:blipFill>
        <a:blip r:embed="rId14"/>
        <a:stretch>
          <a:fillRect/>
        </a:stretch>
      </xdr:blipFill>
      <xdr:spPr>
        <a:xfrm>
          <a:off x="3813175" y="22240875"/>
          <a:ext cx="1219200" cy="1282700"/>
        </a:xfrm>
        <a:prstGeom prst="rect">
          <a:avLst/>
        </a:prstGeom>
      </xdr:spPr>
    </xdr:pic>
    <xdr:clientData/>
  </xdr:oneCellAnchor>
  <xdr:oneCellAnchor>
    <xdr:from>
      <xdr:col>4</xdr:col>
      <xdr:colOff>476250</xdr:colOff>
      <xdr:row>32</xdr:row>
      <xdr:rowOff>0</xdr:rowOff>
    </xdr:from>
    <xdr:ext cx="695325" cy="1447800"/>
    <xdr:pic>
      <xdr:nvPicPr>
        <xdr:cNvPr id="17" name="图片 16"/>
        <xdr:cNvPicPr/>
      </xdr:nvPicPr>
      <xdr:blipFill>
        <a:blip r:embed="rId15"/>
        <a:stretch>
          <a:fillRect/>
        </a:stretch>
      </xdr:blipFill>
      <xdr:spPr>
        <a:xfrm>
          <a:off x="4070350" y="23526750"/>
          <a:ext cx="695325" cy="1447800"/>
        </a:xfrm>
        <a:prstGeom prst="rect">
          <a:avLst/>
        </a:prstGeom>
      </xdr:spPr>
    </xdr:pic>
    <xdr:clientData/>
  </xdr:oneCellAnchor>
  <xdr:oneCellAnchor>
    <xdr:from>
      <xdr:col>4</xdr:col>
      <xdr:colOff>266700</xdr:colOff>
      <xdr:row>33</xdr:row>
      <xdr:rowOff>0</xdr:rowOff>
    </xdr:from>
    <xdr:ext cx="1123950" cy="1270000"/>
    <xdr:pic>
      <xdr:nvPicPr>
        <xdr:cNvPr id="18" name="图片 17"/>
        <xdr:cNvPicPr/>
      </xdr:nvPicPr>
      <xdr:blipFill>
        <a:blip r:embed="rId16"/>
        <a:stretch>
          <a:fillRect/>
        </a:stretch>
      </xdr:blipFill>
      <xdr:spPr>
        <a:xfrm>
          <a:off x="3860800" y="24984075"/>
          <a:ext cx="1123950" cy="1270000"/>
        </a:xfrm>
        <a:prstGeom prst="rect">
          <a:avLst/>
        </a:prstGeom>
      </xdr:spPr>
    </xdr:pic>
    <xdr:clientData/>
  </xdr:oneCellAnchor>
  <xdr:oneCellAnchor>
    <xdr:from>
      <xdr:col>4</xdr:col>
      <xdr:colOff>152400</xdr:colOff>
      <xdr:row>34</xdr:row>
      <xdr:rowOff>0</xdr:rowOff>
    </xdr:from>
    <xdr:ext cx="1343025" cy="1447800"/>
    <xdr:pic>
      <xdr:nvPicPr>
        <xdr:cNvPr id="19" name="图片 18"/>
        <xdr:cNvPicPr/>
      </xdr:nvPicPr>
      <xdr:blipFill>
        <a:blip r:embed="rId17"/>
        <a:stretch>
          <a:fillRect/>
        </a:stretch>
      </xdr:blipFill>
      <xdr:spPr>
        <a:xfrm>
          <a:off x="3746500" y="26260425"/>
          <a:ext cx="1343025" cy="1447800"/>
        </a:xfrm>
        <a:prstGeom prst="rect">
          <a:avLst/>
        </a:prstGeom>
      </xdr:spPr>
    </xdr:pic>
    <xdr:clientData/>
  </xdr:oneCellAnchor>
  <xdr:oneCellAnchor>
    <xdr:from>
      <xdr:col>4</xdr:col>
      <xdr:colOff>238125</xdr:colOff>
      <xdr:row>35</xdr:row>
      <xdr:rowOff>0</xdr:rowOff>
    </xdr:from>
    <xdr:ext cx="1181100" cy="1270000"/>
    <xdr:pic>
      <xdr:nvPicPr>
        <xdr:cNvPr id="20" name="图片 19"/>
        <xdr:cNvPicPr/>
      </xdr:nvPicPr>
      <xdr:blipFill>
        <a:blip r:embed="rId17"/>
        <a:stretch>
          <a:fillRect/>
        </a:stretch>
      </xdr:blipFill>
      <xdr:spPr>
        <a:xfrm>
          <a:off x="3832225" y="27717750"/>
          <a:ext cx="1181100" cy="1270000"/>
        </a:xfrm>
        <a:prstGeom prst="rect">
          <a:avLst/>
        </a:prstGeom>
      </xdr:spPr>
    </xdr:pic>
    <xdr:clientData/>
  </xdr:oneCellAnchor>
  <xdr:oneCellAnchor>
    <xdr:from>
      <xdr:col>4</xdr:col>
      <xdr:colOff>466725</xdr:colOff>
      <xdr:row>36</xdr:row>
      <xdr:rowOff>0</xdr:rowOff>
    </xdr:from>
    <xdr:ext cx="714375" cy="1447800"/>
    <xdr:pic>
      <xdr:nvPicPr>
        <xdr:cNvPr id="21" name="图片 20"/>
        <xdr:cNvPicPr/>
      </xdr:nvPicPr>
      <xdr:blipFill>
        <a:blip r:embed="rId18"/>
        <a:stretch>
          <a:fillRect/>
        </a:stretch>
      </xdr:blipFill>
      <xdr:spPr>
        <a:xfrm>
          <a:off x="4060825" y="28994100"/>
          <a:ext cx="714375" cy="1447800"/>
        </a:xfrm>
        <a:prstGeom prst="rect">
          <a:avLst/>
        </a:prstGeom>
      </xdr:spPr>
    </xdr:pic>
    <xdr:clientData/>
  </xdr:oneCellAnchor>
  <xdr:oneCellAnchor>
    <xdr:from>
      <xdr:col>4</xdr:col>
      <xdr:colOff>466725</xdr:colOff>
      <xdr:row>37</xdr:row>
      <xdr:rowOff>0</xdr:rowOff>
    </xdr:from>
    <xdr:ext cx="714375" cy="1447800"/>
    <xdr:pic>
      <xdr:nvPicPr>
        <xdr:cNvPr id="22" name="图片 21"/>
        <xdr:cNvPicPr/>
      </xdr:nvPicPr>
      <xdr:blipFill>
        <a:blip r:embed="rId18"/>
        <a:stretch>
          <a:fillRect/>
        </a:stretch>
      </xdr:blipFill>
      <xdr:spPr>
        <a:xfrm>
          <a:off x="4060825" y="30441900"/>
          <a:ext cx="714375" cy="1447800"/>
        </a:xfrm>
        <a:prstGeom prst="rect">
          <a:avLst/>
        </a:prstGeom>
      </xdr:spPr>
    </xdr:pic>
    <xdr:clientData/>
  </xdr:oneCellAnchor>
  <xdr:oneCellAnchor>
    <xdr:from>
      <xdr:col>4</xdr:col>
      <xdr:colOff>409575</xdr:colOff>
      <xdr:row>38</xdr:row>
      <xdr:rowOff>0</xdr:rowOff>
    </xdr:from>
    <xdr:ext cx="828675" cy="762000"/>
    <xdr:pic>
      <xdr:nvPicPr>
        <xdr:cNvPr id="23" name="图片 22"/>
        <xdr:cNvPicPr/>
      </xdr:nvPicPr>
      <xdr:blipFill>
        <a:blip r:embed="rId19"/>
        <a:stretch>
          <a:fillRect/>
        </a:stretch>
      </xdr:blipFill>
      <xdr:spPr>
        <a:xfrm>
          <a:off x="4003675" y="31889700"/>
          <a:ext cx="828675" cy="762000"/>
        </a:xfrm>
        <a:prstGeom prst="rect">
          <a:avLst/>
        </a:prstGeom>
      </xdr:spPr>
    </xdr:pic>
    <xdr:clientData/>
  </xdr:oneCellAnchor>
  <xdr:oneCellAnchor>
    <xdr:from>
      <xdr:col>4</xdr:col>
      <xdr:colOff>457200</xdr:colOff>
      <xdr:row>39</xdr:row>
      <xdr:rowOff>0</xdr:rowOff>
    </xdr:from>
    <xdr:ext cx="733425" cy="762000"/>
    <xdr:pic>
      <xdr:nvPicPr>
        <xdr:cNvPr id="24" name="图片 23"/>
        <xdr:cNvPicPr/>
      </xdr:nvPicPr>
      <xdr:blipFill>
        <a:blip r:embed="rId20"/>
        <a:stretch>
          <a:fillRect/>
        </a:stretch>
      </xdr:blipFill>
      <xdr:spPr>
        <a:xfrm>
          <a:off x="4051300" y="32651700"/>
          <a:ext cx="733425" cy="762000"/>
        </a:xfrm>
        <a:prstGeom prst="rect">
          <a:avLst/>
        </a:prstGeom>
      </xdr:spPr>
    </xdr:pic>
    <xdr:clientData/>
  </xdr:oneCellAnchor>
  <xdr:oneCellAnchor>
    <xdr:from>
      <xdr:col>4</xdr:col>
      <xdr:colOff>514350</xdr:colOff>
      <xdr:row>40</xdr:row>
      <xdr:rowOff>0</xdr:rowOff>
    </xdr:from>
    <xdr:ext cx="628650" cy="762000"/>
    <xdr:pic>
      <xdr:nvPicPr>
        <xdr:cNvPr id="25" name="图片 24"/>
        <xdr:cNvPicPr/>
      </xdr:nvPicPr>
      <xdr:blipFill>
        <a:blip r:embed="rId21"/>
        <a:stretch>
          <a:fillRect/>
        </a:stretch>
      </xdr:blipFill>
      <xdr:spPr>
        <a:xfrm>
          <a:off x="4108450" y="33413700"/>
          <a:ext cx="628650" cy="762000"/>
        </a:xfrm>
        <a:prstGeom prst="rect">
          <a:avLst/>
        </a:prstGeom>
      </xdr:spPr>
    </xdr:pic>
    <xdr:clientData/>
  </xdr:oneCellAnchor>
  <xdr:oneCellAnchor>
    <xdr:from>
      <xdr:col>4</xdr:col>
      <xdr:colOff>171450</xdr:colOff>
      <xdr:row>41</xdr:row>
      <xdr:rowOff>0</xdr:rowOff>
    </xdr:from>
    <xdr:ext cx="1304925" cy="1295400"/>
    <xdr:pic>
      <xdr:nvPicPr>
        <xdr:cNvPr id="26" name="图片 25"/>
        <xdr:cNvPicPr/>
      </xdr:nvPicPr>
      <xdr:blipFill>
        <a:blip r:embed="rId22"/>
        <a:stretch>
          <a:fillRect/>
        </a:stretch>
      </xdr:blipFill>
      <xdr:spPr>
        <a:xfrm>
          <a:off x="3765550" y="34175700"/>
          <a:ext cx="1304925" cy="1295400"/>
        </a:xfrm>
        <a:prstGeom prst="rect">
          <a:avLst/>
        </a:prstGeom>
      </xdr:spPr>
    </xdr:pic>
    <xdr:clientData/>
  </xdr:oneCellAnchor>
  <xdr:oneCellAnchor>
    <xdr:from>
      <xdr:col>4</xdr:col>
      <xdr:colOff>333375</xdr:colOff>
      <xdr:row>42</xdr:row>
      <xdr:rowOff>0</xdr:rowOff>
    </xdr:from>
    <xdr:ext cx="981075" cy="1422400"/>
    <xdr:pic>
      <xdr:nvPicPr>
        <xdr:cNvPr id="27" name="图片 26"/>
        <xdr:cNvPicPr/>
      </xdr:nvPicPr>
      <xdr:blipFill>
        <a:blip r:embed="rId23"/>
        <a:stretch>
          <a:fillRect/>
        </a:stretch>
      </xdr:blipFill>
      <xdr:spPr>
        <a:xfrm>
          <a:off x="3927475" y="35471100"/>
          <a:ext cx="981075" cy="1422400"/>
        </a:xfrm>
        <a:prstGeom prst="rect">
          <a:avLst/>
        </a:prstGeom>
      </xdr:spPr>
    </xdr:pic>
    <xdr:clientData/>
  </xdr:oneCellAnchor>
  <xdr:oneCellAnchor>
    <xdr:from>
      <xdr:col>4</xdr:col>
      <xdr:colOff>419100</xdr:colOff>
      <xdr:row>49</xdr:row>
      <xdr:rowOff>0</xdr:rowOff>
    </xdr:from>
    <xdr:ext cx="809625" cy="1016000"/>
    <xdr:pic>
      <xdr:nvPicPr>
        <xdr:cNvPr id="28" name="图片 27"/>
        <xdr:cNvPicPr/>
      </xdr:nvPicPr>
      <xdr:blipFill>
        <a:blip r:embed="rId24"/>
        <a:stretch>
          <a:fillRect/>
        </a:stretch>
      </xdr:blipFill>
      <xdr:spPr>
        <a:xfrm>
          <a:off x="4013200" y="36937950"/>
          <a:ext cx="809625" cy="1016000"/>
        </a:xfrm>
        <a:prstGeom prst="rect">
          <a:avLst/>
        </a:prstGeom>
      </xdr:spPr>
    </xdr:pic>
    <xdr:clientData/>
  </xdr:oneCellAnchor>
  <xdr:oneCellAnchor>
    <xdr:from>
      <xdr:col>4</xdr:col>
      <xdr:colOff>314325</xdr:colOff>
      <xdr:row>54</xdr:row>
      <xdr:rowOff>0</xdr:rowOff>
    </xdr:from>
    <xdr:ext cx="1019175" cy="1625600"/>
    <xdr:pic>
      <xdr:nvPicPr>
        <xdr:cNvPr id="29" name="图片 28"/>
        <xdr:cNvPicPr/>
      </xdr:nvPicPr>
      <xdr:blipFill>
        <a:blip r:embed="rId25"/>
        <a:stretch>
          <a:fillRect/>
        </a:stretch>
      </xdr:blipFill>
      <xdr:spPr>
        <a:xfrm>
          <a:off x="3908425" y="37985700"/>
          <a:ext cx="1019175" cy="1625600"/>
        </a:xfrm>
        <a:prstGeom prst="rect">
          <a:avLst/>
        </a:prstGeom>
      </xdr:spPr>
    </xdr:pic>
    <xdr:clientData/>
  </xdr:oneCellAnchor>
  <xdr:oneCellAnchor>
    <xdr:from>
      <xdr:col>4</xdr:col>
      <xdr:colOff>323850</xdr:colOff>
      <xdr:row>62</xdr:row>
      <xdr:rowOff>0</xdr:rowOff>
    </xdr:from>
    <xdr:ext cx="1009650" cy="1625600"/>
    <xdr:pic>
      <xdr:nvPicPr>
        <xdr:cNvPr id="30" name="图片 29"/>
        <xdr:cNvPicPr/>
      </xdr:nvPicPr>
      <xdr:blipFill>
        <a:blip r:embed="rId26"/>
        <a:stretch>
          <a:fillRect/>
        </a:stretch>
      </xdr:blipFill>
      <xdr:spPr>
        <a:xfrm>
          <a:off x="3917950" y="39662100"/>
          <a:ext cx="1009650" cy="1625600"/>
        </a:xfrm>
        <a:prstGeom prst="rect">
          <a:avLst/>
        </a:prstGeom>
      </xdr:spPr>
    </xdr:pic>
    <xdr:clientData/>
  </xdr:oneCellAnchor>
  <xdr:oneCellAnchor>
    <xdr:from>
      <xdr:col>4</xdr:col>
      <xdr:colOff>352425</xdr:colOff>
      <xdr:row>70</xdr:row>
      <xdr:rowOff>0</xdr:rowOff>
    </xdr:from>
    <xdr:ext cx="942975" cy="977900"/>
    <xdr:pic>
      <xdr:nvPicPr>
        <xdr:cNvPr id="31" name="图片 30"/>
        <xdr:cNvPicPr/>
      </xdr:nvPicPr>
      <xdr:blipFill>
        <a:blip r:embed="rId27"/>
        <a:stretch>
          <a:fillRect/>
        </a:stretch>
      </xdr:blipFill>
      <xdr:spPr>
        <a:xfrm>
          <a:off x="3946525" y="41338500"/>
          <a:ext cx="942975" cy="977900"/>
        </a:xfrm>
        <a:prstGeom prst="rect">
          <a:avLst/>
        </a:prstGeom>
      </xdr:spPr>
    </xdr:pic>
    <xdr:clientData/>
  </xdr:oneCellAnchor>
  <xdr:oneCellAnchor>
    <xdr:from>
      <xdr:col>4</xdr:col>
      <xdr:colOff>419100</xdr:colOff>
      <xdr:row>71</xdr:row>
      <xdr:rowOff>0</xdr:rowOff>
    </xdr:from>
    <xdr:ext cx="809625" cy="762000"/>
    <xdr:pic>
      <xdr:nvPicPr>
        <xdr:cNvPr id="32" name="图片 31"/>
        <xdr:cNvPicPr/>
      </xdr:nvPicPr>
      <xdr:blipFill>
        <a:blip r:embed="rId28"/>
        <a:stretch>
          <a:fillRect/>
        </a:stretch>
      </xdr:blipFill>
      <xdr:spPr>
        <a:xfrm>
          <a:off x="4013200" y="42319575"/>
          <a:ext cx="809625" cy="762000"/>
        </a:xfrm>
        <a:prstGeom prst="rect">
          <a:avLst/>
        </a:prstGeom>
      </xdr:spPr>
    </xdr:pic>
    <xdr:clientData/>
  </xdr:oneCellAnchor>
  <xdr:oneCellAnchor>
    <xdr:from>
      <xdr:col>4</xdr:col>
      <xdr:colOff>352425</xdr:colOff>
      <xdr:row>72</xdr:row>
      <xdr:rowOff>0</xdr:rowOff>
    </xdr:from>
    <xdr:ext cx="942975" cy="977900"/>
    <xdr:pic>
      <xdr:nvPicPr>
        <xdr:cNvPr id="33" name="图片 32"/>
        <xdr:cNvPicPr/>
      </xdr:nvPicPr>
      <xdr:blipFill>
        <a:blip r:embed="rId27"/>
        <a:stretch>
          <a:fillRect/>
        </a:stretch>
      </xdr:blipFill>
      <xdr:spPr>
        <a:xfrm>
          <a:off x="3946525" y="43081575"/>
          <a:ext cx="942975" cy="977900"/>
        </a:xfrm>
        <a:prstGeom prst="rect">
          <a:avLst/>
        </a:prstGeom>
      </xdr:spPr>
    </xdr:pic>
    <xdr:clientData/>
  </xdr:oneCellAnchor>
  <xdr:oneCellAnchor>
    <xdr:from>
      <xdr:col>4</xdr:col>
      <xdr:colOff>409575</xdr:colOff>
      <xdr:row>73</xdr:row>
      <xdr:rowOff>0</xdr:rowOff>
    </xdr:from>
    <xdr:ext cx="828675" cy="762000"/>
    <xdr:pic>
      <xdr:nvPicPr>
        <xdr:cNvPr id="34" name="图片 33"/>
        <xdr:cNvPicPr/>
      </xdr:nvPicPr>
      <xdr:blipFill>
        <a:blip r:embed="rId29"/>
        <a:stretch>
          <a:fillRect/>
        </a:stretch>
      </xdr:blipFill>
      <xdr:spPr>
        <a:xfrm>
          <a:off x="4003675" y="44062650"/>
          <a:ext cx="828675" cy="762000"/>
        </a:xfrm>
        <a:prstGeom prst="rect">
          <a:avLst/>
        </a:prstGeom>
      </xdr:spPr>
    </xdr:pic>
    <xdr:clientData/>
  </xdr:oneCellAnchor>
  <xdr:oneCellAnchor>
    <xdr:from>
      <xdr:col>4</xdr:col>
      <xdr:colOff>38100</xdr:colOff>
      <xdr:row>74</xdr:row>
      <xdr:rowOff>266700</xdr:rowOff>
    </xdr:from>
    <xdr:ext cx="1587500" cy="438150"/>
    <xdr:pic>
      <xdr:nvPicPr>
        <xdr:cNvPr id="35" name="图片 34"/>
        <xdr:cNvPicPr/>
      </xdr:nvPicPr>
      <xdr:blipFill>
        <a:blip r:embed="rId30"/>
        <a:stretch>
          <a:fillRect/>
        </a:stretch>
      </xdr:blipFill>
      <xdr:spPr>
        <a:xfrm>
          <a:off x="3632200" y="45091350"/>
          <a:ext cx="1587500" cy="438150"/>
        </a:xfrm>
        <a:prstGeom prst="rect">
          <a:avLst/>
        </a:prstGeom>
      </xdr:spPr>
    </xdr:pic>
    <xdr:clientData/>
  </xdr:oneCellAnchor>
  <xdr:oneCellAnchor>
    <xdr:from>
      <xdr:col>4</xdr:col>
      <xdr:colOff>38100</xdr:colOff>
      <xdr:row>75</xdr:row>
      <xdr:rowOff>28575</xdr:rowOff>
    </xdr:from>
    <xdr:ext cx="1587500" cy="590550"/>
    <xdr:pic>
      <xdr:nvPicPr>
        <xdr:cNvPr id="36" name="图片 35"/>
        <xdr:cNvPicPr/>
      </xdr:nvPicPr>
      <xdr:blipFill>
        <a:blip r:embed="rId31"/>
        <a:stretch>
          <a:fillRect/>
        </a:stretch>
      </xdr:blipFill>
      <xdr:spPr>
        <a:xfrm>
          <a:off x="3632200" y="45834300"/>
          <a:ext cx="1587500" cy="590550"/>
        </a:xfrm>
        <a:prstGeom prst="rect">
          <a:avLst/>
        </a:prstGeom>
      </xdr:spPr>
    </xdr:pic>
    <xdr:clientData/>
  </xdr:oneCellAnchor>
  <xdr:oneCellAnchor>
    <xdr:from>
      <xdr:col>4</xdr:col>
      <xdr:colOff>38100</xdr:colOff>
      <xdr:row>76</xdr:row>
      <xdr:rowOff>266700</xdr:rowOff>
    </xdr:from>
    <xdr:ext cx="1587500" cy="438150"/>
    <xdr:pic>
      <xdr:nvPicPr>
        <xdr:cNvPr id="37" name="图片 36"/>
        <xdr:cNvPicPr/>
      </xdr:nvPicPr>
      <xdr:blipFill>
        <a:blip r:embed="rId30"/>
        <a:stretch>
          <a:fillRect/>
        </a:stretch>
      </xdr:blipFill>
      <xdr:spPr>
        <a:xfrm>
          <a:off x="3632200" y="46720125"/>
          <a:ext cx="1587500" cy="438150"/>
        </a:xfrm>
        <a:prstGeom prst="rect">
          <a:avLst/>
        </a:prstGeom>
      </xdr:spPr>
    </xdr:pic>
    <xdr:clientData/>
  </xdr:oneCellAnchor>
  <xdr:oneCellAnchor>
    <xdr:from>
      <xdr:col>4</xdr:col>
      <xdr:colOff>38100</xdr:colOff>
      <xdr:row>77</xdr:row>
      <xdr:rowOff>133350</xdr:rowOff>
    </xdr:from>
    <xdr:ext cx="1587500" cy="371475"/>
    <xdr:pic>
      <xdr:nvPicPr>
        <xdr:cNvPr id="38" name="图片 37"/>
        <xdr:cNvPicPr/>
      </xdr:nvPicPr>
      <xdr:blipFill>
        <a:blip r:embed="rId32"/>
        <a:stretch>
          <a:fillRect/>
        </a:stretch>
      </xdr:blipFill>
      <xdr:spPr>
        <a:xfrm>
          <a:off x="3632200" y="47567850"/>
          <a:ext cx="1587500" cy="371475"/>
        </a:xfrm>
        <a:prstGeom prst="rect">
          <a:avLst/>
        </a:prstGeom>
      </xdr:spPr>
    </xdr:pic>
    <xdr:clientData/>
  </xdr:oneCellAnchor>
  <xdr:oneCellAnchor>
    <xdr:from>
      <xdr:col>4</xdr:col>
      <xdr:colOff>38100</xdr:colOff>
      <xdr:row>78</xdr:row>
      <xdr:rowOff>161925</xdr:rowOff>
    </xdr:from>
    <xdr:ext cx="1587500" cy="638175"/>
    <xdr:pic>
      <xdr:nvPicPr>
        <xdr:cNvPr id="39" name="图片 38"/>
        <xdr:cNvPicPr/>
      </xdr:nvPicPr>
      <xdr:blipFill>
        <a:blip r:embed="rId33"/>
        <a:stretch>
          <a:fillRect/>
        </a:stretch>
      </xdr:blipFill>
      <xdr:spPr>
        <a:xfrm>
          <a:off x="3632200" y="48244125"/>
          <a:ext cx="1587500" cy="638175"/>
        </a:xfrm>
        <a:prstGeom prst="rect">
          <a:avLst/>
        </a:prstGeom>
      </xdr:spPr>
    </xdr:pic>
    <xdr:clientData/>
  </xdr:oneCellAnchor>
  <xdr:oneCellAnchor>
    <xdr:from>
      <xdr:col>4</xdr:col>
      <xdr:colOff>38100</xdr:colOff>
      <xdr:row>79</xdr:row>
      <xdr:rowOff>28575</xdr:rowOff>
    </xdr:from>
    <xdr:ext cx="1587500" cy="590550"/>
    <xdr:pic>
      <xdr:nvPicPr>
        <xdr:cNvPr id="40" name="图片 39"/>
        <xdr:cNvPicPr/>
      </xdr:nvPicPr>
      <xdr:blipFill>
        <a:blip r:embed="rId31"/>
        <a:stretch>
          <a:fillRect/>
        </a:stretch>
      </xdr:blipFill>
      <xdr:spPr>
        <a:xfrm>
          <a:off x="3632200" y="49091850"/>
          <a:ext cx="1587500" cy="590550"/>
        </a:xfrm>
        <a:prstGeom prst="rect">
          <a:avLst/>
        </a:prstGeom>
      </xdr:spPr>
    </xdr:pic>
    <xdr:clientData/>
  </xdr:oneCellAnchor>
  <xdr:oneCellAnchor>
    <xdr:from>
      <xdr:col>4</xdr:col>
      <xdr:colOff>38100</xdr:colOff>
      <xdr:row>80</xdr:row>
      <xdr:rowOff>161925</xdr:rowOff>
    </xdr:from>
    <xdr:ext cx="1587500" cy="638175"/>
    <xdr:pic>
      <xdr:nvPicPr>
        <xdr:cNvPr id="41" name="图片 40"/>
        <xdr:cNvPicPr/>
      </xdr:nvPicPr>
      <xdr:blipFill>
        <a:blip r:embed="rId33"/>
        <a:stretch>
          <a:fillRect/>
        </a:stretch>
      </xdr:blipFill>
      <xdr:spPr>
        <a:xfrm>
          <a:off x="3632200" y="49872900"/>
          <a:ext cx="1587500" cy="638175"/>
        </a:xfrm>
        <a:prstGeom prst="rect">
          <a:avLst/>
        </a:prstGeom>
      </xdr:spPr>
    </xdr:pic>
    <xdr:clientData/>
  </xdr:oneCellAnchor>
  <xdr:oneCellAnchor>
    <xdr:from>
      <xdr:col>4</xdr:col>
      <xdr:colOff>38100</xdr:colOff>
      <xdr:row>81</xdr:row>
      <xdr:rowOff>133350</xdr:rowOff>
    </xdr:from>
    <xdr:ext cx="1587500" cy="371475"/>
    <xdr:pic>
      <xdr:nvPicPr>
        <xdr:cNvPr id="42" name="图片 41"/>
        <xdr:cNvPicPr/>
      </xdr:nvPicPr>
      <xdr:blipFill>
        <a:blip r:embed="rId32"/>
        <a:stretch>
          <a:fillRect/>
        </a:stretch>
      </xdr:blipFill>
      <xdr:spPr>
        <a:xfrm>
          <a:off x="3632200" y="50825400"/>
          <a:ext cx="1587500" cy="371475"/>
        </a:xfrm>
        <a:prstGeom prst="rect">
          <a:avLst/>
        </a:prstGeom>
      </xdr:spPr>
    </xdr:pic>
    <xdr:clientData/>
  </xdr:oneCellAnchor>
  <xdr:oneCellAnchor>
    <xdr:from>
      <xdr:col>4</xdr:col>
      <xdr:colOff>561975</xdr:colOff>
      <xdr:row>82</xdr:row>
      <xdr:rowOff>0</xdr:rowOff>
    </xdr:from>
    <xdr:ext cx="523875" cy="762000"/>
    <xdr:pic>
      <xdr:nvPicPr>
        <xdr:cNvPr id="43" name="图片 42"/>
        <xdr:cNvPicPr/>
      </xdr:nvPicPr>
      <xdr:blipFill>
        <a:blip r:embed="rId34"/>
        <a:stretch>
          <a:fillRect/>
        </a:stretch>
      </xdr:blipFill>
      <xdr:spPr>
        <a:xfrm>
          <a:off x="4156075" y="51339750"/>
          <a:ext cx="523875" cy="762000"/>
        </a:xfrm>
        <a:prstGeom prst="rect">
          <a:avLst/>
        </a:prstGeom>
      </xdr:spPr>
    </xdr:pic>
    <xdr:clientData/>
  </xdr:oneCellAnchor>
  <xdr:oneCellAnchor>
    <xdr:from>
      <xdr:col>4</xdr:col>
      <xdr:colOff>38100</xdr:colOff>
      <xdr:row>83</xdr:row>
      <xdr:rowOff>38100</xdr:rowOff>
    </xdr:from>
    <xdr:ext cx="1466850" cy="1028700"/>
    <xdr:pic>
      <xdr:nvPicPr>
        <xdr:cNvPr id="44" name="图片 43"/>
        <xdr:cNvPicPr/>
      </xdr:nvPicPr>
      <xdr:blipFill>
        <a:blip r:embed="rId35"/>
        <a:stretch>
          <a:fillRect/>
        </a:stretch>
      </xdr:blipFill>
      <xdr:spPr>
        <a:xfrm>
          <a:off x="3632200" y="52139850"/>
          <a:ext cx="1466850" cy="1028700"/>
        </a:xfrm>
        <a:prstGeom prst="rect">
          <a:avLst/>
        </a:prstGeom>
      </xdr:spPr>
    </xdr:pic>
    <xdr:clientData/>
  </xdr:oneCellAnchor>
  <xdr:oneCellAnchor>
    <xdr:from>
      <xdr:col>4</xdr:col>
      <xdr:colOff>114300</xdr:colOff>
      <xdr:row>84</xdr:row>
      <xdr:rowOff>0</xdr:rowOff>
    </xdr:from>
    <xdr:ext cx="1419225" cy="1114425"/>
    <xdr:pic>
      <xdr:nvPicPr>
        <xdr:cNvPr id="45" name="图片 44"/>
        <xdr:cNvPicPr/>
      </xdr:nvPicPr>
      <xdr:blipFill>
        <a:blip r:embed="rId36"/>
        <a:stretch>
          <a:fillRect/>
        </a:stretch>
      </xdr:blipFill>
      <xdr:spPr>
        <a:xfrm>
          <a:off x="3708400" y="53225700"/>
          <a:ext cx="1419225" cy="1114425"/>
        </a:xfrm>
        <a:prstGeom prst="rect">
          <a:avLst/>
        </a:prstGeom>
      </xdr:spPr>
    </xdr:pic>
    <xdr:clientData/>
  </xdr:oneCellAnchor>
  <xdr:oneCellAnchor>
    <xdr:from>
      <xdr:col>4</xdr:col>
      <xdr:colOff>342900</xdr:colOff>
      <xdr:row>85</xdr:row>
      <xdr:rowOff>0</xdr:rowOff>
    </xdr:from>
    <xdr:ext cx="962025" cy="762000"/>
    <xdr:pic>
      <xdr:nvPicPr>
        <xdr:cNvPr id="46" name="图片 45"/>
        <xdr:cNvPicPr/>
      </xdr:nvPicPr>
      <xdr:blipFill>
        <a:blip r:embed="rId37"/>
        <a:stretch>
          <a:fillRect/>
        </a:stretch>
      </xdr:blipFill>
      <xdr:spPr>
        <a:xfrm>
          <a:off x="3937000" y="54349650"/>
          <a:ext cx="962025" cy="762000"/>
        </a:xfrm>
        <a:prstGeom prst="rect">
          <a:avLst/>
        </a:prstGeom>
      </xdr:spPr>
    </xdr:pic>
    <xdr:clientData/>
  </xdr:oneCellAnchor>
  <xdr:oneCellAnchor>
    <xdr:from>
      <xdr:col>4</xdr:col>
      <xdr:colOff>247650</xdr:colOff>
      <xdr:row>86</xdr:row>
      <xdr:rowOff>0</xdr:rowOff>
    </xdr:from>
    <xdr:ext cx="1162050" cy="762000"/>
    <xdr:pic>
      <xdr:nvPicPr>
        <xdr:cNvPr id="47" name="图片 46"/>
        <xdr:cNvPicPr/>
      </xdr:nvPicPr>
      <xdr:blipFill>
        <a:blip r:embed="rId38"/>
        <a:stretch>
          <a:fillRect/>
        </a:stretch>
      </xdr:blipFill>
      <xdr:spPr>
        <a:xfrm>
          <a:off x="3841750" y="55111650"/>
          <a:ext cx="1162050" cy="762000"/>
        </a:xfrm>
        <a:prstGeom prst="rect">
          <a:avLst/>
        </a:prstGeom>
      </xdr:spPr>
    </xdr:pic>
    <xdr:clientData/>
  </xdr:oneCellAnchor>
  <xdr:oneCellAnchor>
    <xdr:from>
      <xdr:col>4</xdr:col>
      <xdr:colOff>247650</xdr:colOff>
      <xdr:row>87</xdr:row>
      <xdr:rowOff>0</xdr:rowOff>
    </xdr:from>
    <xdr:ext cx="1162050" cy="762000"/>
    <xdr:pic>
      <xdr:nvPicPr>
        <xdr:cNvPr id="48" name="图片 47"/>
        <xdr:cNvPicPr/>
      </xdr:nvPicPr>
      <xdr:blipFill>
        <a:blip r:embed="rId38"/>
        <a:stretch>
          <a:fillRect/>
        </a:stretch>
      </xdr:blipFill>
      <xdr:spPr>
        <a:xfrm>
          <a:off x="3841750" y="55873650"/>
          <a:ext cx="1162050" cy="762000"/>
        </a:xfrm>
        <a:prstGeom prst="rect">
          <a:avLst/>
        </a:prstGeom>
      </xdr:spPr>
    </xdr:pic>
    <xdr:clientData/>
  </xdr:oneCellAnchor>
  <xdr:oneCellAnchor>
    <xdr:from>
      <xdr:col>4</xdr:col>
      <xdr:colOff>247650</xdr:colOff>
      <xdr:row>88</xdr:row>
      <xdr:rowOff>0</xdr:rowOff>
    </xdr:from>
    <xdr:ext cx="1162050" cy="762000"/>
    <xdr:pic>
      <xdr:nvPicPr>
        <xdr:cNvPr id="49" name="图片 48"/>
        <xdr:cNvPicPr/>
      </xdr:nvPicPr>
      <xdr:blipFill>
        <a:blip r:embed="rId38"/>
        <a:stretch>
          <a:fillRect/>
        </a:stretch>
      </xdr:blipFill>
      <xdr:spPr>
        <a:xfrm>
          <a:off x="3841750" y="56635650"/>
          <a:ext cx="1162050" cy="762000"/>
        </a:xfrm>
        <a:prstGeom prst="rect">
          <a:avLst/>
        </a:prstGeom>
      </xdr:spPr>
    </xdr:pic>
    <xdr:clientData/>
  </xdr:oneCellAnchor>
  <xdr:oneCellAnchor>
    <xdr:from>
      <xdr:col>4</xdr:col>
      <xdr:colOff>209550</xdr:colOff>
      <xdr:row>89</xdr:row>
      <xdr:rowOff>0</xdr:rowOff>
    </xdr:from>
    <xdr:ext cx="1228725" cy="762000"/>
    <xdr:pic>
      <xdr:nvPicPr>
        <xdr:cNvPr id="50" name="图片 49"/>
        <xdr:cNvPicPr/>
      </xdr:nvPicPr>
      <xdr:blipFill>
        <a:blip r:embed="rId39"/>
        <a:stretch>
          <a:fillRect/>
        </a:stretch>
      </xdr:blipFill>
      <xdr:spPr>
        <a:xfrm>
          <a:off x="3803650" y="57397650"/>
          <a:ext cx="1228725" cy="762000"/>
        </a:xfrm>
        <a:prstGeom prst="rect">
          <a:avLst/>
        </a:prstGeom>
      </xdr:spPr>
    </xdr:pic>
    <xdr:clientData/>
  </xdr:oneCellAnchor>
  <xdr:oneCellAnchor>
    <xdr:from>
      <xdr:col>4</xdr:col>
      <xdr:colOff>209550</xdr:colOff>
      <xdr:row>90</xdr:row>
      <xdr:rowOff>0</xdr:rowOff>
    </xdr:from>
    <xdr:ext cx="1228725" cy="762000"/>
    <xdr:pic>
      <xdr:nvPicPr>
        <xdr:cNvPr id="51" name="图片 49"/>
        <xdr:cNvPicPr/>
      </xdr:nvPicPr>
      <xdr:blipFill>
        <a:blip r:embed="rId39"/>
        <a:stretch>
          <a:fillRect/>
        </a:stretch>
      </xdr:blipFill>
      <xdr:spPr>
        <a:xfrm>
          <a:off x="3803650" y="58159650"/>
          <a:ext cx="1228725" cy="762000"/>
        </a:xfrm>
        <a:prstGeom prst="rect">
          <a:avLst/>
        </a:prstGeom>
      </xdr:spPr>
    </xdr:pic>
    <xdr:clientData/>
  </xdr:oneCellAnchor>
  <xdr:oneCellAnchor>
    <xdr:from>
      <xdr:col>4</xdr:col>
      <xdr:colOff>209550</xdr:colOff>
      <xdr:row>91</xdr:row>
      <xdr:rowOff>0</xdr:rowOff>
    </xdr:from>
    <xdr:ext cx="1228725" cy="762000"/>
    <xdr:pic>
      <xdr:nvPicPr>
        <xdr:cNvPr id="52" name="图片 49"/>
        <xdr:cNvPicPr/>
      </xdr:nvPicPr>
      <xdr:blipFill>
        <a:blip r:embed="rId39"/>
        <a:stretch>
          <a:fillRect/>
        </a:stretch>
      </xdr:blipFill>
      <xdr:spPr>
        <a:xfrm>
          <a:off x="3803650" y="58921650"/>
          <a:ext cx="1228725" cy="7620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s://alidocs.dingtalk.com/i/nodes/YMyQA2dXW797l4dkfDz5ZkbPJzlwrZgb" TargetMode="Externa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97"/>
  <sheetViews>
    <sheetView workbookViewId="0">
      <selection activeCell="A1" sqref="A1:F1"/>
    </sheetView>
  </sheetViews>
  <sheetFormatPr defaultColWidth="10" defaultRowHeight="16.5" customHeight="1" outlineLevelCol="5"/>
  <cols>
    <col min="1" max="1" width="13.9333333333333" customWidth="1"/>
    <col min="2" max="2" width="15.75" customWidth="1"/>
    <col min="3" max="3" width="21.25" customWidth="1"/>
    <col min="5" max="5" width="21.5" customWidth="1"/>
    <col min="6" max="6" width="57.8083333333333" customWidth="1"/>
  </cols>
  <sheetData>
    <row r="1" ht="29.25" customHeight="1" spans="1:6">
      <c r="A1" s="427" t="s">
        <v>0</v>
      </c>
      <c r="B1" s="428"/>
      <c r="C1" s="428"/>
      <c r="D1" s="428"/>
      <c r="E1" s="428"/>
      <c r="F1" s="428"/>
    </row>
    <row r="2" ht="29.25" customHeight="1" spans="1:6">
      <c r="A2" s="429" t="s">
        <v>1</v>
      </c>
      <c r="B2" s="430" t="s">
        <v>2</v>
      </c>
      <c r="C2" s="431"/>
      <c r="D2" s="431"/>
      <c r="E2" s="375"/>
      <c r="F2" s="429" t="s">
        <v>3</v>
      </c>
    </row>
    <row r="3" ht="29.25" customHeight="1" spans="1:6">
      <c r="A3" s="244" t="s">
        <v>4</v>
      </c>
      <c r="B3" s="303"/>
      <c r="C3" s="303"/>
      <c r="D3" s="303"/>
      <c r="E3" s="303"/>
      <c r="F3" s="303"/>
    </row>
    <row r="4" ht="29.25" customHeight="1" spans="1:6">
      <c r="A4" s="244" t="s">
        <v>5</v>
      </c>
      <c r="B4" s="303"/>
      <c r="C4" s="303"/>
      <c r="D4" s="303"/>
      <c r="E4" s="303"/>
      <c r="F4" s="303"/>
    </row>
    <row r="5" ht="29.25" customHeight="1" spans="1:6">
      <c r="A5" s="244" t="s">
        <v>6</v>
      </c>
      <c r="B5" s="303"/>
      <c r="C5" s="244"/>
      <c r="D5" s="244"/>
      <c r="E5" s="244"/>
      <c r="F5" s="303"/>
    </row>
    <row r="6" ht="45" customHeight="1"/>
    <row r="7" s="426" customFormat="1" ht="29.25" customHeight="1" spans="1:5">
      <c r="A7" s="432" t="s">
        <v>7</v>
      </c>
      <c r="B7" s="433"/>
      <c r="C7" s="433"/>
      <c r="D7" s="433"/>
      <c r="E7" s="433"/>
    </row>
    <row r="8" ht="29.25" customHeight="1" spans="1:5">
      <c r="A8" s="434" t="s">
        <v>8</v>
      </c>
      <c r="B8" s="434" t="s">
        <v>9</v>
      </c>
      <c r="C8" s="429" t="s">
        <v>10</v>
      </c>
      <c r="D8" s="429"/>
      <c r="E8" s="429"/>
    </row>
    <row r="9" ht="29.25" customHeight="1" spans="1:5">
      <c r="A9" s="153" t="s">
        <v>11</v>
      </c>
      <c r="B9" s="409" t="s">
        <v>12</v>
      </c>
      <c r="C9" s="435" t="s">
        <v>13</v>
      </c>
      <c r="D9" s="436"/>
      <c r="E9" s="441"/>
    </row>
    <row r="10" ht="29.25" customHeight="1" spans="1:5">
      <c r="A10" s="153" t="s">
        <v>14</v>
      </c>
      <c r="B10" s="410" t="s">
        <v>15</v>
      </c>
      <c r="C10" s="437" t="s">
        <v>16</v>
      </c>
      <c r="D10" s="438"/>
      <c r="E10" s="442"/>
    </row>
    <row r="11" ht="30" customHeight="1" spans="1:5">
      <c r="A11" s="153" t="s">
        <v>17</v>
      </c>
      <c r="B11" s="411" t="s">
        <v>18</v>
      </c>
      <c r="C11" s="439" t="s">
        <v>19</v>
      </c>
      <c r="D11" s="316"/>
      <c r="E11" s="316"/>
    </row>
    <row r="12" ht="29.25" customHeight="1" spans="1:5">
      <c r="A12" s="153" t="s">
        <v>20</v>
      </c>
      <c r="B12" s="412" t="s">
        <v>21</v>
      </c>
      <c r="C12" s="440"/>
      <c r="D12" s="184"/>
      <c r="E12" s="194"/>
    </row>
    <row r="13" ht="29.25" customHeight="1"/>
    <row r="14" ht="29.25" customHeight="1"/>
    <row r="15" ht="29.25" customHeight="1" spans="1:5">
      <c r="A15" s="432" t="s">
        <v>22</v>
      </c>
      <c r="B15" s="433"/>
      <c r="C15" s="433"/>
      <c r="D15" s="433"/>
      <c r="E15" s="433"/>
    </row>
    <row r="16" ht="29.25" customHeight="1" spans="1:5">
      <c r="A16" s="434" t="s">
        <v>8</v>
      </c>
      <c r="B16" s="434" t="s">
        <v>9</v>
      </c>
      <c r="C16" s="429" t="s">
        <v>10</v>
      </c>
      <c r="D16" s="429"/>
      <c r="E16" s="429"/>
    </row>
    <row r="17" ht="29.25" customHeight="1" spans="1:5">
      <c r="A17" s="153">
        <v>1</v>
      </c>
      <c r="B17" s="409" t="s">
        <v>23</v>
      </c>
      <c r="C17" s="435" t="s">
        <v>24</v>
      </c>
      <c r="D17" s="436"/>
      <c r="E17" s="441"/>
    </row>
    <row r="18" ht="29.25" customHeight="1" spans="1:5">
      <c r="A18" s="153">
        <v>2</v>
      </c>
      <c r="B18" s="410" t="s">
        <v>25</v>
      </c>
      <c r="C18" s="437" t="s">
        <v>26</v>
      </c>
      <c r="D18" s="438"/>
      <c r="E18" s="442"/>
    </row>
    <row r="19" ht="29.25" customHeight="1" spans="1:5">
      <c r="A19" s="153">
        <v>3</v>
      </c>
      <c r="B19" s="411" t="s">
        <v>27</v>
      </c>
      <c r="C19" s="439" t="s">
        <v>28</v>
      </c>
      <c r="D19" s="316"/>
      <c r="E19" s="316"/>
    </row>
    <row r="20" ht="29.25" customHeight="1" spans="1:5">
      <c r="A20" s="153">
        <v>4</v>
      </c>
      <c r="B20" s="412" t="s">
        <v>29</v>
      </c>
      <c r="C20" s="440" t="s">
        <v>30</v>
      </c>
      <c r="D20" s="184"/>
      <c r="E20" s="194"/>
    </row>
    <row r="21" ht="29.25" customHeight="1"/>
    <row r="22" ht="29.25" customHeight="1"/>
    <row r="23" ht="29.25" customHeight="1"/>
    <row r="24" ht="29.25" customHeight="1"/>
    <row r="25" ht="29.25" customHeight="1"/>
    <row r="26" ht="29.25" customHeight="1"/>
    <row r="27" ht="29.25" customHeight="1"/>
    <row r="28" ht="29.25" customHeight="1"/>
    <row r="29" ht="29.25" customHeight="1"/>
    <row r="30" ht="29.25" customHeight="1"/>
    <row r="31" ht="29.25" customHeight="1"/>
    <row r="32" ht="29.25" customHeight="1"/>
    <row r="33" ht="29.25" customHeight="1"/>
    <row r="34" ht="29.25" customHeight="1"/>
    <row r="35" ht="29.25" customHeight="1"/>
    <row r="36" ht="29.25" customHeight="1"/>
    <row r="37" ht="29.25" customHeight="1"/>
    <row r="38" ht="29.25" customHeight="1"/>
    <row r="39" ht="29.25" customHeight="1"/>
    <row r="40" ht="29.25" customHeight="1"/>
    <row r="41" ht="29.25" customHeight="1"/>
    <row r="42" ht="29.25" customHeight="1"/>
    <row r="43" ht="29.25" customHeight="1"/>
    <row r="44" ht="29.25" customHeight="1"/>
    <row r="45" ht="29.25" customHeight="1"/>
    <row r="46" ht="29.25" customHeight="1"/>
    <row r="47" ht="29.25" customHeight="1"/>
    <row r="48" ht="29.25" customHeight="1"/>
    <row r="49" ht="29.25" customHeight="1"/>
    <row r="50" ht="29.25" customHeight="1"/>
    <row r="51" ht="29.25" customHeight="1"/>
    <row r="52" ht="29.25" customHeight="1"/>
    <row r="53" ht="29.25" customHeight="1"/>
    <row r="54" ht="29.25" customHeight="1"/>
    <row r="55" ht="29.25" customHeight="1"/>
    <row r="56" ht="29.25" customHeight="1"/>
    <row r="57" ht="29.25" customHeight="1"/>
    <row r="58" ht="29.25" customHeight="1"/>
    <row r="59" ht="29.25" customHeight="1"/>
    <row r="60" ht="29.25" customHeight="1"/>
    <row r="61" ht="29.25" customHeight="1"/>
    <row r="62" ht="29.25" customHeight="1"/>
    <row r="63" ht="29.25" customHeight="1"/>
    <row r="64" ht="29.25" customHeight="1"/>
    <row r="65" ht="29.25" customHeight="1"/>
    <row r="66" ht="29.25" customHeight="1"/>
    <row r="67" ht="29.25" customHeight="1"/>
    <row r="68" ht="29.25" customHeight="1"/>
    <row r="69" ht="29.25" customHeight="1"/>
    <row r="70" ht="29.25" customHeight="1"/>
    <row r="71" ht="29.25" customHeight="1"/>
    <row r="72" ht="29.25" customHeight="1"/>
    <row r="73" ht="29.25" customHeight="1"/>
    <row r="74" ht="29.25" customHeight="1"/>
    <row r="75" ht="29.25" customHeight="1"/>
    <row r="76" ht="29.25" customHeight="1"/>
    <row r="77" ht="29.25" customHeight="1"/>
    <row r="78" ht="29.25" customHeight="1"/>
    <row r="79" ht="29.25" customHeight="1"/>
    <row r="80" ht="29.25" customHeight="1"/>
    <row r="81" ht="29.25" customHeight="1"/>
    <row r="82" ht="29.25" customHeight="1"/>
    <row r="83" ht="29.25" customHeight="1"/>
    <row r="84" ht="29.25" customHeight="1"/>
    <row r="85" ht="29.25" customHeight="1"/>
    <row r="86" ht="29.25" customHeight="1"/>
    <row r="87" ht="29.25" customHeight="1"/>
    <row r="88" ht="29.25" customHeight="1"/>
    <row r="89" ht="29.25" customHeight="1"/>
    <row r="90" ht="29.25" customHeight="1"/>
    <row r="91" ht="29.25" customHeight="1"/>
    <row r="92" ht="29.25" customHeight="1"/>
    <row r="93" ht="29.25" customHeight="1"/>
    <row r="94" ht="29.25" customHeight="1"/>
    <row r="95" ht="29.25" customHeight="1"/>
    <row r="96" ht="29.25" customHeight="1"/>
    <row r="97" ht="29.25" customHeight="1"/>
    <row r="98" ht="29.25" customHeight="1"/>
    <row r="99" ht="29.25" customHeight="1"/>
    <row r="100" ht="29.25" customHeight="1"/>
    <row r="101" ht="29.25" customHeight="1"/>
    <row r="102" ht="29.25" customHeight="1"/>
    <row r="103" ht="29.25" customHeight="1"/>
    <row r="104" ht="29.25" customHeight="1"/>
    <row r="105" ht="29.25" customHeight="1"/>
    <row r="106" ht="29.25" customHeight="1"/>
    <row r="107" ht="29.25" customHeight="1"/>
    <row r="108" ht="29.25" customHeight="1"/>
    <row r="109" ht="29.25" customHeight="1"/>
    <row r="110" ht="29.25" customHeight="1"/>
    <row r="111" ht="29.25" customHeight="1"/>
    <row r="112" ht="29.25" customHeight="1"/>
    <row r="113" ht="29.25" customHeight="1"/>
    <row r="114" ht="29.25" customHeight="1"/>
    <row r="115" ht="29.25" customHeight="1"/>
    <row r="116" ht="29.25" customHeight="1"/>
    <row r="117" ht="29.25" customHeight="1"/>
    <row r="118" ht="29.25" customHeight="1"/>
    <row r="119" ht="29.25" customHeight="1"/>
    <row r="120" ht="29.25" customHeight="1"/>
    <row r="121" ht="29.25" customHeight="1"/>
    <row r="122" ht="29.25" customHeight="1"/>
    <row r="123" ht="29.25" customHeight="1"/>
    <row r="124" ht="29.25" customHeight="1"/>
    <row r="125" ht="29.25" customHeight="1"/>
    <row r="126" ht="29.25" customHeight="1"/>
    <row r="127" ht="29.25" customHeight="1"/>
    <row r="128" ht="29.25" customHeight="1"/>
    <row r="129" ht="29.25" customHeight="1"/>
    <row r="130" ht="29.25" customHeight="1"/>
    <row r="131" ht="29.25" customHeight="1"/>
    <row r="132" ht="29.25" customHeight="1"/>
    <row r="133" ht="29.25" customHeight="1"/>
    <row r="134" ht="29.25" customHeight="1"/>
    <row r="135" ht="29.25" customHeight="1"/>
    <row r="136" ht="29.25" customHeight="1"/>
    <row r="137" ht="29.25" customHeight="1"/>
    <row r="138" ht="29.25" customHeight="1"/>
    <row r="139" ht="29.25" customHeight="1"/>
    <row r="140" ht="29.25" customHeight="1"/>
    <row r="141" ht="29.25" customHeight="1"/>
    <row r="142" ht="29.25" customHeight="1"/>
    <row r="143" ht="29.25" customHeight="1"/>
    <row r="144" ht="29.25" customHeight="1"/>
    <row r="145" ht="29.25" customHeight="1"/>
    <row r="146" ht="29.25" customHeight="1"/>
    <row r="147" ht="29.25" customHeight="1"/>
    <row r="148" ht="29.25" customHeight="1"/>
    <row r="149" ht="29.25" customHeight="1"/>
    <row r="150" ht="29.25" customHeight="1"/>
    <row r="151" ht="29.25" customHeight="1"/>
    <row r="152" ht="29.25" customHeight="1"/>
    <row r="153" ht="29.25" customHeight="1"/>
    <row r="154" ht="29.25" customHeight="1"/>
    <row r="155" ht="29.25" customHeight="1"/>
    <row r="156" ht="29.25" customHeight="1"/>
    <row r="157" ht="29.25" customHeight="1"/>
    <row r="158" ht="29.25" customHeight="1"/>
    <row r="159" ht="29.25" customHeight="1"/>
    <row r="160" ht="29.25" customHeight="1"/>
    <row r="161" ht="29.25" customHeight="1"/>
    <row r="162" ht="29.25" customHeight="1"/>
    <row r="163" ht="29.25" customHeight="1"/>
    <row r="164" ht="29.25" customHeight="1"/>
    <row r="165" ht="29.25" customHeight="1"/>
    <row r="166" ht="29.25" customHeight="1"/>
    <row r="167" ht="29.25" customHeight="1"/>
    <row r="168" ht="29.25" customHeight="1"/>
    <row r="169" ht="29.25" customHeight="1"/>
    <row r="170" ht="29.25" customHeight="1"/>
    <row r="171" ht="29.25" customHeight="1"/>
    <row r="172" ht="29.25" customHeight="1"/>
    <row r="173" ht="29.25" customHeight="1"/>
    <row r="174" ht="29.25" customHeight="1"/>
    <row r="175" ht="29.25" customHeight="1"/>
    <row r="176" ht="29.25" customHeight="1"/>
    <row r="177" ht="29.25" customHeight="1"/>
    <row r="178" ht="29.25" customHeight="1"/>
    <row r="179" ht="29.25" customHeight="1"/>
    <row r="180" ht="29.25" customHeight="1"/>
    <row r="181" ht="29.25" customHeight="1"/>
    <row r="182" ht="29.25" customHeight="1"/>
    <row r="183" ht="29.25" customHeight="1"/>
    <row r="184" ht="29.25" customHeight="1"/>
    <row r="185" ht="29.25" customHeight="1"/>
    <row r="186" ht="29.25" customHeight="1"/>
    <row r="187" ht="29.25" customHeight="1"/>
    <row r="188" ht="29.25" customHeight="1"/>
    <row r="189" ht="29.25" customHeight="1"/>
    <row r="190" ht="29.25" customHeight="1"/>
    <row r="191" ht="29.25" customHeight="1"/>
    <row r="192" ht="29.25" customHeight="1"/>
    <row r="193" ht="29.25" customHeight="1"/>
    <row r="194" ht="29.25" customHeight="1"/>
    <row r="195" ht="29.25" customHeight="1"/>
    <row r="196" ht="29.25" customHeight="1"/>
    <row r="197" ht="29.25" customHeight="1"/>
  </sheetData>
  <mergeCells count="17">
    <mergeCell ref="A1:F1"/>
    <mergeCell ref="B2:E2"/>
    <mergeCell ref="B3:E3"/>
    <mergeCell ref="B4:E4"/>
    <mergeCell ref="B5:E5"/>
    <mergeCell ref="A7:E7"/>
    <mergeCell ref="C8:E8"/>
    <mergeCell ref="C9:E9"/>
    <mergeCell ref="C10:E10"/>
    <mergeCell ref="C11:E11"/>
    <mergeCell ref="C12:E12"/>
    <mergeCell ref="A15:E15"/>
    <mergeCell ref="C16:E16"/>
    <mergeCell ref="C17:E17"/>
    <mergeCell ref="C18:E18"/>
    <mergeCell ref="C19:E19"/>
    <mergeCell ref="C20:E2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E30"/>
  <sheetViews>
    <sheetView workbookViewId="0">
      <selection activeCell="A1" sqref="A1:J1"/>
    </sheetView>
  </sheetViews>
  <sheetFormatPr defaultColWidth="10" defaultRowHeight="16.5" customHeight="1"/>
  <cols>
    <col min="1" max="1" width="6.16666666666667" style="401" customWidth="1"/>
    <col min="2" max="2" width="14.9583333333333" style="401" customWidth="1"/>
    <col min="3" max="3" width="7.34166666666667" style="401" customWidth="1"/>
    <col min="4" max="4" width="7.5" style="401" customWidth="1"/>
    <col min="5" max="5" width="82.8583333333333" style="402" customWidth="1"/>
    <col min="6" max="6" width="10" style="401" customWidth="1"/>
    <col min="7" max="7" width="12.1666666666667" style="401" customWidth="1"/>
    <col min="8" max="8" width="13" style="403" customWidth="1"/>
    <col min="9" max="9" width="13.9833333333333" style="403" customWidth="1"/>
    <col min="10" max="10" width="21.1083333333333" style="401" customWidth="1"/>
    <col min="11" max="31" width="8.83333333333333" style="401" customWidth="1"/>
  </cols>
  <sheetData>
    <row r="1" s="400" customFormat="1" ht="38.85" customHeight="1" spans="1:13">
      <c r="A1" s="404" t="s">
        <v>31</v>
      </c>
      <c r="B1" s="405"/>
      <c r="C1" s="406"/>
      <c r="D1" s="406"/>
      <c r="E1" s="406"/>
      <c r="F1" s="406"/>
      <c r="G1" s="406"/>
      <c r="H1" s="406"/>
      <c r="I1" s="406"/>
      <c r="J1" s="406"/>
      <c r="K1" s="407"/>
      <c r="L1" s="407"/>
      <c r="M1" s="407"/>
    </row>
    <row r="2" s="400" customFormat="1" ht="27.1" customHeight="1" spans="1:13">
      <c r="A2" s="407" t="s">
        <v>8</v>
      </c>
      <c r="B2" s="407" t="s">
        <v>32</v>
      </c>
      <c r="C2" s="407" t="s">
        <v>33</v>
      </c>
      <c r="D2" s="407" t="s">
        <v>34</v>
      </c>
      <c r="E2" s="419" t="s">
        <v>35</v>
      </c>
      <c r="F2" s="407" t="s">
        <v>36</v>
      </c>
      <c r="G2" s="407" t="s">
        <v>37</v>
      </c>
      <c r="H2" s="420" t="s">
        <v>38</v>
      </c>
      <c r="I2" s="420" t="s">
        <v>39</v>
      </c>
      <c r="J2" s="407" t="s">
        <v>10</v>
      </c>
      <c r="K2" s="407"/>
      <c r="L2" s="407"/>
      <c r="M2" s="407"/>
    </row>
    <row r="3" s="17" customFormat="1" ht="26.2" customHeight="1" spans="1:31">
      <c r="A3" s="164" t="s">
        <v>11</v>
      </c>
      <c r="B3" s="408" t="s">
        <v>40</v>
      </c>
      <c r="C3" s="408"/>
      <c r="D3" s="408"/>
      <c r="E3" s="408"/>
      <c r="F3" s="408"/>
      <c r="G3" s="408"/>
      <c r="H3" s="408"/>
      <c r="I3" s="408"/>
      <c r="J3" s="408"/>
      <c r="K3" s="153"/>
      <c r="L3" s="153"/>
      <c r="M3" s="153"/>
      <c r="N3" s="401"/>
      <c r="O3" s="401"/>
      <c r="P3" s="401"/>
      <c r="Q3" s="401"/>
      <c r="R3" s="401"/>
      <c r="S3" s="401"/>
      <c r="T3" s="401"/>
      <c r="U3" s="401"/>
      <c r="V3" s="401"/>
      <c r="W3" s="401"/>
      <c r="X3" s="401"/>
      <c r="Y3" s="401"/>
      <c r="Z3" s="401"/>
      <c r="AA3" s="401"/>
      <c r="AB3" s="401"/>
      <c r="AC3" s="401"/>
      <c r="AD3" s="401"/>
      <c r="AE3" s="401"/>
    </row>
    <row r="4" s="17" customFormat="1" ht="46.45" customHeight="1" spans="1:31">
      <c r="A4" s="164">
        <v>1</v>
      </c>
      <c r="B4" s="409" t="s">
        <v>41</v>
      </c>
      <c r="C4" s="164">
        <v>1</v>
      </c>
      <c r="D4" s="164" t="s">
        <v>42</v>
      </c>
      <c r="E4" s="40" t="s">
        <v>43</v>
      </c>
      <c r="F4" s="153" t="s">
        <v>44</v>
      </c>
      <c r="G4" s="153" t="s">
        <v>45</v>
      </c>
      <c r="H4" s="421"/>
      <c r="I4" s="421"/>
      <c r="J4" s="413"/>
      <c r="K4" s="153"/>
      <c r="L4" s="153"/>
      <c r="M4" s="153"/>
      <c r="N4" s="401"/>
      <c r="O4" s="401"/>
      <c r="P4" s="401"/>
      <c r="Q4" s="401"/>
      <c r="R4" s="401"/>
      <c r="S4" s="401"/>
      <c r="T4" s="401"/>
      <c r="U4" s="401"/>
      <c r="V4" s="401"/>
      <c r="W4" s="401"/>
      <c r="X4" s="401"/>
      <c r="Y4" s="401"/>
      <c r="Z4" s="401"/>
      <c r="AA4" s="401"/>
      <c r="AB4" s="401"/>
      <c r="AC4" s="401"/>
      <c r="AD4" s="401"/>
      <c r="AE4" s="401"/>
    </row>
    <row r="5" s="17" customFormat="1" ht="37.4" customHeight="1" spans="1:31">
      <c r="A5" s="164">
        <v>2</v>
      </c>
      <c r="B5" s="410" t="s">
        <v>46</v>
      </c>
      <c r="C5" s="153">
        <v>1</v>
      </c>
      <c r="D5" s="164" t="s">
        <v>42</v>
      </c>
      <c r="E5" s="40" t="s">
        <v>47</v>
      </c>
      <c r="F5" s="153" t="s">
        <v>44</v>
      </c>
      <c r="G5" s="153" t="s">
        <v>45</v>
      </c>
      <c r="H5" s="421"/>
      <c r="I5" s="421"/>
      <c r="J5" s="421"/>
      <c r="K5" s="153"/>
      <c r="L5" s="153"/>
      <c r="M5" s="153"/>
      <c r="N5" s="401"/>
      <c r="O5" s="401"/>
      <c r="P5" s="401"/>
      <c r="Q5" s="401"/>
      <c r="R5" s="401"/>
      <c r="S5" s="401"/>
      <c r="T5" s="401"/>
      <c r="U5" s="401"/>
      <c r="V5" s="401"/>
      <c r="W5" s="401"/>
      <c r="X5" s="401"/>
      <c r="Y5" s="401"/>
      <c r="Z5" s="401"/>
      <c r="AA5" s="401"/>
      <c r="AB5" s="401"/>
      <c r="AC5" s="401"/>
      <c r="AD5" s="401"/>
      <c r="AE5" s="401"/>
    </row>
    <row r="6" s="17" customFormat="1" ht="33.55" customHeight="1" spans="1:31">
      <c r="A6" s="164">
        <v>3</v>
      </c>
      <c r="B6" s="411" t="s">
        <v>48</v>
      </c>
      <c r="C6" s="153">
        <v>1</v>
      </c>
      <c r="D6" s="153" t="s">
        <v>42</v>
      </c>
      <c r="E6" s="422" t="s">
        <v>49</v>
      </c>
      <c r="F6" s="153" t="s">
        <v>44</v>
      </c>
      <c r="G6" s="153" t="s">
        <v>45</v>
      </c>
      <c r="H6" s="421"/>
      <c r="I6" s="421"/>
      <c r="J6" s="153"/>
      <c r="K6" s="153"/>
      <c r="L6" s="153"/>
      <c r="M6" s="153"/>
      <c r="N6" s="401"/>
      <c r="O6" s="401"/>
      <c r="P6" s="401"/>
      <c r="Q6" s="401"/>
      <c r="R6" s="401"/>
      <c r="S6" s="401"/>
      <c r="T6" s="401"/>
      <c r="U6" s="401"/>
      <c r="V6" s="401"/>
      <c r="W6" s="401"/>
      <c r="X6" s="401"/>
      <c r="Y6" s="401"/>
      <c r="Z6" s="401"/>
      <c r="AA6" s="401"/>
      <c r="AB6" s="401"/>
      <c r="AC6" s="401"/>
      <c r="AD6" s="401"/>
      <c r="AE6" s="401"/>
    </row>
    <row r="7" s="17" customFormat="1" ht="33.55" customHeight="1" spans="1:31">
      <c r="A7" s="244"/>
      <c r="B7" s="244"/>
      <c r="C7" s="153">
        <v>1</v>
      </c>
      <c r="D7" s="153" t="s">
        <v>42</v>
      </c>
      <c r="E7" s="422" t="s">
        <v>50</v>
      </c>
      <c r="F7" s="153" t="s">
        <v>44</v>
      </c>
      <c r="G7" s="153" t="s">
        <v>45</v>
      </c>
      <c r="H7" s="421"/>
      <c r="I7" s="421"/>
      <c r="J7" s="153"/>
      <c r="K7" s="153"/>
      <c r="L7" s="153"/>
      <c r="M7" s="153"/>
      <c r="N7" s="401"/>
      <c r="O7" s="401"/>
      <c r="P7" s="401"/>
      <c r="Q7" s="401"/>
      <c r="R7" s="401"/>
      <c r="S7" s="401"/>
      <c r="T7" s="401"/>
      <c r="U7" s="401"/>
      <c r="V7" s="401"/>
      <c r="W7" s="401"/>
      <c r="X7" s="401"/>
      <c r="Y7" s="401"/>
      <c r="Z7" s="401"/>
      <c r="AA7" s="401"/>
      <c r="AB7" s="401"/>
      <c r="AC7" s="401"/>
      <c r="AD7" s="401"/>
      <c r="AE7" s="401"/>
    </row>
    <row r="8" s="17" customFormat="1" ht="33.55" customHeight="1" spans="1:31">
      <c r="A8" s="244"/>
      <c r="B8" s="244"/>
      <c r="C8" s="153">
        <v>1</v>
      </c>
      <c r="D8" s="153" t="s">
        <v>42</v>
      </c>
      <c r="E8" s="422" t="s">
        <v>51</v>
      </c>
      <c r="F8" s="153" t="s">
        <v>44</v>
      </c>
      <c r="G8" s="153" t="s">
        <v>45</v>
      </c>
      <c r="H8" s="421"/>
      <c r="I8" s="421"/>
      <c r="J8" s="153"/>
      <c r="K8" s="153"/>
      <c r="L8" s="153"/>
      <c r="M8" s="153"/>
      <c r="N8" s="401"/>
      <c r="O8" s="401"/>
      <c r="P8" s="401"/>
      <c r="Q8" s="401"/>
      <c r="R8" s="401"/>
      <c r="S8" s="401"/>
      <c r="T8" s="401"/>
      <c r="U8" s="401"/>
      <c r="V8" s="401"/>
      <c r="W8" s="401"/>
      <c r="X8" s="401"/>
      <c r="Y8" s="401"/>
      <c r="Z8" s="401"/>
      <c r="AA8" s="401"/>
      <c r="AB8" s="401"/>
      <c r="AC8" s="401"/>
      <c r="AD8" s="401"/>
      <c r="AE8" s="401"/>
    </row>
    <row r="9" s="17" customFormat="1" ht="33.55" customHeight="1" spans="1:31">
      <c r="A9" s="164">
        <v>4</v>
      </c>
      <c r="B9" s="412" t="s">
        <v>52</v>
      </c>
      <c r="C9" s="153">
        <v>1</v>
      </c>
      <c r="D9" s="164" t="s">
        <v>42</v>
      </c>
      <c r="E9" s="422" t="s">
        <v>53</v>
      </c>
      <c r="F9" s="153" t="s">
        <v>44</v>
      </c>
      <c r="G9" s="153" t="s">
        <v>45</v>
      </c>
      <c r="H9" s="421"/>
      <c r="I9" s="421"/>
      <c r="J9" s="153"/>
      <c r="K9" s="153"/>
      <c r="L9" s="153"/>
      <c r="M9" s="153"/>
      <c r="N9" s="401"/>
      <c r="O9" s="401"/>
      <c r="P9" s="401"/>
      <c r="Q9" s="401"/>
      <c r="R9" s="401"/>
      <c r="S9" s="401"/>
      <c r="T9" s="401"/>
      <c r="U9" s="401"/>
      <c r="V9" s="401"/>
      <c r="W9" s="401"/>
      <c r="X9" s="401"/>
      <c r="Y9" s="401"/>
      <c r="Z9" s="401"/>
      <c r="AA9" s="401"/>
      <c r="AB9" s="401"/>
      <c r="AC9" s="401"/>
      <c r="AD9" s="401"/>
      <c r="AE9" s="401"/>
    </row>
    <row r="10" s="17" customFormat="1" ht="33.55" customHeight="1" spans="1:31">
      <c r="A10" s="164"/>
      <c r="B10" s="412"/>
      <c r="C10" s="153">
        <v>1</v>
      </c>
      <c r="D10" s="164" t="s">
        <v>42</v>
      </c>
      <c r="E10" s="422" t="s">
        <v>54</v>
      </c>
      <c r="F10" s="153" t="s">
        <v>44</v>
      </c>
      <c r="G10" s="153" t="s">
        <v>45</v>
      </c>
      <c r="H10" s="421"/>
      <c r="I10" s="421"/>
      <c r="J10" s="153"/>
      <c r="K10" s="153"/>
      <c r="L10" s="153"/>
      <c r="M10" s="153"/>
      <c r="N10" s="401"/>
      <c r="O10" s="401"/>
      <c r="P10" s="401"/>
      <c r="Q10" s="401"/>
      <c r="R10" s="401"/>
      <c r="S10" s="401"/>
      <c r="T10" s="401"/>
      <c r="U10" s="401"/>
      <c r="V10" s="401"/>
      <c r="W10" s="401"/>
      <c r="X10" s="401"/>
      <c r="Y10" s="401"/>
      <c r="Z10" s="401"/>
      <c r="AA10" s="401"/>
      <c r="AB10" s="401"/>
      <c r="AC10" s="401"/>
      <c r="AD10" s="401"/>
      <c r="AE10" s="401"/>
    </row>
    <row r="11" s="17" customFormat="1" ht="33.55" customHeight="1" spans="1:31">
      <c r="A11" s="244"/>
      <c r="B11" s="244"/>
      <c r="C11" s="153">
        <v>1</v>
      </c>
      <c r="D11" s="153" t="s">
        <v>42</v>
      </c>
      <c r="E11" s="422" t="s">
        <v>55</v>
      </c>
      <c r="F11" s="153" t="s">
        <v>44</v>
      </c>
      <c r="G11" s="153" t="s">
        <v>45</v>
      </c>
      <c r="H11" s="421"/>
      <c r="I11" s="421"/>
      <c r="J11" s="153"/>
      <c r="K11" s="153"/>
      <c r="L11" s="153"/>
      <c r="M11" s="153"/>
      <c r="N11" s="401"/>
      <c r="O11" s="401"/>
      <c r="P11" s="401"/>
      <c r="Q11" s="401"/>
      <c r="R11" s="401"/>
      <c r="S11" s="401"/>
      <c r="T11" s="401"/>
      <c r="U11" s="401"/>
      <c r="V11" s="401"/>
      <c r="W11" s="401"/>
      <c r="X11" s="401"/>
      <c r="Y11" s="401"/>
      <c r="Z11" s="401"/>
      <c r="AA11" s="401"/>
      <c r="AB11" s="401"/>
      <c r="AC11" s="401"/>
      <c r="AD11" s="401"/>
      <c r="AE11" s="401"/>
    </row>
    <row r="12" s="17" customFormat="1" ht="28.3" customHeight="1" spans="1:31">
      <c r="A12" s="164"/>
      <c r="B12" s="153" t="s">
        <v>56</v>
      </c>
      <c r="C12" s="153"/>
      <c r="D12" s="153"/>
      <c r="E12" s="40"/>
      <c r="F12" s="153"/>
      <c r="G12" s="153"/>
      <c r="H12" s="153"/>
      <c r="I12" s="421"/>
      <c r="J12" s="153"/>
      <c r="K12" s="153"/>
      <c r="L12" s="153"/>
      <c r="M12" s="153"/>
      <c r="N12" s="401"/>
      <c r="O12" s="401"/>
      <c r="P12" s="401"/>
      <c r="Q12" s="401"/>
      <c r="R12" s="401"/>
      <c r="S12" s="401"/>
      <c r="T12" s="401"/>
      <c r="U12" s="401"/>
      <c r="V12" s="401"/>
      <c r="W12" s="401"/>
      <c r="X12" s="401"/>
      <c r="Y12" s="401"/>
      <c r="Z12" s="401"/>
      <c r="AA12" s="401"/>
      <c r="AB12" s="401"/>
      <c r="AC12" s="401"/>
      <c r="AD12" s="401"/>
      <c r="AE12" s="401"/>
    </row>
    <row r="13" s="17" customFormat="1" ht="28.3" customHeight="1" spans="1:31">
      <c r="A13" s="164" t="s">
        <v>14</v>
      </c>
      <c r="B13" s="413" t="s">
        <v>57</v>
      </c>
      <c r="C13" s="413"/>
      <c r="D13" s="413"/>
      <c r="E13" s="413"/>
      <c r="F13" s="413"/>
      <c r="G13" s="413"/>
      <c r="H13" s="413"/>
      <c r="I13" s="413"/>
      <c r="J13" s="413"/>
      <c r="K13" s="153"/>
      <c r="L13" s="153"/>
      <c r="M13" s="153"/>
      <c r="N13" s="401"/>
      <c r="O13" s="401"/>
      <c r="P13" s="401"/>
      <c r="Q13" s="401"/>
      <c r="R13" s="401"/>
      <c r="S13" s="401"/>
      <c r="T13" s="401"/>
      <c r="U13" s="401"/>
      <c r="V13" s="401"/>
      <c r="W13" s="401"/>
      <c r="X13" s="401"/>
      <c r="Y13" s="401"/>
      <c r="Z13" s="401"/>
      <c r="AA13" s="401"/>
      <c r="AB13" s="401"/>
      <c r="AC13" s="401"/>
      <c r="AD13" s="401"/>
      <c r="AE13" s="401"/>
    </row>
    <row r="14" s="17" customFormat="1" ht="72.75" customHeight="1" spans="1:31">
      <c r="A14" s="153">
        <v>1</v>
      </c>
      <c r="B14" s="153" t="s">
        <v>58</v>
      </c>
      <c r="C14" s="153">
        <v>1</v>
      </c>
      <c r="D14" s="153" t="s">
        <v>59</v>
      </c>
      <c r="E14" s="40" t="s">
        <v>60</v>
      </c>
      <c r="F14" s="153" t="s">
        <v>61</v>
      </c>
      <c r="G14" s="153" t="s">
        <v>62</v>
      </c>
      <c r="H14" s="421" t="s">
        <v>63</v>
      </c>
      <c r="I14" s="421" t="s">
        <v>64</v>
      </c>
      <c r="J14" s="153"/>
      <c r="K14" s="153"/>
      <c r="L14" s="153"/>
      <c r="M14" s="153"/>
      <c r="N14" s="401"/>
      <c r="O14" s="401"/>
      <c r="P14" s="401"/>
      <c r="Q14" s="401"/>
      <c r="R14" s="401"/>
      <c r="S14" s="401"/>
      <c r="T14" s="401"/>
      <c r="U14" s="401"/>
      <c r="V14" s="401"/>
      <c r="W14" s="401"/>
      <c r="X14" s="401"/>
      <c r="Y14" s="401"/>
      <c r="Z14" s="401"/>
      <c r="AA14" s="401"/>
      <c r="AB14" s="401"/>
      <c r="AC14" s="401"/>
      <c r="AD14" s="401"/>
      <c r="AE14" s="401"/>
    </row>
    <row r="15" s="17" customFormat="1" ht="84.75" customHeight="1" spans="1:31">
      <c r="A15" s="153">
        <v>2</v>
      </c>
      <c r="B15" s="153" t="s">
        <v>65</v>
      </c>
      <c r="C15" s="153">
        <v>1</v>
      </c>
      <c r="D15" s="153" t="s">
        <v>59</v>
      </c>
      <c r="E15" s="40" t="s">
        <v>66</v>
      </c>
      <c r="F15" s="153" t="s">
        <v>67</v>
      </c>
      <c r="G15" s="153" t="s">
        <v>68</v>
      </c>
      <c r="H15" s="421" t="s">
        <v>63</v>
      </c>
      <c r="I15" s="421" t="s">
        <v>64</v>
      </c>
      <c r="J15" s="153"/>
      <c r="K15" s="153"/>
      <c r="L15" s="153"/>
      <c r="M15" s="153"/>
      <c r="N15" s="401"/>
      <c r="O15" s="401"/>
      <c r="P15" s="401"/>
      <c r="Q15" s="401"/>
      <c r="R15" s="401"/>
      <c r="S15" s="401"/>
      <c r="T15" s="401"/>
      <c r="U15" s="401"/>
      <c r="V15" s="401"/>
      <c r="W15" s="401"/>
      <c r="X15" s="401"/>
      <c r="Y15" s="401"/>
      <c r="Z15" s="401"/>
      <c r="AA15" s="401"/>
      <c r="AB15" s="401"/>
      <c r="AC15" s="401"/>
      <c r="AD15" s="401"/>
      <c r="AE15" s="401"/>
    </row>
    <row r="16" s="17" customFormat="1" ht="39" customHeight="1" spans="1:31">
      <c r="A16" s="153">
        <v>3</v>
      </c>
      <c r="B16" s="153"/>
      <c r="C16" s="153"/>
      <c r="D16" s="153"/>
      <c r="E16" s="40"/>
      <c r="F16" s="153"/>
      <c r="G16" s="153"/>
      <c r="H16" s="421"/>
      <c r="I16" s="421"/>
      <c r="J16" s="153"/>
      <c r="K16" s="153"/>
      <c r="L16" s="153"/>
      <c r="M16" s="153"/>
      <c r="N16" s="401"/>
      <c r="O16" s="401"/>
      <c r="P16" s="401"/>
      <c r="Q16" s="401"/>
      <c r="R16" s="401"/>
      <c r="S16" s="401"/>
      <c r="T16" s="401"/>
      <c r="U16" s="401"/>
      <c r="V16" s="401"/>
      <c r="W16" s="401"/>
      <c r="X16" s="401"/>
      <c r="Y16" s="401"/>
      <c r="Z16" s="401"/>
      <c r="AA16" s="401"/>
      <c r="AB16" s="401"/>
      <c r="AC16" s="401"/>
      <c r="AD16" s="401"/>
      <c r="AE16" s="401"/>
    </row>
    <row r="17" s="17" customFormat="1" ht="29.35" customHeight="1" spans="1:31">
      <c r="A17" s="153"/>
      <c r="B17" s="153" t="s">
        <v>56</v>
      </c>
      <c r="C17" s="153"/>
      <c r="D17" s="153"/>
      <c r="E17" s="40"/>
      <c r="F17" s="153"/>
      <c r="G17" s="153"/>
      <c r="H17" s="153"/>
      <c r="I17" s="421"/>
      <c r="J17" s="153"/>
      <c r="K17" s="153"/>
      <c r="L17" s="153"/>
      <c r="M17" s="153"/>
      <c r="N17" s="401"/>
      <c r="O17" s="401"/>
      <c r="P17" s="401"/>
      <c r="Q17" s="401"/>
      <c r="R17" s="401"/>
      <c r="S17" s="401"/>
      <c r="T17" s="401"/>
      <c r="U17" s="401"/>
      <c r="V17" s="401"/>
      <c r="W17" s="401"/>
      <c r="X17" s="401"/>
      <c r="Y17" s="401"/>
      <c r="Z17" s="401"/>
      <c r="AA17" s="401"/>
      <c r="AB17" s="401"/>
      <c r="AC17" s="401"/>
      <c r="AD17" s="401"/>
      <c r="AE17" s="401"/>
    </row>
    <row r="18" s="17" customFormat="1" ht="29.35" customHeight="1" spans="1:31">
      <c r="A18" s="414" t="s">
        <v>17</v>
      </c>
      <c r="B18" s="413" t="s">
        <v>69</v>
      </c>
      <c r="C18" s="413"/>
      <c r="D18" s="413"/>
      <c r="E18" s="413"/>
      <c r="F18" s="413"/>
      <c r="G18" s="413"/>
      <c r="H18" s="413"/>
      <c r="I18" s="413"/>
      <c r="J18" s="413"/>
      <c r="K18" s="153"/>
      <c r="L18" s="153"/>
      <c r="M18" s="153"/>
      <c r="N18" s="401"/>
      <c r="O18" s="401"/>
      <c r="P18" s="401"/>
      <c r="Q18" s="401"/>
      <c r="R18" s="401"/>
      <c r="S18" s="401"/>
      <c r="T18" s="401"/>
      <c r="U18" s="401"/>
      <c r="V18" s="401"/>
      <c r="W18" s="401"/>
      <c r="X18" s="401"/>
      <c r="Y18" s="401"/>
      <c r="Z18" s="401"/>
      <c r="AA18" s="401"/>
      <c r="AB18" s="401"/>
      <c r="AC18" s="401"/>
      <c r="AD18" s="401"/>
      <c r="AE18" s="401"/>
    </row>
    <row r="19" s="17" customFormat="1" ht="29.35" customHeight="1" spans="1:31">
      <c r="A19" s="153">
        <v>1</v>
      </c>
      <c r="B19" s="153" t="s">
        <v>70</v>
      </c>
      <c r="C19" s="153">
        <v>1</v>
      </c>
      <c r="D19" s="153" t="s">
        <v>71</v>
      </c>
      <c r="E19" s="423"/>
      <c r="F19" s="153"/>
      <c r="G19" s="153"/>
      <c r="H19" s="421"/>
      <c r="I19" s="421"/>
      <c r="J19" s="153"/>
      <c r="K19" s="153"/>
      <c r="L19" s="153"/>
      <c r="M19" s="153"/>
      <c r="N19" s="401"/>
      <c r="O19" s="401"/>
      <c r="P19" s="401"/>
      <c r="Q19" s="401"/>
      <c r="R19" s="401"/>
      <c r="S19" s="401"/>
      <c r="T19" s="401"/>
      <c r="U19" s="401"/>
      <c r="V19" s="401"/>
      <c r="W19" s="401"/>
      <c r="X19" s="401"/>
      <c r="Y19" s="401"/>
      <c r="Z19" s="401"/>
      <c r="AA19" s="401"/>
      <c r="AB19" s="401"/>
      <c r="AC19" s="401"/>
      <c r="AD19" s="401"/>
      <c r="AE19" s="401"/>
    </row>
    <row r="20" s="17" customFormat="1" ht="29.35" customHeight="1" spans="1:31">
      <c r="A20" s="153">
        <v>2</v>
      </c>
      <c r="B20" s="153" t="s">
        <v>72</v>
      </c>
      <c r="C20" s="153">
        <v>1</v>
      </c>
      <c r="D20" s="153" t="s">
        <v>71</v>
      </c>
      <c r="E20" s="423"/>
      <c r="F20" s="153"/>
      <c r="G20" s="153"/>
      <c r="H20" s="421"/>
      <c r="I20" s="421"/>
      <c r="J20" s="153"/>
      <c r="K20" s="153"/>
      <c r="L20" s="153"/>
      <c r="M20" s="153"/>
      <c r="N20" s="401"/>
      <c r="O20" s="401"/>
      <c r="P20" s="401"/>
      <c r="Q20" s="401"/>
      <c r="R20" s="401"/>
      <c r="S20" s="401"/>
      <c r="T20" s="401"/>
      <c r="U20" s="401"/>
      <c r="V20" s="401"/>
      <c r="W20" s="401"/>
      <c r="X20" s="401"/>
      <c r="Y20" s="401"/>
      <c r="Z20" s="401"/>
      <c r="AA20" s="401"/>
      <c r="AB20" s="401"/>
      <c r="AC20" s="401"/>
      <c r="AD20" s="401"/>
      <c r="AE20" s="401"/>
    </row>
    <row r="21" s="17" customFormat="1" ht="29.35" customHeight="1" spans="1:31">
      <c r="A21" s="153">
        <v>3</v>
      </c>
      <c r="B21" s="153" t="s">
        <v>73</v>
      </c>
      <c r="C21" s="153">
        <v>1</v>
      </c>
      <c r="D21" s="153" t="s">
        <v>71</v>
      </c>
      <c r="E21" s="423"/>
      <c r="F21" s="153"/>
      <c r="G21" s="153"/>
      <c r="H21" s="421"/>
      <c r="I21" s="421"/>
      <c r="J21" s="153"/>
      <c r="K21" s="153"/>
      <c r="L21" s="153"/>
      <c r="M21" s="153"/>
      <c r="N21" s="401"/>
      <c r="O21" s="401"/>
      <c r="P21" s="401"/>
      <c r="Q21" s="401"/>
      <c r="R21" s="401"/>
      <c r="S21" s="401"/>
      <c r="T21" s="401"/>
      <c r="U21" s="401"/>
      <c r="V21" s="401"/>
      <c r="W21" s="401"/>
      <c r="X21" s="401"/>
      <c r="Y21" s="401"/>
      <c r="Z21" s="401"/>
      <c r="AA21" s="401"/>
      <c r="AB21" s="401"/>
      <c r="AC21" s="401"/>
      <c r="AD21" s="401"/>
      <c r="AE21" s="401"/>
    </row>
    <row r="22" s="17" customFormat="1" ht="29.35" customHeight="1" spans="1:31">
      <c r="A22" s="153"/>
      <c r="B22" s="153" t="s">
        <v>56</v>
      </c>
      <c r="C22" s="40"/>
      <c r="D22" s="40"/>
      <c r="E22" s="40"/>
      <c r="F22" s="40"/>
      <c r="G22" s="40"/>
      <c r="H22" s="40"/>
      <c r="I22" s="421"/>
      <c r="J22" s="153"/>
      <c r="K22" s="153"/>
      <c r="L22" s="153"/>
      <c r="M22" s="153"/>
      <c r="N22" s="401"/>
      <c r="O22" s="401"/>
      <c r="P22" s="401"/>
      <c r="Q22" s="401"/>
      <c r="R22" s="401"/>
      <c r="S22" s="401"/>
      <c r="T22" s="401"/>
      <c r="U22" s="401"/>
      <c r="V22" s="401"/>
      <c r="W22" s="401"/>
      <c r="X22" s="401"/>
      <c r="Y22" s="401"/>
      <c r="Z22" s="401"/>
      <c r="AA22" s="401"/>
      <c r="AB22" s="401"/>
      <c r="AC22" s="401"/>
      <c r="AD22" s="401"/>
      <c r="AE22" s="401"/>
    </row>
    <row r="23" s="17" customFormat="1" ht="29.35" customHeight="1" spans="1:31">
      <c r="A23" s="414" t="s">
        <v>20</v>
      </c>
      <c r="B23" s="413" t="s">
        <v>74</v>
      </c>
      <c r="C23" s="413"/>
      <c r="D23" s="413"/>
      <c r="E23" s="413"/>
      <c r="F23" s="413"/>
      <c r="G23" s="413"/>
      <c r="H23" s="413"/>
      <c r="I23" s="413"/>
      <c r="J23" s="413"/>
      <c r="K23" s="153"/>
      <c r="L23" s="153"/>
      <c r="M23" s="153"/>
      <c r="N23" s="401"/>
      <c r="O23" s="401"/>
      <c r="P23" s="401"/>
      <c r="Q23" s="401"/>
      <c r="R23" s="401"/>
      <c r="S23" s="401"/>
      <c r="T23" s="401"/>
      <c r="U23" s="401"/>
      <c r="V23" s="401"/>
      <c r="W23" s="401"/>
      <c r="X23" s="401"/>
      <c r="Y23" s="401"/>
      <c r="Z23" s="401"/>
      <c r="AA23" s="401"/>
      <c r="AB23" s="401"/>
      <c r="AC23" s="401"/>
      <c r="AD23" s="401"/>
      <c r="AE23" s="401"/>
    </row>
    <row r="24" s="17" customFormat="1" ht="29.35" customHeight="1" spans="1:31">
      <c r="A24" s="153">
        <v>1</v>
      </c>
      <c r="B24" s="153" t="s">
        <v>75</v>
      </c>
      <c r="C24" s="153">
        <v>1</v>
      </c>
      <c r="D24" s="153" t="s">
        <v>71</v>
      </c>
      <c r="E24" s="423" t="s">
        <v>76</v>
      </c>
      <c r="F24" s="153"/>
      <c r="G24" s="153"/>
      <c r="H24" s="421"/>
      <c r="I24" s="421"/>
      <c r="J24" s="153"/>
      <c r="K24" s="153"/>
      <c r="L24" s="153"/>
      <c r="M24" s="153"/>
      <c r="N24" s="401"/>
      <c r="O24" s="401"/>
      <c r="P24" s="401"/>
      <c r="Q24" s="401"/>
      <c r="R24" s="401"/>
      <c r="S24" s="401"/>
      <c r="T24" s="401"/>
      <c r="U24" s="401"/>
      <c r="V24" s="401"/>
      <c r="W24" s="401"/>
      <c r="X24" s="401"/>
      <c r="Y24" s="401"/>
      <c r="Z24" s="401"/>
      <c r="AA24" s="401"/>
      <c r="AB24" s="401"/>
      <c r="AC24" s="401"/>
      <c r="AD24" s="401"/>
      <c r="AE24" s="401"/>
    </row>
    <row r="25" s="17" customFormat="1" ht="29.35" customHeight="1" spans="1:31">
      <c r="A25" s="153">
        <v>2</v>
      </c>
      <c r="B25" s="153" t="s">
        <v>56</v>
      </c>
      <c r="C25" s="173"/>
      <c r="D25" s="173"/>
      <c r="E25" s="173"/>
      <c r="F25" s="173"/>
      <c r="G25" s="173"/>
      <c r="H25" s="173"/>
      <c r="I25" s="421"/>
      <c r="J25" s="153"/>
      <c r="K25" s="153"/>
      <c r="L25" s="153"/>
      <c r="M25" s="153"/>
      <c r="N25" s="401"/>
      <c r="O25" s="401"/>
      <c r="P25" s="401"/>
      <c r="Q25" s="401"/>
      <c r="R25" s="401"/>
      <c r="S25" s="401"/>
      <c r="T25" s="401"/>
      <c r="U25" s="401"/>
      <c r="V25" s="401"/>
      <c r="W25" s="401"/>
      <c r="X25" s="401"/>
      <c r="Y25" s="401"/>
      <c r="Z25" s="401"/>
      <c r="AA25" s="401"/>
      <c r="AB25" s="401"/>
      <c r="AC25" s="401"/>
      <c r="AD25" s="401"/>
      <c r="AE25" s="401"/>
    </row>
    <row r="26" s="17" customFormat="1" ht="29.35" customHeight="1" spans="1:31">
      <c r="A26" s="153"/>
      <c r="B26" s="415" t="s">
        <v>77</v>
      </c>
      <c r="C26" s="415"/>
      <c r="D26" s="415"/>
      <c r="E26" s="415"/>
      <c r="F26" s="415"/>
      <c r="G26" s="415"/>
      <c r="H26" s="415"/>
      <c r="I26" s="424"/>
      <c r="J26" s="153"/>
      <c r="K26" s="153"/>
      <c r="L26" s="153"/>
      <c r="M26" s="153"/>
      <c r="N26" s="401"/>
      <c r="O26" s="401"/>
      <c r="P26" s="401"/>
      <c r="Q26" s="401"/>
      <c r="R26" s="401"/>
      <c r="S26" s="401"/>
      <c r="T26" s="401"/>
      <c r="U26" s="401"/>
      <c r="V26" s="401"/>
      <c r="W26" s="401"/>
      <c r="X26" s="401"/>
      <c r="Y26" s="401"/>
      <c r="Z26" s="401"/>
      <c r="AA26" s="401"/>
      <c r="AB26" s="401"/>
      <c r="AC26" s="401"/>
      <c r="AD26" s="401"/>
      <c r="AE26" s="401"/>
    </row>
    <row r="27" customHeight="1" spans="1:13">
      <c r="A27" s="416" t="s">
        <v>78</v>
      </c>
      <c r="B27" s="417"/>
      <c r="C27" s="417"/>
      <c r="D27" s="417"/>
      <c r="E27" s="417"/>
      <c r="F27" s="417"/>
      <c r="G27" s="417"/>
      <c r="H27" s="417"/>
      <c r="I27" s="417"/>
      <c r="J27" s="417"/>
      <c r="K27" s="417"/>
      <c r="L27" s="417"/>
      <c r="M27" s="425"/>
    </row>
    <row r="28" customHeight="1" spans="1:13">
      <c r="A28" s="261"/>
      <c r="B28" s="75"/>
      <c r="C28" s="75"/>
      <c r="D28" s="75"/>
      <c r="E28" s="75"/>
      <c r="F28" s="75"/>
      <c r="G28" s="75"/>
      <c r="H28" s="75"/>
      <c r="I28" s="75"/>
      <c r="J28" s="75"/>
      <c r="K28" s="75"/>
      <c r="L28" s="75"/>
      <c r="M28" s="245"/>
    </row>
    <row r="29" customHeight="1" spans="1:13">
      <c r="A29" s="261"/>
      <c r="B29" s="75"/>
      <c r="C29" s="75"/>
      <c r="D29" s="75"/>
      <c r="E29" s="75"/>
      <c r="F29" s="75"/>
      <c r="G29" s="75"/>
      <c r="H29" s="75"/>
      <c r="I29" s="75"/>
      <c r="J29" s="75"/>
      <c r="K29" s="75"/>
      <c r="L29" s="75"/>
      <c r="M29" s="245"/>
    </row>
    <row r="30" customHeight="1" spans="1:13">
      <c r="A30" s="349"/>
      <c r="B30" s="418"/>
      <c r="C30" s="418"/>
      <c r="D30" s="418"/>
      <c r="E30" s="418"/>
      <c r="F30" s="418"/>
      <c r="G30" s="418"/>
      <c r="H30" s="418"/>
      <c r="I30" s="418"/>
      <c r="J30" s="418"/>
      <c r="K30" s="418"/>
      <c r="L30" s="418"/>
      <c r="M30" s="281"/>
    </row>
  </sheetData>
  <mergeCells count="14">
    <mergeCell ref="A1:J1"/>
    <mergeCell ref="B3:J3"/>
    <mergeCell ref="C12:H12"/>
    <mergeCell ref="B13:J13"/>
    <mergeCell ref="C17:H17"/>
    <mergeCell ref="B18:J18"/>
    <mergeCell ref="B22:H22"/>
    <mergeCell ref="B23:J23"/>
    <mergeCell ref="B26:H26"/>
    <mergeCell ref="A6:A8"/>
    <mergeCell ref="A9:A11"/>
    <mergeCell ref="B6:B8"/>
    <mergeCell ref="B9:B11"/>
    <mergeCell ref="A27:M3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227"/>
  <sheetViews>
    <sheetView workbookViewId="0">
      <pane ySplit="2" topLeftCell="A3" activePane="bottomLeft" state="frozen"/>
      <selection/>
      <selection pane="bottomLeft" activeCell="A1" sqref="A1"/>
    </sheetView>
  </sheetViews>
  <sheetFormatPr defaultColWidth="10" defaultRowHeight="16.5" customHeight="1"/>
  <cols>
    <col min="1" max="1" width="13.375" customWidth="1"/>
    <col min="2" max="2" width="18.8416666666667" style="280" customWidth="1"/>
    <col min="3" max="3" width="31.225" style="280" customWidth="1"/>
    <col min="5" max="5" width="74.8" style="287" customWidth="1"/>
    <col min="6" max="6" width="9.78333333333333" style="288" customWidth="1"/>
    <col min="7" max="8" width="8.39166666666667" style="280" customWidth="1"/>
    <col min="9" max="10" width="18.65" style="280" customWidth="1"/>
    <col min="11" max="11" width="18.6083333333333" style="289" hidden="1" customWidth="1"/>
    <col min="12" max="13" width="18.6083333333333" style="290" customWidth="1"/>
    <col min="14" max="15" width="18.6083333333333" style="280" customWidth="1"/>
    <col min="16" max="16" width="81.5166666666667" style="287" customWidth="1"/>
    <col min="17" max="17" width="20.8333333333333" style="280" customWidth="1"/>
    <col min="19" max="19" width="20.45" customWidth="1"/>
  </cols>
  <sheetData>
    <row r="1" s="236" customFormat="1" ht="29.25" customHeight="1" spans="1:16">
      <c r="A1" s="239"/>
      <c r="B1" s="239"/>
      <c r="C1" s="239"/>
      <c r="D1" s="239"/>
      <c r="E1" s="254"/>
      <c r="F1" s="255"/>
      <c r="G1" s="239"/>
      <c r="H1" s="239"/>
      <c r="I1" s="239"/>
      <c r="J1" s="239"/>
      <c r="K1" s="323"/>
      <c r="L1" s="323"/>
      <c r="M1" s="323"/>
      <c r="N1" s="270"/>
      <c r="O1" s="238"/>
      <c r="P1" s="333"/>
    </row>
    <row r="2" s="236" customFormat="1" ht="29.25" customHeight="1" spans="1:16">
      <c r="A2" s="239" t="s">
        <v>32</v>
      </c>
      <c r="B2" s="239" t="s">
        <v>9</v>
      </c>
      <c r="C2" s="239" t="s">
        <v>79</v>
      </c>
      <c r="D2" s="239" t="s">
        <v>80</v>
      </c>
      <c r="E2" s="254" t="s">
        <v>81</v>
      </c>
      <c r="F2" s="255" t="s">
        <v>82</v>
      </c>
      <c r="G2" s="239" t="s">
        <v>33</v>
      </c>
      <c r="H2" s="239" t="s">
        <v>34</v>
      </c>
      <c r="I2" s="255" t="s">
        <v>83</v>
      </c>
      <c r="J2" s="255" t="s">
        <v>84</v>
      </c>
      <c r="K2" s="323" t="s">
        <v>85</v>
      </c>
      <c r="L2" s="323" t="s">
        <v>86</v>
      </c>
      <c r="M2" s="323" t="s">
        <v>87</v>
      </c>
      <c r="N2" s="270" t="s">
        <v>88</v>
      </c>
      <c r="O2" s="238" t="s">
        <v>89</v>
      </c>
      <c r="P2" s="333" t="s">
        <v>90</v>
      </c>
    </row>
    <row r="3" s="285" customFormat="1" ht="44.45" customHeight="1" spans="1:17">
      <c r="A3" s="291" t="s">
        <v>91</v>
      </c>
      <c r="B3" s="291" t="s">
        <v>91</v>
      </c>
      <c r="C3" s="252" t="s">
        <v>92</v>
      </c>
      <c r="D3" s="292" t="s">
        <v>93</v>
      </c>
      <c r="E3" s="317" t="s">
        <v>94</v>
      </c>
      <c r="F3" s="257" t="s">
        <v>95</v>
      </c>
      <c r="G3" s="318">
        <v>1</v>
      </c>
      <c r="H3" s="318" t="s">
        <v>42</v>
      </c>
      <c r="I3" s="292">
        <v>0</v>
      </c>
      <c r="J3" s="292">
        <f>I3*2000</f>
        <v>0</v>
      </c>
      <c r="K3" s="324">
        <v>60000</v>
      </c>
      <c r="L3" s="277">
        <v>60000</v>
      </c>
      <c r="M3" s="277">
        <f>L3*0.7</f>
        <v>42000</v>
      </c>
      <c r="N3" s="334">
        <f>G3*L3</f>
        <v>60000</v>
      </c>
      <c r="O3" s="335">
        <f>M3*G3</f>
        <v>42000</v>
      </c>
      <c r="P3" s="317"/>
      <c r="Q3" s="341"/>
    </row>
    <row r="4" ht="34.9" customHeight="1" spans="1:16">
      <c r="A4" s="240" t="s">
        <v>96</v>
      </c>
      <c r="B4" s="293" t="s">
        <v>97</v>
      </c>
      <c r="C4" s="252" t="s">
        <v>98</v>
      </c>
      <c r="D4" s="259" t="s">
        <v>93</v>
      </c>
      <c r="E4" s="284" t="s">
        <v>99</v>
      </c>
      <c r="F4" s="257" t="s">
        <v>95</v>
      </c>
      <c r="G4" s="244"/>
      <c r="H4" s="244"/>
      <c r="I4" s="244"/>
      <c r="J4" s="244"/>
      <c r="K4" s="325"/>
      <c r="L4" s="244"/>
      <c r="M4" s="336"/>
      <c r="N4" s="245"/>
      <c r="O4" s="262"/>
      <c r="P4" s="284"/>
    </row>
    <row r="5" ht="34.9" customHeight="1" spans="1:16">
      <c r="A5" s="294"/>
      <c r="B5" s="262"/>
      <c r="C5" s="252" t="s">
        <v>100</v>
      </c>
      <c r="D5" s="262"/>
      <c r="E5" s="284" t="s">
        <v>101</v>
      </c>
      <c r="F5" s="257" t="s">
        <v>95</v>
      </c>
      <c r="G5" s="244"/>
      <c r="H5" s="244"/>
      <c r="I5" s="244"/>
      <c r="J5" s="244"/>
      <c r="K5" s="325"/>
      <c r="L5" s="244"/>
      <c r="M5" s="336"/>
      <c r="N5" s="245"/>
      <c r="O5" s="262"/>
      <c r="P5" s="284"/>
    </row>
    <row r="6" ht="34.9" customHeight="1" spans="1:16">
      <c r="A6" s="294"/>
      <c r="B6" s="262"/>
      <c r="C6" s="252" t="s">
        <v>102</v>
      </c>
      <c r="D6" s="262"/>
      <c r="E6" s="284" t="s">
        <v>103</v>
      </c>
      <c r="F6" s="257" t="s">
        <v>95</v>
      </c>
      <c r="G6" s="244"/>
      <c r="H6" s="244"/>
      <c r="I6" s="244"/>
      <c r="J6" s="244"/>
      <c r="K6" s="325"/>
      <c r="L6" s="244"/>
      <c r="M6" s="336"/>
      <c r="N6" s="245"/>
      <c r="O6" s="262"/>
      <c r="P6" s="284"/>
    </row>
    <row r="7" ht="34.9" customHeight="1" spans="1:16">
      <c r="A7" s="294"/>
      <c r="B7" s="262"/>
      <c r="C7" s="252" t="s">
        <v>104</v>
      </c>
      <c r="D7" s="262"/>
      <c r="E7" s="284" t="s">
        <v>105</v>
      </c>
      <c r="F7" s="257" t="s">
        <v>95</v>
      </c>
      <c r="G7" s="244"/>
      <c r="H7" s="244"/>
      <c r="I7" s="244"/>
      <c r="J7" s="244"/>
      <c r="K7" s="325"/>
      <c r="L7" s="244"/>
      <c r="M7" s="336"/>
      <c r="N7" s="245"/>
      <c r="O7" s="262"/>
      <c r="P7" s="284"/>
    </row>
    <row r="8" ht="34.9" customHeight="1" spans="1:16">
      <c r="A8" s="294"/>
      <c r="B8" s="248"/>
      <c r="C8" s="252" t="s">
        <v>106</v>
      </c>
      <c r="D8" s="262"/>
      <c r="E8" s="284" t="s">
        <v>107</v>
      </c>
      <c r="F8" s="257" t="s">
        <v>95</v>
      </c>
      <c r="G8" s="244"/>
      <c r="H8" s="244"/>
      <c r="I8" s="244"/>
      <c r="J8" s="244"/>
      <c r="K8" s="325"/>
      <c r="L8" s="244"/>
      <c r="M8" s="336"/>
      <c r="N8" s="245"/>
      <c r="O8" s="262"/>
      <c r="P8" s="284"/>
    </row>
    <row r="9" ht="34.9" customHeight="1" spans="1:16">
      <c r="A9" s="294"/>
      <c r="B9" s="252" t="s">
        <v>108</v>
      </c>
      <c r="C9" s="252" t="s">
        <v>109</v>
      </c>
      <c r="D9" s="262"/>
      <c r="E9" s="284" t="s">
        <v>110</v>
      </c>
      <c r="F9" s="257" t="s">
        <v>95</v>
      </c>
      <c r="G9" s="244"/>
      <c r="H9" s="244"/>
      <c r="I9" s="244"/>
      <c r="J9" s="244"/>
      <c r="K9" s="325"/>
      <c r="L9" s="244"/>
      <c r="M9" s="336"/>
      <c r="N9" s="245"/>
      <c r="O9" s="262"/>
      <c r="P9" s="284"/>
    </row>
    <row r="10" ht="34.9" customHeight="1" spans="1:16">
      <c r="A10" s="294"/>
      <c r="B10" s="252"/>
      <c r="C10" s="252" t="s">
        <v>111</v>
      </c>
      <c r="D10" s="262"/>
      <c r="E10" s="284" t="s">
        <v>112</v>
      </c>
      <c r="F10" s="257" t="s">
        <v>95</v>
      </c>
      <c r="G10" s="244"/>
      <c r="H10" s="244"/>
      <c r="I10" s="244"/>
      <c r="J10" s="244"/>
      <c r="K10" s="325"/>
      <c r="L10" s="244"/>
      <c r="M10" s="336"/>
      <c r="N10" s="245"/>
      <c r="O10" s="262"/>
      <c r="P10" s="284"/>
    </row>
    <row r="11" ht="34.9" customHeight="1" spans="1:16">
      <c r="A11" s="294"/>
      <c r="B11" s="294"/>
      <c r="C11" s="252" t="s">
        <v>113</v>
      </c>
      <c r="D11" s="262"/>
      <c r="E11" s="284" t="s">
        <v>114</v>
      </c>
      <c r="F11" s="257" t="s">
        <v>95</v>
      </c>
      <c r="G11" s="244"/>
      <c r="H11" s="244"/>
      <c r="I11" s="244"/>
      <c r="J11" s="244"/>
      <c r="K11" s="325"/>
      <c r="L11" s="244"/>
      <c r="M11" s="336"/>
      <c r="N11" s="245"/>
      <c r="O11" s="262"/>
      <c r="P11" s="284"/>
    </row>
    <row r="12" ht="34.9" customHeight="1" spans="1:16">
      <c r="A12" s="294"/>
      <c r="B12" s="294"/>
      <c r="C12" s="252" t="s">
        <v>115</v>
      </c>
      <c r="D12" s="262"/>
      <c r="E12" s="284" t="s">
        <v>116</v>
      </c>
      <c r="F12" s="257" t="s">
        <v>95</v>
      </c>
      <c r="G12" s="244"/>
      <c r="H12" s="244"/>
      <c r="I12" s="244"/>
      <c r="J12" s="244"/>
      <c r="K12" s="325"/>
      <c r="L12" s="244"/>
      <c r="M12" s="336"/>
      <c r="N12" s="245"/>
      <c r="O12" s="262"/>
      <c r="P12" s="284"/>
    </row>
    <row r="13" ht="34.9" customHeight="1" spans="1:16">
      <c r="A13" s="294"/>
      <c r="B13" s="294"/>
      <c r="C13" s="252" t="s">
        <v>117</v>
      </c>
      <c r="D13" s="262"/>
      <c r="E13" s="284" t="s">
        <v>118</v>
      </c>
      <c r="F13" s="257" t="s">
        <v>95</v>
      </c>
      <c r="G13" s="244"/>
      <c r="H13" s="244"/>
      <c r="I13" s="244"/>
      <c r="J13" s="244"/>
      <c r="K13" s="325"/>
      <c r="L13" s="244"/>
      <c r="M13" s="336"/>
      <c r="N13" s="245"/>
      <c r="O13" s="262"/>
      <c r="P13" s="284"/>
    </row>
    <row r="14" ht="29.25" customHeight="1" spans="1:16">
      <c r="A14" s="294"/>
      <c r="B14" s="252" t="s">
        <v>119</v>
      </c>
      <c r="C14" s="252" t="s">
        <v>120</v>
      </c>
      <c r="D14" s="262"/>
      <c r="E14" s="319" t="s">
        <v>121</v>
      </c>
      <c r="F14" s="257" t="s">
        <v>95</v>
      </c>
      <c r="G14" s="244"/>
      <c r="H14" s="244"/>
      <c r="I14" s="244"/>
      <c r="J14" s="244"/>
      <c r="K14" s="325"/>
      <c r="L14" s="244"/>
      <c r="M14" s="336"/>
      <c r="N14" s="245"/>
      <c r="O14" s="262"/>
      <c r="P14" s="284"/>
    </row>
    <row r="15" ht="29.25" customHeight="1" spans="1:16">
      <c r="A15" s="294"/>
      <c r="B15" s="294"/>
      <c r="C15" s="252" t="s">
        <v>122</v>
      </c>
      <c r="D15" s="262"/>
      <c r="E15" s="319" t="s">
        <v>123</v>
      </c>
      <c r="F15" s="257" t="s">
        <v>95</v>
      </c>
      <c r="G15" s="244"/>
      <c r="H15" s="244"/>
      <c r="I15" s="244"/>
      <c r="J15" s="244"/>
      <c r="K15" s="325"/>
      <c r="L15" s="244"/>
      <c r="M15" s="336"/>
      <c r="N15" s="245"/>
      <c r="O15" s="262"/>
      <c r="P15" s="284"/>
    </row>
    <row r="16" ht="60.75" customHeight="1" spans="1:16">
      <c r="A16" s="294"/>
      <c r="B16" s="294"/>
      <c r="C16" s="252" t="s">
        <v>119</v>
      </c>
      <c r="D16" s="262"/>
      <c r="E16" s="284" t="s">
        <v>124</v>
      </c>
      <c r="F16" s="257" t="s">
        <v>95</v>
      </c>
      <c r="G16" s="244"/>
      <c r="H16" s="244"/>
      <c r="I16" s="244"/>
      <c r="J16" s="244"/>
      <c r="K16" s="325"/>
      <c r="L16" s="244"/>
      <c r="M16" s="336"/>
      <c r="N16" s="245"/>
      <c r="O16" s="262"/>
      <c r="P16" s="284"/>
    </row>
    <row r="17" ht="34.9" customHeight="1" spans="1:16">
      <c r="A17" s="294"/>
      <c r="B17" s="252" t="s">
        <v>125</v>
      </c>
      <c r="C17" s="252" t="s">
        <v>126</v>
      </c>
      <c r="D17" s="262"/>
      <c r="E17" s="284" t="s">
        <v>127</v>
      </c>
      <c r="F17" s="257" t="s">
        <v>95</v>
      </c>
      <c r="G17" s="244"/>
      <c r="H17" s="244"/>
      <c r="I17" s="244"/>
      <c r="J17" s="244"/>
      <c r="K17" s="325"/>
      <c r="L17" s="244"/>
      <c r="M17" s="336"/>
      <c r="N17" s="245"/>
      <c r="O17" s="262"/>
      <c r="P17" s="284"/>
    </row>
    <row r="18" ht="34.9" customHeight="1" spans="1:16">
      <c r="A18" s="294"/>
      <c r="B18" s="252" t="s">
        <v>128</v>
      </c>
      <c r="C18" s="252" t="s">
        <v>129</v>
      </c>
      <c r="D18" s="262"/>
      <c r="E18" s="284" t="s">
        <v>130</v>
      </c>
      <c r="F18" s="257" t="s">
        <v>95</v>
      </c>
      <c r="G18" s="244"/>
      <c r="H18" s="244"/>
      <c r="I18" s="244"/>
      <c r="J18" s="244"/>
      <c r="K18" s="325"/>
      <c r="L18" s="244"/>
      <c r="M18" s="336"/>
      <c r="N18" s="245"/>
      <c r="O18" s="262"/>
      <c r="P18" s="284"/>
    </row>
    <row r="19" ht="29.25" customHeight="1" spans="1:16">
      <c r="A19" s="295" t="s">
        <v>131</v>
      </c>
      <c r="B19" s="252" t="s">
        <v>132</v>
      </c>
      <c r="C19" s="252" t="s">
        <v>133</v>
      </c>
      <c r="D19" s="262"/>
      <c r="E19" s="319" t="s">
        <v>134</v>
      </c>
      <c r="F19" s="257" t="s">
        <v>95</v>
      </c>
      <c r="G19" s="244"/>
      <c r="H19" s="244"/>
      <c r="I19" s="244"/>
      <c r="J19" s="244"/>
      <c r="K19" s="325"/>
      <c r="L19" s="244"/>
      <c r="M19" s="336"/>
      <c r="N19" s="245"/>
      <c r="O19" s="262"/>
      <c r="P19" s="284"/>
    </row>
    <row r="20" ht="29.25" customHeight="1" spans="1:16">
      <c r="A20" s="262"/>
      <c r="B20" s="252"/>
      <c r="C20" s="252" t="s">
        <v>135</v>
      </c>
      <c r="D20" s="262"/>
      <c r="E20" s="319" t="s">
        <v>136</v>
      </c>
      <c r="F20" s="257" t="s">
        <v>95</v>
      </c>
      <c r="G20" s="244"/>
      <c r="H20" s="244"/>
      <c r="I20" s="244"/>
      <c r="J20" s="244"/>
      <c r="K20" s="325"/>
      <c r="L20" s="244"/>
      <c r="M20" s="336"/>
      <c r="N20" s="245"/>
      <c r="O20" s="262"/>
      <c r="P20" s="284"/>
    </row>
    <row r="21" ht="29.25" customHeight="1" spans="1:16">
      <c r="A21" s="262"/>
      <c r="B21" s="252" t="s">
        <v>137</v>
      </c>
      <c r="C21" s="252" t="s">
        <v>138</v>
      </c>
      <c r="D21" s="262"/>
      <c r="E21" s="319" t="s">
        <v>139</v>
      </c>
      <c r="F21" s="257" t="s">
        <v>95</v>
      </c>
      <c r="G21" s="244"/>
      <c r="H21" s="244"/>
      <c r="I21" s="244"/>
      <c r="J21" s="244"/>
      <c r="K21" s="325"/>
      <c r="L21" s="244"/>
      <c r="M21" s="336"/>
      <c r="N21" s="245"/>
      <c r="O21" s="262"/>
      <c r="P21" s="284"/>
    </row>
    <row r="22" ht="29.25" customHeight="1" spans="1:16">
      <c r="A22" s="262"/>
      <c r="B22" s="252"/>
      <c r="C22" s="252" t="s">
        <v>140</v>
      </c>
      <c r="D22" s="262"/>
      <c r="E22" s="319" t="s">
        <v>141</v>
      </c>
      <c r="F22" s="257" t="s">
        <v>95</v>
      </c>
      <c r="G22" s="244"/>
      <c r="H22" s="244"/>
      <c r="I22" s="244"/>
      <c r="J22" s="244"/>
      <c r="K22" s="325"/>
      <c r="L22" s="244"/>
      <c r="M22" s="336"/>
      <c r="N22" s="245"/>
      <c r="O22" s="262"/>
      <c r="P22" s="284"/>
    </row>
    <row r="23" ht="29.25" customHeight="1" spans="1:16">
      <c r="A23" s="262"/>
      <c r="B23" s="252" t="s">
        <v>142</v>
      </c>
      <c r="C23" s="242" t="s">
        <v>143</v>
      </c>
      <c r="D23" s="262"/>
      <c r="E23" s="256" t="s">
        <v>144</v>
      </c>
      <c r="F23" s="257" t="s">
        <v>95</v>
      </c>
      <c r="G23" s="244"/>
      <c r="H23" s="244"/>
      <c r="I23" s="244"/>
      <c r="J23" s="244"/>
      <c r="K23" s="325"/>
      <c r="L23" s="244"/>
      <c r="M23" s="336"/>
      <c r="N23" s="245"/>
      <c r="O23" s="262"/>
      <c r="P23" s="284"/>
    </row>
    <row r="24" ht="29.25" customHeight="1" spans="1:16">
      <c r="A24" s="262"/>
      <c r="B24" s="252"/>
      <c r="C24" s="242" t="s">
        <v>145</v>
      </c>
      <c r="D24" s="262"/>
      <c r="E24" s="256" t="s">
        <v>146</v>
      </c>
      <c r="F24" s="257" t="s">
        <v>95</v>
      </c>
      <c r="G24" s="244"/>
      <c r="H24" s="244"/>
      <c r="I24" s="244"/>
      <c r="J24" s="244"/>
      <c r="K24" s="325"/>
      <c r="L24" s="244"/>
      <c r="M24" s="336"/>
      <c r="N24" s="245"/>
      <c r="O24" s="262"/>
      <c r="P24" s="284"/>
    </row>
    <row r="25" ht="29.25" customHeight="1" spans="1:16">
      <c r="A25" s="248"/>
      <c r="B25" s="252"/>
      <c r="C25" s="242" t="s">
        <v>147</v>
      </c>
      <c r="D25" s="262"/>
      <c r="E25" s="256" t="s">
        <v>148</v>
      </c>
      <c r="F25" s="257" t="s">
        <v>95</v>
      </c>
      <c r="G25" s="244"/>
      <c r="H25" s="244"/>
      <c r="I25" s="244"/>
      <c r="J25" s="244"/>
      <c r="K25" s="325"/>
      <c r="L25" s="244"/>
      <c r="M25" s="336"/>
      <c r="N25" s="245"/>
      <c r="O25" s="262"/>
      <c r="P25" s="284"/>
    </row>
    <row r="26" ht="29.25" customHeight="1" spans="1:16">
      <c r="A26" s="293" t="s">
        <v>149</v>
      </c>
      <c r="B26" s="252" t="s">
        <v>150</v>
      </c>
      <c r="C26" s="242" t="s">
        <v>151</v>
      </c>
      <c r="D26" s="262"/>
      <c r="E26" s="256" t="s">
        <v>152</v>
      </c>
      <c r="F26" s="257" t="s">
        <v>95</v>
      </c>
      <c r="G26" s="244"/>
      <c r="H26" s="244"/>
      <c r="I26" s="244"/>
      <c r="J26" s="244"/>
      <c r="K26" s="325"/>
      <c r="L26" s="244"/>
      <c r="M26" s="336"/>
      <c r="N26" s="245"/>
      <c r="O26" s="262"/>
      <c r="P26" s="284"/>
    </row>
    <row r="27" ht="29.25" customHeight="1" spans="1:16">
      <c r="A27" s="262"/>
      <c r="B27" s="296"/>
      <c r="C27" s="242" t="s">
        <v>153</v>
      </c>
      <c r="D27" s="262"/>
      <c r="E27" s="256" t="s">
        <v>154</v>
      </c>
      <c r="F27" s="257" t="s">
        <v>95</v>
      </c>
      <c r="G27" s="244"/>
      <c r="H27" s="244"/>
      <c r="I27" s="244"/>
      <c r="J27" s="244"/>
      <c r="K27" s="325"/>
      <c r="L27" s="244"/>
      <c r="M27" s="336"/>
      <c r="N27" s="245"/>
      <c r="O27" s="262"/>
      <c r="P27" s="284"/>
    </row>
    <row r="28" ht="40.5" customHeight="1" spans="1:16">
      <c r="A28" s="248"/>
      <c r="B28" s="296"/>
      <c r="C28" s="242" t="s">
        <v>155</v>
      </c>
      <c r="D28" s="262"/>
      <c r="E28" s="256" t="s">
        <v>156</v>
      </c>
      <c r="F28" s="257" t="s">
        <v>95</v>
      </c>
      <c r="G28" s="244"/>
      <c r="H28" s="244"/>
      <c r="I28" s="244"/>
      <c r="J28" s="244"/>
      <c r="K28" s="325"/>
      <c r="L28" s="244"/>
      <c r="M28" s="336"/>
      <c r="N28" s="281"/>
      <c r="O28" s="248"/>
      <c r="P28" s="284"/>
    </row>
    <row r="29" ht="60.25" customHeight="1" spans="1:16">
      <c r="A29" s="293" t="s">
        <v>52</v>
      </c>
      <c r="B29" s="295" t="s">
        <v>157</v>
      </c>
      <c r="C29" s="242" t="s">
        <v>158</v>
      </c>
      <c r="D29" s="262"/>
      <c r="E29" s="256" t="s">
        <v>159</v>
      </c>
      <c r="F29" s="257" t="s">
        <v>95</v>
      </c>
      <c r="G29" s="318"/>
      <c r="H29" s="318"/>
      <c r="I29" s="257" t="s">
        <v>160</v>
      </c>
      <c r="J29" s="257" t="s">
        <v>160</v>
      </c>
      <c r="K29" s="326" t="s">
        <v>160</v>
      </c>
      <c r="L29" s="257" t="s">
        <v>160</v>
      </c>
      <c r="M29" s="257" t="s">
        <v>160</v>
      </c>
      <c r="N29" s="257" t="s">
        <v>160</v>
      </c>
      <c r="O29" s="257" t="s">
        <v>160</v>
      </c>
      <c r="P29" s="284"/>
    </row>
    <row r="30" ht="60.25" customHeight="1" spans="1:16">
      <c r="A30" s="248"/>
      <c r="B30" s="297"/>
      <c r="C30" s="242" t="s">
        <v>161</v>
      </c>
      <c r="D30" s="262"/>
      <c r="E30" s="256" t="s">
        <v>162</v>
      </c>
      <c r="F30" s="257" t="s">
        <v>95</v>
      </c>
      <c r="G30" s="318"/>
      <c r="H30" s="318"/>
      <c r="I30" s="257" t="s">
        <v>160</v>
      </c>
      <c r="J30" s="257" t="s">
        <v>160</v>
      </c>
      <c r="K30" s="326" t="s">
        <v>160</v>
      </c>
      <c r="L30" s="257" t="s">
        <v>160</v>
      </c>
      <c r="M30" s="257" t="s">
        <v>160</v>
      </c>
      <c r="N30" s="257" t="s">
        <v>160</v>
      </c>
      <c r="O30" s="257" t="s">
        <v>160</v>
      </c>
      <c r="P30" s="284"/>
    </row>
    <row r="31" ht="105.75" customHeight="1" spans="1:16">
      <c r="A31" s="295" t="s">
        <v>163</v>
      </c>
      <c r="B31" s="295" t="s">
        <v>164</v>
      </c>
      <c r="C31" s="242" t="s">
        <v>165</v>
      </c>
      <c r="D31" s="298" t="s">
        <v>166</v>
      </c>
      <c r="E31" s="256" t="s">
        <v>167</v>
      </c>
      <c r="F31" s="257" t="s">
        <v>95</v>
      </c>
      <c r="G31" s="318">
        <v>0</v>
      </c>
      <c r="H31" s="318" t="s">
        <v>42</v>
      </c>
      <c r="I31" s="292">
        <v>0</v>
      </c>
      <c r="J31" s="292">
        <f>I31*2000</f>
        <v>0</v>
      </c>
      <c r="K31" s="327"/>
      <c r="L31" s="259">
        <v>45000</v>
      </c>
      <c r="M31" s="337">
        <f>L31*0.7</f>
        <v>31500</v>
      </c>
      <c r="N31" s="259"/>
      <c r="O31" s="259"/>
      <c r="P31" s="284"/>
    </row>
    <row r="32" ht="75.75" customHeight="1" spans="1:16">
      <c r="A32" s="262"/>
      <c r="B32" s="262"/>
      <c r="C32" s="242" t="s">
        <v>168</v>
      </c>
      <c r="D32" s="299"/>
      <c r="E32" s="256" t="s">
        <v>169</v>
      </c>
      <c r="F32" s="257" t="s">
        <v>95</v>
      </c>
      <c r="G32" s="318">
        <v>0</v>
      </c>
      <c r="H32" s="318" t="s">
        <v>42</v>
      </c>
      <c r="I32" s="244"/>
      <c r="J32" s="244"/>
      <c r="K32" s="262"/>
      <c r="L32" s="262"/>
      <c r="M32" s="262"/>
      <c r="N32" s="262"/>
      <c r="O32" s="262"/>
      <c r="P32" s="284"/>
    </row>
    <row r="33" ht="45.75" customHeight="1" spans="1:16">
      <c r="A33" s="262"/>
      <c r="B33" s="262"/>
      <c r="C33" s="242" t="s">
        <v>170</v>
      </c>
      <c r="D33" s="299"/>
      <c r="E33" s="256" t="s">
        <v>171</v>
      </c>
      <c r="F33" s="257" t="s">
        <v>95</v>
      </c>
      <c r="G33" s="318">
        <v>0</v>
      </c>
      <c r="H33" s="318" t="s">
        <v>42</v>
      </c>
      <c r="I33" s="244"/>
      <c r="J33" s="244"/>
      <c r="K33" s="248"/>
      <c r="L33" s="262"/>
      <c r="M33" s="262"/>
      <c r="N33" s="262"/>
      <c r="O33" s="262"/>
      <c r="P33" s="284"/>
    </row>
    <row r="34" ht="60.25" customHeight="1" spans="1:16">
      <c r="A34" s="293" t="s">
        <v>172</v>
      </c>
      <c r="B34" s="295" t="s">
        <v>173</v>
      </c>
      <c r="C34" s="242" t="s">
        <v>174</v>
      </c>
      <c r="D34" s="298" t="s">
        <v>166</v>
      </c>
      <c r="E34" s="256" t="s">
        <v>175</v>
      </c>
      <c r="F34" s="257" t="s">
        <v>95</v>
      </c>
      <c r="G34" s="318">
        <v>0</v>
      </c>
      <c r="H34" s="318" t="s">
        <v>42</v>
      </c>
      <c r="I34" s="244"/>
      <c r="J34" s="244"/>
      <c r="K34" s="326"/>
      <c r="L34" s="257">
        <v>100000</v>
      </c>
      <c r="M34" s="337">
        <f t="shared" ref="M34:M55" si="0">L34*0.7</f>
        <v>70000</v>
      </c>
      <c r="N34" s="257"/>
      <c r="O34" s="257"/>
      <c r="P34" s="284"/>
    </row>
    <row r="35" ht="60.25" customHeight="1" spans="1:16">
      <c r="A35" s="262"/>
      <c r="B35" s="262"/>
      <c r="C35" s="242" t="s">
        <v>176</v>
      </c>
      <c r="D35" s="299"/>
      <c r="E35" s="256" t="s">
        <v>177</v>
      </c>
      <c r="F35" s="257" t="s">
        <v>95</v>
      </c>
      <c r="G35" s="318">
        <v>0</v>
      </c>
      <c r="H35" s="318" t="s">
        <v>42</v>
      </c>
      <c r="I35" s="244"/>
      <c r="J35" s="244"/>
      <c r="K35" s="326"/>
      <c r="L35" s="257">
        <v>85000</v>
      </c>
      <c r="M35" s="337">
        <f t="shared" si="0"/>
        <v>59500</v>
      </c>
      <c r="N35" s="257"/>
      <c r="O35" s="257"/>
      <c r="P35" s="284"/>
    </row>
    <row r="36" ht="115.55" customHeight="1" spans="1:16">
      <c r="A36" s="262"/>
      <c r="B36" s="262"/>
      <c r="C36" s="242" t="s">
        <v>178</v>
      </c>
      <c r="D36" s="299"/>
      <c r="E36" s="256" t="s">
        <v>179</v>
      </c>
      <c r="F36" s="257" t="s">
        <v>95</v>
      </c>
      <c r="G36" s="318">
        <v>0</v>
      </c>
      <c r="H36" s="318" t="s">
        <v>42</v>
      </c>
      <c r="I36" s="244"/>
      <c r="J36" s="244"/>
      <c r="K36" s="326"/>
      <c r="L36" s="257">
        <v>120000</v>
      </c>
      <c r="M36" s="337">
        <f t="shared" si="0"/>
        <v>84000</v>
      </c>
      <c r="N36" s="257"/>
      <c r="O36" s="257"/>
      <c r="P36" s="284"/>
    </row>
    <row r="37" ht="29.25" customHeight="1" spans="1:16">
      <c r="A37" s="300" t="s">
        <v>46</v>
      </c>
      <c r="B37" s="301" t="s">
        <v>180</v>
      </c>
      <c r="C37" s="301" t="s">
        <v>181</v>
      </c>
      <c r="D37" s="302" t="s">
        <v>166</v>
      </c>
      <c r="E37" s="284" t="s">
        <v>182</v>
      </c>
      <c r="F37" s="257" t="s">
        <v>95</v>
      </c>
      <c r="G37" s="268">
        <v>0</v>
      </c>
      <c r="H37" s="268" t="s">
        <v>183</v>
      </c>
      <c r="I37" s="244"/>
      <c r="J37" s="244"/>
      <c r="K37" s="328">
        <v>35</v>
      </c>
      <c r="L37" s="329">
        <v>35</v>
      </c>
      <c r="M37" s="337">
        <f t="shared" si="0"/>
        <v>24.5</v>
      </c>
      <c r="N37" s="338">
        <f t="shared" ref="N37:N71" si="1">G37*L37</f>
        <v>0</v>
      </c>
      <c r="O37" s="277">
        <f t="shared" ref="O37:O71" si="2">M37*G37</f>
        <v>0</v>
      </c>
      <c r="P37" s="263" t="s">
        <v>184</v>
      </c>
    </row>
    <row r="38" ht="29.25" customHeight="1" spans="1:16">
      <c r="A38" s="244"/>
      <c r="B38" s="244"/>
      <c r="C38" s="303"/>
      <c r="D38" s="302" t="s">
        <v>166</v>
      </c>
      <c r="E38" s="284" t="s">
        <v>185</v>
      </c>
      <c r="F38" s="257" t="s">
        <v>95</v>
      </c>
      <c r="G38" s="268">
        <v>0</v>
      </c>
      <c r="H38" s="268" t="s">
        <v>183</v>
      </c>
      <c r="I38" s="244"/>
      <c r="J38" s="244"/>
      <c r="K38" s="328">
        <v>34</v>
      </c>
      <c r="L38" s="329">
        <v>34</v>
      </c>
      <c r="M38" s="337">
        <f t="shared" si="0"/>
        <v>23.8</v>
      </c>
      <c r="N38" s="338">
        <f t="shared" si="1"/>
        <v>0</v>
      </c>
      <c r="O38" s="277">
        <f t="shared" si="2"/>
        <v>0</v>
      </c>
      <c r="P38" s="339"/>
    </row>
    <row r="39" ht="29.25" customHeight="1" spans="1:19">
      <c r="A39" s="244"/>
      <c r="B39" s="244"/>
      <c r="C39" s="303"/>
      <c r="D39" s="302" t="s">
        <v>166</v>
      </c>
      <c r="E39" s="284" t="s">
        <v>186</v>
      </c>
      <c r="F39" s="257" t="s">
        <v>95</v>
      </c>
      <c r="G39" s="268">
        <v>0</v>
      </c>
      <c r="H39" s="268" t="s">
        <v>183</v>
      </c>
      <c r="I39" s="244"/>
      <c r="J39" s="244"/>
      <c r="K39" s="328">
        <v>33</v>
      </c>
      <c r="L39" s="329">
        <v>33</v>
      </c>
      <c r="M39" s="337">
        <f t="shared" si="0"/>
        <v>23.1</v>
      </c>
      <c r="N39" s="338">
        <f t="shared" si="1"/>
        <v>0</v>
      </c>
      <c r="O39" s="277">
        <f t="shared" si="2"/>
        <v>0</v>
      </c>
      <c r="P39" s="339"/>
      <c r="S39" s="237">
        <f>1000/35</f>
        <v>28.5714285714286</v>
      </c>
    </row>
    <row r="40" ht="29.25" customHeight="1" spans="1:16">
      <c r="A40" s="244"/>
      <c r="B40" s="244"/>
      <c r="C40" s="303"/>
      <c r="D40" s="302" t="s">
        <v>166</v>
      </c>
      <c r="E40" s="284" t="s">
        <v>187</v>
      </c>
      <c r="F40" s="257" t="s">
        <v>95</v>
      </c>
      <c r="G40" s="268">
        <v>0</v>
      </c>
      <c r="H40" s="268" t="s">
        <v>183</v>
      </c>
      <c r="I40" s="244"/>
      <c r="J40" s="244"/>
      <c r="K40" s="328">
        <v>32</v>
      </c>
      <c r="L40" s="329">
        <v>32</v>
      </c>
      <c r="M40" s="337">
        <f t="shared" si="0"/>
        <v>22.4</v>
      </c>
      <c r="N40" s="338">
        <f t="shared" si="1"/>
        <v>0</v>
      </c>
      <c r="O40" s="277">
        <f t="shared" si="2"/>
        <v>0</v>
      </c>
      <c r="P40" s="339"/>
    </row>
    <row r="41" ht="29.25" customHeight="1" spans="1:16">
      <c r="A41" s="244"/>
      <c r="B41" s="244"/>
      <c r="C41" s="303"/>
      <c r="D41" s="302" t="s">
        <v>166</v>
      </c>
      <c r="E41" s="284" t="s">
        <v>188</v>
      </c>
      <c r="F41" s="257" t="s">
        <v>95</v>
      </c>
      <c r="G41" s="268">
        <v>0</v>
      </c>
      <c r="H41" s="268" t="s">
        <v>183</v>
      </c>
      <c r="I41" s="244"/>
      <c r="J41" s="244"/>
      <c r="K41" s="328">
        <v>31</v>
      </c>
      <c r="L41" s="329">
        <v>31</v>
      </c>
      <c r="M41" s="337">
        <f t="shared" si="0"/>
        <v>21.7</v>
      </c>
      <c r="N41" s="338">
        <f t="shared" si="1"/>
        <v>0</v>
      </c>
      <c r="O41" s="277">
        <f t="shared" si="2"/>
        <v>0</v>
      </c>
      <c r="P41" s="339"/>
    </row>
    <row r="42" ht="29.25" customHeight="1" spans="1:16">
      <c r="A42" s="244"/>
      <c r="B42" s="244"/>
      <c r="C42" s="303"/>
      <c r="D42" s="302" t="s">
        <v>166</v>
      </c>
      <c r="E42" s="284" t="s">
        <v>189</v>
      </c>
      <c r="F42" s="257" t="s">
        <v>95</v>
      </c>
      <c r="G42" s="268">
        <v>0</v>
      </c>
      <c r="H42" s="268" t="s">
        <v>183</v>
      </c>
      <c r="I42" s="244"/>
      <c r="J42" s="244"/>
      <c r="K42" s="328">
        <v>30</v>
      </c>
      <c r="L42" s="329">
        <v>30</v>
      </c>
      <c r="M42" s="337">
        <f t="shared" si="0"/>
        <v>21</v>
      </c>
      <c r="N42" s="338">
        <f t="shared" si="1"/>
        <v>0</v>
      </c>
      <c r="O42" s="277">
        <f t="shared" si="2"/>
        <v>0</v>
      </c>
      <c r="P42" s="339"/>
    </row>
    <row r="43" ht="29.25" customHeight="1" spans="1:16">
      <c r="A43" s="244"/>
      <c r="B43" s="244"/>
      <c r="C43" s="303"/>
      <c r="D43" s="302" t="s">
        <v>166</v>
      </c>
      <c r="E43" s="284" t="s">
        <v>190</v>
      </c>
      <c r="F43" s="257" t="s">
        <v>95</v>
      </c>
      <c r="G43" s="268">
        <v>0</v>
      </c>
      <c r="H43" s="268" t="s">
        <v>183</v>
      </c>
      <c r="I43" s="244"/>
      <c r="J43" s="244"/>
      <c r="K43" s="328">
        <v>29</v>
      </c>
      <c r="L43" s="329">
        <v>29</v>
      </c>
      <c r="M43" s="337">
        <f t="shared" si="0"/>
        <v>20.3</v>
      </c>
      <c r="N43" s="338">
        <f t="shared" si="1"/>
        <v>0</v>
      </c>
      <c r="O43" s="277">
        <f t="shared" si="2"/>
        <v>0</v>
      </c>
      <c r="P43" s="339"/>
    </row>
    <row r="44" ht="29.25" customHeight="1" spans="1:16">
      <c r="A44" s="244"/>
      <c r="B44" s="244"/>
      <c r="C44" s="303"/>
      <c r="D44" s="302" t="s">
        <v>166</v>
      </c>
      <c r="E44" s="284" t="s">
        <v>191</v>
      </c>
      <c r="F44" s="257" t="s">
        <v>95</v>
      </c>
      <c r="G44" s="268">
        <v>0</v>
      </c>
      <c r="H44" s="268" t="s">
        <v>183</v>
      </c>
      <c r="I44" s="244"/>
      <c r="J44" s="244"/>
      <c r="K44" s="328">
        <v>28</v>
      </c>
      <c r="L44" s="329">
        <v>28</v>
      </c>
      <c r="M44" s="337">
        <f t="shared" si="0"/>
        <v>19.6</v>
      </c>
      <c r="N44" s="338">
        <f t="shared" si="1"/>
        <v>0</v>
      </c>
      <c r="O44" s="277">
        <f t="shared" si="2"/>
        <v>0</v>
      </c>
      <c r="P44" s="339"/>
    </row>
    <row r="45" ht="29.25" customHeight="1" spans="1:16">
      <c r="A45" s="244"/>
      <c r="B45" s="244"/>
      <c r="C45" s="303"/>
      <c r="D45" s="302" t="s">
        <v>166</v>
      </c>
      <c r="E45" s="284" t="s">
        <v>192</v>
      </c>
      <c r="F45" s="257" t="s">
        <v>95</v>
      </c>
      <c r="G45" s="268">
        <v>0</v>
      </c>
      <c r="H45" s="268" t="s">
        <v>183</v>
      </c>
      <c r="I45" s="244"/>
      <c r="J45" s="244"/>
      <c r="K45" s="328">
        <v>27</v>
      </c>
      <c r="L45" s="329">
        <v>27</v>
      </c>
      <c r="M45" s="337">
        <f t="shared" si="0"/>
        <v>18.9</v>
      </c>
      <c r="N45" s="338">
        <f t="shared" si="1"/>
        <v>0</v>
      </c>
      <c r="O45" s="277">
        <f t="shared" si="2"/>
        <v>0</v>
      </c>
      <c r="P45" s="339"/>
    </row>
    <row r="46" ht="29.25" customHeight="1" spans="1:16">
      <c r="A46" s="244"/>
      <c r="B46" s="244"/>
      <c r="C46" s="303"/>
      <c r="D46" s="302" t="s">
        <v>166</v>
      </c>
      <c r="E46" s="284" t="s">
        <v>193</v>
      </c>
      <c r="F46" s="257" t="s">
        <v>95</v>
      </c>
      <c r="G46" s="268">
        <v>0</v>
      </c>
      <c r="H46" s="268" t="s">
        <v>183</v>
      </c>
      <c r="I46" s="244"/>
      <c r="J46" s="244"/>
      <c r="K46" s="328">
        <v>26</v>
      </c>
      <c r="L46" s="329">
        <v>26</v>
      </c>
      <c r="M46" s="337">
        <f t="shared" si="0"/>
        <v>18.2</v>
      </c>
      <c r="N46" s="338">
        <f t="shared" si="1"/>
        <v>0</v>
      </c>
      <c r="O46" s="277">
        <f t="shared" si="2"/>
        <v>0</v>
      </c>
      <c r="P46" s="339"/>
    </row>
    <row r="47" ht="29.25" customHeight="1" spans="1:16">
      <c r="A47" s="244"/>
      <c r="B47" s="244"/>
      <c r="C47" s="303"/>
      <c r="D47" s="302" t="s">
        <v>166</v>
      </c>
      <c r="E47" s="284" t="s">
        <v>194</v>
      </c>
      <c r="F47" s="257" t="s">
        <v>95</v>
      </c>
      <c r="G47" s="268">
        <v>0</v>
      </c>
      <c r="H47" s="268" t="s">
        <v>183</v>
      </c>
      <c r="I47" s="244"/>
      <c r="J47" s="244"/>
      <c r="K47" s="328">
        <v>25</v>
      </c>
      <c r="L47" s="329">
        <v>25</v>
      </c>
      <c r="M47" s="337">
        <f t="shared" si="0"/>
        <v>17.5</v>
      </c>
      <c r="N47" s="338">
        <f t="shared" si="1"/>
        <v>0</v>
      </c>
      <c r="O47" s="277">
        <f t="shared" si="2"/>
        <v>0</v>
      </c>
      <c r="P47" s="339"/>
    </row>
    <row r="48" ht="29.25" customHeight="1" spans="1:16">
      <c r="A48" s="244"/>
      <c r="B48" s="244"/>
      <c r="C48" s="303"/>
      <c r="D48" s="302" t="s">
        <v>166</v>
      </c>
      <c r="E48" s="284" t="s">
        <v>195</v>
      </c>
      <c r="F48" s="257" t="s">
        <v>95</v>
      </c>
      <c r="G48" s="268">
        <v>0</v>
      </c>
      <c r="H48" s="268" t="s">
        <v>183</v>
      </c>
      <c r="I48" s="244"/>
      <c r="J48" s="244"/>
      <c r="K48" s="328">
        <v>24</v>
      </c>
      <c r="L48" s="329">
        <v>24</v>
      </c>
      <c r="M48" s="337">
        <f t="shared" si="0"/>
        <v>16.8</v>
      </c>
      <c r="N48" s="338">
        <f t="shared" si="1"/>
        <v>0</v>
      </c>
      <c r="O48" s="277">
        <f t="shared" si="2"/>
        <v>0</v>
      </c>
      <c r="P48" s="339"/>
    </row>
    <row r="49" ht="29.25" customHeight="1" spans="1:16">
      <c r="A49" s="244"/>
      <c r="B49" s="244"/>
      <c r="C49" s="303"/>
      <c r="D49" s="302" t="s">
        <v>166</v>
      </c>
      <c r="E49" s="284" t="s">
        <v>196</v>
      </c>
      <c r="F49" s="257" t="s">
        <v>95</v>
      </c>
      <c r="G49" s="268">
        <v>0</v>
      </c>
      <c r="H49" s="268" t="s">
        <v>183</v>
      </c>
      <c r="I49" s="244"/>
      <c r="J49" s="244"/>
      <c r="K49" s="328">
        <v>23</v>
      </c>
      <c r="L49" s="329">
        <v>23</v>
      </c>
      <c r="M49" s="337">
        <f t="shared" si="0"/>
        <v>16.1</v>
      </c>
      <c r="N49" s="338">
        <f t="shared" si="1"/>
        <v>0</v>
      </c>
      <c r="O49" s="277">
        <f t="shared" si="2"/>
        <v>0</v>
      </c>
      <c r="P49" s="339"/>
    </row>
    <row r="50" ht="29.25" customHeight="1" spans="1:16">
      <c r="A50" s="244"/>
      <c r="B50" s="244"/>
      <c r="C50" s="303"/>
      <c r="D50" s="302" t="s">
        <v>166</v>
      </c>
      <c r="E50" s="284" t="s">
        <v>197</v>
      </c>
      <c r="F50" s="257" t="s">
        <v>95</v>
      </c>
      <c r="G50" s="268">
        <v>0</v>
      </c>
      <c r="H50" s="268" t="s">
        <v>183</v>
      </c>
      <c r="I50" s="244"/>
      <c r="J50" s="244"/>
      <c r="K50" s="328">
        <v>22</v>
      </c>
      <c r="L50" s="329">
        <v>22</v>
      </c>
      <c r="M50" s="337">
        <f t="shared" si="0"/>
        <v>15.4</v>
      </c>
      <c r="N50" s="338">
        <f t="shared" si="1"/>
        <v>0</v>
      </c>
      <c r="O50" s="277">
        <f t="shared" si="2"/>
        <v>0</v>
      </c>
      <c r="P50" s="339"/>
    </row>
    <row r="51" ht="29.25" customHeight="1" spans="1:16">
      <c r="A51" s="244"/>
      <c r="B51" s="244"/>
      <c r="C51" s="303"/>
      <c r="D51" s="302" t="s">
        <v>166</v>
      </c>
      <c r="E51" s="284" t="s">
        <v>198</v>
      </c>
      <c r="F51" s="257" t="s">
        <v>95</v>
      </c>
      <c r="G51" s="268">
        <v>0</v>
      </c>
      <c r="H51" s="268" t="s">
        <v>183</v>
      </c>
      <c r="I51" s="244"/>
      <c r="J51" s="244"/>
      <c r="K51" s="328">
        <v>21</v>
      </c>
      <c r="L51" s="329">
        <v>21</v>
      </c>
      <c r="M51" s="337">
        <f t="shared" si="0"/>
        <v>14.7</v>
      </c>
      <c r="N51" s="338">
        <f t="shared" si="1"/>
        <v>0</v>
      </c>
      <c r="O51" s="277">
        <f t="shared" si="2"/>
        <v>0</v>
      </c>
      <c r="P51" s="339"/>
    </row>
    <row r="52" ht="29.25" customHeight="1" spans="1:16">
      <c r="A52" s="244"/>
      <c r="B52" s="244"/>
      <c r="C52" s="303"/>
      <c r="D52" s="302" t="s">
        <v>166</v>
      </c>
      <c r="E52" s="284" t="s">
        <v>199</v>
      </c>
      <c r="F52" s="257" t="s">
        <v>95</v>
      </c>
      <c r="G52" s="268">
        <v>0</v>
      </c>
      <c r="H52" s="268" t="s">
        <v>183</v>
      </c>
      <c r="I52" s="244"/>
      <c r="J52" s="244"/>
      <c r="K52" s="328">
        <v>20</v>
      </c>
      <c r="L52" s="329">
        <v>20</v>
      </c>
      <c r="M52" s="337">
        <f t="shared" si="0"/>
        <v>14</v>
      </c>
      <c r="N52" s="338">
        <f t="shared" si="1"/>
        <v>0</v>
      </c>
      <c r="O52" s="277">
        <f t="shared" si="2"/>
        <v>0</v>
      </c>
      <c r="P52" s="339"/>
    </row>
    <row r="53" ht="29.25" customHeight="1" spans="1:16">
      <c r="A53" s="244"/>
      <c r="B53" s="244"/>
      <c r="C53" s="303"/>
      <c r="D53" s="302" t="s">
        <v>166</v>
      </c>
      <c r="E53" s="284" t="s">
        <v>200</v>
      </c>
      <c r="F53" s="257" t="s">
        <v>95</v>
      </c>
      <c r="G53" s="268">
        <v>0</v>
      </c>
      <c r="H53" s="268" t="s">
        <v>183</v>
      </c>
      <c r="I53" s="244"/>
      <c r="J53" s="244"/>
      <c r="K53" s="328">
        <v>19</v>
      </c>
      <c r="L53" s="329">
        <v>19</v>
      </c>
      <c r="M53" s="337">
        <f t="shared" si="0"/>
        <v>13.3</v>
      </c>
      <c r="N53" s="338">
        <f t="shared" si="1"/>
        <v>0</v>
      </c>
      <c r="O53" s="277">
        <f t="shared" si="2"/>
        <v>0</v>
      </c>
      <c r="P53" s="339"/>
    </row>
    <row r="54" ht="29.25" customHeight="1" spans="1:16">
      <c r="A54" s="244"/>
      <c r="B54" s="244"/>
      <c r="C54" s="303"/>
      <c r="D54" s="302" t="s">
        <v>166</v>
      </c>
      <c r="E54" s="284" t="s">
        <v>201</v>
      </c>
      <c r="F54" s="257" t="s">
        <v>95</v>
      </c>
      <c r="G54" s="268">
        <v>0</v>
      </c>
      <c r="H54" s="268" t="s">
        <v>183</v>
      </c>
      <c r="I54" s="244"/>
      <c r="J54" s="244"/>
      <c r="K54" s="328">
        <v>18</v>
      </c>
      <c r="L54" s="329">
        <v>18</v>
      </c>
      <c r="M54" s="337">
        <f t="shared" si="0"/>
        <v>12.6</v>
      </c>
      <c r="N54" s="338">
        <f t="shared" si="1"/>
        <v>0</v>
      </c>
      <c r="O54" s="277">
        <f t="shared" si="2"/>
        <v>0</v>
      </c>
      <c r="P54" s="339"/>
    </row>
    <row r="55" ht="29.25" customHeight="1" spans="1:16">
      <c r="A55" s="244"/>
      <c r="B55" s="244"/>
      <c r="C55" s="304"/>
      <c r="D55" s="305" t="s">
        <v>166</v>
      </c>
      <c r="E55" s="263" t="s">
        <v>202</v>
      </c>
      <c r="F55" s="257" t="s">
        <v>95</v>
      </c>
      <c r="G55" s="268">
        <v>0</v>
      </c>
      <c r="H55" s="268" t="s">
        <v>183</v>
      </c>
      <c r="I55" s="244"/>
      <c r="J55" s="244"/>
      <c r="K55" s="328">
        <v>17</v>
      </c>
      <c r="L55" s="329">
        <v>17</v>
      </c>
      <c r="M55" s="337">
        <f t="shared" si="0"/>
        <v>11.9</v>
      </c>
      <c r="N55" s="338">
        <f t="shared" si="1"/>
        <v>0</v>
      </c>
      <c r="O55" s="277">
        <f t="shared" si="2"/>
        <v>0</v>
      </c>
      <c r="P55" s="340"/>
    </row>
    <row r="56" ht="29.25" customHeight="1" spans="1:16">
      <c r="A56" s="306" t="s">
        <v>203</v>
      </c>
      <c r="B56" s="307" t="s">
        <v>204</v>
      </c>
      <c r="C56" s="308" t="s">
        <v>205</v>
      </c>
      <c r="D56" s="309" t="s">
        <v>166</v>
      </c>
      <c r="E56" s="320" t="s">
        <v>206</v>
      </c>
      <c r="F56" s="321" t="s">
        <v>95</v>
      </c>
      <c r="G56" s="268">
        <v>0</v>
      </c>
      <c r="H56" s="268" t="s">
        <v>42</v>
      </c>
      <c r="I56" s="268">
        <v>0</v>
      </c>
      <c r="J56" s="268">
        <f t="shared" ref="J56:J71" si="3">I56*2000</f>
        <v>0</v>
      </c>
      <c r="K56" s="330">
        <v>10000</v>
      </c>
      <c r="L56" s="331">
        <v>20000</v>
      </c>
      <c r="M56" s="329">
        <v>10000</v>
      </c>
      <c r="N56" s="338">
        <f t="shared" si="1"/>
        <v>0</v>
      </c>
      <c r="O56" s="277">
        <f t="shared" si="2"/>
        <v>0</v>
      </c>
      <c r="P56" s="319" t="s">
        <v>207</v>
      </c>
    </row>
    <row r="57" ht="29.25" customHeight="1" spans="1:16">
      <c r="A57" s="244"/>
      <c r="B57" s="310"/>
      <c r="C57" s="311" t="s">
        <v>208</v>
      </c>
      <c r="D57" s="309" t="s">
        <v>166</v>
      </c>
      <c r="E57" s="320" t="s">
        <v>209</v>
      </c>
      <c r="F57" s="321" t="s">
        <v>95</v>
      </c>
      <c r="G57" s="268">
        <v>0</v>
      </c>
      <c r="H57" s="268" t="s">
        <v>42</v>
      </c>
      <c r="I57" s="268">
        <v>0</v>
      </c>
      <c r="J57" s="268">
        <f t="shared" si="3"/>
        <v>0</v>
      </c>
      <c r="K57" s="330">
        <v>16000</v>
      </c>
      <c r="L57" s="331">
        <v>20000</v>
      </c>
      <c r="M57" s="329">
        <v>16000</v>
      </c>
      <c r="N57" s="338">
        <f t="shared" si="1"/>
        <v>0</v>
      </c>
      <c r="O57" s="277">
        <f t="shared" si="2"/>
        <v>0</v>
      </c>
      <c r="P57" s="319" t="s">
        <v>207</v>
      </c>
    </row>
    <row r="58" ht="29.25" customHeight="1" spans="1:16">
      <c r="A58" s="244"/>
      <c r="B58" s="244"/>
      <c r="C58" s="312" t="s">
        <v>210</v>
      </c>
      <c r="D58" s="313" t="s">
        <v>166</v>
      </c>
      <c r="E58" s="322" t="s">
        <v>211</v>
      </c>
      <c r="F58" s="257" t="s">
        <v>95</v>
      </c>
      <c r="G58" s="268">
        <v>0</v>
      </c>
      <c r="H58" s="268" t="s">
        <v>42</v>
      </c>
      <c r="I58" s="268">
        <v>0</v>
      </c>
      <c r="J58" s="268">
        <f t="shared" si="3"/>
        <v>0</v>
      </c>
      <c r="K58" s="330">
        <v>36000</v>
      </c>
      <c r="L58" s="331">
        <v>50000</v>
      </c>
      <c r="M58" s="329">
        <v>36000</v>
      </c>
      <c r="N58" s="338">
        <f t="shared" si="1"/>
        <v>0</v>
      </c>
      <c r="O58" s="277">
        <f t="shared" si="2"/>
        <v>0</v>
      </c>
      <c r="P58" s="319" t="s">
        <v>212</v>
      </c>
    </row>
    <row r="59" ht="52.4" customHeight="1" spans="1:16">
      <c r="A59" s="314" t="s">
        <v>213</v>
      </c>
      <c r="B59" s="315" t="s">
        <v>214</v>
      </c>
      <c r="C59" s="308" t="s">
        <v>215</v>
      </c>
      <c r="D59" s="309" t="s">
        <v>166</v>
      </c>
      <c r="E59" s="284" t="s">
        <v>216</v>
      </c>
      <c r="F59" s="257" t="s">
        <v>95</v>
      </c>
      <c r="G59" s="268">
        <v>0</v>
      </c>
      <c r="H59" s="268" t="s">
        <v>42</v>
      </c>
      <c r="I59" s="268">
        <v>0</v>
      </c>
      <c r="J59" s="268">
        <f t="shared" si="3"/>
        <v>0</v>
      </c>
      <c r="K59" s="328">
        <v>12000</v>
      </c>
      <c r="L59" s="329">
        <v>12000</v>
      </c>
      <c r="M59" s="337">
        <f>L59*0.7</f>
        <v>8400</v>
      </c>
      <c r="N59" s="338">
        <f t="shared" si="1"/>
        <v>0</v>
      </c>
      <c r="O59" s="277">
        <f t="shared" si="2"/>
        <v>0</v>
      </c>
      <c r="P59" s="284" t="s">
        <v>217</v>
      </c>
    </row>
    <row r="60" ht="57.8" customHeight="1" spans="1:16">
      <c r="A60" s="262"/>
      <c r="B60" s="315" t="s">
        <v>218</v>
      </c>
      <c r="C60" s="308" t="s">
        <v>215</v>
      </c>
      <c r="D60" s="309" t="s">
        <v>166</v>
      </c>
      <c r="E60" s="284" t="s">
        <v>216</v>
      </c>
      <c r="F60" s="257" t="s">
        <v>219</v>
      </c>
      <c r="G60" s="268">
        <v>0</v>
      </c>
      <c r="H60" s="268" t="s">
        <v>42</v>
      </c>
      <c r="I60" s="268">
        <v>0</v>
      </c>
      <c r="J60" s="268">
        <f t="shared" si="3"/>
        <v>0</v>
      </c>
      <c r="K60" s="328">
        <v>20000</v>
      </c>
      <c r="L60" s="329">
        <v>20000</v>
      </c>
      <c r="M60" s="337">
        <f>L60*0.7</f>
        <v>14000</v>
      </c>
      <c r="N60" s="338">
        <f t="shared" si="1"/>
        <v>0</v>
      </c>
      <c r="O60" s="277">
        <f t="shared" si="2"/>
        <v>0</v>
      </c>
      <c r="P60" s="284" t="s">
        <v>220</v>
      </c>
    </row>
    <row r="61" ht="86.15" customHeight="1" spans="1:16">
      <c r="A61" s="262"/>
      <c r="B61" s="262"/>
      <c r="C61" s="308" t="s">
        <v>221</v>
      </c>
      <c r="D61" s="309" t="s">
        <v>166</v>
      </c>
      <c r="E61" s="284" t="s">
        <v>222</v>
      </c>
      <c r="F61" s="268" t="s">
        <v>219</v>
      </c>
      <c r="G61" s="268">
        <v>0</v>
      </c>
      <c r="H61" s="268" t="s">
        <v>42</v>
      </c>
      <c r="I61" s="268">
        <v>5</v>
      </c>
      <c r="J61" s="329">
        <f t="shared" si="3"/>
        <v>10000</v>
      </c>
      <c r="K61" s="330" t="s">
        <v>223</v>
      </c>
      <c r="L61" s="329">
        <v>30000</v>
      </c>
      <c r="M61" s="329">
        <f>M60*2</f>
        <v>28000</v>
      </c>
      <c r="N61" s="338">
        <f t="shared" si="1"/>
        <v>0</v>
      </c>
      <c r="O61" s="277">
        <f t="shared" si="2"/>
        <v>0</v>
      </c>
      <c r="P61" s="284" t="s">
        <v>224</v>
      </c>
    </row>
    <row r="62" ht="120.75" customHeight="1" spans="1:16">
      <c r="A62" s="262"/>
      <c r="B62" s="262"/>
      <c r="C62" s="308" t="s">
        <v>225</v>
      </c>
      <c r="D62" s="309" t="s">
        <v>166</v>
      </c>
      <c r="E62" s="284" t="s">
        <v>222</v>
      </c>
      <c r="F62" s="268" t="s">
        <v>219</v>
      </c>
      <c r="G62" s="268">
        <v>0</v>
      </c>
      <c r="H62" s="268" t="s">
        <v>42</v>
      </c>
      <c r="I62" s="268">
        <v>15</v>
      </c>
      <c r="J62" s="329">
        <f t="shared" si="3"/>
        <v>30000</v>
      </c>
      <c r="K62" s="330"/>
      <c r="L62" s="329">
        <f>L61*2</f>
        <v>60000</v>
      </c>
      <c r="M62" s="329">
        <f>M61*2</f>
        <v>56000</v>
      </c>
      <c r="N62" s="338">
        <f t="shared" si="1"/>
        <v>0</v>
      </c>
      <c r="O62" s="277">
        <f t="shared" si="2"/>
        <v>0</v>
      </c>
      <c r="P62" s="284" t="s">
        <v>226</v>
      </c>
    </row>
    <row r="63" ht="29.25" customHeight="1" spans="1:16">
      <c r="A63" s="308" t="s">
        <v>227</v>
      </c>
      <c r="B63" s="308" t="s">
        <v>228</v>
      </c>
      <c r="C63" s="308" t="s">
        <v>229</v>
      </c>
      <c r="D63" s="309" t="s">
        <v>166</v>
      </c>
      <c r="E63" s="319" t="s">
        <v>230</v>
      </c>
      <c r="F63" s="268" t="s">
        <v>219</v>
      </c>
      <c r="G63" s="268">
        <v>0</v>
      </c>
      <c r="H63" s="268" t="s">
        <v>42</v>
      </c>
      <c r="I63" s="268">
        <v>1</v>
      </c>
      <c r="J63" s="268">
        <f t="shared" si="3"/>
        <v>2000</v>
      </c>
      <c r="K63" s="328">
        <v>5000</v>
      </c>
      <c r="L63" s="331">
        <v>10000</v>
      </c>
      <c r="M63" s="337">
        <f t="shared" ref="M63:M71" si="4">L63*0.7</f>
        <v>7000</v>
      </c>
      <c r="N63" s="338">
        <f t="shared" si="1"/>
        <v>0</v>
      </c>
      <c r="O63" s="277">
        <f t="shared" si="2"/>
        <v>0</v>
      </c>
      <c r="P63" s="284" t="s">
        <v>231</v>
      </c>
    </row>
    <row r="64" ht="29.25" customHeight="1" spans="1:16">
      <c r="A64" s="316"/>
      <c r="B64" s="316"/>
      <c r="C64" s="308" t="s">
        <v>229</v>
      </c>
      <c r="D64" s="309" t="s">
        <v>166</v>
      </c>
      <c r="E64" s="319" t="s">
        <v>232</v>
      </c>
      <c r="F64" s="268" t="s">
        <v>219</v>
      </c>
      <c r="G64" s="268">
        <v>0</v>
      </c>
      <c r="H64" s="268" t="s">
        <v>42</v>
      </c>
      <c r="I64" s="268">
        <v>10</v>
      </c>
      <c r="J64" s="268">
        <f t="shared" si="3"/>
        <v>20000</v>
      </c>
      <c r="K64" s="328">
        <v>30000</v>
      </c>
      <c r="L64" s="332">
        <f>I64*3000</f>
        <v>30000</v>
      </c>
      <c r="M64" s="337">
        <f t="shared" si="4"/>
        <v>21000</v>
      </c>
      <c r="N64" s="338">
        <f t="shared" si="1"/>
        <v>0</v>
      </c>
      <c r="O64" s="277">
        <f t="shared" si="2"/>
        <v>0</v>
      </c>
      <c r="P64" s="284" t="s">
        <v>231</v>
      </c>
    </row>
    <row r="65" ht="29.25" customHeight="1" spans="1:16">
      <c r="A65" s="316"/>
      <c r="B65" s="308" t="s">
        <v>233</v>
      </c>
      <c r="C65" s="308" t="s">
        <v>234</v>
      </c>
      <c r="D65" s="309" t="s">
        <v>166</v>
      </c>
      <c r="E65" s="319" t="s">
        <v>235</v>
      </c>
      <c r="F65" s="268" t="s">
        <v>219</v>
      </c>
      <c r="G65" s="268">
        <v>0</v>
      </c>
      <c r="H65" s="268" t="s">
        <v>42</v>
      </c>
      <c r="I65" s="268">
        <v>1</v>
      </c>
      <c r="J65" s="268">
        <f t="shared" si="3"/>
        <v>2000</v>
      </c>
      <c r="K65" s="328">
        <v>5000</v>
      </c>
      <c r="L65" s="331">
        <v>10000</v>
      </c>
      <c r="M65" s="337">
        <f t="shared" si="4"/>
        <v>7000</v>
      </c>
      <c r="N65" s="338">
        <f t="shared" si="1"/>
        <v>0</v>
      </c>
      <c r="O65" s="277">
        <f t="shared" si="2"/>
        <v>0</v>
      </c>
      <c r="P65" s="284" t="s">
        <v>231</v>
      </c>
    </row>
    <row r="66" ht="29.25" customHeight="1" spans="1:16">
      <c r="A66" s="316"/>
      <c r="B66" s="316"/>
      <c r="C66" s="308" t="s">
        <v>234</v>
      </c>
      <c r="D66" s="309" t="s">
        <v>166</v>
      </c>
      <c r="E66" s="319" t="s">
        <v>232</v>
      </c>
      <c r="F66" s="268" t="s">
        <v>219</v>
      </c>
      <c r="G66" s="268">
        <v>0</v>
      </c>
      <c r="H66" s="268" t="s">
        <v>42</v>
      </c>
      <c r="I66" s="268">
        <v>10</v>
      </c>
      <c r="J66" s="268">
        <f t="shared" si="3"/>
        <v>20000</v>
      </c>
      <c r="K66" s="328">
        <v>30000</v>
      </c>
      <c r="L66" s="332">
        <f>I66*3000</f>
        <v>30000</v>
      </c>
      <c r="M66" s="337">
        <f t="shared" si="4"/>
        <v>21000</v>
      </c>
      <c r="N66" s="338">
        <f t="shared" si="1"/>
        <v>0</v>
      </c>
      <c r="O66" s="277">
        <f t="shared" si="2"/>
        <v>0</v>
      </c>
      <c r="P66" s="284" t="s">
        <v>231</v>
      </c>
    </row>
    <row r="67" ht="60.75" customHeight="1" spans="1:16">
      <c r="A67" s="342" t="s">
        <v>236</v>
      </c>
      <c r="B67" s="308" t="s">
        <v>237</v>
      </c>
      <c r="C67" s="342" t="s">
        <v>238</v>
      </c>
      <c r="D67" s="309" t="s">
        <v>166</v>
      </c>
      <c r="E67" s="284" t="s">
        <v>239</v>
      </c>
      <c r="F67" s="257" t="s">
        <v>95</v>
      </c>
      <c r="G67" s="268">
        <v>0</v>
      </c>
      <c r="H67" s="268" t="s">
        <v>42</v>
      </c>
      <c r="I67" s="268">
        <v>0</v>
      </c>
      <c r="J67" s="268">
        <f t="shared" si="3"/>
        <v>0</v>
      </c>
      <c r="K67" s="328">
        <v>20000</v>
      </c>
      <c r="L67" s="331">
        <v>40000</v>
      </c>
      <c r="M67" s="337">
        <f t="shared" si="4"/>
        <v>28000</v>
      </c>
      <c r="N67" s="338">
        <f t="shared" si="1"/>
        <v>0</v>
      </c>
      <c r="O67" s="277">
        <f t="shared" si="2"/>
        <v>0</v>
      </c>
      <c r="P67" s="284"/>
    </row>
    <row r="68" ht="54.25" customHeight="1" spans="1:16">
      <c r="A68" s="316"/>
      <c r="B68" s="244"/>
      <c r="C68" s="308" t="s">
        <v>240</v>
      </c>
      <c r="D68" s="309" t="s">
        <v>166</v>
      </c>
      <c r="E68" s="284" t="s">
        <v>241</v>
      </c>
      <c r="F68" s="257" t="s">
        <v>95</v>
      </c>
      <c r="G68" s="268">
        <v>0</v>
      </c>
      <c r="H68" s="268" t="s">
        <v>42</v>
      </c>
      <c r="I68" s="268">
        <v>0</v>
      </c>
      <c r="J68" s="268">
        <f t="shared" si="3"/>
        <v>0</v>
      </c>
      <c r="K68" s="328">
        <v>10000</v>
      </c>
      <c r="L68" s="331">
        <v>20000</v>
      </c>
      <c r="M68" s="337">
        <f t="shared" si="4"/>
        <v>14000</v>
      </c>
      <c r="N68" s="338">
        <f t="shared" si="1"/>
        <v>0</v>
      </c>
      <c r="O68" s="277">
        <f t="shared" si="2"/>
        <v>0</v>
      </c>
      <c r="P68" s="284"/>
    </row>
    <row r="69" ht="54.25" customHeight="1" spans="1:16">
      <c r="A69" s="316"/>
      <c r="B69" s="244"/>
      <c r="C69" s="308" t="s">
        <v>242</v>
      </c>
      <c r="D69" s="309" t="s">
        <v>166</v>
      </c>
      <c r="E69" s="284" t="s">
        <v>243</v>
      </c>
      <c r="F69" s="268" t="s">
        <v>219</v>
      </c>
      <c r="G69" s="268">
        <v>0</v>
      </c>
      <c r="H69" s="268" t="s">
        <v>42</v>
      </c>
      <c r="I69" s="268">
        <v>0</v>
      </c>
      <c r="J69" s="268">
        <f t="shared" si="3"/>
        <v>0</v>
      </c>
      <c r="K69" s="328">
        <v>10000</v>
      </c>
      <c r="L69" s="331">
        <v>20000</v>
      </c>
      <c r="M69" s="337">
        <f t="shared" si="4"/>
        <v>14000</v>
      </c>
      <c r="N69" s="338">
        <f t="shared" si="1"/>
        <v>0</v>
      </c>
      <c r="O69" s="277">
        <f t="shared" si="2"/>
        <v>0</v>
      </c>
      <c r="P69" s="373" t="s">
        <v>244</v>
      </c>
    </row>
    <row r="70" ht="56.45" customHeight="1" spans="1:16">
      <c r="A70" s="316"/>
      <c r="B70" s="244"/>
      <c r="C70" s="308" t="s">
        <v>245</v>
      </c>
      <c r="D70" s="309" t="s">
        <v>166</v>
      </c>
      <c r="E70" s="284" t="s">
        <v>246</v>
      </c>
      <c r="F70" s="268" t="s">
        <v>219</v>
      </c>
      <c r="G70" s="268">
        <v>0</v>
      </c>
      <c r="H70" s="268" t="s">
        <v>42</v>
      </c>
      <c r="I70" s="268">
        <v>2</v>
      </c>
      <c r="J70" s="268">
        <f t="shared" si="3"/>
        <v>4000</v>
      </c>
      <c r="K70" s="328">
        <v>20000</v>
      </c>
      <c r="L70" s="331">
        <v>50000</v>
      </c>
      <c r="M70" s="337">
        <f t="shared" si="4"/>
        <v>35000</v>
      </c>
      <c r="N70" s="338">
        <f t="shared" si="1"/>
        <v>0</v>
      </c>
      <c r="O70" s="277">
        <f t="shared" si="2"/>
        <v>0</v>
      </c>
      <c r="P70" s="373" t="s">
        <v>244</v>
      </c>
    </row>
    <row r="71" ht="52" customHeight="1" spans="1:16">
      <c r="A71" s="316"/>
      <c r="B71" s="308" t="s">
        <v>247</v>
      </c>
      <c r="C71" s="308" t="s">
        <v>248</v>
      </c>
      <c r="D71" s="309" t="s">
        <v>166</v>
      </c>
      <c r="E71" s="284" t="s">
        <v>249</v>
      </c>
      <c r="F71" s="268" t="s">
        <v>219</v>
      </c>
      <c r="G71" s="268">
        <v>0</v>
      </c>
      <c r="H71" s="268" t="s">
        <v>42</v>
      </c>
      <c r="I71" s="268">
        <v>2</v>
      </c>
      <c r="J71" s="268">
        <f t="shared" si="3"/>
        <v>4000</v>
      </c>
      <c r="K71" s="328">
        <v>15000</v>
      </c>
      <c r="L71" s="331">
        <v>40000</v>
      </c>
      <c r="M71" s="337">
        <f t="shared" si="4"/>
        <v>28000</v>
      </c>
      <c r="N71" s="338">
        <f t="shared" si="1"/>
        <v>0</v>
      </c>
      <c r="O71" s="277">
        <f t="shared" si="2"/>
        <v>0</v>
      </c>
      <c r="P71" s="284" t="s">
        <v>250</v>
      </c>
    </row>
    <row r="72" ht="75.75" customHeight="1" spans="1:16">
      <c r="A72" s="316"/>
      <c r="B72" s="244"/>
      <c r="C72" s="308" t="s">
        <v>251</v>
      </c>
      <c r="D72" s="309" t="s">
        <v>166</v>
      </c>
      <c r="E72" s="284" t="s">
        <v>252</v>
      </c>
      <c r="F72" s="268" t="s">
        <v>219</v>
      </c>
      <c r="G72" s="268">
        <v>0</v>
      </c>
      <c r="H72" s="268" t="s">
        <v>42</v>
      </c>
      <c r="I72" s="365" t="s">
        <v>253</v>
      </c>
      <c r="J72" s="365" t="s">
        <v>253</v>
      </c>
      <c r="K72" s="326"/>
      <c r="L72" s="365" t="s">
        <v>253</v>
      </c>
      <c r="M72" s="365" t="s">
        <v>253</v>
      </c>
      <c r="N72" s="338"/>
      <c r="P72" s="284" t="s">
        <v>254</v>
      </c>
    </row>
    <row r="73" ht="42.4" customHeight="1" spans="1:16">
      <c r="A73" s="316"/>
      <c r="B73" s="308" t="s">
        <v>255</v>
      </c>
      <c r="C73" s="308" t="s">
        <v>256</v>
      </c>
      <c r="D73" s="309" t="s">
        <v>166</v>
      </c>
      <c r="E73" s="284" t="s">
        <v>257</v>
      </c>
      <c r="F73" s="257" t="s">
        <v>95</v>
      </c>
      <c r="G73" s="268">
        <v>0</v>
      </c>
      <c r="H73" s="268" t="s">
        <v>42</v>
      </c>
      <c r="I73" s="268">
        <v>0</v>
      </c>
      <c r="J73" s="268">
        <f>I73*2000</f>
        <v>0</v>
      </c>
      <c r="K73" s="328">
        <v>5000</v>
      </c>
      <c r="L73" s="331">
        <v>10000</v>
      </c>
      <c r="M73" s="337">
        <f>L73*0.7</f>
        <v>7000</v>
      </c>
      <c r="N73" s="338">
        <f>G73*L73</f>
        <v>0</v>
      </c>
      <c r="O73" s="277">
        <f>M73*G73</f>
        <v>0</v>
      </c>
      <c r="P73" s="284"/>
    </row>
    <row r="74" ht="55.15" customHeight="1" spans="1:16">
      <c r="A74" s="316"/>
      <c r="B74" s="308"/>
      <c r="C74" s="308" t="s">
        <v>258</v>
      </c>
      <c r="D74" s="309" t="s">
        <v>166</v>
      </c>
      <c r="E74" s="284" t="s">
        <v>259</v>
      </c>
      <c r="F74" s="257" t="s">
        <v>95</v>
      </c>
      <c r="G74" s="268">
        <v>0</v>
      </c>
      <c r="H74" s="268" t="s">
        <v>42</v>
      </c>
      <c r="I74" s="268">
        <v>0</v>
      </c>
      <c r="J74" s="268">
        <f>I74*2000</f>
        <v>0</v>
      </c>
      <c r="K74" s="366"/>
      <c r="L74" s="367"/>
      <c r="M74" s="244"/>
      <c r="N74" s="338">
        <f>G74*L74</f>
        <v>0</v>
      </c>
      <c r="O74" s="277">
        <f>M74*G74</f>
        <v>0</v>
      </c>
      <c r="P74" s="319"/>
    </row>
    <row r="75" ht="35.1" customHeight="1" spans="1:16">
      <c r="A75" s="343" t="s">
        <v>260</v>
      </c>
      <c r="B75" s="344" t="s">
        <v>261</v>
      </c>
      <c r="C75" s="311" t="s">
        <v>262</v>
      </c>
      <c r="D75" s="309" t="s">
        <v>166</v>
      </c>
      <c r="E75" s="360" t="s">
        <v>263</v>
      </c>
      <c r="F75" s="257" t="s">
        <v>95</v>
      </c>
      <c r="G75" s="268">
        <v>1</v>
      </c>
      <c r="H75" s="268" t="s">
        <v>42</v>
      </c>
      <c r="I75" s="268">
        <v>0</v>
      </c>
      <c r="J75" s="268">
        <f>I75*2000</f>
        <v>0</v>
      </c>
      <c r="K75" s="368">
        <v>30000</v>
      </c>
      <c r="L75" s="329">
        <v>30000</v>
      </c>
      <c r="M75" s="374">
        <f>L75*0.7</f>
        <v>21000</v>
      </c>
      <c r="N75" s="334">
        <f>G75*L75</f>
        <v>30000</v>
      </c>
      <c r="O75" s="335">
        <f>M75*G75</f>
        <v>21000</v>
      </c>
      <c r="P75" s="284"/>
    </row>
    <row r="76" ht="35.1" customHeight="1" spans="1:16">
      <c r="A76" s="262"/>
      <c r="B76" s="345"/>
      <c r="C76" s="311" t="s">
        <v>264</v>
      </c>
      <c r="D76" s="309" t="s">
        <v>166</v>
      </c>
      <c r="E76" s="360" t="s">
        <v>265</v>
      </c>
      <c r="F76" s="257" t="s">
        <v>95</v>
      </c>
      <c r="G76" s="268">
        <v>1</v>
      </c>
      <c r="H76" s="268" t="s">
        <v>42</v>
      </c>
      <c r="I76" s="268">
        <v>0</v>
      </c>
      <c r="J76" s="268">
        <f>I76*2000</f>
        <v>0</v>
      </c>
      <c r="K76" s="368">
        <v>20000</v>
      </c>
      <c r="L76" s="329">
        <v>20000</v>
      </c>
      <c r="M76" s="375"/>
      <c r="N76" s="245"/>
      <c r="O76" s="262"/>
      <c r="P76" s="284"/>
    </row>
    <row r="77" ht="35.1" customHeight="1" spans="1:16">
      <c r="A77" s="262"/>
      <c r="B77" s="346" t="s">
        <v>266</v>
      </c>
      <c r="C77" s="311" t="s">
        <v>267</v>
      </c>
      <c r="D77" s="309" t="s">
        <v>166</v>
      </c>
      <c r="E77" s="360" t="s">
        <v>268</v>
      </c>
      <c r="F77" s="264" t="s">
        <v>95</v>
      </c>
      <c r="G77" s="259">
        <v>1</v>
      </c>
      <c r="H77" s="259" t="s">
        <v>42</v>
      </c>
      <c r="I77" s="259">
        <v>0</v>
      </c>
      <c r="J77" s="259">
        <f>I77*2000</f>
        <v>0</v>
      </c>
      <c r="K77" s="369">
        <v>40000</v>
      </c>
      <c r="L77" s="329">
        <v>30000</v>
      </c>
      <c r="M77" s="376"/>
      <c r="N77" s="338"/>
      <c r="O77" s="277"/>
      <c r="P77" s="284"/>
    </row>
    <row r="78" ht="35.1" customHeight="1" spans="1:16">
      <c r="A78" s="262"/>
      <c r="B78" s="262"/>
      <c r="C78" s="311" t="s">
        <v>269</v>
      </c>
      <c r="D78" s="309" t="s">
        <v>166</v>
      </c>
      <c r="E78" s="360" t="s">
        <v>270</v>
      </c>
      <c r="F78" s="248"/>
      <c r="G78" s="248"/>
      <c r="H78" s="248"/>
      <c r="I78" s="248"/>
      <c r="J78" s="248"/>
      <c r="K78" s="261"/>
      <c r="L78" s="244"/>
      <c r="M78" s="376"/>
      <c r="N78" s="338"/>
      <c r="O78" s="277"/>
      <c r="P78" s="284"/>
    </row>
    <row r="79" ht="35.1" customHeight="1" spans="1:16">
      <c r="A79" s="262"/>
      <c r="B79" s="262"/>
      <c r="C79" s="311" t="s">
        <v>271</v>
      </c>
      <c r="D79" s="309" t="s">
        <v>166</v>
      </c>
      <c r="E79" s="360" t="s">
        <v>272</v>
      </c>
      <c r="F79" s="264" t="s">
        <v>95</v>
      </c>
      <c r="G79" s="259">
        <v>1</v>
      </c>
      <c r="H79" s="259" t="s">
        <v>42</v>
      </c>
      <c r="I79" s="259">
        <v>0</v>
      </c>
      <c r="J79" s="259">
        <f>I79*2000</f>
        <v>0</v>
      </c>
      <c r="K79" s="370">
        <v>40000</v>
      </c>
      <c r="L79" s="329">
        <v>30000</v>
      </c>
      <c r="M79" s="376"/>
      <c r="N79" s="338"/>
      <c r="O79" s="277"/>
      <c r="P79" s="284"/>
    </row>
    <row r="80" ht="35.1" customHeight="1" spans="1:16">
      <c r="A80" s="262"/>
      <c r="B80" s="262"/>
      <c r="C80" s="311" t="s">
        <v>273</v>
      </c>
      <c r="D80" s="309" t="s">
        <v>166</v>
      </c>
      <c r="E80" s="360" t="s">
        <v>274</v>
      </c>
      <c r="F80" s="248"/>
      <c r="G80" s="248"/>
      <c r="H80" s="248"/>
      <c r="I80" s="248"/>
      <c r="J80" s="248"/>
      <c r="K80" s="261"/>
      <c r="L80" s="244"/>
      <c r="M80" s="376"/>
      <c r="N80" s="338"/>
      <c r="O80" s="277"/>
      <c r="P80" s="284"/>
    </row>
    <row r="81" ht="35.1" customHeight="1" spans="1:16">
      <c r="A81" s="262"/>
      <c r="B81" s="248"/>
      <c r="C81" s="347" t="s">
        <v>275</v>
      </c>
      <c r="D81" s="298" t="s">
        <v>166</v>
      </c>
      <c r="E81" s="361" t="s">
        <v>276</v>
      </c>
      <c r="F81" s="264" t="s">
        <v>95</v>
      </c>
      <c r="G81" s="259">
        <v>1</v>
      </c>
      <c r="H81" s="259" t="s">
        <v>42</v>
      </c>
      <c r="I81" s="259">
        <v>0</v>
      </c>
      <c r="J81" s="259">
        <f t="shared" ref="J81:J90" si="5">I81*2000</f>
        <v>0</v>
      </c>
      <c r="K81" s="370">
        <v>10000</v>
      </c>
      <c r="L81" s="329">
        <v>10000</v>
      </c>
      <c r="M81" s="376"/>
      <c r="N81" s="338"/>
      <c r="O81" s="277"/>
      <c r="P81" s="284"/>
    </row>
    <row r="82" ht="86.1" customHeight="1" spans="1:16">
      <c r="A82" s="262"/>
      <c r="B82" s="348" t="s">
        <v>277</v>
      </c>
      <c r="C82" s="311" t="s">
        <v>278</v>
      </c>
      <c r="D82" s="309" t="s">
        <v>166</v>
      </c>
      <c r="E82" s="360" t="s">
        <v>279</v>
      </c>
      <c r="F82" s="257" t="s">
        <v>95</v>
      </c>
      <c r="G82" s="268">
        <v>1</v>
      </c>
      <c r="H82" s="268" t="s">
        <v>42</v>
      </c>
      <c r="I82" s="268">
        <v>0</v>
      </c>
      <c r="J82" s="268">
        <f t="shared" si="5"/>
        <v>0</v>
      </c>
      <c r="K82" s="368">
        <v>70000</v>
      </c>
      <c r="L82" s="329">
        <v>65000</v>
      </c>
      <c r="M82" s="377">
        <f>L82*0.7</f>
        <v>45500</v>
      </c>
      <c r="N82" s="334">
        <f>G82*L82</f>
        <v>65000</v>
      </c>
      <c r="O82" s="335">
        <f>M82*G82</f>
        <v>45500</v>
      </c>
      <c r="P82" s="284"/>
    </row>
    <row r="83" ht="162.6" customHeight="1" spans="1:16">
      <c r="A83" s="262"/>
      <c r="B83" s="261"/>
      <c r="C83" s="311" t="s">
        <v>280</v>
      </c>
      <c r="D83" s="309" t="s">
        <v>166</v>
      </c>
      <c r="E83" s="360" t="s">
        <v>281</v>
      </c>
      <c r="F83" s="257" t="s">
        <v>95</v>
      </c>
      <c r="G83" s="268">
        <v>1</v>
      </c>
      <c r="H83" s="268" t="s">
        <v>42</v>
      </c>
      <c r="I83" s="268">
        <v>0</v>
      </c>
      <c r="J83" s="268">
        <f t="shared" si="5"/>
        <v>0</v>
      </c>
      <c r="K83" s="368">
        <v>50000</v>
      </c>
      <c r="L83" s="329">
        <v>20000</v>
      </c>
      <c r="M83" s="245"/>
      <c r="N83" s="245"/>
      <c r="O83" s="262"/>
      <c r="P83" s="284"/>
    </row>
    <row r="84" ht="60.75" customHeight="1" spans="1:16">
      <c r="A84" s="262"/>
      <c r="B84" s="349"/>
      <c r="C84" s="312" t="s">
        <v>282</v>
      </c>
      <c r="D84" s="350" t="s">
        <v>166</v>
      </c>
      <c r="E84" s="362" t="s">
        <v>283</v>
      </c>
      <c r="F84" s="363" t="s">
        <v>95</v>
      </c>
      <c r="G84" s="265">
        <v>1</v>
      </c>
      <c r="H84" s="265" t="s">
        <v>42</v>
      </c>
      <c r="I84" s="265">
        <v>0</v>
      </c>
      <c r="J84" s="265">
        <f t="shared" si="5"/>
        <v>0</v>
      </c>
      <c r="K84" s="370">
        <v>20000</v>
      </c>
      <c r="L84" s="329">
        <v>20000</v>
      </c>
      <c r="M84" s="281"/>
      <c r="N84" s="245"/>
      <c r="O84" s="262"/>
      <c r="P84" s="284"/>
    </row>
    <row r="85" ht="35.1" customHeight="1" spans="1:16">
      <c r="A85" s="262"/>
      <c r="B85" s="351" t="s">
        <v>284</v>
      </c>
      <c r="C85" s="312" t="s">
        <v>285</v>
      </c>
      <c r="D85" s="309" t="s">
        <v>166</v>
      </c>
      <c r="E85" s="360" t="s">
        <v>286</v>
      </c>
      <c r="F85" s="257" t="s">
        <v>95</v>
      </c>
      <c r="G85" s="268">
        <v>1</v>
      </c>
      <c r="H85" s="268" t="s">
        <v>42</v>
      </c>
      <c r="I85" s="268">
        <v>0</v>
      </c>
      <c r="J85" s="268">
        <f t="shared" si="5"/>
        <v>0</v>
      </c>
      <c r="K85" s="368">
        <v>15000</v>
      </c>
      <c r="L85" s="329">
        <v>10000</v>
      </c>
      <c r="M85" s="376">
        <f>L85*0.7</f>
        <v>7000</v>
      </c>
      <c r="N85" s="338">
        <f>G85*L85</f>
        <v>10000</v>
      </c>
      <c r="O85" s="277">
        <f>M85*G85</f>
        <v>7000</v>
      </c>
      <c r="P85" s="284"/>
    </row>
    <row r="86" ht="35.1" customHeight="1" spans="1:16">
      <c r="A86" s="262"/>
      <c r="B86" s="248"/>
      <c r="C86" s="311" t="s">
        <v>287</v>
      </c>
      <c r="D86" s="309" t="s">
        <v>166</v>
      </c>
      <c r="E86" s="360" t="s">
        <v>288</v>
      </c>
      <c r="F86" s="257" t="s">
        <v>95</v>
      </c>
      <c r="G86" s="268">
        <v>1</v>
      </c>
      <c r="H86" s="268" t="s">
        <v>42</v>
      </c>
      <c r="I86" s="268">
        <v>0</v>
      </c>
      <c r="J86" s="268">
        <f t="shared" si="5"/>
        <v>0</v>
      </c>
      <c r="K86" s="368">
        <v>15000</v>
      </c>
      <c r="L86" s="329">
        <v>10000</v>
      </c>
      <c r="M86" s="376">
        <f>L86*0.7</f>
        <v>7000</v>
      </c>
      <c r="N86" s="338">
        <f>G86*L86</f>
        <v>10000</v>
      </c>
      <c r="O86" s="277">
        <f>M86*G86</f>
        <v>7000</v>
      </c>
      <c r="P86" s="284"/>
    </row>
    <row r="87" ht="29.25" customHeight="1" spans="1:16">
      <c r="A87" s="262"/>
      <c r="B87" s="311" t="s">
        <v>289</v>
      </c>
      <c r="C87" s="311" t="s">
        <v>290</v>
      </c>
      <c r="D87" s="309" t="s">
        <v>166</v>
      </c>
      <c r="E87" s="320" t="s">
        <v>291</v>
      </c>
      <c r="F87" s="257" t="s">
        <v>95</v>
      </c>
      <c r="G87" s="268">
        <v>1</v>
      </c>
      <c r="H87" s="268" t="s">
        <v>42</v>
      </c>
      <c r="I87" s="268">
        <v>0</v>
      </c>
      <c r="J87" s="268">
        <f t="shared" si="5"/>
        <v>0</v>
      </c>
      <c r="K87" s="368">
        <v>15000</v>
      </c>
      <c r="L87" s="329">
        <v>15000</v>
      </c>
      <c r="M87" s="374">
        <f>L87*0.7</f>
        <v>10500</v>
      </c>
      <c r="N87" s="334">
        <f>G87*L87</f>
        <v>15000</v>
      </c>
      <c r="O87" s="335">
        <f>M87*G87</f>
        <v>10500</v>
      </c>
      <c r="P87" s="284"/>
    </row>
    <row r="88" ht="29.25" customHeight="1" spans="1:16">
      <c r="A88" s="262"/>
      <c r="B88" s="345"/>
      <c r="C88" s="311" t="s">
        <v>292</v>
      </c>
      <c r="D88" s="309" t="s">
        <v>166</v>
      </c>
      <c r="E88" s="320" t="s">
        <v>293</v>
      </c>
      <c r="F88" s="257" t="s">
        <v>95</v>
      </c>
      <c r="G88" s="268">
        <v>1</v>
      </c>
      <c r="H88" s="268" t="s">
        <v>42</v>
      </c>
      <c r="I88" s="268">
        <v>0</v>
      </c>
      <c r="J88" s="268">
        <f t="shared" si="5"/>
        <v>0</v>
      </c>
      <c r="K88" s="371"/>
      <c r="L88" s="244"/>
      <c r="M88" s="375"/>
      <c r="N88" s="245"/>
      <c r="O88" s="262"/>
      <c r="P88" s="284"/>
    </row>
    <row r="89" ht="29.25" customHeight="1" spans="1:16">
      <c r="A89" s="262"/>
      <c r="B89" s="345"/>
      <c r="C89" s="311" t="s">
        <v>294</v>
      </c>
      <c r="D89" s="309" t="s">
        <v>166</v>
      </c>
      <c r="E89" s="320" t="s">
        <v>295</v>
      </c>
      <c r="F89" s="257" t="s">
        <v>95</v>
      </c>
      <c r="G89" s="268">
        <v>1</v>
      </c>
      <c r="H89" s="268" t="s">
        <v>42</v>
      </c>
      <c r="I89" s="268">
        <v>0</v>
      </c>
      <c r="J89" s="268">
        <f t="shared" si="5"/>
        <v>0</v>
      </c>
      <c r="K89" s="371"/>
      <c r="L89" s="244"/>
      <c r="M89" s="375"/>
      <c r="N89" s="281"/>
      <c r="O89" s="248"/>
      <c r="P89" s="284"/>
    </row>
    <row r="90" ht="29.25" customHeight="1" spans="1:16">
      <c r="A90" s="262"/>
      <c r="B90" s="311" t="s">
        <v>296</v>
      </c>
      <c r="C90" s="311" t="s">
        <v>297</v>
      </c>
      <c r="D90" s="309" t="s">
        <v>166</v>
      </c>
      <c r="E90" s="320" t="s">
        <v>298</v>
      </c>
      <c r="F90" s="257" t="s">
        <v>95</v>
      </c>
      <c r="G90" s="268">
        <v>1</v>
      </c>
      <c r="H90" s="268" t="s">
        <v>42</v>
      </c>
      <c r="I90" s="268">
        <v>0</v>
      </c>
      <c r="J90" s="268">
        <f t="shared" si="5"/>
        <v>0</v>
      </c>
      <c r="K90" s="328">
        <v>5000</v>
      </c>
      <c r="L90" s="372">
        <v>5000</v>
      </c>
      <c r="M90" s="329">
        <f>L90*0.7</f>
        <v>3500</v>
      </c>
      <c r="N90" s="334">
        <f>G90*L90</f>
        <v>5000</v>
      </c>
      <c r="O90" s="335">
        <f>M90*G90</f>
        <v>3500</v>
      </c>
      <c r="P90" s="284"/>
    </row>
    <row r="91" ht="50.25" customHeight="1" spans="1:16">
      <c r="A91" s="262"/>
      <c r="B91" s="311" t="s">
        <v>299</v>
      </c>
      <c r="C91" s="311" t="s">
        <v>300</v>
      </c>
      <c r="D91" s="309" t="s">
        <v>166</v>
      </c>
      <c r="E91" s="320" t="s">
        <v>301</v>
      </c>
      <c r="F91" s="257" t="s">
        <v>219</v>
      </c>
      <c r="G91" s="268">
        <v>0</v>
      </c>
      <c r="H91" s="268" t="s">
        <v>42</v>
      </c>
      <c r="I91" s="268" t="s">
        <v>302</v>
      </c>
      <c r="J91" s="268" t="s">
        <v>302</v>
      </c>
      <c r="K91" s="328" t="s">
        <v>302</v>
      </c>
      <c r="L91" s="332" t="s">
        <v>302</v>
      </c>
      <c r="M91" s="244"/>
      <c r="N91" s="245"/>
      <c r="O91" s="262"/>
      <c r="P91" s="284" t="s">
        <v>303</v>
      </c>
    </row>
    <row r="92" ht="29.25" customHeight="1" spans="1:16">
      <c r="A92" s="352" t="s">
        <v>304</v>
      </c>
      <c r="B92" s="351" t="s">
        <v>304</v>
      </c>
      <c r="C92" s="351" t="s">
        <v>304</v>
      </c>
      <c r="D92" s="309" t="s">
        <v>166</v>
      </c>
      <c r="E92" s="320"/>
      <c r="F92" s="268" t="s">
        <v>219</v>
      </c>
      <c r="G92" s="268">
        <v>1</v>
      </c>
      <c r="H92" s="268" t="s">
        <v>42</v>
      </c>
      <c r="I92" s="268" t="s">
        <v>223</v>
      </c>
      <c r="J92" s="268" t="s">
        <v>223</v>
      </c>
      <c r="K92" s="330" t="s">
        <v>223</v>
      </c>
      <c r="L92" s="268" t="s">
        <v>223</v>
      </c>
      <c r="M92" s="244"/>
      <c r="N92" s="281"/>
      <c r="O92" s="248"/>
      <c r="P92" s="284"/>
    </row>
    <row r="93" ht="40.5" customHeight="1" spans="1:16">
      <c r="A93" s="353" t="s">
        <v>305</v>
      </c>
      <c r="B93" s="353" t="s">
        <v>306</v>
      </c>
      <c r="C93" s="353" t="s">
        <v>307</v>
      </c>
      <c r="D93" s="309" t="s">
        <v>166</v>
      </c>
      <c r="E93" s="364" t="s">
        <v>308</v>
      </c>
      <c r="F93" s="268" t="s">
        <v>219</v>
      </c>
      <c r="G93" s="268">
        <v>0</v>
      </c>
      <c r="H93" s="268" t="s">
        <v>42</v>
      </c>
      <c r="I93" s="268" t="s">
        <v>309</v>
      </c>
      <c r="J93" s="268" t="s">
        <v>309</v>
      </c>
      <c r="K93" s="330" t="s">
        <v>309</v>
      </c>
      <c r="L93" s="268" t="s">
        <v>309</v>
      </c>
      <c r="M93" s="268" t="s">
        <v>309</v>
      </c>
      <c r="N93" s="338"/>
      <c r="O93" s="277"/>
      <c r="P93" s="373" t="s">
        <v>310</v>
      </c>
    </row>
    <row r="94" ht="40.5" customHeight="1" spans="1:16">
      <c r="A94" s="244"/>
      <c r="B94" s="244"/>
      <c r="C94" s="353" t="s">
        <v>306</v>
      </c>
      <c r="D94" s="309" t="s">
        <v>166</v>
      </c>
      <c r="E94" s="364" t="s">
        <v>311</v>
      </c>
      <c r="F94" s="257" t="s">
        <v>95</v>
      </c>
      <c r="G94" s="268">
        <v>0</v>
      </c>
      <c r="H94" s="268" t="s">
        <v>42</v>
      </c>
      <c r="I94" s="268">
        <v>1</v>
      </c>
      <c r="J94" s="268">
        <f>I94*2000</f>
        <v>2000</v>
      </c>
      <c r="K94" s="328">
        <v>5000</v>
      </c>
      <c r="L94" s="329">
        <v>5000</v>
      </c>
      <c r="M94" s="337">
        <f>L94*0.7</f>
        <v>3500</v>
      </c>
      <c r="N94" s="338"/>
      <c r="O94" s="277"/>
      <c r="P94" s="373"/>
    </row>
    <row r="95" ht="36" customHeight="1" spans="1:16">
      <c r="A95" s="354" t="s">
        <v>158</v>
      </c>
      <c r="B95" s="355" t="s">
        <v>312</v>
      </c>
      <c r="C95" s="355" t="s">
        <v>313</v>
      </c>
      <c r="D95" s="309" t="s">
        <v>166</v>
      </c>
      <c r="E95" s="364" t="s">
        <v>314</v>
      </c>
      <c r="F95" s="257" t="s">
        <v>95</v>
      </c>
      <c r="G95" s="268">
        <v>0</v>
      </c>
      <c r="H95" s="268" t="s">
        <v>315</v>
      </c>
      <c r="I95" s="268" t="s">
        <v>309</v>
      </c>
      <c r="J95" s="268" t="s">
        <v>309</v>
      </c>
      <c r="K95" s="330" t="s">
        <v>309</v>
      </c>
      <c r="L95" s="268" t="s">
        <v>309</v>
      </c>
      <c r="M95" s="268" t="s">
        <v>309</v>
      </c>
      <c r="N95" s="338"/>
      <c r="O95" s="277"/>
      <c r="P95" s="284" t="s">
        <v>316</v>
      </c>
    </row>
    <row r="96" ht="36" customHeight="1" spans="1:16">
      <c r="A96" s="262"/>
      <c r="B96" s="262"/>
      <c r="C96" s="262"/>
      <c r="D96" s="309" t="s">
        <v>166</v>
      </c>
      <c r="E96" s="364" t="s">
        <v>317</v>
      </c>
      <c r="F96" s="257" t="s">
        <v>95</v>
      </c>
      <c r="G96" s="268">
        <v>0</v>
      </c>
      <c r="H96" s="268" t="s">
        <v>315</v>
      </c>
      <c r="I96" s="268" t="s">
        <v>309</v>
      </c>
      <c r="J96" s="268" t="s">
        <v>309</v>
      </c>
      <c r="K96" s="330" t="s">
        <v>309</v>
      </c>
      <c r="L96" s="268" t="s">
        <v>309</v>
      </c>
      <c r="M96" s="268" t="s">
        <v>309</v>
      </c>
      <c r="N96" s="338"/>
      <c r="O96" s="277"/>
      <c r="P96" s="284" t="s">
        <v>316</v>
      </c>
    </row>
    <row r="97" ht="36" customHeight="1" spans="1:16">
      <c r="A97" s="262"/>
      <c r="B97" s="262"/>
      <c r="C97" s="262"/>
      <c r="D97" s="309" t="s">
        <v>166</v>
      </c>
      <c r="E97" s="364" t="s">
        <v>318</v>
      </c>
      <c r="F97" s="257" t="s">
        <v>95</v>
      </c>
      <c r="G97" s="268">
        <v>0</v>
      </c>
      <c r="H97" s="268" t="s">
        <v>315</v>
      </c>
      <c r="I97" s="268">
        <v>3</v>
      </c>
      <c r="J97" s="268">
        <f t="shared" ref="J97:J104" si="6">I97*2000</f>
        <v>6000</v>
      </c>
      <c r="K97" s="328">
        <f t="shared" ref="K97:K104" si="7">I97*3000</f>
        <v>9000</v>
      </c>
      <c r="L97" s="329">
        <f t="shared" ref="L97:L104" si="8">I97*3000</f>
        <v>9000</v>
      </c>
      <c r="M97" s="337">
        <f t="shared" ref="M97:M104" si="9">L97*0.7</f>
        <v>6300</v>
      </c>
      <c r="N97" s="338">
        <f t="shared" ref="N97:N104" si="10">G97*L97</f>
        <v>0</v>
      </c>
      <c r="O97" s="277">
        <f t="shared" ref="O97:O104" si="11">M97*G97</f>
        <v>0</v>
      </c>
      <c r="P97" s="284"/>
    </row>
    <row r="98" ht="36" customHeight="1" spans="1:16">
      <c r="A98" s="262"/>
      <c r="B98" s="262"/>
      <c r="C98" s="248"/>
      <c r="D98" s="309" t="s">
        <v>166</v>
      </c>
      <c r="E98" s="364" t="s">
        <v>319</v>
      </c>
      <c r="F98" s="257" t="s">
        <v>95</v>
      </c>
      <c r="G98" s="268">
        <v>0</v>
      </c>
      <c r="H98" s="268" t="s">
        <v>315</v>
      </c>
      <c r="I98" s="268">
        <v>4.5</v>
      </c>
      <c r="J98" s="268">
        <f t="shared" si="6"/>
        <v>9000</v>
      </c>
      <c r="K98" s="328">
        <f t="shared" si="7"/>
        <v>13500</v>
      </c>
      <c r="L98" s="329">
        <f t="shared" si="8"/>
        <v>13500</v>
      </c>
      <c r="M98" s="337">
        <f t="shared" si="9"/>
        <v>9450</v>
      </c>
      <c r="N98" s="338">
        <f t="shared" si="10"/>
        <v>0</v>
      </c>
      <c r="O98" s="277">
        <f t="shared" si="11"/>
        <v>0</v>
      </c>
      <c r="P98" s="284"/>
    </row>
    <row r="99" ht="36" customHeight="1" spans="1:16">
      <c r="A99" s="262"/>
      <c r="B99" s="262"/>
      <c r="C99" s="355" t="s">
        <v>320</v>
      </c>
      <c r="D99" s="309" t="s">
        <v>166</v>
      </c>
      <c r="E99" s="364" t="s">
        <v>318</v>
      </c>
      <c r="F99" s="257" t="s">
        <v>95</v>
      </c>
      <c r="G99" s="268">
        <v>0</v>
      </c>
      <c r="H99" s="268" t="s">
        <v>315</v>
      </c>
      <c r="I99" s="268">
        <v>3</v>
      </c>
      <c r="J99" s="268">
        <f t="shared" si="6"/>
        <v>6000</v>
      </c>
      <c r="K99" s="328">
        <f t="shared" si="7"/>
        <v>9000</v>
      </c>
      <c r="L99" s="329">
        <f t="shared" si="8"/>
        <v>9000</v>
      </c>
      <c r="M99" s="337">
        <f t="shared" si="9"/>
        <v>6300</v>
      </c>
      <c r="N99" s="338">
        <f t="shared" si="10"/>
        <v>0</v>
      </c>
      <c r="O99" s="277">
        <f t="shared" si="11"/>
        <v>0</v>
      </c>
      <c r="P99" s="284"/>
    </row>
    <row r="100" ht="36" customHeight="1" spans="1:16">
      <c r="A100" s="262"/>
      <c r="B100" s="262"/>
      <c r="C100" s="248"/>
      <c r="D100" s="309" t="s">
        <v>166</v>
      </c>
      <c r="E100" s="364" t="s">
        <v>319</v>
      </c>
      <c r="F100" s="257" t="s">
        <v>95</v>
      </c>
      <c r="G100" s="268">
        <v>0</v>
      </c>
      <c r="H100" s="268" t="s">
        <v>315</v>
      </c>
      <c r="I100" s="268">
        <v>4.5</v>
      </c>
      <c r="J100" s="268">
        <f t="shared" si="6"/>
        <v>9000</v>
      </c>
      <c r="K100" s="328">
        <f t="shared" si="7"/>
        <v>13500</v>
      </c>
      <c r="L100" s="329">
        <f t="shared" si="8"/>
        <v>13500</v>
      </c>
      <c r="M100" s="337">
        <f t="shared" si="9"/>
        <v>9450</v>
      </c>
      <c r="N100" s="338">
        <f t="shared" si="10"/>
        <v>0</v>
      </c>
      <c r="O100" s="277">
        <f t="shared" si="11"/>
        <v>0</v>
      </c>
      <c r="P100" s="284"/>
    </row>
    <row r="101" ht="36" customHeight="1" spans="1:16">
      <c r="A101" s="262"/>
      <c r="B101" s="262"/>
      <c r="C101" s="355" t="s">
        <v>321</v>
      </c>
      <c r="D101" s="309" t="s">
        <v>166</v>
      </c>
      <c r="E101" s="364" t="s">
        <v>322</v>
      </c>
      <c r="F101" s="257" t="s">
        <v>95</v>
      </c>
      <c r="G101" s="268">
        <v>0</v>
      </c>
      <c r="H101" s="268" t="s">
        <v>315</v>
      </c>
      <c r="I101" s="268">
        <v>2</v>
      </c>
      <c r="J101" s="268">
        <f t="shared" si="6"/>
        <v>4000</v>
      </c>
      <c r="K101" s="328">
        <f t="shared" si="7"/>
        <v>6000</v>
      </c>
      <c r="L101" s="329">
        <f t="shared" si="8"/>
        <v>6000</v>
      </c>
      <c r="M101" s="337">
        <f t="shared" si="9"/>
        <v>4200</v>
      </c>
      <c r="N101" s="338">
        <f t="shared" si="10"/>
        <v>0</v>
      </c>
      <c r="O101" s="277">
        <f t="shared" si="11"/>
        <v>0</v>
      </c>
      <c r="P101" s="284"/>
    </row>
    <row r="102" ht="36" customHeight="1" spans="1:16">
      <c r="A102" s="262"/>
      <c r="B102" s="262"/>
      <c r="C102" s="248"/>
      <c r="D102" s="309" t="s">
        <v>166</v>
      </c>
      <c r="E102" s="364" t="s">
        <v>323</v>
      </c>
      <c r="F102" s="257" t="s">
        <v>95</v>
      </c>
      <c r="G102" s="268">
        <v>0</v>
      </c>
      <c r="H102" s="268" t="s">
        <v>315</v>
      </c>
      <c r="I102" s="268">
        <v>3</v>
      </c>
      <c r="J102" s="268">
        <f t="shared" si="6"/>
        <v>6000</v>
      </c>
      <c r="K102" s="328">
        <f t="shared" si="7"/>
        <v>9000</v>
      </c>
      <c r="L102" s="329">
        <f t="shared" si="8"/>
        <v>9000</v>
      </c>
      <c r="M102" s="337">
        <f t="shared" si="9"/>
        <v>6300</v>
      </c>
      <c r="N102" s="338">
        <f t="shared" si="10"/>
        <v>0</v>
      </c>
      <c r="O102" s="277">
        <f t="shared" si="11"/>
        <v>0</v>
      </c>
      <c r="P102" s="284"/>
    </row>
    <row r="103" ht="36" customHeight="1" spans="1:16">
      <c r="A103" s="262"/>
      <c r="B103" s="262"/>
      <c r="C103" s="355" t="s">
        <v>324</v>
      </c>
      <c r="D103" s="309" t="s">
        <v>166</v>
      </c>
      <c r="E103" s="364" t="s">
        <v>322</v>
      </c>
      <c r="F103" s="257" t="s">
        <v>95</v>
      </c>
      <c r="G103" s="268">
        <v>0</v>
      </c>
      <c r="H103" s="268" t="s">
        <v>315</v>
      </c>
      <c r="I103" s="268">
        <v>2</v>
      </c>
      <c r="J103" s="268">
        <f t="shared" si="6"/>
        <v>4000</v>
      </c>
      <c r="K103" s="328">
        <f t="shared" si="7"/>
        <v>6000</v>
      </c>
      <c r="L103" s="329">
        <f t="shared" si="8"/>
        <v>6000</v>
      </c>
      <c r="M103" s="337">
        <f t="shared" si="9"/>
        <v>4200</v>
      </c>
      <c r="N103" s="338">
        <f t="shared" si="10"/>
        <v>0</v>
      </c>
      <c r="O103" s="277">
        <f t="shared" si="11"/>
        <v>0</v>
      </c>
      <c r="P103" s="284"/>
    </row>
    <row r="104" ht="36" customHeight="1" spans="1:16">
      <c r="A104" s="262"/>
      <c r="B104" s="262"/>
      <c r="C104" s="248"/>
      <c r="D104" s="309" t="s">
        <v>166</v>
      </c>
      <c r="E104" s="364" t="s">
        <v>323</v>
      </c>
      <c r="F104" s="257" t="s">
        <v>95</v>
      </c>
      <c r="G104" s="268">
        <v>0</v>
      </c>
      <c r="H104" s="268" t="s">
        <v>315</v>
      </c>
      <c r="I104" s="268">
        <v>3</v>
      </c>
      <c r="J104" s="268">
        <f t="shared" si="6"/>
        <v>6000</v>
      </c>
      <c r="K104" s="328">
        <f t="shared" si="7"/>
        <v>9000</v>
      </c>
      <c r="L104" s="329">
        <f t="shared" si="8"/>
        <v>9000</v>
      </c>
      <c r="M104" s="337">
        <f t="shared" si="9"/>
        <v>6300</v>
      </c>
      <c r="N104" s="338">
        <f t="shared" si="10"/>
        <v>0</v>
      </c>
      <c r="O104" s="277">
        <f t="shared" si="11"/>
        <v>0</v>
      </c>
      <c r="P104" s="284"/>
    </row>
    <row r="105" ht="36" customHeight="1" spans="1:16">
      <c r="A105" s="262"/>
      <c r="B105" s="354" t="s">
        <v>325</v>
      </c>
      <c r="C105" s="355" t="s">
        <v>326</v>
      </c>
      <c r="D105" s="309" t="s">
        <v>166</v>
      </c>
      <c r="E105" s="364" t="s">
        <v>327</v>
      </c>
      <c r="F105" s="257" t="s">
        <v>95</v>
      </c>
      <c r="G105" s="268">
        <v>0</v>
      </c>
      <c r="H105" s="268" t="s">
        <v>315</v>
      </c>
      <c r="I105" s="268" t="s">
        <v>309</v>
      </c>
      <c r="J105" s="268" t="s">
        <v>309</v>
      </c>
      <c r="K105" s="328" t="s">
        <v>309</v>
      </c>
      <c r="L105" s="268" t="s">
        <v>309</v>
      </c>
      <c r="M105" s="268" t="s">
        <v>309</v>
      </c>
      <c r="N105" s="338"/>
      <c r="O105" s="277"/>
      <c r="P105" s="284" t="s">
        <v>328</v>
      </c>
    </row>
    <row r="106" ht="37.25" customHeight="1" spans="1:16">
      <c r="A106" s="262"/>
      <c r="B106" s="356"/>
      <c r="C106" s="357"/>
      <c r="D106" s="309" t="s">
        <v>166</v>
      </c>
      <c r="E106" s="364" t="s">
        <v>329</v>
      </c>
      <c r="F106" s="257" t="s">
        <v>95</v>
      </c>
      <c r="G106" s="268">
        <v>0</v>
      </c>
      <c r="H106" s="268" t="s">
        <v>315</v>
      </c>
      <c r="I106" s="268">
        <v>2</v>
      </c>
      <c r="J106" s="268">
        <f t="shared" ref="J106:J131" si="12">I106*2000</f>
        <v>4000</v>
      </c>
      <c r="K106" s="328">
        <f t="shared" ref="K106:K131" si="13">I106*3000</f>
        <v>6000</v>
      </c>
      <c r="L106" s="329">
        <f>J106*1.5</f>
        <v>6000</v>
      </c>
      <c r="M106" s="337">
        <f t="shared" ref="M106:M117" si="14">L106*0.7</f>
        <v>4200</v>
      </c>
      <c r="N106" s="338">
        <f t="shared" ref="N106:N131" si="15">G106*L106</f>
        <v>0</v>
      </c>
      <c r="O106" s="277">
        <f t="shared" ref="O106:O131" si="16">M106*G106</f>
        <v>0</v>
      </c>
      <c r="P106" s="284" t="s">
        <v>330</v>
      </c>
    </row>
    <row r="107" ht="36" customHeight="1" spans="1:16">
      <c r="A107" s="262"/>
      <c r="B107" s="356"/>
      <c r="C107" s="357"/>
      <c r="D107" s="309" t="s">
        <v>166</v>
      </c>
      <c r="E107" s="284" t="s">
        <v>331</v>
      </c>
      <c r="F107" s="257" t="s">
        <v>95</v>
      </c>
      <c r="G107" s="268">
        <v>0</v>
      </c>
      <c r="H107" s="268" t="s">
        <v>315</v>
      </c>
      <c r="I107" s="268">
        <v>1.9</v>
      </c>
      <c r="J107" s="268">
        <f t="shared" si="12"/>
        <v>3800</v>
      </c>
      <c r="K107" s="328">
        <f t="shared" si="13"/>
        <v>5700</v>
      </c>
      <c r="L107" s="329">
        <v>5900</v>
      </c>
      <c r="M107" s="337">
        <f t="shared" si="14"/>
        <v>4130</v>
      </c>
      <c r="N107" s="338">
        <f t="shared" si="15"/>
        <v>0</v>
      </c>
      <c r="O107" s="277">
        <f t="shared" si="16"/>
        <v>0</v>
      </c>
      <c r="P107" s="319"/>
    </row>
    <row r="108" ht="36" customHeight="1" spans="1:16">
      <c r="A108" s="262"/>
      <c r="B108" s="356"/>
      <c r="C108" s="357"/>
      <c r="D108" s="309" t="s">
        <v>166</v>
      </c>
      <c r="E108" s="284" t="s">
        <v>332</v>
      </c>
      <c r="F108" s="257" t="s">
        <v>95</v>
      </c>
      <c r="G108" s="268">
        <v>0</v>
      </c>
      <c r="H108" s="268" t="s">
        <v>315</v>
      </c>
      <c r="I108" s="268">
        <v>1.8</v>
      </c>
      <c r="J108" s="268">
        <f t="shared" si="12"/>
        <v>3600</v>
      </c>
      <c r="K108" s="328">
        <f t="shared" si="13"/>
        <v>5400</v>
      </c>
      <c r="L108" s="329">
        <v>5800</v>
      </c>
      <c r="M108" s="337">
        <f t="shared" si="14"/>
        <v>4060</v>
      </c>
      <c r="N108" s="338">
        <f t="shared" si="15"/>
        <v>0</v>
      </c>
      <c r="O108" s="277">
        <f t="shared" si="16"/>
        <v>0</v>
      </c>
      <c r="P108" s="284"/>
    </row>
    <row r="109" ht="36" customHeight="1" spans="1:16">
      <c r="A109" s="262"/>
      <c r="B109" s="356"/>
      <c r="C109" s="357"/>
      <c r="D109" s="309" t="s">
        <v>166</v>
      </c>
      <c r="E109" s="284" t="s">
        <v>333</v>
      </c>
      <c r="F109" s="257" t="s">
        <v>95</v>
      </c>
      <c r="G109" s="268">
        <v>0</v>
      </c>
      <c r="H109" s="268" t="s">
        <v>315</v>
      </c>
      <c r="I109" s="268">
        <v>1.7</v>
      </c>
      <c r="J109" s="268">
        <f t="shared" si="12"/>
        <v>3400</v>
      </c>
      <c r="K109" s="328">
        <f t="shared" si="13"/>
        <v>5100</v>
      </c>
      <c r="L109" s="329">
        <v>5700</v>
      </c>
      <c r="M109" s="337">
        <f t="shared" si="14"/>
        <v>3990</v>
      </c>
      <c r="N109" s="338">
        <f t="shared" si="15"/>
        <v>0</v>
      </c>
      <c r="O109" s="277">
        <f t="shared" si="16"/>
        <v>0</v>
      </c>
      <c r="P109" s="284"/>
    </row>
    <row r="110" ht="36" customHeight="1" spans="1:16">
      <c r="A110" s="262"/>
      <c r="B110" s="356"/>
      <c r="C110" s="357"/>
      <c r="D110" s="309" t="s">
        <v>166</v>
      </c>
      <c r="E110" s="284" t="s">
        <v>334</v>
      </c>
      <c r="F110" s="257" t="s">
        <v>95</v>
      </c>
      <c r="G110" s="268">
        <v>0</v>
      </c>
      <c r="H110" s="268" t="s">
        <v>315</v>
      </c>
      <c r="I110" s="268">
        <v>1.6</v>
      </c>
      <c r="J110" s="268">
        <f t="shared" si="12"/>
        <v>3200</v>
      </c>
      <c r="K110" s="328">
        <f t="shared" si="13"/>
        <v>4800</v>
      </c>
      <c r="L110" s="329">
        <v>5600</v>
      </c>
      <c r="M110" s="337">
        <f t="shared" si="14"/>
        <v>3920</v>
      </c>
      <c r="N110" s="338">
        <f t="shared" si="15"/>
        <v>0</v>
      </c>
      <c r="O110" s="277">
        <f t="shared" si="16"/>
        <v>0</v>
      </c>
      <c r="P110" s="284"/>
    </row>
    <row r="111" ht="36" customHeight="1" spans="1:16">
      <c r="A111" s="262"/>
      <c r="B111" s="356"/>
      <c r="C111" s="357"/>
      <c r="D111" s="309" t="s">
        <v>166</v>
      </c>
      <c r="E111" s="284" t="s">
        <v>335</v>
      </c>
      <c r="F111" s="257" t="s">
        <v>95</v>
      </c>
      <c r="G111" s="268">
        <v>0</v>
      </c>
      <c r="H111" s="268" t="s">
        <v>315</v>
      </c>
      <c r="I111" s="268">
        <v>1.5</v>
      </c>
      <c r="J111" s="268">
        <f t="shared" si="12"/>
        <v>3000</v>
      </c>
      <c r="K111" s="328">
        <f t="shared" si="13"/>
        <v>4500</v>
      </c>
      <c r="L111" s="329">
        <v>5500</v>
      </c>
      <c r="M111" s="337">
        <f t="shared" si="14"/>
        <v>3850</v>
      </c>
      <c r="N111" s="338">
        <f t="shared" si="15"/>
        <v>0</v>
      </c>
      <c r="O111" s="277">
        <f t="shared" si="16"/>
        <v>0</v>
      </c>
      <c r="P111" s="284"/>
    </row>
    <row r="112" ht="36" customHeight="1" spans="1:16">
      <c r="A112" s="262"/>
      <c r="B112" s="356"/>
      <c r="C112" s="357"/>
      <c r="D112" s="309" t="s">
        <v>166</v>
      </c>
      <c r="E112" s="284" t="s">
        <v>336</v>
      </c>
      <c r="F112" s="257" t="s">
        <v>95</v>
      </c>
      <c r="G112" s="268">
        <v>0</v>
      </c>
      <c r="H112" s="268" t="s">
        <v>315</v>
      </c>
      <c r="I112" s="268">
        <v>1.4</v>
      </c>
      <c r="J112" s="268">
        <f t="shared" si="12"/>
        <v>2800</v>
      </c>
      <c r="K112" s="328">
        <f t="shared" si="13"/>
        <v>4200</v>
      </c>
      <c r="L112" s="329">
        <v>5400</v>
      </c>
      <c r="M112" s="337">
        <f t="shared" si="14"/>
        <v>3780</v>
      </c>
      <c r="N112" s="338">
        <f t="shared" si="15"/>
        <v>0</v>
      </c>
      <c r="O112" s="277">
        <f t="shared" si="16"/>
        <v>0</v>
      </c>
      <c r="P112" s="284"/>
    </row>
    <row r="113" ht="36" customHeight="1" spans="1:16">
      <c r="A113" s="262"/>
      <c r="B113" s="356"/>
      <c r="C113" s="357"/>
      <c r="D113" s="309" t="s">
        <v>166</v>
      </c>
      <c r="E113" s="284" t="s">
        <v>337</v>
      </c>
      <c r="F113" s="257" t="s">
        <v>95</v>
      </c>
      <c r="G113" s="268">
        <v>0</v>
      </c>
      <c r="H113" s="268" t="s">
        <v>315</v>
      </c>
      <c r="I113" s="268">
        <v>1.3</v>
      </c>
      <c r="J113" s="268">
        <f t="shared" si="12"/>
        <v>2600</v>
      </c>
      <c r="K113" s="328">
        <f t="shared" si="13"/>
        <v>3900</v>
      </c>
      <c r="L113" s="329">
        <v>5300</v>
      </c>
      <c r="M113" s="337">
        <f t="shared" si="14"/>
        <v>3710</v>
      </c>
      <c r="N113" s="338">
        <f t="shared" si="15"/>
        <v>0</v>
      </c>
      <c r="O113" s="277">
        <f t="shared" si="16"/>
        <v>0</v>
      </c>
      <c r="P113" s="284"/>
    </row>
    <row r="114" ht="36" customHeight="1" spans="1:16">
      <c r="A114" s="262"/>
      <c r="B114" s="356"/>
      <c r="C114" s="357"/>
      <c r="D114" s="309" t="s">
        <v>166</v>
      </c>
      <c r="E114" s="284" t="s">
        <v>338</v>
      </c>
      <c r="F114" s="257" t="s">
        <v>95</v>
      </c>
      <c r="G114" s="268">
        <v>0</v>
      </c>
      <c r="H114" s="268" t="s">
        <v>315</v>
      </c>
      <c r="I114" s="268">
        <v>1.2</v>
      </c>
      <c r="J114" s="268">
        <f t="shared" si="12"/>
        <v>2400</v>
      </c>
      <c r="K114" s="328">
        <f t="shared" si="13"/>
        <v>3600</v>
      </c>
      <c r="L114" s="329">
        <v>5200</v>
      </c>
      <c r="M114" s="337">
        <f t="shared" si="14"/>
        <v>3640</v>
      </c>
      <c r="N114" s="338">
        <f t="shared" si="15"/>
        <v>0</v>
      </c>
      <c r="O114" s="277">
        <f t="shared" si="16"/>
        <v>0</v>
      </c>
      <c r="P114" s="284"/>
    </row>
    <row r="115" ht="36" customHeight="1" spans="1:16">
      <c r="A115" s="262"/>
      <c r="B115" s="356"/>
      <c r="C115" s="357"/>
      <c r="D115" s="309" t="s">
        <v>166</v>
      </c>
      <c r="E115" s="284" t="s">
        <v>339</v>
      </c>
      <c r="F115" s="257" t="s">
        <v>95</v>
      </c>
      <c r="G115" s="268">
        <v>0</v>
      </c>
      <c r="H115" s="268" t="s">
        <v>315</v>
      </c>
      <c r="I115" s="268">
        <v>1.1</v>
      </c>
      <c r="J115" s="268">
        <f t="shared" si="12"/>
        <v>2200</v>
      </c>
      <c r="K115" s="328">
        <f t="shared" si="13"/>
        <v>3300</v>
      </c>
      <c r="L115" s="329">
        <v>5100</v>
      </c>
      <c r="M115" s="337">
        <f t="shared" si="14"/>
        <v>3570</v>
      </c>
      <c r="N115" s="338">
        <f t="shared" si="15"/>
        <v>0</v>
      </c>
      <c r="O115" s="277">
        <f t="shared" si="16"/>
        <v>0</v>
      </c>
      <c r="P115" s="284"/>
    </row>
    <row r="116" ht="36" customHeight="1" spans="1:16">
      <c r="A116" s="262"/>
      <c r="B116" s="356"/>
      <c r="C116" s="357"/>
      <c r="D116" s="309" t="s">
        <v>166</v>
      </c>
      <c r="E116" s="284" t="s">
        <v>340</v>
      </c>
      <c r="F116" s="257" t="s">
        <v>95</v>
      </c>
      <c r="G116" s="268">
        <v>0</v>
      </c>
      <c r="H116" s="268" t="s">
        <v>315</v>
      </c>
      <c r="I116" s="268">
        <v>1</v>
      </c>
      <c r="J116" s="268">
        <f t="shared" si="12"/>
        <v>2000</v>
      </c>
      <c r="K116" s="328">
        <f t="shared" si="13"/>
        <v>3000</v>
      </c>
      <c r="L116" s="329">
        <v>4500</v>
      </c>
      <c r="M116" s="337">
        <f t="shared" si="14"/>
        <v>3150</v>
      </c>
      <c r="N116" s="338">
        <f t="shared" si="15"/>
        <v>0</v>
      </c>
      <c r="O116" s="277">
        <f t="shared" si="16"/>
        <v>0</v>
      </c>
      <c r="P116" s="284"/>
    </row>
    <row r="117" ht="36" customHeight="1" spans="1:16">
      <c r="A117" s="248"/>
      <c r="B117" s="297"/>
      <c r="C117" s="358"/>
      <c r="D117" s="309" t="s">
        <v>166</v>
      </c>
      <c r="E117" s="284" t="s">
        <v>341</v>
      </c>
      <c r="F117" s="257" t="s">
        <v>95</v>
      </c>
      <c r="G117" s="268">
        <v>0</v>
      </c>
      <c r="H117" s="268" t="s">
        <v>315</v>
      </c>
      <c r="I117" s="268">
        <v>0.9</v>
      </c>
      <c r="J117" s="268">
        <f t="shared" si="12"/>
        <v>1800</v>
      </c>
      <c r="K117" s="328">
        <f t="shared" si="13"/>
        <v>2700</v>
      </c>
      <c r="L117" s="329">
        <v>4000</v>
      </c>
      <c r="M117" s="337">
        <f t="shared" si="14"/>
        <v>2800</v>
      </c>
      <c r="N117" s="338">
        <f t="shared" si="15"/>
        <v>0</v>
      </c>
      <c r="O117" s="277">
        <f t="shared" si="16"/>
        <v>0</v>
      </c>
      <c r="P117" s="284"/>
    </row>
    <row r="118" ht="36" customHeight="1" spans="1:16">
      <c r="A118" s="355" t="s">
        <v>161</v>
      </c>
      <c r="B118" s="355" t="s">
        <v>161</v>
      </c>
      <c r="C118" s="355" t="s">
        <v>342</v>
      </c>
      <c r="D118" s="309" t="s">
        <v>166</v>
      </c>
      <c r="E118" s="284" t="s">
        <v>343</v>
      </c>
      <c r="F118" s="257" t="s">
        <v>95</v>
      </c>
      <c r="G118" s="268">
        <v>0</v>
      </c>
      <c r="H118" s="268" t="s">
        <v>315</v>
      </c>
      <c r="I118" s="268">
        <v>0.5</v>
      </c>
      <c r="J118" s="268">
        <f t="shared" si="12"/>
        <v>1000</v>
      </c>
      <c r="K118" s="328">
        <f t="shared" si="13"/>
        <v>1500</v>
      </c>
      <c r="L118" s="329">
        <f>J118*1.5</f>
        <v>1500</v>
      </c>
      <c r="M118" s="337">
        <f>L118*0.8</f>
        <v>1200</v>
      </c>
      <c r="N118" s="338">
        <f t="shared" si="15"/>
        <v>0</v>
      </c>
      <c r="O118" s="277">
        <f t="shared" si="16"/>
        <v>0</v>
      </c>
      <c r="P118" s="284"/>
    </row>
    <row r="119" ht="36" customHeight="1" spans="1:16">
      <c r="A119" s="262"/>
      <c r="B119" s="262"/>
      <c r="C119" s="262"/>
      <c r="D119" s="309" t="s">
        <v>166</v>
      </c>
      <c r="E119" s="284" t="s">
        <v>344</v>
      </c>
      <c r="F119" s="257" t="s">
        <v>95</v>
      </c>
      <c r="G119" s="268">
        <v>0</v>
      </c>
      <c r="H119" s="268" t="s">
        <v>315</v>
      </c>
      <c r="I119" s="268">
        <v>0.4</v>
      </c>
      <c r="J119" s="268">
        <f t="shared" si="12"/>
        <v>800</v>
      </c>
      <c r="K119" s="328">
        <f t="shared" si="13"/>
        <v>1200</v>
      </c>
      <c r="L119" s="329">
        <f>J119*1.5</f>
        <v>1200</v>
      </c>
      <c r="M119" s="337">
        <f>L119*0.8</f>
        <v>960</v>
      </c>
      <c r="N119" s="338">
        <f t="shared" si="15"/>
        <v>0</v>
      </c>
      <c r="O119" s="277">
        <f t="shared" si="16"/>
        <v>0</v>
      </c>
      <c r="P119" s="284"/>
    </row>
    <row r="120" ht="36" customHeight="1" spans="1:16">
      <c r="A120" s="262"/>
      <c r="B120" s="262"/>
      <c r="C120" s="262"/>
      <c r="D120" s="309" t="s">
        <v>166</v>
      </c>
      <c r="E120" s="284" t="s">
        <v>345</v>
      </c>
      <c r="F120" s="257" t="s">
        <v>95</v>
      </c>
      <c r="G120" s="268">
        <v>0</v>
      </c>
      <c r="H120" s="268" t="s">
        <v>315</v>
      </c>
      <c r="I120" s="268">
        <v>0.3</v>
      </c>
      <c r="J120" s="268">
        <f t="shared" si="12"/>
        <v>600</v>
      </c>
      <c r="K120" s="328">
        <f t="shared" si="13"/>
        <v>900</v>
      </c>
      <c r="L120" s="329">
        <f>J120*1.5</f>
        <v>900</v>
      </c>
      <c r="M120" s="337">
        <f>L120*0.8</f>
        <v>720</v>
      </c>
      <c r="N120" s="338">
        <f t="shared" si="15"/>
        <v>0</v>
      </c>
      <c r="O120" s="277">
        <f t="shared" si="16"/>
        <v>0</v>
      </c>
      <c r="P120" s="284"/>
    </row>
    <row r="121" ht="36" customHeight="1" spans="1:16">
      <c r="A121" s="262"/>
      <c r="B121" s="262"/>
      <c r="C121" s="262"/>
      <c r="D121" s="309" t="s">
        <v>166</v>
      </c>
      <c r="E121" s="284" t="s">
        <v>346</v>
      </c>
      <c r="F121" s="257" t="s">
        <v>95</v>
      </c>
      <c r="G121" s="268">
        <v>0</v>
      </c>
      <c r="H121" s="268" t="s">
        <v>315</v>
      </c>
      <c r="I121" s="268">
        <v>0.2</v>
      </c>
      <c r="J121" s="268">
        <f t="shared" si="12"/>
        <v>400</v>
      </c>
      <c r="K121" s="328">
        <f t="shared" si="13"/>
        <v>600</v>
      </c>
      <c r="L121" s="329">
        <f>J121*1.5</f>
        <v>600</v>
      </c>
      <c r="M121" s="337">
        <f>L121*0.8</f>
        <v>480</v>
      </c>
      <c r="N121" s="338">
        <f t="shared" si="15"/>
        <v>0</v>
      </c>
      <c r="O121" s="277">
        <f t="shared" si="16"/>
        <v>0</v>
      </c>
      <c r="P121" s="284"/>
    </row>
    <row r="122" ht="29.25" customHeight="1" spans="1:17">
      <c r="A122" s="359" t="s">
        <v>347</v>
      </c>
      <c r="B122" s="353" t="s">
        <v>348</v>
      </c>
      <c r="C122" s="353" t="s">
        <v>349</v>
      </c>
      <c r="D122" s="309" t="s">
        <v>166</v>
      </c>
      <c r="E122" s="319" t="s">
        <v>350</v>
      </c>
      <c r="F122" s="268" t="s">
        <v>219</v>
      </c>
      <c r="G122" s="268">
        <v>0</v>
      </c>
      <c r="H122" s="268" t="s">
        <v>42</v>
      </c>
      <c r="I122" s="268">
        <v>10</v>
      </c>
      <c r="J122" s="268">
        <f t="shared" si="12"/>
        <v>20000</v>
      </c>
      <c r="K122" s="328">
        <f t="shared" si="13"/>
        <v>30000</v>
      </c>
      <c r="L122" s="329">
        <f t="shared" ref="L122:L131" si="17">I122*3000</f>
        <v>30000</v>
      </c>
      <c r="M122" s="337">
        <f t="shared" ref="M122:M131" si="18">L122*0.7</f>
        <v>21000</v>
      </c>
      <c r="N122" s="334">
        <f t="shared" si="15"/>
        <v>0</v>
      </c>
      <c r="O122" s="335">
        <f t="shared" si="16"/>
        <v>0</v>
      </c>
      <c r="P122" s="378" t="s">
        <v>351</v>
      </c>
      <c r="Q122" s="382"/>
    </row>
    <row r="123" ht="29.25" customHeight="1" spans="1:17">
      <c r="A123" s="303"/>
      <c r="B123" s="244"/>
      <c r="C123" s="353" t="s">
        <v>352</v>
      </c>
      <c r="D123" s="309" t="s">
        <v>166</v>
      </c>
      <c r="E123" s="319" t="s">
        <v>353</v>
      </c>
      <c r="F123" s="268" t="s">
        <v>219</v>
      </c>
      <c r="G123" s="268">
        <v>0</v>
      </c>
      <c r="H123" s="268" t="s">
        <v>42</v>
      </c>
      <c r="I123" s="268">
        <v>10</v>
      </c>
      <c r="J123" s="268">
        <f t="shared" si="12"/>
        <v>20000</v>
      </c>
      <c r="K123" s="328">
        <f t="shared" si="13"/>
        <v>30000</v>
      </c>
      <c r="L123" s="329">
        <f t="shared" si="17"/>
        <v>30000</v>
      </c>
      <c r="M123" s="379">
        <f t="shared" si="18"/>
        <v>21000</v>
      </c>
      <c r="N123" s="277">
        <f t="shared" si="15"/>
        <v>0</v>
      </c>
      <c r="O123" s="277">
        <f t="shared" si="16"/>
        <v>0</v>
      </c>
      <c r="P123" s="319" t="s">
        <v>351</v>
      </c>
      <c r="Q123" s="382"/>
    </row>
    <row r="124" ht="29.25" customHeight="1" spans="1:17">
      <c r="A124" s="303"/>
      <c r="B124" s="244"/>
      <c r="C124" s="353" t="s">
        <v>354</v>
      </c>
      <c r="D124" s="309" t="s">
        <v>166</v>
      </c>
      <c r="E124" s="319" t="s">
        <v>355</v>
      </c>
      <c r="F124" s="268" t="s">
        <v>219</v>
      </c>
      <c r="G124" s="268">
        <v>0</v>
      </c>
      <c r="H124" s="268" t="s">
        <v>42</v>
      </c>
      <c r="I124" s="268">
        <v>10</v>
      </c>
      <c r="J124" s="268">
        <f t="shared" si="12"/>
        <v>20000</v>
      </c>
      <c r="K124" s="328">
        <f t="shared" si="13"/>
        <v>30000</v>
      </c>
      <c r="L124" s="329">
        <f t="shared" si="17"/>
        <v>30000</v>
      </c>
      <c r="M124" s="379">
        <f t="shared" si="18"/>
        <v>21000</v>
      </c>
      <c r="N124" s="277">
        <f t="shared" si="15"/>
        <v>0</v>
      </c>
      <c r="O124" s="277">
        <f t="shared" si="16"/>
        <v>0</v>
      </c>
      <c r="P124" s="319" t="s">
        <v>351</v>
      </c>
      <c r="Q124" s="382"/>
    </row>
    <row r="125" ht="29.25" customHeight="1" spans="1:17">
      <c r="A125" s="303"/>
      <c r="B125" s="353" t="s">
        <v>356</v>
      </c>
      <c r="C125" s="353" t="s">
        <v>357</v>
      </c>
      <c r="D125" s="309" t="s">
        <v>166</v>
      </c>
      <c r="E125" s="319" t="s">
        <v>358</v>
      </c>
      <c r="F125" s="268" t="s">
        <v>219</v>
      </c>
      <c r="G125" s="268">
        <v>0</v>
      </c>
      <c r="H125" s="268" t="s">
        <v>42</v>
      </c>
      <c r="I125" s="268">
        <v>10</v>
      </c>
      <c r="J125" s="268">
        <f t="shared" si="12"/>
        <v>20000</v>
      </c>
      <c r="K125" s="328">
        <f t="shared" si="13"/>
        <v>30000</v>
      </c>
      <c r="L125" s="329">
        <f t="shared" si="17"/>
        <v>30000</v>
      </c>
      <c r="M125" s="379">
        <f t="shared" si="18"/>
        <v>21000</v>
      </c>
      <c r="N125" s="277">
        <f t="shared" si="15"/>
        <v>0</v>
      </c>
      <c r="O125" s="277">
        <f t="shared" si="16"/>
        <v>0</v>
      </c>
      <c r="P125" s="319" t="s">
        <v>359</v>
      </c>
      <c r="Q125" s="382"/>
    </row>
    <row r="126" ht="29.25" customHeight="1" spans="1:17">
      <c r="A126" s="303"/>
      <c r="B126" s="353"/>
      <c r="C126" s="353" t="s">
        <v>360</v>
      </c>
      <c r="D126" s="309" t="s">
        <v>166</v>
      </c>
      <c r="E126" s="319" t="s">
        <v>361</v>
      </c>
      <c r="F126" s="268" t="s">
        <v>219</v>
      </c>
      <c r="G126" s="268">
        <v>0</v>
      </c>
      <c r="H126" s="268" t="s">
        <v>42</v>
      </c>
      <c r="I126" s="268">
        <v>10</v>
      </c>
      <c r="J126" s="268">
        <f t="shared" si="12"/>
        <v>20000</v>
      </c>
      <c r="K126" s="328">
        <f t="shared" si="13"/>
        <v>30000</v>
      </c>
      <c r="L126" s="329">
        <f t="shared" si="17"/>
        <v>30000</v>
      </c>
      <c r="M126" s="379">
        <f t="shared" si="18"/>
        <v>21000</v>
      </c>
      <c r="N126" s="277">
        <f t="shared" si="15"/>
        <v>0</v>
      </c>
      <c r="O126" s="277">
        <f t="shared" si="16"/>
        <v>0</v>
      </c>
      <c r="P126" s="319" t="s">
        <v>362</v>
      </c>
      <c r="Q126" s="382"/>
    </row>
    <row r="127" ht="29.25" customHeight="1" spans="1:17">
      <c r="A127" s="303"/>
      <c r="B127" s="353"/>
      <c r="C127" s="353" t="s">
        <v>363</v>
      </c>
      <c r="D127" s="309" t="s">
        <v>166</v>
      </c>
      <c r="E127" s="319" t="s">
        <v>364</v>
      </c>
      <c r="F127" s="268" t="s">
        <v>219</v>
      </c>
      <c r="G127" s="268">
        <v>0</v>
      </c>
      <c r="H127" s="268" t="s">
        <v>42</v>
      </c>
      <c r="I127" s="268">
        <v>10</v>
      </c>
      <c r="J127" s="268">
        <f t="shared" si="12"/>
        <v>20000</v>
      </c>
      <c r="K127" s="328">
        <f t="shared" si="13"/>
        <v>30000</v>
      </c>
      <c r="L127" s="329">
        <f t="shared" si="17"/>
        <v>30000</v>
      </c>
      <c r="M127" s="379">
        <f t="shared" si="18"/>
        <v>21000</v>
      </c>
      <c r="N127" s="277">
        <f t="shared" si="15"/>
        <v>0</v>
      </c>
      <c r="O127" s="277">
        <f t="shared" si="16"/>
        <v>0</v>
      </c>
      <c r="P127" s="319" t="s">
        <v>359</v>
      </c>
      <c r="Q127" s="382"/>
    </row>
    <row r="128" ht="29.25" customHeight="1" spans="1:17">
      <c r="A128" s="303"/>
      <c r="B128" s="353"/>
      <c r="C128" s="353" t="s">
        <v>365</v>
      </c>
      <c r="D128" s="309" t="s">
        <v>166</v>
      </c>
      <c r="E128" s="319" t="s">
        <v>366</v>
      </c>
      <c r="F128" s="268" t="s">
        <v>219</v>
      </c>
      <c r="G128" s="268">
        <v>0</v>
      </c>
      <c r="H128" s="268" t="s">
        <v>42</v>
      </c>
      <c r="I128" s="268">
        <v>10</v>
      </c>
      <c r="J128" s="268">
        <f t="shared" si="12"/>
        <v>20000</v>
      </c>
      <c r="K128" s="328">
        <f t="shared" si="13"/>
        <v>30000</v>
      </c>
      <c r="L128" s="329">
        <f t="shared" si="17"/>
        <v>30000</v>
      </c>
      <c r="M128" s="337">
        <f t="shared" si="18"/>
        <v>21000</v>
      </c>
      <c r="N128" s="283">
        <f t="shared" si="15"/>
        <v>0</v>
      </c>
      <c r="O128" s="380">
        <f t="shared" si="16"/>
        <v>0</v>
      </c>
      <c r="P128" s="381" t="s">
        <v>367</v>
      </c>
      <c r="Q128" s="382"/>
    </row>
    <row r="129" ht="29.25" customHeight="1" spans="1:17">
      <c r="A129" s="303"/>
      <c r="B129" s="353" t="s">
        <v>368</v>
      </c>
      <c r="C129" s="353" t="s">
        <v>369</v>
      </c>
      <c r="D129" s="309" t="s">
        <v>166</v>
      </c>
      <c r="E129" s="319" t="s">
        <v>370</v>
      </c>
      <c r="F129" s="268" t="s">
        <v>219</v>
      </c>
      <c r="G129" s="268">
        <v>0</v>
      </c>
      <c r="H129" s="268" t="s">
        <v>42</v>
      </c>
      <c r="I129" s="268">
        <v>10</v>
      </c>
      <c r="J129" s="268">
        <f t="shared" si="12"/>
        <v>20000</v>
      </c>
      <c r="K129" s="328">
        <f t="shared" si="13"/>
        <v>30000</v>
      </c>
      <c r="L129" s="329">
        <f t="shared" si="17"/>
        <v>30000</v>
      </c>
      <c r="M129" s="337">
        <f t="shared" si="18"/>
        <v>21000</v>
      </c>
      <c r="N129" s="338">
        <f t="shared" si="15"/>
        <v>0</v>
      </c>
      <c r="O129" s="277">
        <f t="shared" si="16"/>
        <v>0</v>
      </c>
      <c r="P129" s="319" t="s">
        <v>367</v>
      </c>
      <c r="Q129" s="382"/>
    </row>
    <row r="130" ht="29.25" customHeight="1" spans="1:17">
      <c r="A130" s="303"/>
      <c r="B130" s="353" t="s">
        <v>371</v>
      </c>
      <c r="C130" s="353" t="s">
        <v>372</v>
      </c>
      <c r="D130" s="309" t="s">
        <v>166</v>
      </c>
      <c r="E130" s="319" t="s">
        <v>373</v>
      </c>
      <c r="F130" s="268" t="s">
        <v>219</v>
      </c>
      <c r="G130" s="268">
        <v>0</v>
      </c>
      <c r="H130" s="268" t="s">
        <v>42</v>
      </c>
      <c r="I130" s="268">
        <v>10</v>
      </c>
      <c r="J130" s="268">
        <f t="shared" si="12"/>
        <v>20000</v>
      </c>
      <c r="K130" s="328">
        <f t="shared" si="13"/>
        <v>30000</v>
      </c>
      <c r="L130" s="329">
        <f t="shared" si="17"/>
        <v>30000</v>
      </c>
      <c r="M130" s="337">
        <f t="shared" si="18"/>
        <v>21000</v>
      </c>
      <c r="N130" s="338">
        <f t="shared" si="15"/>
        <v>0</v>
      </c>
      <c r="O130" s="277">
        <f t="shared" si="16"/>
        <v>0</v>
      </c>
      <c r="P130" s="319" t="s">
        <v>367</v>
      </c>
      <c r="Q130" s="382"/>
    </row>
    <row r="131" ht="31.15" customHeight="1" spans="1:17">
      <c r="A131" s="303"/>
      <c r="B131" s="353" t="s">
        <v>374</v>
      </c>
      <c r="C131" s="353" t="s">
        <v>375</v>
      </c>
      <c r="D131" s="309" t="s">
        <v>166</v>
      </c>
      <c r="E131" s="319" t="s">
        <v>376</v>
      </c>
      <c r="F131" s="268" t="s">
        <v>219</v>
      </c>
      <c r="G131" s="268">
        <v>0</v>
      </c>
      <c r="H131" s="268" t="s">
        <v>42</v>
      </c>
      <c r="I131" s="268">
        <v>10</v>
      </c>
      <c r="J131" s="268">
        <f t="shared" si="12"/>
        <v>20000</v>
      </c>
      <c r="K131" s="328">
        <f t="shared" si="13"/>
        <v>30000</v>
      </c>
      <c r="L131" s="329">
        <f t="shared" si="17"/>
        <v>30000</v>
      </c>
      <c r="M131" s="337">
        <f t="shared" si="18"/>
        <v>21000</v>
      </c>
      <c r="N131" s="338">
        <f t="shared" si="15"/>
        <v>0</v>
      </c>
      <c r="O131" s="277">
        <f t="shared" si="16"/>
        <v>0</v>
      </c>
      <c r="P131" s="319" t="s">
        <v>367</v>
      </c>
      <c r="Q131" s="382"/>
    </row>
    <row r="132" ht="31.15" customHeight="1" spans="1:17">
      <c r="A132" s="303"/>
      <c r="B132" s="353" t="s">
        <v>377</v>
      </c>
      <c r="C132" s="353" t="s">
        <v>378</v>
      </c>
      <c r="D132" s="309" t="s">
        <v>166</v>
      </c>
      <c r="E132" s="319" t="s">
        <v>379</v>
      </c>
      <c r="F132" s="268" t="s">
        <v>219</v>
      </c>
      <c r="G132" s="268">
        <v>0</v>
      </c>
      <c r="H132" s="268" t="s">
        <v>42</v>
      </c>
      <c r="I132" s="268" t="s">
        <v>223</v>
      </c>
      <c r="J132" s="268" t="s">
        <v>223</v>
      </c>
      <c r="K132" s="330" t="s">
        <v>223</v>
      </c>
      <c r="L132" s="268" t="s">
        <v>223</v>
      </c>
      <c r="M132" s="268" t="s">
        <v>223</v>
      </c>
      <c r="N132" s="338"/>
      <c r="O132" s="277"/>
      <c r="P132" s="284" t="s">
        <v>380</v>
      </c>
      <c r="Q132" s="382"/>
    </row>
    <row r="133" ht="36.65" customHeight="1" spans="1:17">
      <c r="A133" s="354" t="s">
        <v>381</v>
      </c>
      <c r="B133" s="353" t="s">
        <v>382</v>
      </c>
      <c r="C133" s="353" t="s">
        <v>383</v>
      </c>
      <c r="D133" s="309" t="s">
        <v>166</v>
      </c>
      <c r="E133" s="319" t="s">
        <v>384</v>
      </c>
      <c r="F133" s="268" t="s">
        <v>219</v>
      </c>
      <c r="G133" s="268">
        <v>0</v>
      </c>
      <c r="H133" s="268" t="s">
        <v>42</v>
      </c>
      <c r="I133" s="268" t="s">
        <v>223</v>
      </c>
      <c r="J133" s="268" t="s">
        <v>223</v>
      </c>
      <c r="K133" s="330" t="s">
        <v>223</v>
      </c>
      <c r="L133" s="268" t="s">
        <v>223</v>
      </c>
      <c r="M133" s="268" t="s">
        <v>223</v>
      </c>
      <c r="N133" s="338"/>
      <c r="O133" s="277"/>
      <c r="P133" s="284" t="s">
        <v>385</v>
      </c>
      <c r="Q133" s="382"/>
    </row>
    <row r="134" ht="41.4" customHeight="1" spans="1:17">
      <c r="A134" s="248"/>
      <c r="B134" s="353" t="s">
        <v>386</v>
      </c>
      <c r="C134" s="353" t="s">
        <v>387</v>
      </c>
      <c r="D134" s="309" t="s">
        <v>166</v>
      </c>
      <c r="E134" s="319" t="s">
        <v>388</v>
      </c>
      <c r="F134" s="268" t="s">
        <v>219</v>
      </c>
      <c r="G134" s="268">
        <v>0</v>
      </c>
      <c r="H134" s="268" t="s">
        <v>42</v>
      </c>
      <c r="I134" s="268" t="s">
        <v>223</v>
      </c>
      <c r="J134" s="268" t="s">
        <v>223</v>
      </c>
      <c r="K134" s="330" t="s">
        <v>223</v>
      </c>
      <c r="L134" s="268" t="s">
        <v>223</v>
      </c>
      <c r="M134" s="268" t="s">
        <v>223</v>
      </c>
      <c r="N134" s="338"/>
      <c r="O134" s="277"/>
      <c r="P134" s="284" t="s">
        <v>389</v>
      </c>
      <c r="Q134" s="382"/>
    </row>
    <row r="135" ht="90.75" customHeight="1" spans="1:17">
      <c r="A135" s="353" t="s">
        <v>390</v>
      </c>
      <c r="B135" s="353" t="s">
        <v>390</v>
      </c>
      <c r="C135" s="353" t="s">
        <v>391</v>
      </c>
      <c r="D135" s="309" t="s">
        <v>166</v>
      </c>
      <c r="E135" s="284" t="s">
        <v>392</v>
      </c>
      <c r="F135" s="268" t="s">
        <v>219</v>
      </c>
      <c r="G135" s="268">
        <v>0</v>
      </c>
      <c r="H135" s="268" t="s">
        <v>42</v>
      </c>
      <c r="I135" s="365" t="s">
        <v>393</v>
      </c>
      <c r="J135" s="365" t="s">
        <v>393</v>
      </c>
      <c r="K135" s="326" t="s">
        <v>393</v>
      </c>
      <c r="L135" s="365" t="s">
        <v>393</v>
      </c>
      <c r="M135" s="365" t="s">
        <v>393</v>
      </c>
      <c r="N135" s="338"/>
      <c r="O135" s="277"/>
      <c r="P135" s="284" t="s">
        <v>394</v>
      </c>
      <c r="Q135" s="382"/>
    </row>
    <row r="136" ht="29.25" customHeight="1" spans="1:16">
      <c r="A136" s="383" t="s">
        <v>395</v>
      </c>
      <c r="B136" s="384"/>
      <c r="C136" s="384"/>
      <c r="D136" s="384"/>
      <c r="E136" s="384"/>
      <c r="F136" s="387"/>
      <c r="G136" s="384"/>
      <c r="H136" s="384"/>
      <c r="I136" s="384"/>
      <c r="J136" s="384"/>
      <c r="K136" s="392"/>
      <c r="L136" s="384"/>
      <c r="M136" s="384"/>
      <c r="N136" s="395">
        <f>SUM(N3:N135)</f>
        <v>195000</v>
      </c>
      <c r="O136" s="396">
        <f>SUM(O3:O135)</f>
        <v>136500</v>
      </c>
      <c r="P136" s="397"/>
    </row>
    <row r="137" s="286" customFormat="1" ht="29.25" customHeight="1" spans="1:17">
      <c r="A137" s="385"/>
      <c r="B137" s="385"/>
      <c r="C137" s="385"/>
      <c r="D137" s="385"/>
      <c r="E137" s="388"/>
      <c r="F137" s="389"/>
      <c r="G137" s="385"/>
      <c r="H137" s="385"/>
      <c r="I137" s="385"/>
      <c r="J137" s="385"/>
      <c r="K137" s="393"/>
      <c r="L137" s="393"/>
      <c r="M137" s="393"/>
      <c r="N137" s="398"/>
      <c r="O137" s="385"/>
      <c r="P137" s="399"/>
      <c r="Q137" s="386"/>
    </row>
    <row r="138" s="286" customFormat="1" ht="29.25" customHeight="1" spans="1:17">
      <c r="A138" s="385"/>
      <c r="B138" s="385"/>
      <c r="C138" s="385"/>
      <c r="D138" s="385"/>
      <c r="E138" s="388"/>
      <c r="F138" s="389"/>
      <c r="G138" s="385"/>
      <c r="H138" s="385"/>
      <c r="I138" s="385"/>
      <c r="J138" s="385"/>
      <c r="K138" s="393"/>
      <c r="L138" s="393"/>
      <c r="M138" s="393"/>
      <c r="N138" s="398"/>
      <c r="O138" s="385"/>
      <c r="P138" s="399"/>
      <c r="Q138" s="386"/>
    </row>
    <row r="139" s="286" customFormat="1" ht="29.25" customHeight="1" spans="1:17">
      <c r="A139" s="385"/>
      <c r="B139" s="385"/>
      <c r="C139" s="385"/>
      <c r="D139" s="385"/>
      <c r="E139" s="388"/>
      <c r="F139" s="389"/>
      <c r="G139" s="385"/>
      <c r="H139" s="385"/>
      <c r="I139" s="385"/>
      <c r="J139" s="385"/>
      <c r="K139" s="393"/>
      <c r="L139" s="393"/>
      <c r="M139" s="393"/>
      <c r="N139" s="398"/>
      <c r="O139" s="385"/>
      <c r="P139" s="399"/>
      <c r="Q139" s="386"/>
    </row>
    <row r="140" s="286" customFormat="1" ht="29.25" customHeight="1" spans="1:17">
      <c r="A140" s="385"/>
      <c r="B140" s="385"/>
      <c r="C140" s="385"/>
      <c r="D140" s="385"/>
      <c r="E140" s="388"/>
      <c r="F140" s="389"/>
      <c r="G140" s="385"/>
      <c r="H140" s="385"/>
      <c r="I140" s="385"/>
      <c r="J140" s="385"/>
      <c r="K140" s="393"/>
      <c r="L140" s="393"/>
      <c r="M140" s="393"/>
      <c r="N140" s="398"/>
      <c r="O140" s="385"/>
      <c r="P140" s="399"/>
      <c r="Q140" s="386"/>
    </row>
    <row r="141" s="286" customFormat="1" ht="29.25" customHeight="1" spans="1:17">
      <c r="A141" s="385"/>
      <c r="B141" s="385"/>
      <c r="C141" s="385"/>
      <c r="D141" s="385"/>
      <c r="E141" s="388"/>
      <c r="F141" s="389"/>
      <c r="G141" s="385"/>
      <c r="H141" s="385"/>
      <c r="I141" s="385"/>
      <c r="J141" s="385"/>
      <c r="K141" s="393"/>
      <c r="L141" s="393"/>
      <c r="M141" s="393"/>
      <c r="N141" s="398"/>
      <c r="O141" s="385"/>
      <c r="P141" s="399"/>
      <c r="Q141" s="386"/>
    </row>
    <row r="142" s="286" customFormat="1" ht="29.25" customHeight="1" spans="1:17">
      <c r="A142" s="385"/>
      <c r="B142" s="385"/>
      <c r="C142" s="385"/>
      <c r="D142" s="385"/>
      <c r="E142" s="388"/>
      <c r="F142" s="389"/>
      <c r="G142" s="385"/>
      <c r="H142" s="385"/>
      <c r="I142" s="385"/>
      <c r="J142" s="385"/>
      <c r="K142" s="393"/>
      <c r="L142" s="393"/>
      <c r="M142" s="393"/>
      <c r="N142" s="398"/>
      <c r="O142" s="385"/>
      <c r="P142" s="399"/>
      <c r="Q142" s="386"/>
    </row>
    <row r="143" s="286" customFormat="1" ht="29.25" customHeight="1" spans="1:17">
      <c r="A143" s="385"/>
      <c r="B143" s="385"/>
      <c r="C143" s="385"/>
      <c r="D143" s="385"/>
      <c r="E143" s="388"/>
      <c r="F143" s="389"/>
      <c r="G143" s="385"/>
      <c r="H143" s="385"/>
      <c r="I143" s="385"/>
      <c r="J143" s="385"/>
      <c r="K143" s="393"/>
      <c r="L143" s="393"/>
      <c r="M143" s="393"/>
      <c r="N143" s="398"/>
      <c r="O143" s="385"/>
      <c r="P143" s="399"/>
      <c r="Q143" s="386"/>
    </row>
    <row r="144" s="286" customFormat="1" ht="29.25" customHeight="1" spans="1:17">
      <c r="A144" s="385"/>
      <c r="B144" s="385"/>
      <c r="C144" s="385"/>
      <c r="D144" s="385"/>
      <c r="E144" s="388"/>
      <c r="F144" s="389"/>
      <c r="G144" s="385"/>
      <c r="H144" s="385"/>
      <c r="I144" s="385"/>
      <c r="J144" s="385"/>
      <c r="K144" s="393"/>
      <c r="L144" s="393"/>
      <c r="M144" s="393"/>
      <c r="N144" s="398"/>
      <c r="O144" s="385"/>
      <c r="P144" s="399"/>
      <c r="Q144" s="386"/>
    </row>
    <row r="145" s="286" customFormat="1" ht="29.25" customHeight="1" spans="1:17">
      <c r="A145" s="385"/>
      <c r="B145" s="385"/>
      <c r="C145" s="385"/>
      <c r="D145" s="385"/>
      <c r="E145" s="388"/>
      <c r="F145" s="389"/>
      <c r="G145" s="385"/>
      <c r="H145" s="385"/>
      <c r="I145" s="385"/>
      <c r="J145" s="385"/>
      <c r="K145" s="393"/>
      <c r="L145" s="393"/>
      <c r="M145" s="393"/>
      <c r="N145" s="398"/>
      <c r="O145" s="385"/>
      <c r="P145" s="399"/>
      <c r="Q145" s="386"/>
    </row>
    <row r="146" s="286" customFormat="1" ht="29.25" customHeight="1" spans="1:17">
      <c r="A146" s="385"/>
      <c r="B146" s="385"/>
      <c r="C146" s="385"/>
      <c r="D146" s="385"/>
      <c r="E146" s="388"/>
      <c r="F146" s="389"/>
      <c r="G146" s="385"/>
      <c r="H146" s="385"/>
      <c r="I146" s="385"/>
      <c r="J146" s="385"/>
      <c r="K146" s="393"/>
      <c r="L146" s="393"/>
      <c r="M146" s="393"/>
      <c r="N146" s="398"/>
      <c r="O146" s="385"/>
      <c r="P146" s="399"/>
      <c r="Q146" s="386"/>
    </row>
    <row r="147" s="286" customFormat="1" ht="29.25" customHeight="1" spans="1:17">
      <c r="A147" s="385"/>
      <c r="B147" s="385"/>
      <c r="C147" s="385"/>
      <c r="D147" s="385"/>
      <c r="E147" s="388"/>
      <c r="F147" s="389"/>
      <c r="G147" s="385"/>
      <c r="H147" s="385"/>
      <c r="I147" s="385"/>
      <c r="J147" s="385"/>
      <c r="K147" s="393"/>
      <c r="L147" s="393"/>
      <c r="M147" s="393"/>
      <c r="N147" s="398"/>
      <c r="O147" s="385"/>
      <c r="P147" s="399"/>
      <c r="Q147" s="386"/>
    </row>
    <row r="148" s="286" customFormat="1" ht="29.25" customHeight="1" spans="1:17">
      <c r="A148" s="385"/>
      <c r="B148" s="385"/>
      <c r="C148" s="385"/>
      <c r="D148" s="385"/>
      <c r="E148" s="388"/>
      <c r="F148" s="389"/>
      <c r="G148" s="385"/>
      <c r="H148" s="385"/>
      <c r="I148" s="385"/>
      <c r="J148" s="385"/>
      <c r="K148" s="393"/>
      <c r="L148" s="393"/>
      <c r="M148" s="393"/>
      <c r="N148" s="398"/>
      <c r="O148" s="385"/>
      <c r="P148" s="399"/>
      <c r="Q148" s="386"/>
    </row>
    <row r="149" s="286" customFormat="1" ht="29.25" customHeight="1" spans="1:17">
      <c r="A149" s="385"/>
      <c r="B149" s="385"/>
      <c r="C149" s="385"/>
      <c r="D149" s="385"/>
      <c r="E149" s="388"/>
      <c r="F149" s="389"/>
      <c r="G149" s="385"/>
      <c r="H149" s="385"/>
      <c r="I149" s="385"/>
      <c r="J149" s="385"/>
      <c r="K149" s="393"/>
      <c r="L149" s="393"/>
      <c r="M149" s="393"/>
      <c r="N149" s="398"/>
      <c r="O149" s="385"/>
      <c r="P149" s="399"/>
      <c r="Q149" s="386"/>
    </row>
    <row r="150" s="286" customFormat="1" ht="29.25" customHeight="1" spans="1:17">
      <c r="A150" s="385"/>
      <c r="B150" s="385"/>
      <c r="C150" s="385"/>
      <c r="D150" s="385"/>
      <c r="E150" s="388"/>
      <c r="F150" s="389"/>
      <c r="G150" s="385"/>
      <c r="H150" s="385"/>
      <c r="I150" s="385"/>
      <c r="J150" s="385"/>
      <c r="K150" s="393"/>
      <c r="L150" s="393"/>
      <c r="M150" s="393"/>
      <c r="N150" s="398"/>
      <c r="O150" s="385"/>
      <c r="P150" s="399"/>
      <c r="Q150" s="386"/>
    </row>
    <row r="151" s="286" customFormat="1" ht="29.25" customHeight="1" spans="1:17">
      <c r="A151" s="385"/>
      <c r="B151" s="385"/>
      <c r="C151" s="385"/>
      <c r="D151" s="385"/>
      <c r="E151" s="388"/>
      <c r="F151" s="389"/>
      <c r="G151" s="385"/>
      <c r="H151" s="385"/>
      <c r="I151" s="385"/>
      <c r="J151" s="385"/>
      <c r="K151" s="393"/>
      <c r="L151" s="393"/>
      <c r="M151" s="393"/>
      <c r="N151" s="398"/>
      <c r="O151" s="385"/>
      <c r="P151" s="399"/>
      <c r="Q151" s="386"/>
    </row>
    <row r="152" s="286" customFormat="1" ht="29.25" customHeight="1" spans="1:17">
      <c r="A152" s="385"/>
      <c r="B152" s="385"/>
      <c r="C152" s="385"/>
      <c r="D152" s="385"/>
      <c r="E152" s="388"/>
      <c r="F152" s="389"/>
      <c r="G152" s="385"/>
      <c r="H152" s="385"/>
      <c r="I152" s="385"/>
      <c r="J152" s="385"/>
      <c r="K152" s="393"/>
      <c r="L152" s="393"/>
      <c r="M152" s="393"/>
      <c r="N152" s="398"/>
      <c r="O152" s="385"/>
      <c r="P152" s="399"/>
      <c r="Q152" s="386"/>
    </row>
    <row r="153" s="286" customFormat="1" ht="29.25" customHeight="1" spans="1:17">
      <c r="A153" s="385"/>
      <c r="B153" s="385"/>
      <c r="C153" s="385"/>
      <c r="D153" s="385"/>
      <c r="E153" s="388"/>
      <c r="F153" s="389"/>
      <c r="G153" s="385"/>
      <c r="H153" s="385"/>
      <c r="I153" s="385"/>
      <c r="J153" s="385"/>
      <c r="K153" s="393"/>
      <c r="L153" s="393"/>
      <c r="M153" s="393"/>
      <c r="N153" s="398"/>
      <c r="O153" s="385"/>
      <c r="P153" s="399"/>
      <c r="Q153" s="386"/>
    </row>
    <row r="154" s="286" customFormat="1" ht="29.25" customHeight="1" spans="1:17">
      <c r="A154" s="385"/>
      <c r="B154" s="385"/>
      <c r="C154" s="385"/>
      <c r="D154" s="385"/>
      <c r="E154" s="388"/>
      <c r="F154" s="389"/>
      <c r="G154" s="385"/>
      <c r="H154" s="385"/>
      <c r="I154" s="385"/>
      <c r="J154" s="385"/>
      <c r="K154" s="393"/>
      <c r="L154" s="393"/>
      <c r="M154" s="393"/>
      <c r="N154" s="398"/>
      <c r="O154" s="385"/>
      <c r="P154" s="399"/>
      <c r="Q154" s="386"/>
    </row>
    <row r="155" s="286" customFormat="1" ht="29.25" customHeight="1" spans="1:17">
      <c r="A155" s="385"/>
      <c r="B155" s="385"/>
      <c r="C155" s="385"/>
      <c r="D155" s="385"/>
      <c r="E155" s="388"/>
      <c r="F155" s="389"/>
      <c r="G155" s="385"/>
      <c r="H155" s="385"/>
      <c r="I155" s="385"/>
      <c r="J155" s="385"/>
      <c r="K155" s="393"/>
      <c r="L155" s="393"/>
      <c r="M155" s="393"/>
      <c r="N155" s="398"/>
      <c r="O155" s="385"/>
      <c r="P155" s="399"/>
      <c r="Q155" s="386"/>
    </row>
    <row r="156" s="286" customFormat="1" ht="29.25" customHeight="1" spans="1:17">
      <c r="A156" s="385"/>
      <c r="B156" s="385"/>
      <c r="C156" s="385"/>
      <c r="D156" s="385"/>
      <c r="E156" s="388"/>
      <c r="F156" s="389"/>
      <c r="G156" s="385"/>
      <c r="H156" s="385"/>
      <c r="I156" s="385"/>
      <c r="J156" s="385"/>
      <c r="K156" s="393"/>
      <c r="L156" s="393"/>
      <c r="M156" s="393"/>
      <c r="N156" s="398"/>
      <c r="O156" s="385"/>
      <c r="P156" s="399"/>
      <c r="Q156" s="386"/>
    </row>
    <row r="157" s="286" customFormat="1" ht="29.25" customHeight="1" spans="1:17">
      <c r="A157" s="385"/>
      <c r="B157" s="385"/>
      <c r="C157" s="385"/>
      <c r="D157" s="385"/>
      <c r="E157" s="388"/>
      <c r="F157" s="389"/>
      <c r="G157" s="385"/>
      <c r="H157" s="385"/>
      <c r="I157" s="385"/>
      <c r="J157" s="385"/>
      <c r="K157" s="393"/>
      <c r="L157" s="393"/>
      <c r="M157" s="393"/>
      <c r="N157" s="398"/>
      <c r="O157" s="385"/>
      <c r="P157" s="399"/>
      <c r="Q157" s="386"/>
    </row>
    <row r="158" s="286" customFormat="1" ht="29.25" customHeight="1" spans="1:17">
      <c r="A158" s="385"/>
      <c r="B158" s="385"/>
      <c r="C158" s="385"/>
      <c r="D158" s="385"/>
      <c r="E158" s="388"/>
      <c r="F158" s="389"/>
      <c r="G158" s="385"/>
      <c r="H158" s="385"/>
      <c r="I158" s="385"/>
      <c r="J158" s="385"/>
      <c r="K158" s="393"/>
      <c r="L158" s="393"/>
      <c r="M158" s="393"/>
      <c r="N158" s="398"/>
      <c r="O158" s="385"/>
      <c r="P158" s="399"/>
      <c r="Q158" s="386"/>
    </row>
    <row r="159" s="286" customFormat="1" ht="29.25" customHeight="1" spans="1:17">
      <c r="A159" s="385"/>
      <c r="B159" s="385"/>
      <c r="C159" s="385"/>
      <c r="D159" s="385"/>
      <c r="E159" s="388"/>
      <c r="F159" s="389"/>
      <c r="G159" s="385"/>
      <c r="H159" s="385"/>
      <c r="I159" s="385"/>
      <c r="J159" s="385"/>
      <c r="K159" s="393"/>
      <c r="L159" s="393"/>
      <c r="M159" s="393"/>
      <c r="N159" s="398"/>
      <c r="O159" s="385"/>
      <c r="P159" s="399"/>
      <c r="Q159" s="386"/>
    </row>
    <row r="160" s="286" customFormat="1" ht="29.25" customHeight="1" spans="1:17">
      <c r="A160" s="385"/>
      <c r="B160" s="385"/>
      <c r="C160" s="385"/>
      <c r="D160" s="385"/>
      <c r="E160" s="388"/>
      <c r="F160" s="389"/>
      <c r="G160" s="385"/>
      <c r="H160" s="385"/>
      <c r="I160" s="385"/>
      <c r="J160" s="385"/>
      <c r="K160" s="393"/>
      <c r="L160" s="393"/>
      <c r="M160" s="393"/>
      <c r="N160" s="398"/>
      <c r="O160" s="385"/>
      <c r="P160" s="399"/>
      <c r="Q160" s="386"/>
    </row>
    <row r="161" s="286" customFormat="1" ht="29.25" customHeight="1" spans="1:17">
      <c r="A161" s="385"/>
      <c r="B161" s="385"/>
      <c r="C161" s="385"/>
      <c r="D161" s="385"/>
      <c r="E161" s="388"/>
      <c r="F161" s="389"/>
      <c r="G161" s="385"/>
      <c r="H161" s="385"/>
      <c r="I161" s="385"/>
      <c r="J161" s="385"/>
      <c r="K161" s="393"/>
      <c r="L161" s="393"/>
      <c r="M161" s="393"/>
      <c r="N161" s="398"/>
      <c r="O161" s="385"/>
      <c r="P161" s="399"/>
      <c r="Q161" s="386"/>
    </row>
    <row r="162" s="286" customFormat="1" ht="29.25" customHeight="1" spans="1:17">
      <c r="A162" s="385"/>
      <c r="B162" s="385"/>
      <c r="C162" s="385"/>
      <c r="D162" s="385"/>
      <c r="E162" s="388"/>
      <c r="F162" s="389"/>
      <c r="G162" s="385"/>
      <c r="H162" s="385"/>
      <c r="I162" s="385"/>
      <c r="J162" s="385"/>
      <c r="K162" s="393"/>
      <c r="L162" s="393"/>
      <c r="M162" s="393"/>
      <c r="N162" s="398"/>
      <c r="O162" s="385"/>
      <c r="P162" s="399"/>
      <c r="Q162" s="386"/>
    </row>
    <row r="163" s="286" customFormat="1" ht="29.25" customHeight="1" spans="1:17">
      <c r="A163" s="385"/>
      <c r="B163" s="385"/>
      <c r="C163" s="385"/>
      <c r="D163" s="385"/>
      <c r="E163" s="388"/>
      <c r="F163" s="389"/>
      <c r="G163" s="385"/>
      <c r="H163" s="385"/>
      <c r="I163" s="385"/>
      <c r="J163" s="385"/>
      <c r="K163" s="393"/>
      <c r="L163" s="393"/>
      <c r="M163" s="393"/>
      <c r="N163" s="398"/>
      <c r="O163" s="385"/>
      <c r="P163" s="399"/>
      <c r="Q163" s="386"/>
    </row>
    <row r="164" s="286" customFormat="1" ht="29.25" customHeight="1" spans="1:17">
      <c r="A164" s="385"/>
      <c r="B164" s="385"/>
      <c r="C164" s="385"/>
      <c r="D164" s="385"/>
      <c r="E164" s="388"/>
      <c r="F164" s="389"/>
      <c r="G164" s="385"/>
      <c r="H164" s="385"/>
      <c r="I164" s="385"/>
      <c r="J164" s="385"/>
      <c r="K164" s="393"/>
      <c r="L164" s="393"/>
      <c r="M164" s="393"/>
      <c r="N164" s="398"/>
      <c r="O164" s="385"/>
      <c r="P164" s="399"/>
      <c r="Q164" s="386"/>
    </row>
    <row r="165" s="286" customFormat="1" ht="29.25" customHeight="1" spans="1:17">
      <c r="A165" s="385"/>
      <c r="B165" s="385"/>
      <c r="C165" s="385"/>
      <c r="D165" s="385"/>
      <c r="E165" s="388"/>
      <c r="F165" s="389"/>
      <c r="G165" s="385"/>
      <c r="H165" s="385"/>
      <c r="I165" s="385"/>
      <c r="J165" s="385"/>
      <c r="K165" s="393"/>
      <c r="L165" s="393"/>
      <c r="M165" s="393"/>
      <c r="N165" s="398"/>
      <c r="O165" s="385"/>
      <c r="P165" s="399"/>
      <c r="Q165" s="386"/>
    </row>
    <row r="166" s="286" customFormat="1" ht="29.25" customHeight="1" spans="1:17">
      <c r="A166" s="385"/>
      <c r="B166" s="385"/>
      <c r="C166" s="385"/>
      <c r="D166" s="385"/>
      <c r="E166" s="388"/>
      <c r="F166" s="389"/>
      <c r="G166" s="385"/>
      <c r="H166" s="385"/>
      <c r="I166" s="385"/>
      <c r="J166" s="385"/>
      <c r="K166" s="393"/>
      <c r="L166" s="393"/>
      <c r="M166" s="393"/>
      <c r="N166" s="398"/>
      <c r="O166" s="385"/>
      <c r="P166" s="399"/>
      <c r="Q166" s="386"/>
    </row>
    <row r="167" s="286" customFormat="1" ht="29.25" customHeight="1" spans="1:17">
      <c r="A167" s="385"/>
      <c r="B167" s="385"/>
      <c r="C167" s="385"/>
      <c r="D167" s="385"/>
      <c r="E167" s="388"/>
      <c r="F167" s="389"/>
      <c r="G167" s="385"/>
      <c r="H167" s="385"/>
      <c r="I167" s="385"/>
      <c r="J167" s="385"/>
      <c r="K167" s="393"/>
      <c r="L167" s="393"/>
      <c r="M167" s="393"/>
      <c r="N167" s="398"/>
      <c r="O167" s="385"/>
      <c r="P167" s="399"/>
      <c r="Q167" s="386"/>
    </row>
    <row r="168" s="286" customFormat="1" ht="29.25" customHeight="1" spans="1:17">
      <c r="A168" s="385"/>
      <c r="B168" s="385"/>
      <c r="C168" s="385"/>
      <c r="D168" s="385"/>
      <c r="E168" s="388"/>
      <c r="F168" s="389"/>
      <c r="G168" s="385"/>
      <c r="H168" s="385"/>
      <c r="I168" s="385"/>
      <c r="J168" s="385"/>
      <c r="K168" s="393"/>
      <c r="L168" s="393"/>
      <c r="M168" s="393"/>
      <c r="N168" s="398"/>
      <c r="O168" s="385"/>
      <c r="P168" s="399"/>
      <c r="Q168" s="386"/>
    </row>
    <row r="169" s="286" customFormat="1" ht="29.25" customHeight="1" spans="1:17">
      <c r="A169" s="385"/>
      <c r="B169" s="385"/>
      <c r="C169" s="385"/>
      <c r="D169" s="385"/>
      <c r="E169" s="388"/>
      <c r="F169" s="389"/>
      <c r="G169" s="385"/>
      <c r="H169" s="385"/>
      <c r="I169" s="385"/>
      <c r="J169" s="385"/>
      <c r="K169" s="393"/>
      <c r="L169" s="393"/>
      <c r="M169" s="393"/>
      <c r="N169" s="398"/>
      <c r="O169" s="385"/>
      <c r="P169" s="399"/>
      <c r="Q169" s="386"/>
    </row>
    <row r="170" s="286" customFormat="1" ht="29.25" customHeight="1" spans="1:17">
      <c r="A170" s="385"/>
      <c r="B170" s="385"/>
      <c r="C170" s="385"/>
      <c r="D170" s="385"/>
      <c r="E170" s="388"/>
      <c r="F170" s="389"/>
      <c r="G170" s="385"/>
      <c r="H170" s="385"/>
      <c r="I170" s="385"/>
      <c r="J170" s="385"/>
      <c r="K170" s="393"/>
      <c r="L170" s="393"/>
      <c r="M170" s="393"/>
      <c r="N170" s="398"/>
      <c r="O170" s="385"/>
      <c r="P170" s="399"/>
      <c r="Q170" s="386"/>
    </row>
    <row r="171" s="286" customFormat="1" ht="29.25" customHeight="1" spans="1:17">
      <c r="A171" s="385"/>
      <c r="B171" s="385"/>
      <c r="C171" s="385"/>
      <c r="D171" s="385"/>
      <c r="E171" s="388"/>
      <c r="F171" s="389"/>
      <c r="G171" s="385"/>
      <c r="H171" s="385"/>
      <c r="I171" s="385"/>
      <c r="J171" s="385"/>
      <c r="K171" s="393"/>
      <c r="L171" s="393"/>
      <c r="M171" s="393"/>
      <c r="N171" s="398"/>
      <c r="O171" s="385"/>
      <c r="P171" s="399"/>
      <c r="Q171" s="386"/>
    </row>
    <row r="172" s="286" customFormat="1" ht="29.25" customHeight="1" spans="1:17">
      <c r="A172" s="385"/>
      <c r="B172" s="385"/>
      <c r="C172" s="385"/>
      <c r="D172" s="385"/>
      <c r="E172" s="388"/>
      <c r="F172" s="389"/>
      <c r="G172" s="385"/>
      <c r="H172" s="385"/>
      <c r="I172" s="385"/>
      <c r="J172" s="385"/>
      <c r="K172" s="393"/>
      <c r="L172" s="393"/>
      <c r="M172" s="393"/>
      <c r="N172" s="398"/>
      <c r="O172" s="385"/>
      <c r="P172" s="399"/>
      <c r="Q172" s="386"/>
    </row>
    <row r="173" s="286" customFormat="1" ht="29.25" customHeight="1" spans="1:17">
      <c r="A173" s="386"/>
      <c r="B173" s="386"/>
      <c r="C173" s="386"/>
      <c r="E173" s="390"/>
      <c r="F173" s="391"/>
      <c r="G173" s="386"/>
      <c r="H173" s="386"/>
      <c r="I173" s="386"/>
      <c r="J173" s="386"/>
      <c r="K173" s="394"/>
      <c r="L173" s="394"/>
      <c r="M173" s="394"/>
      <c r="N173" s="386"/>
      <c r="O173" s="386"/>
      <c r="P173" s="390"/>
      <c r="Q173" s="386"/>
    </row>
    <row r="174" s="286" customFormat="1" ht="29.25" customHeight="1" spans="1:17">
      <c r="A174" s="386"/>
      <c r="B174" s="386"/>
      <c r="C174" s="386"/>
      <c r="E174" s="390"/>
      <c r="F174" s="391"/>
      <c r="G174" s="386"/>
      <c r="H174" s="386"/>
      <c r="I174" s="386"/>
      <c r="J174" s="386"/>
      <c r="K174" s="394"/>
      <c r="L174" s="394"/>
      <c r="M174" s="394"/>
      <c r="N174" s="386"/>
      <c r="O174" s="386"/>
      <c r="P174" s="390"/>
      <c r="Q174" s="386"/>
    </row>
    <row r="175" s="286" customFormat="1" ht="29.25" customHeight="1" spans="1:17">
      <c r="A175" s="386"/>
      <c r="B175" s="386"/>
      <c r="C175" s="386"/>
      <c r="E175" s="390"/>
      <c r="F175" s="391"/>
      <c r="G175" s="386"/>
      <c r="H175" s="386"/>
      <c r="I175" s="386"/>
      <c r="J175" s="386"/>
      <c r="K175" s="394"/>
      <c r="L175" s="394"/>
      <c r="M175" s="394"/>
      <c r="N175" s="386"/>
      <c r="O175" s="386"/>
      <c r="P175" s="390"/>
      <c r="Q175" s="386"/>
    </row>
    <row r="176" s="286" customFormat="1" ht="29.25" customHeight="1" spans="1:17">
      <c r="A176" s="386"/>
      <c r="B176" s="386"/>
      <c r="C176" s="386"/>
      <c r="E176" s="390"/>
      <c r="F176" s="391"/>
      <c r="G176" s="386"/>
      <c r="H176" s="386"/>
      <c r="I176" s="386"/>
      <c r="J176" s="386"/>
      <c r="K176" s="394"/>
      <c r="L176" s="394"/>
      <c r="M176" s="394"/>
      <c r="N176" s="386"/>
      <c r="O176" s="386"/>
      <c r="P176" s="390"/>
      <c r="Q176" s="386"/>
    </row>
    <row r="177" s="286" customFormat="1" ht="29.25" customHeight="1" spans="1:17">
      <c r="A177" s="386"/>
      <c r="B177" s="386"/>
      <c r="C177" s="386"/>
      <c r="E177" s="390"/>
      <c r="F177" s="391"/>
      <c r="G177" s="386"/>
      <c r="H177" s="386"/>
      <c r="I177" s="386"/>
      <c r="J177" s="386"/>
      <c r="K177" s="394"/>
      <c r="L177" s="394"/>
      <c r="M177" s="394"/>
      <c r="N177" s="386"/>
      <c r="O177" s="386"/>
      <c r="P177" s="390"/>
      <c r="Q177" s="386"/>
    </row>
    <row r="178" s="286" customFormat="1" ht="29.25" customHeight="1" spans="1:17">
      <c r="A178" s="386"/>
      <c r="B178" s="386"/>
      <c r="C178" s="386"/>
      <c r="E178" s="390"/>
      <c r="F178" s="391"/>
      <c r="G178" s="386"/>
      <c r="H178" s="386"/>
      <c r="I178" s="386"/>
      <c r="J178" s="386"/>
      <c r="K178" s="394"/>
      <c r="L178" s="394"/>
      <c r="M178" s="394"/>
      <c r="N178" s="386"/>
      <c r="O178" s="386"/>
      <c r="P178" s="390"/>
      <c r="Q178" s="386"/>
    </row>
    <row r="179" s="286" customFormat="1" ht="29.25" customHeight="1" spans="1:17">
      <c r="A179" s="386"/>
      <c r="B179" s="386"/>
      <c r="C179" s="386"/>
      <c r="E179" s="390"/>
      <c r="F179" s="391"/>
      <c r="G179" s="386"/>
      <c r="H179" s="386"/>
      <c r="I179" s="386"/>
      <c r="J179" s="386"/>
      <c r="K179" s="394"/>
      <c r="L179" s="394"/>
      <c r="M179" s="394"/>
      <c r="N179" s="386"/>
      <c r="O179" s="386"/>
      <c r="P179" s="390"/>
      <c r="Q179" s="386"/>
    </row>
    <row r="180" s="286" customFormat="1" ht="29.25" customHeight="1" spans="1:17">
      <c r="A180" s="386"/>
      <c r="B180" s="386"/>
      <c r="C180" s="386"/>
      <c r="E180" s="390"/>
      <c r="F180" s="391"/>
      <c r="G180" s="386"/>
      <c r="H180" s="386"/>
      <c r="I180" s="386"/>
      <c r="J180" s="386"/>
      <c r="K180" s="394"/>
      <c r="L180" s="394"/>
      <c r="M180" s="394"/>
      <c r="N180" s="386"/>
      <c r="O180" s="386"/>
      <c r="P180" s="390"/>
      <c r="Q180" s="386"/>
    </row>
    <row r="181" s="286" customFormat="1" ht="29.25" customHeight="1" spans="1:17">
      <c r="A181" s="386"/>
      <c r="B181" s="386"/>
      <c r="C181" s="386"/>
      <c r="E181" s="390"/>
      <c r="F181" s="391"/>
      <c r="G181" s="386"/>
      <c r="H181" s="386"/>
      <c r="I181" s="386"/>
      <c r="J181" s="386"/>
      <c r="K181" s="394"/>
      <c r="L181" s="394"/>
      <c r="M181" s="394"/>
      <c r="N181" s="386"/>
      <c r="O181" s="386"/>
      <c r="P181" s="390"/>
      <c r="Q181" s="386"/>
    </row>
    <row r="182" s="286" customFormat="1" ht="29.25" customHeight="1" spans="1:17">
      <c r="A182" s="386"/>
      <c r="B182" s="386"/>
      <c r="C182" s="386"/>
      <c r="E182" s="390"/>
      <c r="F182" s="391"/>
      <c r="G182" s="386"/>
      <c r="H182" s="386"/>
      <c r="I182" s="386"/>
      <c r="J182" s="386"/>
      <c r="K182" s="394"/>
      <c r="L182" s="394"/>
      <c r="M182" s="394"/>
      <c r="N182" s="386"/>
      <c r="O182" s="386"/>
      <c r="P182" s="390"/>
      <c r="Q182" s="386"/>
    </row>
    <row r="183" s="286" customFormat="1" ht="29.25" customHeight="1" spans="1:17">
      <c r="A183" s="386"/>
      <c r="B183" s="386"/>
      <c r="C183" s="386"/>
      <c r="E183" s="390"/>
      <c r="F183" s="391"/>
      <c r="G183" s="386"/>
      <c r="H183" s="386"/>
      <c r="I183" s="386"/>
      <c r="J183" s="386"/>
      <c r="K183" s="394"/>
      <c r="L183" s="394"/>
      <c r="M183" s="394"/>
      <c r="N183" s="386"/>
      <c r="O183" s="386"/>
      <c r="P183" s="390"/>
      <c r="Q183" s="386"/>
    </row>
    <row r="184" s="286" customFormat="1" ht="29.25" customHeight="1" spans="1:17">
      <c r="A184" s="386"/>
      <c r="B184" s="386"/>
      <c r="C184" s="386"/>
      <c r="E184" s="390"/>
      <c r="F184" s="391"/>
      <c r="G184" s="386"/>
      <c r="H184" s="386"/>
      <c r="I184" s="386"/>
      <c r="J184" s="386"/>
      <c r="K184" s="394"/>
      <c r="L184" s="394"/>
      <c r="M184" s="394"/>
      <c r="N184" s="386"/>
      <c r="O184" s="386"/>
      <c r="P184" s="390"/>
      <c r="Q184" s="386"/>
    </row>
    <row r="185" s="286" customFormat="1" ht="29.25" customHeight="1" spans="1:17">
      <c r="A185" s="386"/>
      <c r="B185" s="386"/>
      <c r="C185" s="386"/>
      <c r="E185" s="390"/>
      <c r="F185" s="391"/>
      <c r="G185" s="386"/>
      <c r="H185" s="386"/>
      <c r="I185" s="386"/>
      <c r="J185" s="386"/>
      <c r="K185" s="394"/>
      <c r="L185" s="394"/>
      <c r="M185" s="394"/>
      <c r="N185" s="386"/>
      <c r="O185" s="386"/>
      <c r="P185" s="390"/>
      <c r="Q185" s="386"/>
    </row>
    <row r="186" s="286" customFormat="1" ht="29.25" customHeight="1" spans="1:17">
      <c r="A186" s="386"/>
      <c r="B186" s="386"/>
      <c r="C186" s="386"/>
      <c r="E186" s="390"/>
      <c r="F186" s="391"/>
      <c r="G186" s="386"/>
      <c r="H186" s="386"/>
      <c r="I186" s="386"/>
      <c r="J186" s="386"/>
      <c r="K186" s="394"/>
      <c r="L186" s="394"/>
      <c r="M186" s="394"/>
      <c r="N186" s="386"/>
      <c r="O186" s="386"/>
      <c r="P186" s="390"/>
      <c r="Q186" s="386"/>
    </row>
    <row r="187" s="286" customFormat="1" ht="29.25" customHeight="1" spans="1:17">
      <c r="A187" s="386"/>
      <c r="B187" s="386"/>
      <c r="C187" s="386"/>
      <c r="E187" s="390"/>
      <c r="F187" s="391"/>
      <c r="G187" s="386"/>
      <c r="H187" s="386"/>
      <c r="I187" s="386"/>
      <c r="J187" s="386"/>
      <c r="K187" s="394"/>
      <c r="L187" s="394"/>
      <c r="M187" s="394"/>
      <c r="N187" s="386"/>
      <c r="O187" s="386"/>
      <c r="P187" s="390"/>
      <c r="Q187" s="386"/>
    </row>
    <row r="188" s="286" customFormat="1" ht="29.25" customHeight="1" spans="1:17">
      <c r="A188" s="386"/>
      <c r="B188" s="386"/>
      <c r="C188" s="386"/>
      <c r="E188" s="390"/>
      <c r="F188" s="391"/>
      <c r="G188" s="386"/>
      <c r="H188" s="386"/>
      <c r="I188" s="386"/>
      <c r="J188" s="386"/>
      <c r="K188" s="394"/>
      <c r="L188" s="394"/>
      <c r="M188" s="394"/>
      <c r="N188" s="386"/>
      <c r="O188" s="386"/>
      <c r="P188" s="390"/>
      <c r="Q188" s="386"/>
    </row>
    <row r="189" s="286" customFormat="1" ht="29.25" customHeight="1" spans="1:17">
      <c r="A189" s="386"/>
      <c r="B189" s="386"/>
      <c r="C189" s="386"/>
      <c r="E189" s="390"/>
      <c r="F189" s="391"/>
      <c r="G189" s="386"/>
      <c r="H189" s="386"/>
      <c r="I189" s="386"/>
      <c r="J189" s="386"/>
      <c r="K189" s="394"/>
      <c r="L189" s="394"/>
      <c r="M189" s="394"/>
      <c r="N189" s="386"/>
      <c r="O189" s="386"/>
      <c r="P189" s="390"/>
      <c r="Q189" s="386"/>
    </row>
    <row r="190" s="286" customFormat="1" ht="29.25" customHeight="1" spans="1:17">
      <c r="A190" s="386"/>
      <c r="B190" s="386"/>
      <c r="C190" s="386"/>
      <c r="E190" s="390"/>
      <c r="F190" s="391"/>
      <c r="G190" s="386"/>
      <c r="H190" s="386"/>
      <c r="I190" s="386"/>
      <c r="J190" s="386"/>
      <c r="K190" s="394"/>
      <c r="L190" s="394"/>
      <c r="M190" s="394"/>
      <c r="N190" s="386"/>
      <c r="O190" s="386"/>
      <c r="P190" s="390"/>
      <c r="Q190" s="386"/>
    </row>
    <row r="191" s="286" customFormat="1" ht="29.25" customHeight="1" spans="1:17">
      <c r="A191" s="386"/>
      <c r="B191" s="386"/>
      <c r="C191" s="386"/>
      <c r="E191" s="390"/>
      <c r="F191" s="391"/>
      <c r="G191" s="386"/>
      <c r="H191" s="386"/>
      <c r="I191" s="386"/>
      <c r="J191" s="386"/>
      <c r="K191" s="394"/>
      <c r="L191" s="394"/>
      <c r="M191" s="394"/>
      <c r="N191" s="386"/>
      <c r="O191" s="386"/>
      <c r="P191" s="390"/>
      <c r="Q191" s="386"/>
    </row>
    <row r="192" s="286" customFormat="1" ht="29.25" customHeight="1" spans="1:17">
      <c r="A192" s="386"/>
      <c r="B192" s="386"/>
      <c r="C192" s="386"/>
      <c r="E192" s="390"/>
      <c r="F192" s="391"/>
      <c r="G192" s="386"/>
      <c r="H192" s="386"/>
      <c r="I192" s="386"/>
      <c r="J192" s="386"/>
      <c r="K192" s="394"/>
      <c r="L192" s="394"/>
      <c r="M192" s="394"/>
      <c r="N192" s="386"/>
      <c r="O192" s="386"/>
      <c r="P192" s="390"/>
      <c r="Q192" s="386"/>
    </row>
    <row r="193" s="286" customFormat="1" ht="29.25" customHeight="1" spans="1:17">
      <c r="A193" s="386"/>
      <c r="B193" s="386"/>
      <c r="C193" s="386"/>
      <c r="E193" s="390"/>
      <c r="F193" s="391"/>
      <c r="G193" s="386"/>
      <c r="H193" s="386"/>
      <c r="I193" s="386"/>
      <c r="J193" s="386"/>
      <c r="K193" s="394"/>
      <c r="L193" s="394"/>
      <c r="M193" s="394"/>
      <c r="N193" s="386"/>
      <c r="O193" s="386"/>
      <c r="P193" s="390"/>
      <c r="Q193" s="386"/>
    </row>
    <row r="194" s="286" customFormat="1" ht="29.25" customHeight="1" spans="1:17">
      <c r="A194" s="386"/>
      <c r="B194" s="386"/>
      <c r="C194" s="386"/>
      <c r="E194" s="390"/>
      <c r="F194" s="391"/>
      <c r="G194" s="386"/>
      <c r="H194" s="386"/>
      <c r="I194" s="386"/>
      <c r="J194" s="386"/>
      <c r="K194" s="394"/>
      <c r="L194" s="394"/>
      <c r="M194" s="394"/>
      <c r="N194" s="386"/>
      <c r="O194" s="386"/>
      <c r="P194" s="390"/>
      <c r="Q194" s="386"/>
    </row>
    <row r="195" s="286" customFormat="1" ht="29.25" customHeight="1" spans="1:17">
      <c r="A195" s="386"/>
      <c r="B195" s="386"/>
      <c r="C195" s="386"/>
      <c r="E195" s="390"/>
      <c r="F195" s="391"/>
      <c r="G195" s="386"/>
      <c r="H195" s="386"/>
      <c r="I195" s="386"/>
      <c r="J195" s="386"/>
      <c r="K195" s="394"/>
      <c r="L195" s="394"/>
      <c r="M195" s="394"/>
      <c r="N195" s="386"/>
      <c r="O195" s="386"/>
      <c r="P195" s="390"/>
      <c r="Q195" s="386"/>
    </row>
    <row r="196" s="286" customFormat="1" ht="29.25" customHeight="1" spans="1:17">
      <c r="A196" s="386"/>
      <c r="B196" s="386"/>
      <c r="C196" s="386"/>
      <c r="E196" s="390"/>
      <c r="F196" s="391"/>
      <c r="G196" s="386"/>
      <c r="H196" s="386"/>
      <c r="I196" s="386"/>
      <c r="J196" s="386"/>
      <c r="K196" s="394"/>
      <c r="L196" s="394"/>
      <c r="M196" s="394"/>
      <c r="N196" s="386"/>
      <c r="O196" s="386"/>
      <c r="P196" s="390"/>
      <c r="Q196" s="386"/>
    </row>
    <row r="197" s="286" customFormat="1" ht="29.25" customHeight="1" spans="1:17">
      <c r="A197" s="386"/>
      <c r="B197" s="386"/>
      <c r="C197" s="386"/>
      <c r="E197" s="390"/>
      <c r="F197" s="391"/>
      <c r="G197" s="386"/>
      <c r="H197" s="386"/>
      <c r="I197" s="386"/>
      <c r="J197" s="386"/>
      <c r="K197" s="394"/>
      <c r="L197" s="394"/>
      <c r="M197" s="394"/>
      <c r="N197" s="386"/>
      <c r="O197" s="386"/>
      <c r="P197" s="390"/>
      <c r="Q197" s="386"/>
    </row>
    <row r="198" s="286" customFormat="1" ht="29.25" customHeight="1" spans="1:17">
      <c r="A198" s="386"/>
      <c r="B198" s="386"/>
      <c r="C198" s="386"/>
      <c r="E198" s="390"/>
      <c r="F198" s="391"/>
      <c r="G198" s="386"/>
      <c r="H198" s="386"/>
      <c r="I198" s="386"/>
      <c r="J198" s="386"/>
      <c r="K198" s="394"/>
      <c r="L198" s="394"/>
      <c r="M198" s="394"/>
      <c r="N198" s="386"/>
      <c r="O198" s="386"/>
      <c r="P198" s="390"/>
      <c r="Q198" s="386"/>
    </row>
    <row r="199" s="286" customFormat="1" ht="29.25" customHeight="1" spans="1:17">
      <c r="A199" s="386"/>
      <c r="B199" s="386"/>
      <c r="C199" s="386"/>
      <c r="E199" s="390"/>
      <c r="F199" s="391"/>
      <c r="G199" s="386"/>
      <c r="H199" s="386"/>
      <c r="I199" s="386"/>
      <c r="J199" s="386"/>
      <c r="K199" s="394"/>
      <c r="L199" s="394"/>
      <c r="M199" s="394"/>
      <c r="N199" s="386"/>
      <c r="O199" s="386"/>
      <c r="P199" s="390"/>
      <c r="Q199" s="386"/>
    </row>
    <row r="200" s="286" customFormat="1" ht="29.25" customHeight="1" spans="1:17">
      <c r="A200" s="386"/>
      <c r="B200" s="386"/>
      <c r="C200" s="386"/>
      <c r="E200" s="390"/>
      <c r="F200" s="391"/>
      <c r="G200" s="386"/>
      <c r="H200" s="386"/>
      <c r="I200" s="386"/>
      <c r="J200" s="386"/>
      <c r="K200" s="394"/>
      <c r="L200" s="394"/>
      <c r="M200" s="394"/>
      <c r="N200" s="386"/>
      <c r="O200" s="386"/>
      <c r="P200" s="390"/>
      <c r="Q200" s="386"/>
    </row>
    <row r="201" s="286" customFormat="1" ht="29.25" customHeight="1" spans="1:17">
      <c r="A201" s="386"/>
      <c r="B201" s="386"/>
      <c r="C201" s="386"/>
      <c r="E201" s="390"/>
      <c r="F201" s="391"/>
      <c r="G201" s="386"/>
      <c r="H201" s="386"/>
      <c r="I201" s="386"/>
      <c r="J201" s="386"/>
      <c r="K201" s="394"/>
      <c r="L201" s="394"/>
      <c r="M201" s="394"/>
      <c r="N201" s="386"/>
      <c r="O201" s="386"/>
      <c r="P201" s="390"/>
      <c r="Q201" s="386"/>
    </row>
    <row r="202" s="286" customFormat="1" ht="29.25" customHeight="1" spans="1:17">
      <c r="A202" s="386"/>
      <c r="B202" s="386"/>
      <c r="C202" s="386"/>
      <c r="E202" s="390"/>
      <c r="F202" s="391"/>
      <c r="G202" s="386"/>
      <c r="H202" s="386"/>
      <c r="I202" s="386"/>
      <c r="J202" s="386"/>
      <c r="K202" s="394"/>
      <c r="L202" s="394"/>
      <c r="M202" s="394"/>
      <c r="N202" s="386"/>
      <c r="O202" s="386"/>
      <c r="P202" s="390"/>
      <c r="Q202" s="386"/>
    </row>
    <row r="203" s="286" customFormat="1" ht="29.25" customHeight="1" spans="1:17">
      <c r="A203" s="386"/>
      <c r="B203" s="386"/>
      <c r="C203" s="386"/>
      <c r="E203" s="390"/>
      <c r="F203" s="391"/>
      <c r="G203" s="386"/>
      <c r="H203" s="386"/>
      <c r="I203" s="386"/>
      <c r="J203" s="386"/>
      <c r="K203" s="394"/>
      <c r="L203" s="394"/>
      <c r="M203" s="394"/>
      <c r="N203" s="386"/>
      <c r="O203" s="386"/>
      <c r="P203" s="390"/>
      <c r="Q203" s="386"/>
    </row>
    <row r="204" s="286" customFormat="1" ht="29.25" customHeight="1" spans="1:17">
      <c r="A204" s="386"/>
      <c r="B204" s="386"/>
      <c r="C204" s="386"/>
      <c r="E204" s="390"/>
      <c r="F204" s="391"/>
      <c r="G204" s="386"/>
      <c r="H204" s="386"/>
      <c r="I204" s="386"/>
      <c r="J204" s="386"/>
      <c r="K204" s="394"/>
      <c r="L204" s="394"/>
      <c r="M204" s="394"/>
      <c r="N204" s="386"/>
      <c r="O204" s="386"/>
      <c r="P204" s="390"/>
      <c r="Q204" s="386"/>
    </row>
    <row r="205" s="286" customFormat="1" ht="29.25" customHeight="1" spans="1:17">
      <c r="A205" s="386"/>
      <c r="B205" s="386"/>
      <c r="C205" s="386"/>
      <c r="E205" s="390"/>
      <c r="F205" s="391"/>
      <c r="G205" s="386"/>
      <c r="H205" s="386"/>
      <c r="I205" s="386"/>
      <c r="J205" s="386"/>
      <c r="K205" s="394"/>
      <c r="L205" s="394"/>
      <c r="M205" s="394"/>
      <c r="N205" s="386"/>
      <c r="O205" s="386"/>
      <c r="P205" s="390"/>
      <c r="Q205" s="386"/>
    </row>
    <row r="206" s="286" customFormat="1" ht="29.25" customHeight="1" spans="1:17">
      <c r="A206" s="386"/>
      <c r="B206" s="386"/>
      <c r="C206" s="386"/>
      <c r="E206" s="390"/>
      <c r="F206" s="391"/>
      <c r="G206" s="386"/>
      <c r="H206" s="386"/>
      <c r="I206" s="386"/>
      <c r="J206" s="386"/>
      <c r="K206" s="394"/>
      <c r="L206" s="394"/>
      <c r="M206" s="394"/>
      <c r="N206" s="386"/>
      <c r="O206" s="386"/>
      <c r="P206" s="390"/>
      <c r="Q206" s="386"/>
    </row>
    <row r="207" s="286" customFormat="1" ht="29.25" customHeight="1" spans="1:17">
      <c r="A207" s="386"/>
      <c r="B207" s="386"/>
      <c r="C207" s="386"/>
      <c r="E207" s="390"/>
      <c r="F207" s="391"/>
      <c r="G207" s="386"/>
      <c r="H207" s="386"/>
      <c r="I207" s="386"/>
      <c r="J207" s="386"/>
      <c r="K207" s="394"/>
      <c r="L207" s="394"/>
      <c r="M207" s="394"/>
      <c r="N207" s="386"/>
      <c r="O207" s="386"/>
      <c r="P207" s="390"/>
      <c r="Q207" s="386"/>
    </row>
    <row r="208" s="286" customFormat="1" ht="29.25" customHeight="1" spans="1:17">
      <c r="A208" s="386"/>
      <c r="B208" s="386"/>
      <c r="C208" s="386"/>
      <c r="E208" s="390"/>
      <c r="F208" s="391"/>
      <c r="G208" s="386"/>
      <c r="H208" s="386"/>
      <c r="I208" s="386"/>
      <c r="J208" s="386"/>
      <c r="K208" s="394"/>
      <c r="L208" s="394"/>
      <c r="M208" s="394"/>
      <c r="N208" s="386"/>
      <c r="O208" s="386"/>
      <c r="P208" s="390"/>
      <c r="Q208" s="386"/>
    </row>
    <row r="209" s="286" customFormat="1" ht="29.25" customHeight="1" spans="1:17">
      <c r="A209" s="386"/>
      <c r="B209" s="386"/>
      <c r="C209" s="386"/>
      <c r="E209" s="390"/>
      <c r="F209" s="391"/>
      <c r="G209" s="386"/>
      <c r="H209" s="386"/>
      <c r="I209" s="386"/>
      <c r="J209" s="386"/>
      <c r="K209" s="394"/>
      <c r="L209" s="394"/>
      <c r="M209" s="394"/>
      <c r="N209" s="386"/>
      <c r="O209" s="386"/>
      <c r="P209" s="390"/>
      <c r="Q209" s="386"/>
    </row>
    <row r="210" s="286" customFormat="1" ht="29.25" customHeight="1" spans="1:17">
      <c r="A210" s="386"/>
      <c r="B210" s="386"/>
      <c r="C210" s="386"/>
      <c r="E210" s="390"/>
      <c r="F210" s="391"/>
      <c r="G210" s="386"/>
      <c r="H210" s="386"/>
      <c r="I210" s="386"/>
      <c r="J210" s="386"/>
      <c r="K210" s="394"/>
      <c r="L210" s="394"/>
      <c r="M210" s="394"/>
      <c r="N210" s="386"/>
      <c r="O210" s="386"/>
      <c r="P210" s="390"/>
      <c r="Q210" s="386"/>
    </row>
    <row r="211" s="286" customFormat="1" ht="29.25" customHeight="1" spans="1:17">
      <c r="A211" s="386"/>
      <c r="B211" s="386"/>
      <c r="C211" s="386"/>
      <c r="E211" s="390"/>
      <c r="F211" s="391"/>
      <c r="G211" s="386"/>
      <c r="H211" s="386"/>
      <c r="I211" s="386"/>
      <c r="J211" s="386"/>
      <c r="K211" s="394"/>
      <c r="L211" s="394"/>
      <c r="M211" s="394"/>
      <c r="N211" s="386"/>
      <c r="O211" s="386"/>
      <c r="P211" s="390"/>
      <c r="Q211" s="386"/>
    </row>
    <row r="212" s="286" customFormat="1" ht="29.25" customHeight="1" spans="1:17">
      <c r="A212" s="386"/>
      <c r="B212" s="386"/>
      <c r="C212" s="386"/>
      <c r="E212" s="390"/>
      <c r="F212" s="391"/>
      <c r="G212" s="386"/>
      <c r="H212" s="386"/>
      <c r="I212" s="386"/>
      <c r="J212" s="386"/>
      <c r="K212" s="394"/>
      <c r="L212" s="394"/>
      <c r="M212" s="394"/>
      <c r="N212" s="386"/>
      <c r="O212" s="386"/>
      <c r="P212" s="390"/>
      <c r="Q212" s="386"/>
    </row>
    <row r="213" s="286" customFormat="1" ht="29.25" customHeight="1" spans="1:17">
      <c r="A213" s="386"/>
      <c r="B213" s="386"/>
      <c r="C213" s="386"/>
      <c r="E213" s="390"/>
      <c r="F213" s="391"/>
      <c r="G213" s="386"/>
      <c r="H213" s="386"/>
      <c r="I213" s="386"/>
      <c r="J213" s="386"/>
      <c r="K213" s="394"/>
      <c r="L213" s="394"/>
      <c r="M213" s="394"/>
      <c r="N213" s="386"/>
      <c r="O213" s="386"/>
      <c r="P213" s="390"/>
      <c r="Q213" s="386"/>
    </row>
    <row r="214" s="286" customFormat="1" ht="29.25" customHeight="1" spans="1:17">
      <c r="A214" s="386"/>
      <c r="B214" s="386"/>
      <c r="C214" s="386"/>
      <c r="E214" s="390"/>
      <c r="F214" s="391"/>
      <c r="G214" s="386"/>
      <c r="H214" s="386"/>
      <c r="I214" s="386"/>
      <c r="J214" s="386"/>
      <c r="K214" s="394"/>
      <c r="L214" s="394"/>
      <c r="M214" s="394"/>
      <c r="N214" s="386"/>
      <c r="O214" s="386"/>
      <c r="P214" s="390"/>
      <c r="Q214" s="386"/>
    </row>
    <row r="215" s="286" customFormat="1" ht="29.25" customHeight="1" spans="1:17">
      <c r="A215" s="386"/>
      <c r="B215" s="386"/>
      <c r="C215" s="386"/>
      <c r="E215" s="390"/>
      <c r="F215" s="391"/>
      <c r="G215" s="386"/>
      <c r="H215" s="386"/>
      <c r="I215" s="386"/>
      <c r="J215" s="386"/>
      <c r="K215" s="394"/>
      <c r="L215" s="394"/>
      <c r="M215" s="394"/>
      <c r="N215" s="386"/>
      <c r="O215" s="386"/>
      <c r="P215" s="390"/>
      <c r="Q215" s="386"/>
    </row>
    <row r="216" s="286" customFormat="1" ht="29.25" customHeight="1" spans="1:17">
      <c r="A216" s="386"/>
      <c r="B216" s="386"/>
      <c r="C216" s="386"/>
      <c r="E216" s="390"/>
      <c r="F216" s="391"/>
      <c r="G216" s="386"/>
      <c r="H216" s="386"/>
      <c r="I216" s="386"/>
      <c r="J216" s="386"/>
      <c r="K216" s="394"/>
      <c r="L216" s="394"/>
      <c r="M216" s="394"/>
      <c r="N216" s="386"/>
      <c r="O216" s="386"/>
      <c r="P216" s="390"/>
      <c r="Q216" s="386"/>
    </row>
    <row r="217" s="286" customFormat="1" ht="29.25" customHeight="1" spans="1:17">
      <c r="A217" s="386"/>
      <c r="B217" s="386"/>
      <c r="C217" s="386"/>
      <c r="E217" s="390"/>
      <c r="F217" s="391"/>
      <c r="G217" s="386"/>
      <c r="H217" s="386"/>
      <c r="I217" s="386"/>
      <c r="J217" s="386"/>
      <c r="K217" s="394"/>
      <c r="L217" s="394"/>
      <c r="M217" s="394"/>
      <c r="N217" s="386"/>
      <c r="O217" s="386"/>
      <c r="P217" s="390"/>
      <c r="Q217" s="386"/>
    </row>
    <row r="218" s="286" customFormat="1" ht="29.25" customHeight="1" spans="1:17">
      <c r="A218" s="386"/>
      <c r="B218" s="386"/>
      <c r="C218" s="386"/>
      <c r="E218" s="390"/>
      <c r="F218" s="391"/>
      <c r="G218" s="386"/>
      <c r="H218" s="386"/>
      <c r="I218" s="386"/>
      <c r="J218" s="386"/>
      <c r="K218" s="394"/>
      <c r="L218" s="394"/>
      <c r="M218" s="394"/>
      <c r="N218" s="386"/>
      <c r="O218" s="386"/>
      <c r="P218" s="390"/>
      <c r="Q218" s="386"/>
    </row>
    <row r="219" s="286" customFormat="1" ht="29.25" customHeight="1" spans="1:17">
      <c r="A219" s="386"/>
      <c r="B219" s="386"/>
      <c r="C219" s="386"/>
      <c r="E219" s="390"/>
      <c r="F219" s="391"/>
      <c r="G219" s="386"/>
      <c r="H219" s="386"/>
      <c r="I219" s="386"/>
      <c r="J219" s="386"/>
      <c r="K219" s="394"/>
      <c r="L219" s="394"/>
      <c r="M219" s="394"/>
      <c r="N219" s="386"/>
      <c r="O219" s="386"/>
      <c r="P219" s="390"/>
      <c r="Q219" s="386"/>
    </row>
    <row r="220" s="286" customFormat="1" ht="29.25" customHeight="1" spans="1:17">
      <c r="A220" s="386"/>
      <c r="B220" s="386"/>
      <c r="C220" s="386"/>
      <c r="E220" s="390"/>
      <c r="F220" s="391"/>
      <c r="G220" s="386"/>
      <c r="H220" s="386"/>
      <c r="I220" s="386"/>
      <c r="J220" s="386"/>
      <c r="K220" s="394"/>
      <c r="L220" s="394"/>
      <c r="M220" s="394"/>
      <c r="N220" s="386"/>
      <c r="O220" s="386"/>
      <c r="P220" s="390"/>
      <c r="Q220" s="386"/>
    </row>
    <row r="221" s="286" customFormat="1" ht="29.25" customHeight="1" spans="1:17">
      <c r="A221" s="386"/>
      <c r="B221" s="386"/>
      <c r="C221" s="386"/>
      <c r="E221" s="390"/>
      <c r="F221" s="391"/>
      <c r="G221" s="386"/>
      <c r="H221" s="386"/>
      <c r="I221" s="386"/>
      <c r="J221" s="386"/>
      <c r="K221" s="394"/>
      <c r="L221" s="394"/>
      <c r="M221" s="394"/>
      <c r="N221" s="386"/>
      <c r="O221" s="386"/>
      <c r="P221" s="390"/>
      <c r="Q221" s="386"/>
    </row>
    <row r="222" s="286" customFormat="1" ht="29.25" customHeight="1" spans="1:17">
      <c r="A222" s="386"/>
      <c r="B222" s="386"/>
      <c r="C222" s="386"/>
      <c r="E222" s="390"/>
      <c r="F222" s="391"/>
      <c r="G222" s="386"/>
      <c r="H222" s="386"/>
      <c r="I222" s="386"/>
      <c r="J222" s="386"/>
      <c r="K222" s="394"/>
      <c r="L222" s="394"/>
      <c r="M222" s="394"/>
      <c r="N222" s="386"/>
      <c r="O222" s="386"/>
      <c r="P222" s="390"/>
      <c r="Q222" s="386"/>
    </row>
    <row r="223" s="286" customFormat="1" ht="29.25" customHeight="1" spans="1:17">
      <c r="A223" s="386"/>
      <c r="B223" s="386"/>
      <c r="C223" s="386"/>
      <c r="E223" s="390"/>
      <c r="F223" s="391"/>
      <c r="G223" s="386"/>
      <c r="H223" s="386"/>
      <c r="I223" s="386"/>
      <c r="J223" s="386"/>
      <c r="K223" s="394"/>
      <c r="L223" s="394"/>
      <c r="M223" s="394"/>
      <c r="N223" s="386"/>
      <c r="O223" s="386"/>
      <c r="P223" s="390"/>
      <c r="Q223" s="386"/>
    </row>
    <row r="224" s="286" customFormat="1" ht="29.25" customHeight="1" spans="1:17">
      <c r="A224" s="386"/>
      <c r="B224" s="386"/>
      <c r="C224" s="386"/>
      <c r="E224" s="390"/>
      <c r="F224" s="391"/>
      <c r="G224" s="386"/>
      <c r="H224" s="386"/>
      <c r="I224" s="386"/>
      <c r="J224" s="386"/>
      <c r="K224" s="394"/>
      <c r="L224" s="394"/>
      <c r="M224" s="394"/>
      <c r="N224" s="386"/>
      <c r="O224" s="386"/>
      <c r="P224" s="390"/>
      <c r="Q224" s="386"/>
    </row>
    <row r="225" s="286" customFormat="1" ht="29.25" customHeight="1" spans="1:17">
      <c r="A225" s="386"/>
      <c r="B225" s="386"/>
      <c r="C225" s="386"/>
      <c r="E225" s="390"/>
      <c r="F225" s="391"/>
      <c r="G225" s="386"/>
      <c r="H225" s="386"/>
      <c r="I225" s="386"/>
      <c r="J225" s="386"/>
      <c r="K225" s="394"/>
      <c r="L225" s="394"/>
      <c r="M225" s="394"/>
      <c r="N225" s="386"/>
      <c r="O225" s="386"/>
      <c r="P225" s="390"/>
      <c r="Q225" s="386"/>
    </row>
    <row r="226" s="286" customFormat="1" ht="29.25" customHeight="1" spans="1:17">
      <c r="A226" s="386"/>
      <c r="B226" s="386"/>
      <c r="C226" s="386"/>
      <c r="E226" s="390"/>
      <c r="F226" s="391"/>
      <c r="G226" s="386"/>
      <c r="H226" s="386"/>
      <c r="I226" s="386"/>
      <c r="J226" s="386"/>
      <c r="K226" s="394"/>
      <c r="L226" s="394"/>
      <c r="M226" s="394"/>
      <c r="N226" s="386"/>
      <c r="O226" s="386"/>
      <c r="P226" s="390"/>
      <c r="Q226" s="386"/>
    </row>
    <row r="227" s="286" customFormat="1" ht="29.25" customHeight="1" spans="1:17">
      <c r="A227" s="386"/>
      <c r="B227" s="386"/>
      <c r="C227" s="386"/>
      <c r="E227" s="390"/>
      <c r="F227" s="391"/>
      <c r="G227" s="386"/>
      <c r="H227" s="386"/>
      <c r="I227" s="386"/>
      <c r="J227" s="386"/>
      <c r="K227" s="394"/>
      <c r="L227" s="394"/>
      <c r="M227" s="394"/>
      <c r="N227" s="386"/>
      <c r="O227" s="386"/>
      <c r="P227" s="390"/>
      <c r="Q227" s="386"/>
    </row>
  </sheetData>
  <autoFilter xmlns:etc="http://www.wps.cn/officeDocument/2017/etCustomData" ref="A1:XFD1048576" etc:filterBottomFollowUsedRange="0">
    <extLst/>
  </autoFilter>
  <mergeCells count="106">
    <mergeCell ref="A136:M136"/>
    <mergeCell ref="A4:A18"/>
    <mergeCell ref="A19:A25"/>
    <mergeCell ref="A26:A28"/>
    <mergeCell ref="A29:A30"/>
    <mergeCell ref="A31:A33"/>
    <mergeCell ref="A34:A36"/>
    <mergeCell ref="A37:A55"/>
    <mergeCell ref="A56:A58"/>
    <mergeCell ref="A59:A62"/>
    <mergeCell ref="A63:A66"/>
    <mergeCell ref="A67:A74"/>
    <mergeCell ref="A75:A91"/>
    <mergeCell ref="A93:A94"/>
    <mergeCell ref="A95:A117"/>
    <mergeCell ref="A118:A121"/>
    <mergeCell ref="A122:A132"/>
    <mergeCell ref="A133:A134"/>
    <mergeCell ref="B4:B8"/>
    <mergeCell ref="B9:B13"/>
    <mergeCell ref="B14:B16"/>
    <mergeCell ref="B19:B20"/>
    <mergeCell ref="B21:B22"/>
    <mergeCell ref="B23:B25"/>
    <mergeCell ref="B26:B28"/>
    <mergeCell ref="B29:B30"/>
    <mergeCell ref="B31:B33"/>
    <mergeCell ref="B34:B36"/>
    <mergeCell ref="B37:B55"/>
    <mergeCell ref="B56:B58"/>
    <mergeCell ref="B60:B62"/>
    <mergeCell ref="B63:B64"/>
    <mergeCell ref="B65:B66"/>
    <mergeCell ref="B67:B70"/>
    <mergeCell ref="B71:B72"/>
    <mergeCell ref="B73:B74"/>
    <mergeCell ref="B75:B76"/>
    <mergeCell ref="B77:B81"/>
    <mergeCell ref="B82:B84"/>
    <mergeCell ref="B85:B86"/>
    <mergeCell ref="B87:B89"/>
    <mergeCell ref="B93:B94"/>
    <mergeCell ref="B95:B104"/>
    <mergeCell ref="B105:B117"/>
    <mergeCell ref="B118:B121"/>
    <mergeCell ref="B122:B124"/>
    <mergeCell ref="B125:B128"/>
    <mergeCell ref="C37:C55"/>
    <mergeCell ref="C95:C98"/>
    <mergeCell ref="C99:C100"/>
    <mergeCell ref="C101:C102"/>
    <mergeCell ref="C103:C104"/>
    <mergeCell ref="C105:C117"/>
    <mergeCell ref="C118:C121"/>
    <mergeCell ref="D4:D30"/>
    <mergeCell ref="D31:D33"/>
    <mergeCell ref="D34:D36"/>
    <mergeCell ref="F77:F78"/>
    <mergeCell ref="F79:F80"/>
    <mergeCell ref="G3:G28"/>
    <mergeCell ref="G77:G78"/>
    <mergeCell ref="G79:G80"/>
    <mergeCell ref="H3:H28"/>
    <mergeCell ref="H77:H78"/>
    <mergeCell ref="H79:H80"/>
    <mergeCell ref="I3:I28"/>
    <mergeCell ref="I31:I55"/>
    <mergeCell ref="I77:I78"/>
    <mergeCell ref="I79:I80"/>
    <mergeCell ref="J3:J28"/>
    <mergeCell ref="J31:J55"/>
    <mergeCell ref="J77:J78"/>
    <mergeCell ref="J79:J80"/>
    <mergeCell ref="K3:K28"/>
    <mergeCell ref="K31:K33"/>
    <mergeCell ref="K73:K74"/>
    <mergeCell ref="K77:K78"/>
    <mergeCell ref="K79:K80"/>
    <mergeCell ref="K87:K89"/>
    <mergeCell ref="L3:L28"/>
    <mergeCell ref="L31:L33"/>
    <mergeCell ref="L73:L74"/>
    <mergeCell ref="L77:L78"/>
    <mergeCell ref="L79:L80"/>
    <mergeCell ref="L87:L89"/>
    <mergeCell ref="M3:M28"/>
    <mergeCell ref="M31:M33"/>
    <mergeCell ref="M73:M74"/>
    <mergeCell ref="M75:M76"/>
    <mergeCell ref="M82:M84"/>
    <mergeCell ref="M87:M89"/>
    <mergeCell ref="M90:M92"/>
    <mergeCell ref="N3:N28"/>
    <mergeCell ref="N31:N33"/>
    <mergeCell ref="N75:N76"/>
    <mergeCell ref="N82:N84"/>
    <mergeCell ref="N87:N89"/>
    <mergeCell ref="N90:N92"/>
    <mergeCell ref="O3:O28"/>
    <mergeCell ref="O31:O33"/>
    <mergeCell ref="O75:O76"/>
    <mergeCell ref="O82:O84"/>
    <mergeCell ref="O87:O89"/>
    <mergeCell ref="O90:O92"/>
    <mergeCell ref="P37:P55"/>
    <mergeCell ref="P106:P107"/>
  </mergeCells>
  <dataValidations count="1">
    <dataValidation type="list" allowBlank="1" showErrorMessage="1" sqref="F1 F3:F227" errorStyle="information">
      <formula1>"是,否"</formula1>
    </dataValidation>
  </dataValidations>
  <hyperlinks>
    <hyperlink ref="P126" r:id="rId2" display="注：需符合SR常见问题 - 批次单耗分析功能要求，否则按照额外定制需求评估"/>
  </hyperlink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7"/>
  <sheetViews>
    <sheetView workbookViewId="0">
      <selection activeCell="A1" sqref="A1"/>
    </sheetView>
  </sheetViews>
  <sheetFormatPr defaultColWidth="10" defaultRowHeight="16.5" customHeight="1" outlineLevelRow="6"/>
  <cols>
    <col min="2" max="2" width="13.625" customWidth="1"/>
    <col min="3" max="3" width="11.25" customWidth="1"/>
    <col min="5" max="5" width="94.35" customWidth="1"/>
    <col min="9" max="9" width="17.6833333333333" customWidth="1"/>
    <col min="10" max="11" width="11.75" customWidth="1"/>
    <col min="12" max="12" width="16.75" customWidth="1"/>
    <col min="13" max="13" width="16.9083333333333" customWidth="1"/>
    <col min="14" max="14" width="12.5" customWidth="1"/>
  </cols>
  <sheetData>
    <row r="1" s="236" customFormat="1" ht="29.25" customHeight="1" spans="1:14">
      <c r="A1" s="238" t="s">
        <v>32</v>
      </c>
      <c r="B1" s="239" t="s">
        <v>9</v>
      </c>
      <c r="C1" s="239" t="s">
        <v>79</v>
      </c>
      <c r="D1" s="239" t="s">
        <v>80</v>
      </c>
      <c r="E1" s="254" t="s">
        <v>81</v>
      </c>
      <c r="F1" s="255" t="s">
        <v>82</v>
      </c>
      <c r="G1" s="239" t="s">
        <v>33</v>
      </c>
      <c r="H1" s="238" t="s">
        <v>34</v>
      </c>
      <c r="I1" s="238" t="s">
        <v>396</v>
      </c>
      <c r="J1" s="269" t="s">
        <v>86</v>
      </c>
      <c r="K1" s="269" t="s">
        <v>87</v>
      </c>
      <c r="L1" s="270" t="s">
        <v>88</v>
      </c>
      <c r="M1" s="278" t="s">
        <v>89</v>
      </c>
      <c r="N1" s="255" t="s">
        <v>90</v>
      </c>
    </row>
    <row r="2" s="237" customFormat="1" ht="95.15" customHeight="1" spans="1:15">
      <c r="A2" s="240" t="s">
        <v>163</v>
      </c>
      <c r="B2" s="241" t="s">
        <v>397</v>
      </c>
      <c r="C2" s="242" t="s">
        <v>165</v>
      </c>
      <c r="D2" s="243" t="s">
        <v>166</v>
      </c>
      <c r="E2" s="256" t="s">
        <v>167</v>
      </c>
      <c r="F2" s="257" t="s">
        <v>95</v>
      </c>
      <c r="G2" s="258">
        <v>6</v>
      </c>
      <c r="H2" s="259" t="s">
        <v>71</v>
      </c>
      <c r="I2" s="268" t="s">
        <v>398</v>
      </c>
      <c r="J2" s="268">
        <v>112500</v>
      </c>
      <c r="K2" s="268">
        <f>J2*0.7</f>
        <v>78750</v>
      </c>
      <c r="L2" s="271"/>
      <c r="M2" s="277"/>
      <c r="N2" s="279" t="s">
        <v>399</v>
      </c>
      <c r="O2" s="280"/>
    </row>
    <row r="3" s="237" customFormat="1" ht="38.65" customHeight="1" spans="1:15">
      <c r="A3" s="244"/>
      <c r="B3" s="245"/>
      <c r="C3" s="246" t="s">
        <v>168</v>
      </c>
      <c r="D3" s="247"/>
      <c r="E3" s="260" t="s">
        <v>169</v>
      </c>
      <c r="F3" s="257" t="s">
        <v>95</v>
      </c>
      <c r="G3" s="261"/>
      <c r="H3" s="262"/>
      <c r="I3" s="268" t="s">
        <v>400</v>
      </c>
      <c r="J3" s="268">
        <v>150000</v>
      </c>
      <c r="K3" s="268">
        <f>J3*0.7</f>
        <v>105000</v>
      </c>
      <c r="L3" s="271"/>
      <c r="M3" s="277"/>
      <c r="N3" s="245"/>
      <c r="O3" s="280"/>
    </row>
    <row r="4" s="237" customFormat="1" ht="43.7" customHeight="1" spans="1:15">
      <c r="A4" s="244"/>
      <c r="B4" s="245"/>
      <c r="C4" s="248"/>
      <c r="D4" s="247"/>
      <c r="E4" s="248"/>
      <c r="F4" s="257" t="s">
        <v>95</v>
      </c>
      <c r="G4" s="261"/>
      <c r="H4" s="262"/>
      <c r="I4" s="268" t="s">
        <v>401</v>
      </c>
      <c r="J4" s="268">
        <v>175000</v>
      </c>
      <c r="K4" s="268">
        <f>J4*0.7</f>
        <v>122500</v>
      </c>
      <c r="L4" s="271"/>
      <c r="M4" s="277"/>
      <c r="N4" s="245"/>
      <c r="O4" s="280"/>
    </row>
    <row r="5" s="237" customFormat="1" ht="58.7" customHeight="1" spans="1:15">
      <c r="A5" s="244"/>
      <c r="B5" s="245"/>
      <c r="C5" s="246" t="s">
        <v>170</v>
      </c>
      <c r="D5" s="247"/>
      <c r="E5" s="256" t="s">
        <v>171</v>
      </c>
      <c r="F5" s="257" t="s">
        <v>95</v>
      </c>
      <c r="G5" s="261"/>
      <c r="H5" s="248"/>
      <c r="I5" s="268" t="s">
        <v>402</v>
      </c>
      <c r="J5" s="268">
        <v>190000</v>
      </c>
      <c r="K5" s="268">
        <f>J5*0.7</f>
        <v>133000</v>
      </c>
      <c r="L5" s="271"/>
      <c r="M5" s="277"/>
      <c r="N5" s="281"/>
      <c r="O5" s="280"/>
    </row>
    <row r="6" s="237" customFormat="1" ht="81.75" customHeight="1" spans="1:15">
      <c r="A6" s="244"/>
      <c r="B6" s="249" t="s">
        <v>214</v>
      </c>
      <c r="C6" s="240" t="s">
        <v>403</v>
      </c>
      <c r="D6" s="250" t="s">
        <v>166</v>
      </c>
      <c r="E6" s="263" t="s">
        <v>404</v>
      </c>
      <c r="F6" s="264" t="s">
        <v>95</v>
      </c>
      <c r="G6" s="259">
        <v>0</v>
      </c>
      <c r="H6" s="265" t="s">
        <v>71</v>
      </c>
      <c r="I6" s="265">
        <v>0</v>
      </c>
      <c r="J6" s="272">
        <v>12000</v>
      </c>
      <c r="K6" s="273">
        <f>J6*0.7</f>
        <v>8400</v>
      </c>
      <c r="L6" s="271">
        <f>J6</f>
        <v>12000</v>
      </c>
      <c r="M6" s="277">
        <f>K6</f>
        <v>8400</v>
      </c>
      <c r="N6" s="282"/>
      <c r="O6" s="280"/>
    </row>
    <row r="7" ht="81.75" customHeight="1" spans="1:14">
      <c r="A7" s="244"/>
      <c r="B7" s="251" t="s">
        <v>405</v>
      </c>
      <c r="C7" s="252" t="s">
        <v>406</v>
      </c>
      <c r="D7" s="253" t="s">
        <v>166</v>
      </c>
      <c r="E7" s="266" t="s">
        <v>407</v>
      </c>
      <c r="F7" s="267" t="s">
        <v>95</v>
      </c>
      <c r="G7" s="268">
        <v>4</v>
      </c>
      <c r="H7" s="268" t="s">
        <v>71</v>
      </c>
      <c r="I7" s="274">
        <v>0</v>
      </c>
      <c r="J7" s="275">
        <v>25000</v>
      </c>
      <c r="K7" s="276">
        <v>17500</v>
      </c>
      <c r="L7" s="277">
        <f>G7*J7</f>
        <v>100000</v>
      </c>
      <c r="M7" s="283">
        <f>K7*G7</f>
        <v>70000</v>
      </c>
      <c r="N7" s="284"/>
    </row>
  </sheetData>
  <mergeCells count="8">
    <mergeCell ref="A2:A7"/>
    <mergeCell ref="B2:B5"/>
    <mergeCell ref="C3:C4"/>
    <mergeCell ref="D2:D5"/>
    <mergeCell ref="E3:E4"/>
    <mergeCell ref="G2:G5"/>
    <mergeCell ref="H2:H5"/>
    <mergeCell ref="N2:N5"/>
  </mergeCells>
  <dataValidations count="1">
    <dataValidation type="list" allowBlank="1" showErrorMessage="1" sqref="F2:F5 F6:F7" errorStyle="information">
      <formula1>"是,否"</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43"/>
  <sheetViews>
    <sheetView workbookViewId="0">
      <selection activeCell="A1" sqref="A1:N1"/>
    </sheetView>
  </sheetViews>
  <sheetFormatPr defaultColWidth="10" defaultRowHeight="16.5" customHeight="1"/>
  <cols>
    <col min="1" max="1" width="15.75" customWidth="1"/>
    <col min="4" max="4" width="33.625"/>
    <col min="5" max="5" width="12.625" customWidth="1"/>
    <col min="6" max="6" width="14.125" customWidth="1"/>
    <col min="7" max="9" width="20.75" customWidth="1"/>
    <col min="10" max="10" width="17.25" customWidth="1"/>
    <col min="14" max="14" width="58.375" customWidth="1"/>
  </cols>
  <sheetData>
    <row r="1" ht="25.5" customHeight="1" spans="1:14">
      <c r="A1" s="217" t="s">
        <v>408</v>
      </c>
      <c r="B1" s="218"/>
      <c r="C1" s="218"/>
      <c r="D1" s="218"/>
      <c r="E1" s="218"/>
      <c r="F1" s="218"/>
      <c r="G1" s="218"/>
      <c r="H1" s="218"/>
      <c r="I1" s="218"/>
      <c r="J1" s="218"/>
      <c r="K1" s="218"/>
      <c r="L1" s="218"/>
      <c r="M1" s="218"/>
      <c r="N1" s="218"/>
    </row>
    <row r="2" customHeight="1" spans="1:14">
      <c r="A2" s="219" t="s">
        <v>409</v>
      </c>
      <c r="B2" s="219" t="s">
        <v>80</v>
      </c>
      <c r="C2" s="219" t="s">
        <v>410</v>
      </c>
      <c r="D2" s="219" t="s">
        <v>411</v>
      </c>
      <c r="E2" s="218"/>
      <c r="F2" s="218"/>
      <c r="G2" s="218"/>
      <c r="H2" s="218"/>
      <c r="I2" s="218"/>
      <c r="J2" s="229" t="s">
        <v>412</v>
      </c>
      <c r="K2" s="219" t="s">
        <v>413</v>
      </c>
      <c r="L2" s="218"/>
      <c r="M2" s="218"/>
      <c r="N2" s="218"/>
    </row>
    <row r="3" customHeight="1" spans="1:14">
      <c r="A3" s="218"/>
      <c r="B3" s="218"/>
      <c r="C3" s="218"/>
      <c r="D3" s="220" t="s">
        <v>414</v>
      </c>
      <c r="E3" s="219" t="s">
        <v>37</v>
      </c>
      <c r="F3" s="219" t="s">
        <v>415</v>
      </c>
      <c r="G3" s="227" t="s">
        <v>416</v>
      </c>
      <c r="H3" s="227" t="s">
        <v>417</v>
      </c>
      <c r="I3" s="227" t="s">
        <v>418</v>
      </c>
      <c r="J3" s="218"/>
      <c r="K3" s="218"/>
      <c r="L3" s="218"/>
      <c r="M3" s="218"/>
      <c r="N3" s="218"/>
    </row>
    <row r="4" ht="39" customHeight="1" spans="1:14">
      <c r="A4" s="221" t="s">
        <v>419</v>
      </c>
      <c r="B4" s="222" t="s">
        <v>93</v>
      </c>
      <c r="C4" s="222" t="s">
        <v>420</v>
      </c>
      <c r="D4" s="222" t="s">
        <v>421</v>
      </c>
      <c r="E4" s="222" t="s">
        <v>422</v>
      </c>
      <c r="F4" s="222" t="s">
        <v>423</v>
      </c>
      <c r="G4" s="222">
        <v>120500</v>
      </c>
      <c r="H4" s="222">
        <v>84350</v>
      </c>
      <c r="I4" s="222">
        <v>72300</v>
      </c>
      <c r="J4" s="222">
        <v>0</v>
      </c>
      <c r="K4" s="230" t="s">
        <v>424</v>
      </c>
      <c r="L4" s="218"/>
      <c r="M4" s="218"/>
      <c r="N4" s="218"/>
    </row>
    <row r="5" ht="39" customHeight="1" spans="1:14">
      <c r="A5" s="218"/>
      <c r="B5" s="222" t="s">
        <v>93</v>
      </c>
      <c r="C5" s="218"/>
      <c r="D5" s="222" t="s">
        <v>425</v>
      </c>
      <c r="E5" s="218"/>
      <c r="F5" s="218"/>
      <c r="G5" s="222">
        <v>100500</v>
      </c>
      <c r="H5" s="222">
        <v>70350</v>
      </c>
      <c r="I5" s="222">
        <v>60300</v>
      </c>
      <c r="J5" s="222">
        <v>0</v>
      </c>
      <c r="K5" s="218"/>
      <c r="L5" s="218"/>
      <c r="M5" s="218"/>
      <c r="N5" s="218"/>
    </row>
    <row r="6" ht="39" customHeight="1" spans="1:14">
      <c r="A6" s="218"/>
      <c r="B6" s="222" t="s">
        <v>93</v>
      </c>
      <c r="C6" s="218"/>
      <c r="D6" s="222" t="s">
        <v>426</v>
      </c>
      <c r="E6" s="218"/>
      <c r="F6" s="218"/>
      <c r="G6" s="222">
        <v>60500</v>
      </c>
      <c r="H6" s="222">
        <v>42350</v>
      </c>
      <c r="I6" s="222">
        <v>36300</v>
      </c>
      <c r="J6" s="222">
        <v>0</v>
      </c>
      <c r="K6" s="218"/>
      <c r="L6" s="218"/>
      <c r="M6" s="218"/>
      <c r="N6" s="218"/>
    </row>
    <row r="7" ht="39" customHeight="1" spans="1:14">
      <c r="A7" s="218"/>
      <c r="B7" s="222" t="s">
        <v>166</v>
      </c>
      <c r="C7" s="218"/>
      <c r="D7" s="222" t="s">
        <v>427</v>
      </c>
      <c r="E7" s="218"/>
      <c r="F7" s="218"/>
      <c r="G7" s="223">
        <v>98500</v>
      </c>
      <c r="H7" s="222">
        <v>68950</v>
      </c>
      <c r="I7" s="222">
        <v>59100</v>
      </c>
      <c r="J7" s="222">
        <v>0</v>
      </c>
      <c r="K7" s="218"/>
      <c r="L7" s="218"/>
      <c r="M7" s="218"/>
      <c r="N7" s="218"/>
    </row>
    <row r="8" ht="39" customHeight="1" spans="1:14">
      <c r="A8" s="218"/>
      <c r="B8" s="222" t="s">
        <v>93</v>
      </c>
      <c r="C8" s="218"/>
      <c r="D8" s="222" t="s">
        <v>428</v>
      </c>
      <c r="E8" s="218"/>
      <c r="F8" s="218"/>
      <c r="G8" s="222">
        <v>55000</v>
      </c>
      <c r="H8" s="222">
        <v>38500</v>
      </c>
      <c r="I8" s="222">
        <v>33000</v>
      </c>
      <c r="J8" s="222">
        <v>0</v>
      </c>
      <c r="K8" s="218"/>
      <c r="L8" s="218"/>
      <c r="M8" s="218"/>
      <c r="N8" s="218"/>
    </row>
    <row r="9" ht="39" customHeight="1" spans="1:14">
      <c r="A9" s="218"/>
      <c r="B9" s="222" t="s">
        <v>93</v>
      </c>
      <c r="C9" s="218"/>
      <c r="D9" s="222" t="s">
        <v>429</v>
      </c>
      <c r="E9" s="218"/>
      <c r="F9" s="218"/>
      <c r="G9" s="222">
        <v>45000</v>
      </c>
      <c r="H9" s="222">
        <v>31500</v>
      </c>
      <c r="I9" s="222">
        <v>27000</v>
      </c>
      <c r="J9" s="222">
        <v>0</v>
      </c>
      <c r="K9" s="218"/>
      <c r="L9" s="218"/>
      <c r="M9" s="218"/>
      <c r="N9" s="218"/>
    </row>
    <row r="10" ht="39" customHeight="1" spans="1:14">
      <c r="A10" s="218"/>
      <c r="B10" s="222" t="s">
        <v>93</v>
      </c>
      <c r="C10" s="218"/>
      <c r="D10" s="222" t="s">
        <v>430</v>
      </c>
      <c r="E10" s="218"/>
      <c r="F10" s="218"/>
      <c r="G10" s="222">
        <v>35000</v>
      </c>
      <c r="H10" s="222">
        <v>24500</v>
      </c>
      <c r="I10" s="222">
        <v>21000</v>
      </c>
      <c r="J10" s="222">
        <v>0</v>
      </c>
      <c r="K10" s="218"/>
      <c r="L10" s="218"/>
      <c r="M10" s="218"/>
      <c r="N10" s="218"/>
    </row>
    <row r="11" ht="26.25" customHeight="1" spans="1:14">
      <c r="A11" s="218"/>
      <c r="B11" s="222" t="s">
        <v>166</v>
      </c>
      <c r="C11" s="218"/>
      <c r="D11" s="222" t="s">
        <v>431</v>
      </c>
      <c r="E11" s="218"/>
      <c r="F11" s="218"/>
      <c r="G11" s="222">
        <v>3000</v>
      </c>
      <c r="H11" s="222">
        <v>2100</v>
      </c>
      <c r="I11" s="222">
        <v>1800</v>
      </c>
      <c r="J11" s="222">
        <v>0</v>
      </c>
      <c r="K11" s="218"/>
      <c r="L11" s="218"/>
      <c r="M11" s="218"/>
      <c r="N11" s="218"/>
    </row>
    <row r="12" ht="26.25" customHeight="1" spans="1:14">
      <c r="A12" s="218"/>
      <c r="B12" s="222" t="s">
        <v>166</v>
      </c>
      <c r="C12" s="218"/>
      <c r="D12" s="222" t="s">
        <v>432</v>
      </c>
      <c r="E12" s="218"/>
      <c r="F12" s="218"/>
      <c r="G12" s="222">
        <v>6000</v>
      </c>
      <c r="H12" s="222">
        <v>4200</v>
      </c>
      <c r="I12" s="222">
        <v>3600</v>
      </c>
      <c r="J12" s="222">
        <v>0</v>
      </c>
      <c r="K12" s="218"/>
      <c r="L12" s="218"/>
      <c r="M12" s="218"/>
      <c r="N12" s="218"/>
    </row>
    <row r="13" ht="26.25" customHeight="1" spans="1:14">
      <c r="A13" s="218"/>
      <c r="B13" s="222" t="s">
        <v>166</v>
      </c>
      <c r="C13" s="218"/>
      <c r="D13" s="222" t="s">
        <v>433</v>
      </c>
      <c r="E13" s="218"/>
      <c r="F13" s="218"/>
      <c r="G13" s="222">
        <v>3000</v>
      </c>
      <c r="H13" s="222">
        <v>2100</v>
      </c>
      <c r="I13" s="222">
        <v>1800</v>
      </c>
      <c r="J13" s="222">
        <v>0</v>
      </c>
      <c r="K13" s="218"/>
      <c r="L13" s="218"/>
      <c r="M13" s="218"/>
      <c r="N13" s="218"/>
    </row>
    <row r="14" ht="26.25" customHeight="1" spans="1:14">
      <c r="A14" s="218"/>
      <c r="B14" s="222" t="s">
        <v>166</v>
      </c>
      <c r="C14" s="218"/>
      <c r="D14" s="222" t="s">
        <v>434</v>
      </c>
      <c r="E14" s="218"/>
      <c r="F14" s="218"/>
      <c r="G14" s="222">
        <v>6000</v>
      </c>
      <c r="H14" s="222">
        <v>4200</v>
      </c>
      <c r="I14" s="222">
        <v>3600</v>
      </c>
      <c r="J14" s="222">
        <v>0</v>
      </c>
      <c r="K14" s="218"/>
      <c r="L14" s="218"/>
      <c r="M14" s="218"/>
      <c r="N14" s="218"/>
    </row>
    <row r="15" customHeight="1" spans="1:14">
      <c r="A15" s="221" t="s">
        <v>435</v>
      </c>
      <c r="B15" s="223" t="s">
        <v>93</v>
      </c>
      <c r="C15" s="223" t="s">
        <v>420</v>
      </c>
      <c r="D15" s="222" t="s">
        <v>436</v>
      </c>
      <c r="E15" s="222"/>
      <c r="F15" s="222"/>
      <c r="G15" s="223">
        <v>10000</v>
      </c>
      <c r="H15" s="222">
        <v>7000</v>
      </c>
      <c r="I15" s="222">
        <v>6000</v>
      </c>
      <c r="J15" s="222">
        <v>0</v>
      </c>
      <c r="K15" s="231" t="s">
        <v>437</v>
      </c>
      <c r="L15" s="218"/>
      <c r="M15" s="218"/>
      <c r="N15" s="218"/>
    </row>
    <row r="16" customHeight="1" spans="1:14">
      <c r="A16" s="218"/>
      <c r="B16" s="223" t="s">
        <v>93</v>
      </c>
      <c r="C16" s="223" t="s">
        <v>420</v>
      </c>
      <c r="D16" s="222" t="s">
        <v>438</v>
      </c>
      <c r="E16" s="222"/>
      <c r="F16" s="222"/>
      <c r="G16" s="223">
        <v>6000</v>
      </c>
      <c r="H16" s="222">
        <v>4200</v>
      </c>
      <c r="I16" s="222">
        <v>3600</v>
      </c>
      <c r="J16" s="222">
        <v>0</v>
      </c>
      <c r="K16" s="218"/>
      <c r="L16" s="218"/>
      <c r="M16" s="218"/>
      <c r="N16" s="218"/>
    </row>
    <row r="17" customHeight="1" spans="1:14">
      <c r="A17" s="218"/>
      <c r="B17" s="223" t="s">
        <v>93</v>
      </c>
      <c r="C17" s="223" t="s">
        <v>420</v>
      </c>
      <c r="D17" s="222" t="s">
        <v>439</v>
      </c>
      <c r="E17" s="222"/>
      <c r="F17" s="222"/>
      <c r="G17" s="223">
        <v>5000</v>
      </c>
      <c r="H17" s="222">
        <v>3500</v>
      </c>
      <c r="I17" s="222">
        <v>3000</v>
      </c>
      <c r="J17" s="222">
        <v>0</v>
      </c>
      <c r="K17" s="218"/>
      <c r="L17" s="218"/>
      <c r="M17" s="218"/>
      <c r="N17" s="218"/>
    </row>
    <row r="18" customHeight="1" spans="1:14">
      <c r="A18" s="218"/>
      <c r="B18" s="223" t="s">
        <v>166</v>
      </c>
      <c r="C18" s="223" t="s">
        <v>420</v>
      </c>
      <c r="D18" s="223" t="s">
        <v>440</v>
      </c>
      <c r="E18" s="222"/>
      <c r="F18" s="222"/>
      <c r="G18" s="223">
        <v>1000</v>
      </c>
      <c r="H18" s="222">
        <v>700</v>
      </c>
      <c r="I18" s="222">
        <v>600</v>
      </c>
      <c r="J18" s="222">
        <v>0</v>
      </c>
      <c r="K18" s="218"/>
      <c r="L18" s="218"/>
      <c r="M18" s="218"/>
      <c r="N18" s="218"/>
    </row>
    <row r="19" customHeight="1" spans="1:14">
      <c r="A19" s="218"/>
      <c r="B19" s="223" t="s">
        <v>166</v>
      </c>
      <c r="C19" s="223" t="s">
        <v>420</v>
      </c>
      <c r="D19" s="222" t="s">
        <v>441</v>
      </c>
      <c r="E19" s="222"/>
      <c r="F19" s="222"/>
      <c r="G19" s="223">
        <v>350</v>
      </c>
      <c r="H19" s="222">
        <v>245</v>
      </c>
      <c r="I19" s="222">
        <v>210</v>
      </c>
      <c r="J19" s="222">
        <v>0</v>
      </c>
      <c r="K19" s="218"/>
      <c r="L19" s="218"/>
      <c r="M19" s="218"/>
      <c r="N19" s="218"/>
    </row>
    <row r="20" customHeight="1" spans="1:14">
      <c r="A20" s="218"/>
      <c r="B20" s="223" t="s">
        <v>166</v>
      </c>
      <c r="C20" s="223" t="s">
        <v>442</v>
      </c>
      <c r="D20" s="223" t="s">
        <v>443</v>
      </c>
      <c r="E20" s="223"/>
      <c r="F20" s="223"/>
      <c r="G20" s="223">
        <v>1000</v>
      </c>
      <c r="H20" s="222">
        <v>700</v>
      </c>
      <c r="I20" s="222">
        <v>600</v>
      </c>
      <c r="J20" s="222">
        <v>0</v>
      </c>
      <c r="K20" s="231" t="s">
        <v>444</v>
      </c>
      <c r="L20" s="218"/>
      <c r="M20" s="218"/>
      <c r="N20" s="218"/>
    </row>
    <row r="21" ht="57.75" customHeight="1" spans="1:14">
      <c r="A21" s="221" t="s">
        <v>445</v>
      </c>
      <c r="B21" s="223" t="s">
        <v>166</v>
      </c>
      <c r="C21" s="223" t="s">
        <v>446</v>
      </c>
      <c r="D21" s="222" t="s">
        <v>447</v>
      </c>
      <c r="E21" s="222"/>
      <c r="F21" s="222"/>
      <c r="G21" s="223">
        <v>12000</v>
      </c>
      <c r="H21" s="222">
        <v>8400</v>
      </c>
      <c r="I21" s="222">
        <v>7200</v>
      </c>
      <c r="J21" s="222">
        <v>0</v>
      </c>
      <c r="K21" s="231" t="s">
        <v>448</v>
      </c>
      <c r="L21" s="218"/>
      <c r="M21" s="218"/>
      <c r="N21" s="218"/>
    </row>
    <row r="22" ht="57.75" customHeight="1" spans="1:14">
      <c r="A22" s="221" t="s">
        <v>449</v>
      </c>
      <c r="B22" s="223" t="s">
        <v>93</v>
      </c>
      <c r="C22" s="223" t="s">
        <v>450</v>
      </c>
      <c r="D22" s="224" t="s">
        <v>451</v>
      </c>
      <c r="E22" s="224" t="s">
        <v>452</v>
      </c>
      <c r="F22" s="224" t="s">
        <v>453</v>
      </c>
      <c r="G22" s="224">
        <v>49500</v>
      </c>
      <c r="H22" s="224">
        <v>34650</v>
      </c>
      <c r="I22" s="224">
        <v>29700</v>
      </c>
      <c r="J22" s="222">
        <v>0</v>
      </c>
      <c r="K22" s="232" t="s">
        <v>454</v>
      </c>
      <c r="L22" s="218"/>
      <c r="M22" s="218"/>
      <c r="N22" s="218"/>
    </row>
    <row r="23" customHeight="1" spans="1:14">
      <c r="A23" s="218"/>
      <c r="B23" s="223" t="s">
        <v>93</v>
      </c>
      <c r="C23" s="223" t="s">
        <v>450</v>
      </c>
      <c r="D23" s="224" t="s">
        <v>455</v>
      </c>
      <c r="E23" s="224" t="s">
        <v>456</v>
      </c>
      <c r="F23" s="224" t="s">
        <v>457</v>
      </c>
      <c r="G23" s="224">
        <v>48500</v>
      </c>
      <c r="H23" s="224">
        <v>33950</v>
      </c>
      <c r="I23" s="224">
        <v>29100</v>
      </c>
      <c r="J23" s="222">
        <v>0</v>
      </c>
      <c r="K23" s="232" t="s">
        <v>458</v>
      </c>
      <c r="L23" s="218"/>
      <c r="M23" s="218"/>
      <c r="N23" s="218"/>
    </row>
    <row r="24" customHeight="1" spans="1:14">
      <c r="A24" s="218"/>
      <c r="B24" s="223" t="s">
        <v>93</v>
      </c>
      <c r="C24" s="223" t="s">
        <v>450</v>
      </c>
      <c r="D24" s="224" t="s">
        <v>459</v>
      </c>
      <c r="E24" s="224" t="s">
        <v>460</v>
      </c>
      <c r="F24" s="224" t="s">
        <v>453</v>
      </c>
      <c r="G24" s="224">
        <v>45500</v>
      </c>
      <c r="H24" s="224">
        <v>31850</v>
      </c>
      <c r="I24" s="224">
        <v>27300</v>
      </c>
      <c r="J24" s="222">
        <v>0</v>
      </c>
      <c r="K24" s="232" t="s">
        <v>461</v>
      </c>
      <c r="L24" s="218"/>
      <c r="M24" s="218"/>
      <c r="N24" s="218"/>
    </row>
    <row r="25" customHeight="1" spans="1:14">
      <c r="A25" s="218"/>
      <c r="B25" s="223" t="s">
        <v>93</v>
      </c>
      <c r="C25" s="223" t="s">
        <v>450</v>
      </c>
      <c r="D25" s="224" t="s">
        <v>462</v>
      </c>
      <c r="E25" s="224" t="s">
        <v>463</v>
      </c>
      <c r="F25" s="224" t="s">
        <v>453</v>
      </c>
      <c r="G25" s="224">
        <v>45500</v>
      </c>
      <c r="H25" s="224">
        <v>31850</v>
      </c>
      <c r="I25" s="224">
        <v>27300</v>
      </c>
      <c r="J25" s="222">
        <v>0</v>
      </c>
      <c r="K25" s="232" t="s">
        <v>464</v>
      </c>
      <c r="L25" s="218"/>
      <c r="M25" s="218"/>
      <c r="N25" s="218"/>
    </row>
    <row r="26" ht="26.25" customHeight="1" spans="1:14">
      <c r="A26" s="218"/>
      <c r="B26" s="223" t="s">
        <v>93</v>
      </c>
      <c r="C26" s="223" t="s">
        <v>450</v>
      </c>
      <c r="D26" s="224" t="s">
        <v>465</v>
      </c>
      <c r="E26" s="224" t="s">
        <v>466</v>
      </c>
      <c r="F26" s="224" t="s">
        <v>453</v>
      </c>
      <c r="G26" s="224">
        <v>48500</v>
      </c>
      <c r="H26" s="224">
        <v>33950</v>
      </c>
      <c r="I26" s="224">
        <v>29100</v>
      </c>
      <c r="J26" s="222">
        <v>0</v>
      </c>
      <c r="K26" s="232" t="s">
        <v>467</v>
      </c>
      <c r="L26" s="218"/>
      <c r="M26" s="218"/>
      <c r="N26" s="218"/>
    </row>
    <row r="27" ht="26.25" customHeight="1" spans="1:14">
      <c r="A27" s="218"/>
      <c r="B27" s="223" t="s">
        <v>93</v>
      </c>
      <c r="C27" s="223" t="s">
        <v>450</v>
      </c>
      <c r="D27" s="224" t="s">
        <v>468</v>
      </c>
      <c r="E27" s="224" t="s">
        <v>469</v>
      </c>
      <c r="F27" s="224" t="s">
        <v>453</v>
      </c>
      <c r="G27" s="224">
        <v>62500</v>
      </c>
      <c r="H27" s="224">
        <v>43750</v>
      </c>
      <c r="I27" s="224">
        <v>37500</v>
      </c>
      <c r="J27" s="222">
        <v>0</v>
      </c>
      <c r="K27" s="232" t="s">
        <v>470</v>
      </c>
      <c r="L27" s="218"/>
      <c r="M27" s="218"/>
      <c r="N27" s="218"/>
    </row>
    <row r="28" ht="57.75" customHeight="1" spans="1:14">
      <c r="A28" s="218"/>
      <c r="B28" s="223" t="s">
        <v>93</v>
      </c>
      <c r="C28" s="223" t="s">
        <v>450</v>
      </c>
      <c r="D28" s="222" t="s">
        <v>471</v>
      </c>
      <c r="E28" s="223" t="s">
        <v>472</v>
      </c>
      <c r="F28" s="223" t="s">
        <v>473</v>
      </c>
      <c r="G28" s="223">
        <v>2500</v>
      </c>
      <c r="H28" s="223">
        <v>1750</v>
      </c>
      <c r="I28" s="223">
        <v>1500</v>
      </c>
      <c r="J28" s="223">
        <v>0</v>
      </c>
      <c r="K28" s="232" t="s">
        <v>474</v>
      </c>
      <c r="L28" s="218"/>
      <c r="M28" s="218"/>
      <c r="N28" s="218"/>
    </row>
    <row r="29" ht="29.25" customHeight="1" spans="1:14">
      <c r="A29" s="218"/>
      <c r="B29" s="218"/>
      <c r="C29" s="223" t="s">
        <v>450</v>
      </c>
      <c r="D29" s="222" t="s">
        <v>475</v>
      </c>
      <c r="E29" s="223" t="s">
        <v>476</v>
      </c>
      <c r="F29" s="223" t="s">
        <v>473</v>
      </c>
      <c r="G29" s="223">
        <v>3000</v>
      </c>
      <c r="H29" s="223">
        <v>2100</v>
      </c>
      <c r="I29" s="223">
        <v>1800</v>
      </c>
      <c r="J29" s="223">
        <v>0</v>
      </c>
      <c r="K29" s="232" t="s">
        <v>477</v>
      </c>
      <c r="L29" s="218"/>
      <c r="M29" s="218"/>
      <c r="N29" s="218"/>
    </row>
    <row r="30" ht="43.5" customHeight="1" spans="1:14">
      <c r="A30" s="218"/>
      <c r="B30" s="223" t="s">
        <v>93</v>
      </c>
      <c r="C30" s="223" t="s">
        <v>450</v>
      </c>
      <c r="D30" s="222" t="s">
        <v>478</v>
      </c>
      <c r="E30" s="223" t="s">
        <v>472</v>
      </c>
      <c r="F30" s="223" t="s">
        <v>473</v>
      </c>
      <c r="G30" s="223">
        <v>2500</v>
      </c>
      <c r="H30" s="223">
        <v>1750</v>
      </c>
      <c r="I30" s="223">
        <v>1500</v>
      </c>
      <c r="J30" s="223">
        <v>0</v>
      </c>
      <c r="K30" s="231" t="s">
        <v>479</v>
      </c>
      <c r="L30" s="218"/>
      <c r="M30" s="218"/>
      <c r="N30" s="218"/>
    </row>
    <row r="31" ht="57.75" customHeight="1" spans="1:14">
      <c r="A31" s="218"/>
      <c r="B31" s="223" t="s">
        <v>93</v>
      </c>
      <c r="C31" s="223" t="s">
        <v>450</v>
      </c>
      <c r="D31" s="222" t="s">
        <v>480</v>
      </c>
      <c r="E31" s="223" t="s">
        <v>481</v>
      </c>
      <c r="F31" s="223" t="s">
        <v>457</v>
      </c>
      <c r="G31" s="223">
        <v>5500</v>
      </c>
      <c r="H31" s="222">
        <v>3850</v>
      </c>
      <c r="I31" s="222">
        <v>3300</v>
      </c>
      <c r="J31" s="222">
        <v>0</v>
      </c>
      <c r="K31" s="231" t="s">
        <v>482</v>
      </c>
      <c r="L31" s="218"/>
      <c r="M31" s="218"/>
      <c r="N31" s="218"/>
    </row>
    <row r="32" ht="72" customHeight="1" spans="1:14">
      <c r="A32" s="218"/>
      <c r="B32" s="223" t="s">
        <v>93</v>
      </c>
      <c r="C32" s="223" t="s">
        <v>450</v>
      </c>
      <c r="D32" s="222" t="s">
        <v>483</v>
      </c>
      <c r="E32" s="223" t="s">
        <v>472</v>
      </c>
      <c r="F32" s="223" t="s">
        <v>457</v>
      </c>
      <c r="G32" s="223">
        <v>5000</v>
      </c>
      <c r="H32" s="223">
        <v>3500</v>
      </c>
      <c r="I32" s="223">
        <v>3000</v>
      </c>
      <c r="J32" s="223">
        <v>0</v>
      </c>
      <c r="K32" s="231" t="s">
        <v>484</v>
      </c>
      <c r="L32" s="218"/>
      <c r="M32" s="218"/>
      <c r="N32" s="218"/>
    </row>
    <row r="33" ht="26.25" customHeight="1" spans="1:14">
      <c r="A33" s="218"/>
      <c r="B33" s="223" t="s">
        <v>93</v>
      </c>
      <c r="C33" s="223" t="s">
        <v>450</v>
      </c>
      <c r="D33" s="222" t="s">
        <v>485</v>
      </c>
      <c r="E33" s="223" t="s">
        <v>486</v>
      </c>
      <c r="F33" s="223" t="s">
        <v>457</v>
      </c>
      <c r="G33" s="223">
        <v>5000</v>
      </c>
      <c r="H33" s="222">
        <v>3500</v>
      </c>
      <c r="I33" s="222">
        <v>3000</v>
      </c>
      <c r="J33" s="222">
        <v>0</v>
      </c>
      <c r="K33" s="231" t="s">
        <v>487</v>
      </c>
      <c r="L33" s="218"/>
      <c r="M33" s="218"/>
      <c r="N33" s="218"/>
    </row>
    <row r="34" ht="72" customHeight="1" spans="1:14">
      <c r="A34" s="221" t="s">
        <v>488</v>
      </c>
      <c r="B34" s="223" t="s">
        <v>166</v>
      </c>
      <c r="C34" s="223" t="s">
        <v>450</v>
      </c>
      <c r="D34" s="222" t="s">
        <v>489</v>
      </c>
      <c r="E34" s="223" t="s">
        <v>489</v>
      </c>
      <c r="F34" s="223" t="s">
        <v>473</v>
      </c>
      <c r="G34" s="223">
        <v>2200</v>
      </c>
      <c r="H34" s="223">
        <v>1540</v>
      </c>
      <c r="I34" s="223">
        <v>1320</v>
      </c>
      <c r="J34" s="222">
        <v>0</v>
      </c>
      <c r="K34" s="232" t="s">
        <v>490</v>
      </c>
      <c r="L34" s="218"/>
      <c r="M34" s="218"/>
      <c r="N34" s="218"/>
    </row>
    <row r="35" ht="72" customHeight="1" spans="1:14">
      <c r="A35" s="218"/>
      <c r="B35" s="223" t="s">
        <v>166</v>
      </c>
      <c r="C35" s="223" t="s">
        <v>450</v>
      </c>
      <c r="D35" s="222" t="s">
        <v>491</v>
      </c>
      <c r="E35" s="223" t="s">
        <v>491</v>
      </c>
      <c r="F35" s="223" t="s">
        <v>473</v>
      </c>
      <c r="G35" s="223">
        <v>2000</v>
      </c>
      <c r="H35" s="222">
        <v>1400</v>
      </c>
      <c r="I35" s="222">
        <v>1200</v>
      </c>
      <c r="J35" s="222">
        <v>0</v>
      </c>
      <c r="K35" s="232" t="s">
        <v>490</v>
      </c>
      <c r="L35" s="218"/>
      <c r="M35" s="218"/>
      <c r="N35" s="218"/>
    </row>
    <row r="36" ht="72" customHeight="1" spans="1:14">
      <c r="A36" s="218"/>
      <c r="B36" s="223" t="s">
        <v>166</v>
      </c>
      <c r="C36" s="223" t="s">
        <v>450</v>
      </c>
      <c r="D36" s="222" t="s">
        <v>492</v>
      </c>
      <c r="E36" s="223" t="s">
        <v>492</v>
      </c>
      <c r="F36" s="223" t="s">
        <v>473</v>
      </c>
      <c r="G36" s="223">
        <v>2500</v>
      </c>
      <c r="H36" s="222">
        <v>1750</v>
      </c>
      <c r="I36" s="222">
        <v>1500</v>
      </c>
      <c r="J36" s="222">
        <v>0</v>
      </c>
      <c r="K36" s="232" t="s">
        <v>490</v>
      </c>
      <c r="L36" s="218"/>
      <c r="M36" s="218"/>
      <c r="N36" s="218"/>
    </row>
    <row r="37" ht="29.25" customHeight="1" spans="1:14">
      <c r="A37" s="221" t="s">
        <v>493</v>
      </c>
      <c r="B37" s="223" t="s">
        <v>166</v>
      </c>
      <c r="C37" s="223" t="s">
        <v>71</v>
      </c>
      <c r="D37" s="223" t="s">
        <v>494</v>
      </c>
      <c r="E37" s="223" t="s">
        <v>63</v>
      </c>
      <c r="F37" s="223" t="s">
        <v>63</v>
      </c>
      <c r="G37" s="223">
        <v>20000</v>
      </c>
      <c r="H37" s="223">
        <v>14000</v>
      </c>
      <c r="I37" s="223">
        <v>12000</v>
      </c>
      <c r="J37" s="223">
        <v>0</v>
      </c>
      <c r="K37" s="231" t="s">
        <v>495</v>
      </c>
      <c r="L37" s="218"/>
      <c r="M37" s="218"/>
      <c r="N37" s="218"/>
    </row>
    <row r="38" customHeight="1" spans="1:14">
      <c r="A38" s="218"/>
      <c r="B38" s="223" t="s">
        <v>166</v>
      </c>
      <c r="C38" s="223" t="s">
        <v>71</v>
      </c>
      <c r="D38" s="223" t="s">
        <v>496</v>
      </c>
      <c r="E38" s="223" t="s">
        <v>63</v>
      </c>
      <c r="F38" s="223" t="s">
        <v>63</v>
      </c>
      <c r="G38" s="223">
        <v>0</v>
      </c>
      <c r="H38" s="223">
        <v>0</v>
      </c>
      <c r="I38" s="223">
        <v>0</v>
      </c>
      <c r="J38" s="223">
        <v>0</v>
      </c>
      <c r="K38" s="231" t="s">
        <v>497</v>
      </c>
      <c r="L38" s="218"/>
      <c r="M38" s="218"/>
      <c r="N38" s="218"/>
    </row>
    <row r="39" customHeight="1" spans="1:14">
      <c r="A39" s="218"/>
      <c r="B39" s="223" t="s">
        <v>93</v>
      </c>
      <c r="C39" s="223" t="s">
        <v>71</v>
      </c>
      <c r="D39" s="223" t="s">
        <v>498</v>
      </c>
      <c r="E39" s="223" t="s">
        <v>63</v>
      </c>
      <c r="F39" s="223" t="s">
        <v>63</v>
      </c>
      <c r="G39" s="223">
        <v>3000</v>
      </c>
      <c r="H39" s="223">
        <v>2550</v>
      </c>
      <c r="I39" s="223">
        <v>2550</v>
      </c>
      <c r="J39" s="223">
        <v>0</v>
      </c>
      <c r="K39" s="231" t="s">
        <v>499</v>
      </c>
      <c r="L39" s="218"/>
      <c r="M39" s="218"/>
      <c r="N39" s="218"/>
    </row>
    <row r="40" customHeight="1" spans="1:14">
      <c r="A40" s="221" t="s">
        <v>21</v>
      </c>
      <c r="B40" s="223" t="s">
        <v>93</v>
      </c>
      <c r="C40" s="223" t="s">
        <v>71</v>
      </c>
      <c r="D40" s="223"/>
      <c r="E40" s="223"/>
      <c r="F40" s="223"/>
      <c r="G40" s="223">
        <v>0</v>
      </c>
      <c r="H40" s="223">
        <v>0</v>
      </c>
      <c r="I40" s="223">
        <v>0</v>
      </c>
      <c r="J40" s="233"/>
      <c r="K40" s="234" t="s">
        <v>500</v>
      </c>
      <c r="L40" s="218"/>
      <c r="M40" s="218"/>
      <c r="N40" s="218"/>
    </row>
    <row r="41" customHeight="1" spans="1:14">
      <c r="A41" s="225" t="s">
        <v>501</v>
      </c>
      <c r="B41" s="218"/>
      <c r="C41" s="218"/>
      <c r="D41" s="218"/>
      <c r="E41" s="225"/>
      <c r="F41" s="225"/>
      <c r="G41" s="228">
        <v>0</v>
      </c>
      <c r="H41" s="228">
        <v>0</v>
      </c>
      <c r="I41" s="228">
        <v>0</v>
      </c>
      <c r="J41" s="228"/>
      <c r="K41" s="235" t="s">
        <v>502</v>
      </c>
      <c r="L41" s="218"/>
      <c r="M41" s="218"/>
      <c r="N41" s="218"/>
    </row>
    <row r="42" customHeight="1" spans="1:14">
      <c r="A42" s="225" t="s">
        <v>503</v>
      </c>
      <c r="B42" s="218"/>
      <c r="C42" s="218"/>
      <c r="D42" s="218"/>
      <c r="E42" s="225"/>
      <c r="F42" s="225"/>
      <c r="G42" s="228">
        <v>0</v>
      </c>
      <c r="H42" s="228">
        <v>0</v>
      </c>
      <c r="I42" s="228">
        <v>0</v>
      </c>
      <c r="J42" s="228"/>
      <c r="K42" s="235" t="s">
        <v>504</v>
      </c>
      <c r="L42" s="218"/>
      <c r="M42" s="218"/>
      <c r="N42" s="218"/>
    </row>
    <row r="43" ht="166.5" customHeight="1" spans="1:14">
      <c r="A43" s="226" t="s">
        <v>505</v>
      </c>
      <c r="B43" s="218"/>
      <c r="C43" s="218"/>
      <c r="D43" s="218"/>
      <c r="E43" s="218"/>
      <c r="F43" s="218"/>
      <c r="G43" s="218"/>
      <c r="H43" s="218"/>
      <c r="I43" s="218"/>
      <c r="J43" s="218"/>
      <c r="K43" s="218"/>
      <c r="L43" s="218"/>
      <c r="M43" s="218"/>
      <c r="N43" s="218"/>
    </row>
  </sheetData>
  <mergeCells count="44">
    <mergeCell ref="A1:N1"/>
    <mergeCell ref="D2:I2"/>
    <mergeCell ref="K20:N20"/>
    <mergeCell ref="K21:N21"/>
    <mergeCell ref="K22:N22"/>
    <mergeCell ref="K23:N23"/>
    <mergeCell ref="K24:N24"/>
    <mergeCell ref="K25:N25"/>
    <mergeCell ref="K26:N26"/>
    <mergeCell ref="K27:N27"/>
    <mergeCell ref="K28:N28"/>
    <mergeCell ref="K29:N29"/>
    <mergeCell ref="K30:N30"/>
    <mergeCell ref="K31:N31"/>
    <mergeCell ref="K32:N32"/>
    <mergeCell ref="K33:N33"/>
    <mergeCell ref="K34:N34"/>
    <mergeCell ref="K35:N35"/>
    <mergeCell ref="K36:N36"/>
    <mergeCell ref="K37:N37"/>
    <mergeCell ref="K38:N38"/>
    <mergeCell ref="K39:N39"/>
    <mergeCell ref="K40:N40"/>
    <mergeCell ref="A41:D41"/>
    <mergeCell ref="K41:N41"/>
    <mergeCell ref="A42:D42"/>
    <mergeCell ref="K42:N42"/>
    <mergeCell ref="A43:N43"/>
    <mergeCell ref="A2:A3"/>
    <mergeCell ref="A4:A14"/>
    <mergeCell ref="A15:A20"/>
    <mergeCell ref="A22:A33"/>
    <mergeCell ref="A34:A36"/>
    <mergeCell ref="A37:A39"/>
    <mergeCell ref="B2:B3"/>
    <mergeCell ref="B28:B29"/>
    <mergeCell ref="C2:C3"/>
    <mergeCell ref="C4:C14"/>
    <mergeCell ref="E4:E14"/>
    <mergeCell ref="F4:F14"/>
    <mergeCell ref="J2:J3"/>
    <mergeCell ref="K2:N3"/>
    <mergeCell ref="K4:N14"/>
    <mergeCell ref="K15:N19"/>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43"/>
  <sheetViews>
    <sheetView workbookViewId="0">
      <selection activeCell="A1" sqref="A1:I1"/>
    </sheetView>
  </sheetViews>
  <sheetFormatPr defaultColWidth="10" defaultRowHeight="16.5" customHeight="1"/>
  <cols>
    <col min="1" max="1" width="5" style="1" customWidth="1"/>
    <col min="2" max="2" width="10.8333333333333" style="196" customWidth="1"/>
    <col min="3" max="3" width="19.3333333333333" style="196" customWidth="1"/>
    <col min="4" max="4" width="21.5" style="196" customWidth="1"/>
    <col min="5" max="5" width="35.625" style="196" customWidth="1"/>
    <col min="6" max="6" width="16.8333333333333" style="196" customWidth="1"/>
    <col min="7" max="8" width="15.5" style="196" customWidth="1"/>
    <col min="9" max="9" width="17.3333333333333" style="197" customWidth="1"/>
    <col min="10" max="10" width="16.5" style="196" customWidth="1"/>
    <col min="11" max="11" width="21.25" customWidth="1"/>
  </cols>
  <sheetData>
    <row r="1" ht="27.75" customHeight="1" spans="1:9">
      <c r="A1" s="198" t="s">
        <v>506</v>
      </c>
      <c r="B1" s="198"/>
      <c r="C1" s="198"/>
      <c r="D1" s="198"/>
      <c r="E1" s="198"/>
      <c r="F1" s="198"/>
      <c r="G1" s="198"/>
      <c r="H1" s="198"/>
      <c r="I1" s="212"/>
    </row>
    <row r="2" ht="30.75" customHeight="1" spans="1:10">
      <c r="A2" s="199" t="s">
        <v>8</v>
      </c>
      <c r="B2" s="199" t="s">
        <v>507</v>
      </c>
      <c r="C2" s="199" t="s">
        <v>508</v>
      </c>
      <c r="D2" s="199" t="s">
        <v>37</v>
      </c>
      <c r="E2" s="64" t="s">
        <v>509</v>
      </c>
      <c r="F2" s="199" t="s">
        <v>510</v>
      </c>
      <c r="G2" s="122" t="s">
        <v>511</v>
      </c>
      <c r="H2" s="132"/>
      <c r="I2" s="207" t="s">
        <v>10</v>
      </c>
      <c r="J2" s="138"/>
    </row>
    <row r="3" ht="30.75" customHeight="1" spans="1:10">
      <c r="A3" s="200"/>
      <c r="B3" s="200"/>
      <c r="C3" s="200"/>
      <c r="D3" s="200"/>
      <c r="E3" s="64"/>
      <c r="F3" s="200"/>
      <c r="G3" s="207" t="s">
        <v>512</v>
      </c>
      <c r="H3" s="207" t="s">
        <v>513</v>
      </c>
      <c r="I3" s="122"/>
      <c r="J3" s="138"/>
    </row>
    <row r="4" s="195" customFormat="1" ht="156" customHeight="1" spans="1:10">
      <c r="A4" s="201">
        <f t="shared" ref="A4:A9" si="0">ROW()-3</f>
        <v>1</v>
      </c>
      <c r="B4" s="202">
        <v>500432400</v>
      </c>
      <c r="C4" s="203" t="s">
        <v>514</v>
      </c>
      <c r="D4" s="202" t="s">
        <v>515</v>
      </c>
      <c r="E4" s="40" t="s">
        <v>516</v>
      </c>
      <c r="F4" s="202"/>
      <c r="G4" s="208">
        <f>H4*0.7</f>
        <v>840</v>
      </c>
      <c r="H4" s="208">
        <v>1200</v>
      </c>
      <c r="I4" s="213" t="s">
        <v>517</v>
      </c>
      <c r="J4" s="196"/>
    </row>
    <row r="5" s="195" customFormat="1" ht="156" customHeight="1" spans="1:10">
      <c r="A5" s="201">
        <f t="shared" si="0"/>
        <v>2</v>
      </c>
      <c r="B5" s="202">
        <v>500401810</v>
      </c>
      <c r="C5" s="203" t="s">
        <v>514</v>
      </c>
      <c r="D5" s="202" t="s">
        <v>518</v>
      </c>
      <c r="E5" s="209" t="s">
        <v>519</v>
      </c>
      <c r="F5" s="202"/>
      <c r="G5" s="208">
        <f>H5*0.7</f>
        <v>840</v>
      </c>
      <c r="H5" s="208">
        <v>1200</v>
      </c>
      <c r="I5" s="213" t="s">
        <v>520</v>
      </c>
      <c r="J5" s="196"/>
    </row>
    <row r="6" s="195" customFormat="1" ht="156" customHeight="1" spans="1:10">
      <c r="A6" s="201">
        <f t="shared" si="0"/>
        <v>3</v>
      </c>
      <c r="B6" s="202">
        <v>500526310</v>
      </c>
      <c r="C6" s="203" t="s">
        <v>514</v>
      </c>
      <c r="D6" s="202" t="s">
        <v>491</v>
      </c>
      <c r="E6" s="209" t="s">
        <v>521</v>
      </c>
      <c r="F6" s="202"/>
      <c r="G6" s="208">
        <v>1500</v>
      </c>
      <c r="H6" s="208">
        <v>2000</v>
      </c>
      <c r="I6" s="214" t="s">
        <v>522</v>
      </c>
      <c r="J6" s="196"/>
    </row>
    <row r="7" s="195" customFormat="1" ht="156" customHeight="1" spans="1:10">
      <c r="A7" s="201">
        <f t="shared" si="0"/>
        <v>4</v>
      </c>
      <c r="B7" s="202">
        <v>500526700</v>
      </c>
      <c r="C7" s="203" t="s">
        <v>514</v>
      </c>
      <c r="D7" s="202" t="s">
        <v>489</v>
      </c>
      <c r="E7" s="209" t="s">
        <v>523</v>
      </c>
      <c r="F7" s="202"/>
      <c r="G7" s="208">
        <v>1500</v>
      </c>
      <c r="H7" s="208">
        <v>2000</v>
      </c>
      <c r="I7" s="214" t="s">
        <v>524</v>
      </c>
      <c r="J7" s="196"/>
    </row>
    <row r="8" s="195" customFormat="1" ht="156" customHeight="1" spans="1:10">
      <c r="A8" s="201">
        <f t="shared" si="0"/>
        <v>5</v>
      </c>
      <c r="B8" s="202">
        <v>500526810</v>
      </c>
      <c r="C8" s="203" t="s">
        <v>514</v>
      </c>
      <c r="D8" s="202" t="s">
        <v>525</v>
      </c>
      <c r="E8" s="209" t="s">
        <v>526</v>
      </c>
      <c r="F8" s="202"/>
      <c r="G8" s="208">
        <f>H8*0.7</f>
        <v>1750</v>
      </c>
      <c r="H8" s="208">
        <v>2500</v>
      </c>
      <c r="I8" s="214" t="s">
        <v>527</v>
      </c>
      <c r="J8" s="196"/>
    </row>
    <row r="9" s="195" customFormat="1" ht="156" customHeight="1" spans="1:10">
      <c r="A9" s="201">
        <f t="shared" si="0"/>
        <v>6</v>
      </c>
      <c r="B9" s="202">
        <v>500526414</v>
      </c>
      <c r="C9" s="203" t="s">
        <v>514</v>
      </c>
      <c r="D9" s="202" t="s">
        <v>528</v>
      </c>
      <c r="E9" s="40" t="s">
        <v>529</v>
      </c>
      <c r="F9" s="202"/>
      <c r="G9" s="208">
        <f>H9*0.7</f>
        <v>1750</v>
      </c>
      <c r="H9" s="208">
        <v>2500</v>
      </c>
      <c r="I9" s="215" t="s">
        <v>530</v>
      </c>
      <c r="J9" s="196"/>
    </row>
    <row r="10" s="195" customFormat="1" ht="156" customHeight="1" spans="1:10">
      <c r="A10" s="201">
        <v>7</v>
      </c>
      <c r="B10" s="204"/>
      <c r="C10" s="203" t="s">
        <v>531</v>
      </c>
      <c r="D10" s="202" t="s">
        <v>532</v>
      </c>
      <c r="E10" s="209" t="s">
        <v>533</v>
      </c>
      <c r="F10" s="202"/>
      <c r="G10" s="208">
        <v>87500</v>
      </c>
      <c r="H10" s="208">
        <v>125000</v>
      </c>
      <c r="I10" s="213" t="s">
        <v>534</v>
      </c>
      <c r="J10" s="196"/>
    </row>
    <row r="11" s="195" customFormat="1" ht="156" customHeight="1" spans="1:10">
      <c r="A11" s="201">
        <f t="shared" ref="A11:A38" si="1">ROW()-3</f>
        <v>8</v>
      </c>
      <c r="B11" s="202">
        <v>610100016</v>
      </c>
      <c r="C11" s="203" t="s">
        <v>535</v>
      </c>
      <c r="D11" s="202" t="s">
        <v>536</v>
      </c>
      <c r="E11" s="209" t="s">
        <v>537</v>
      </c>
      <c r="F11" s="202"/>
      <c r="G11" s="208">
        <f t="shared" ref="G11:G34" si="2">H11*0.7</f>
        <v>3850</v>
      </c>
      <c r="H11" s="208">
        <v>5500</v>
      </c>
      <c r="I11" s="213" t="s">
        <v>538</v>
      </c>
      <c r="J11" s="196"/>
    </row>
    <row r="12" s="195" customFormat="1" ht="156" customHeight="1" spans="1:10">
      <c r="A12" s="201">
        <f t="shared" si="1"/>
        <v>9</v>
      </c>
      <c r="B12" s="202">
        <v>610100017</v>
      </c>
      <c r="C12" s="203" t="s">
        <v>535</v>
      </c>
      <c r="D12" s="202" t="s">
        <v>539</v>
      </c>
      <c r="E12" s="209" t="s">
        <v>540</v>
      </c>
      <c r="F12" s="202"/>
      <c r="G12" s="208">
        <f t="shared" si="2"/>
        <v>8400</v>
      </c>
      <c r="H12" s="208">
        <v>12000</v>
      </c>
      <c r="I12" s="213" t="s">
        <v>541</v>
      </c>
      <c r="J12" s="196"/>
    </row>
    <row r="13" s="195" customFormat="1" ht="156" customHeight="1" spans="1:10">
      <c r="A13" s="201">
        <f t="shared" si="1"/>
        <v>10</v>
      </c>
      <c r="B13" s="202">
        <v>610100018</v>
      </c>
      <c r="C13" s="203" t="s">
        <v>535</v>
      </c>
      <c r="D13" s="202" t="s">
        <v>542</v>
      </c>
      <c r="E13" s="209" t="s">
        <v>543</v>
      </c>
      <c r="F13" s="202"/>
      <c r="G13" s="208">
        <f t="shared" si="2"/>
        <v>10500</v>
      </c>
      <c r="H13" s="208">
        <v>15000</v>
      </c>
      <c r="I13" s="213" t="s">
        <v>541</v>
      </c>
      <c r="J13" s="196"/>
    </row>
    <row r="14" s="195" customFormat="1" ht="156" customHeight="1" spans="1:10">
      <c r="A14" s="201">
        <f t="shared" si="1"/>
        <v>11</v>
      </c>
      <c r="B14" s="202">
        <v>610100019</v>
      </c>
      <c r="C14" s="203" t="s">
        <v>535</v>
      </c>
      <c r="D14" s="202" t="s">
        <v>544</v>
      </c>
      <c r="E14" s="209" t="s">
        <v>545</v>
      </c>
      <c r="F14" s="202"/>
      <c r="G14" s="208">
        <f t="shared" si="2"/>
        <v>9100</v>
      </c>
      <c r="H14" s="208">
        <v>13000</v>
      </c>
      <c r="I14" s="213" t="s">
        <v>546</v>
      </c>
      <c r="J14" s="196"/>
    </row>
    <row r="15" s="195" customFormat="1" ht="156" customHeight="1" spans="1:10">
      <c r="A15" s="201">
        <f t="shared" si="1"/>
        <v>12</v>
      </c>
      <c r="B15" s="202">
        <v>610100020</v>
      </c>
      <c r="C15" s="203" t="s">
        <v>535</v>
      </c>
      <c r="D15" s="202" t="s">
        <v>547</v>
      </c>
      <c r="E15" s="209" t="s">
        <v>548</v>
      </c>
      <c r="F15" s="202"/>
      <c r="G15" s="208">
        <f t="shared" si="2"/>
        <v>5600</v>
      </c>
      <c r="H15" s="208">
        <v>8000</v>
      </c>
      <c r="I15" s="213" t="s">
        <v>549</v>
      </c>
      <c r="J15" s="196"/>
    </row>
    <row r="16" s="195" customFormat="1" ht="156" customHeight="1" spans="1:10">
      <c r="A16" s="201">
        <f t="shared" si="1"/>
        <v>13</v>
      </c>
      <c r="B16" s="202">
        <v>610100026</v>
      </c>
      <c r="C16" s="203" t="s">
        <v>535</v>
      </c>
      <c r="D16" s="202" t="s">
        <v>550</v>
      </c>
      <c r="E16" s="209" t="s">
        <v>551</v>
      </c>
      <c r="F16" s="202"/>
      <c r="G16" s="208">
        <f t="shared" si="2"/>
        <v>5950</v>
      </c>
      <c r="H16" s="208">
        <v>8500</v>
      </c>
      <c r="I16" s="213" t="s">
        <v>552</v>
      </c>
      <c r="J16" s="196"/>
    </row>
    <row r="17" s="195" customFormat="1" ht="156" customHeight="1" spans="1:10">
      <c r="A17" s="201">
        <f t="shared" si="1"/>
        <v>14</v>
      </c>
      <c r="B17" s="202">
        <v>610100001</v>
      </c>
      <c r="C17" s="202" t="s">
        <v>553</v>
      </c>
      <c r="D17" s="202" t="s">
        <v>554</v>
      </c>
      <c r="E17" s="209" t="s">
        <v>555</v>
      </c>
      <c r="F17" s="202"/>
      <c r="G17" s="208">
        <f t="shared" si="2"/>
        <v>2100</v>
      </c>
      <c r="H17" s="208">
        <v>3000</v>
      </c>
      <c r="I17" s="214" t="s">
        <v>556</v>
      </c>
      <c r="J17" s="196"/>
    </row>
    <row r="18" s="195" customFormat="1" ht="156" customHeight="1" spans="1:10">
      <c r="A18" s="201">
        <f t="shared" si="1"/>
        <v>15</v>
      </c>
      <c r="B18" s="202">
        <v>610100002</v>
      </c>
      <c r="C18" s="202" t="s">
        <v>557</v>
      </c>
      <c r="D18" s="202" t="s">
        <v>558</v>
      </c>
      <c r="E18" s="209" t="s">
        <v>559</v>
      </c>
      <c r="F18" s="202"/>
      <c r="G18" s="208">
        <f t="shared" si="2"/>
        <v>3500</v>
      </c>
      <c r="H18" s="208">
        <v>5000</v>
      </c>
      <c r="I18" s="214" t="s">
        <v>560</v>
      </c>
      <c r="J18" s="196"/>
    </row>
    <row r="19" s="195" customFormat="1" ht="156" customHeight="1" spans="1:10">
      <c r="A19" s="201">
        <f t="shared" si="1"/>
        <v>16</v>
      </c>
      <c r="B19" s="202">
        <v>610100004</v>
      </c>
      <c r="C19" s="202" t="s">
        <v>561</v>
      </c>
      <c r="D19" s="202" t="s">
        <v>562</v>
      </c>
      <c r="E19" s="209" t="s">
        <v>563</v>
      </c>
      <c r="F19" s="202"/>
      <c r="G19" s="208">
        <f t="shared" si="2"/>
        <v>2100</v>
      </c>
      <c r="H19" s="208">
        <v>3000</v>
      </c>
      <c r="I19" s="214" t="s">
        <v>564</v>
      </c>
      <c r="J19" s="196"/>
    </row>
    <row r="20" s="195" customFormat="1" ht="156" customHeight="1" spans="1:10">
      <c r="A20" s="201">
        <f t="shared" si="1"/>
        <v>17</v>
      </c>
      <c r="B20" s="202">
        <v>610100003</v>
      </c>
      <c r="C20" s="203" t="s">
        <v>565</v>
      </c>
      <c r="D20" s="202" t="s">
        <v>566</v>
      </c>
      <c r="E20" s="209" t="s">
        <v>567</v>
      </c>
      <c r="F20" s="202"/>
      <c r="G20" s="208">
        <f t="shared" si="2"/>
        <v>2450</v>
      </c>
      <c r="H20" s="208">
        <v>3500</v>
      </c>
      <c r="I20" s="214" t="s">
        <v>568</v>
      </c>
      <c r="J20" s="196"/>
    </row>
    <row r="21" s="195" customFormat="1" ht="156" customHeight="1" spans="1:10">
      <c r="A21" s="201">
        <f t="shared" si="1"/>
        <v>18</v>
      </c>
      <c r="B21" s="202">
        <v>610100039</v>
      </c>
      <c r="C21" s="203" t="s">
        <v>565</v>
      </c>
      <c r="D21" s="202" t="s">
        <v>569</v>
      </c>
      <c r="E21" s="209" t="s">
        <v>570</v>
      </c>
      <c r="F21" s="202"/>
      <c r="G21" s="208">
        <f t="shared" si="2"/>
        <v>2450</v>
      </c>
      <c r="H21" s="208">
        <v>3500</v>
      </c>
      <c r="I21" s="214" t="s">
        <v>568</v>
      </c>
      <c r="J21" s="196"/>
    </row>
    <row r="22" s="195" customFormat="1" ht="156" customHeight="1" spans="1:10">
      <c r="A22" s="201">
        <f t="shared" si="1"/>
        <v>19</v>
      </c>
      <c r="B22" s="202">
        <v>610100029</v>
      </c>
      <c r="C22" s="203" t="s">
        <v>565</v>
      </c>
      <c r="D22" s="202" t="s">
        <v>571</v>
      </c>
      <c r="E22" s="209" t="s">
        <v>572</v>
      </c>
      <c r="F22" s="202"/>
      <c r="G22" s="208">
        <f t="shared" si="2"/>
        <v>3850</v>
      </c>
      <c r="H22" s="208">
        <v>5500</v>
      </c>
      <c r="I22" s="214" t="s">
        <v>573</v>
      </c>
      <c r="J22" s="196"/>
    </row>
    <row r="23" s="195" customFormat="1" ht="156" customHeight="1" spans="1:10">
      <c r="A23" s="201">
        <f t="shared" si="1"/>
        <v>20</v>
      </c>
      <c r="B23" s="202">
        <v>610100035</v>
      </c>
      <c r="C23" s="203" t="s">
        <v>565</v>
      </c>
      <c r="D23" s="202" t="s">
        <v>574</v>
      </c>
      <c r="E23" s="209" t="s">
        <v>575</v>
      </c>
      <c r="F23" s="202"/>
      <c r="G23" s="208">
        <f t="shared" si="2"/>
        <v>3850</v>
      </c>
      <c r="H23" s="208">
        <v>5500</v>
      </c>
      <c r="I23" s="214" t="s">
        <v>573</v>
      </c>
      <c r="J23" s="196"/>
    </row>
    <row r="24" s="195" customFormat="1" ht="156" customHeight="1" spans="1:10">
      <c r="A24" s="201">
        <f t="shared" si="1"/>
        <v>21</v>
      </c>
      <c r="B24" s="202">
        <v>610100036</v>
      </c>
      <c r="C24" s="203" t="s">
        <v>565</v>
      </c>
      <c r="D24" s="202" t="s">
        <v>576</v>
      </c>
      <c r="E24" s="209" t="s">
        <v>577</v>
      </c>
      <c r="F24" s="202"/>
      <c r="G24" s="208">
        <f t="shared" si="2"/>
        <v>3850</v>
      </c>
      <c r="H24" s="208">
        <v>5500</v>
      </c>
      <c r="I24" s="214" t="s">
        <v>573</v>
      </c>
      <c r="J24" s="196"/>
    </row>
    <row r="25" s="195" customFormat="1" ht="156" customHeight="1" spans="1:10">
      <c r="A25" s="201">
        <f t="shared" si="1"/>
        <v>22</v>
      </c>
      <c r="B25" s="202">
        <v>610100006</v>
      </c>
      <c r="C25" s="203" t="s">
        <v>578</v>
      </c>
      <c r="D25" s="202" t="s">
        <v>579</v>
      </c>
      <c r="E25" s="209" t="s">
        <v>580</v>
      </c>
      <c r="F25" s="202"/>
      <c r="G25" s="208">
        <f t="shared" si="2"/>
        <v>4200</v>
      </c>
      <c r="H25" s="208">
        <v>6000</v>
      </c>
      <c r="I25" s="158" t="s">
        <v>581</v>
      </c>
      <c r="J25" s="196"/>
    </row>
    <row r="26" s="195" customFormat="1" ht="156" customHeight="1" spans="1:10">
      <c r="A26" s="201">
        <f t="shared" si="1"/>
        <v>23</v>
      </c>
      <c r="B26" s="202">
        <v>610100022</v>
      </c>
      <c r="C26" s="203" t="s">
        <v>578</v>
      </c>
      <c r="D26" s="202" t="s">
        <v>582</v>
      </c>
      <c r="E26" s="209" t="s">
        <v>583</v>
      </c>
      <c r="F26" s="202"/>
      <c r="G26" s="208">
        <f t="shared" si="2"/>
        <v>4200</v>
      </c>
      <c r="H26" s="208">
        <v>6000</v>
      </c>
      <c r="I26" s="158" t="s">
        <v>584</v>
      </c>
      <c r="J26" s="196"/>
    </row>
    <row r="27" s="195" customFormat="1" ht="156" customHeight="1" spans="1:10">
      <c r="A27" s="201">
        <f t="shared" si="1"/>
        <v>24</v>
      </c>
      <c r="B27" s="202">
        <v>610100023</v>
      </c>
      <c r="C27" s="203" t="s">
        <v>578</v>
      </c>
      <c r="D27" s="202" t="s">
        <v>585</v>
      </c>
      <c r="E27" s="209" t="s">
        <v>586</v>
      </c>
      <c r="F27" s="202"/>
      <c r="G27" s="208">
        <f t="shared" si="2"/>
        <v>3500</v>
      </c>
      <c r="H27" s="208">
        <v>5000</v>
      </c>
      <c r="I27" s="158" t="s">
        <v>587</v>
      </c>
      <c r="J27" s="196"/>
    </row>
    <row r="28" s="195" customFormat="1" ht="156" customHeight="1" spans="1:10">
      <c r="A28" s="201">
        <f t="shared" si="1"/>
        <v>25</v>
      </c>
      <c r="B28" s="202">
        <v>610100024</v>
      </c>
      <c r="C28" s="203" t="s">
        <v>578</v>
      </c>
      <c r="D28" s="202" t="s">
        <v>588</v>
      </c>
      <c r="E28" s="209" t="s">
        <v>589</v>
      </c>
      <c r="F28" s="202"/>
      <c r="G28" s="208">
        <f t="shared" si="2"/>
        <v>4200</v>
      </c>
      <c r="H28" s="208">
        <v>6000</v>
      </c>
      <c r="I28" s="158" t="s">
        <v>590</v>
      </c>
      <c r="J28" s="196"/>
    </row>
    <row r="29" s="195" customFormat="1" ht="156" customHeight="1" spans="1:10">
      <c r="A29" s="201">
        <f t="shared" si="1"/>
        <v>26</v>
      </c>
      <c r="B29" s="202">
        <v>610100025</v>
      </c>
      <c r="C29" s="203" t="s">
        <v>578</v>
      </c>
      <c r="D29" s="202" t="s">
        <v>591</v>
      </c>
      <c r="E29" s="209" t="s">
        <v>592</v>
      </c>
      <c r="F29" s="202"/>
      <c r="G29" s="208">
        <f t="shared" si="2"/>
        <v>4200</v>
      </c>
      <c r="H29" s="208">
        <v>6000</v>
      </c>
      <c r="I29" s="158" t="s">
        <v>593</v>
      </c>
      <c r="J29" s="196"/>
    </row>
    <row r="30" s="195" customFormat="1" ht="156" customHeight="1" spans="1:10">
      <c r="A30" s="201">
        <f t="shared" si="1"/>
        <v>27</v>
      </c>
      <c r="B30" s="202">
        <v>610100028</v>
      </c>
      <c r="C30" s="203" t="s">
        <v>485</v>
      </c>
      <c r="D30" s="202" t="s">
        <v>486</v>
      </c>
      <c r="E30" s="209" t="s">
        <v>594</v>
      </c>
      <c r="F30" s="202"/>
      <c r="G30" s="208">
        <f t="shared" si="2"/>
        <v>3500</v>
      </c>
      <c r="H30" s="208">
        <v>5000</v>
      </c>
      <c r="I30" s="158" t="s">
        <v>595</v>
      </c>
      <c r="J30" s="196"/>
    </row>
    <row r="31" s="195" customFormat="1" ht="156" customHeight="1" spans="1:10">
      <c r="A31" s="201">
        <f t="shared" si="1"/>
        <v>28</v>
      </c>
      <c r="B31" s="202">
        <v>610100037</v>
      </c>
      <c r="C31" s="203" t="s">
        <v>485</v>
      </c>
      <c r="D31" s="202" t="s">
        <v>596</v>
      </c>
      <c r="E31" s="209" t="s">
        <v>597</v>
      </c>
      <c r="F31" s="202"/>
      <c r="G31" s="208">
        <f t="shared" si="2"/>
        <v>3500</v>
      </c>
      <c r="H31" s="208">
        <v>5000</v>
      </c>
      <c r="I31" s="158" t="s">
        <v>595</v>
      </c>
      <c r="J31" s="196"/>
    </row>
    <row r="32" s="195" customFormat="1" ht="156" customHeight="1" spans="1:10">
      <c r="A32" s="201">
        <f t="shared" si="1"/>
        <v>29</v>
      </c>
      <c r="B32" s="202">
        <v>610100038</v>
      </c>
      <c r="C32" s="203" t="s">
        <v>485</v>
      </c>
      <c r="D32" s="202" t="s">
        <v>598</v>
      </c>
      <c r="E32" s="209" t="s">
        <v>599</v>
      </c>
      <c r="F32" s="202"/>
      <c r="G32" s="208">
        <f t="shared" si="2"/>
        <v>3500</v>
      </c>
      <c r="H32" s="208">
        <v>5000</v>
      </c>
      <c r="I32" s="158" t="s">
        <v>595</v>
      </c>
      <c r="J32" s="196"/>
    </row>
    <row r="33" s="195" customFormat="1" ht="156" customHeight="1" spans="1:10">
      <c r="A33" s="201">
        <f t="shared" si="1"/>
        <v>30</v>
      </c>
      <c r="B33" s="202">
        <v>610100041</v>
      </c>
      <c r="C33" s="203" t="s">
        <v>485</v>
      </c>
      <c r="D33" s="202" t="s">
        <v>600</v>
      </c>
      <c r="E33" s="209" t="s">
        <v>601</v>
      </c>
      <c r="F33" s="202"/>
      <c r="G33" s="208">
        <f t="shared" si="2"/>
        <v>2450</v>
      </c>
      <c r="H33" s="208">
        <v>3500</v>
      </c>
      <c r="I33" s="158" t="s">
        <v>602</v>
      </c>
      <c r="J33" s="196"/>
    </row>
    <row r="34" s="195" customFormat="1" ht="156" customHeight="1" spans="1:10">
      <c r="A34" s="201">
        <f t="shared" si="1"/>
        <v>31</v>
      </c>
      <c r="B34" s="202">
        <v>610100046</v>
      </c>
      <c r="C34" s="203" t="s">
        <v>485</v>
      </c>
      <c r="D34" s="202" t="s">
        <v>603</v>
      </c>
      <c r="E34" s="209" t="s">
        <v>604</v>
      </c>
      <c r="F34" s="202"/>
      <c r="G34" s="208">
        <f t="shared" si="2"/>
        <v>3500</v>
      </c>
      <c r="H34" s="208">
        <v>5000</v>
      </c>
      <c r="I34" s="158" t="s">
        <v>605</v>
      </c>
      <c r="J34" s="196"/>
    </row>
    <row r="35" s="195" customFormat="1" ht="156" customHeight="1" spans="1:10">
      <c r="A35" s="201">
        <f t="shared" si="1"/>
        <v>32</v>
      </c>
      <c r="B35" s="202">
        <v>430301003</v>
      </c>
      <c r="C35" s="202" t="s">
        <v>606</v>
      </c>
      <c r="D35" s="158" t="s">
        <v>607</v>
      </c>
      <c r="E35" s="158" t="s">
        <v>608</v>
      </c>
      <c r="F35" s="202"/>
      <c r="G35" s="208">
        <v>210</v>
      </c>
      <c r="H35" s="208">
        <v>300</v>
      </c>
      <c r="I35" s="158" t="s">
        <v>609</v>
      </c>
      <c r="J35" s="196"/>
    </row>
    <row r="36" s="195" customFormat="1" ht="156" customHeight="1" spans="1:10">
      <c r="A36" s="201">
        <f t="shared" si="1"/>
        <v>33</v>
      </c>
      <c r="B36" s="202">
        <v>430301004</v>
      </c>
      <c r="C36" s="202" t="s">
        <v>610</v>
      </c>
      <c r="D36" s="158" t="s">
        <v>611</v>
      </c>
      <c r="E36" s="158" t="s">
        <v>612</v>
      </c>
      <c r="F36" s="202"/>
      <c r="G36" s="208">
        <v>175</v>
      </c>
      <c r="H36" s="208">
        <v>250</v>
      </c>
      <c r="I36" s="158" t="s">
        <v>609</v>
      </c>
      <c r="J36" s="196"/>
    </row>
    <row r="37" s="195" customFormat="1" ht="156" customHeight="1" spans="1:10">
      <c r="A37" s="201">
        <f t="shared" si="1"/>
        <v>34</v>
      </c>
      <c r="B37" s="202">
        <v>430301005</v>
      </c>
      <c r="C37" s="202" t="s">
        <v>613</v>
      </c>
      <c r="D37" s="158" t="s">
        <v>614</v>
      </c>
      <c r="E37" s="158" t="s">
        <v>615</v>
      </c>
      <c r="F37" s="202"/>
      <c r="G37" s="208">
        <v>105</v>
      </c>
      <c r="H37" s="208">
        <v>150</v>
      </c>
      <c r="I37" s="158" t="s">
        <v>609</v>
      </c>
      <c r="J37" s="196"/>
    </row>
    <row r="38" s="195" customFormat="1" ht="156" customHeight="1" spans="1:10">
      <c r="A38" s="201">
        <f t="shared" si="1"/>
        <v>35</v>
      </c>
      <c r="B38" s="202">
        <v>800101001</v>
      </c>
      <c r="C38" s="202" t="s">
        <v>616</v>
      </c>
      <c r="D38" s="202" t="s">
        <v>617</v>
      </c>
      <c r="E38" s="209" t="s">
        <v>618</v>
      </c>
      <c r="F38" s="202"/>
      <c r="G38" s="208">
        <v>234</v>
      </c>
      <c r="H38" s="208">
        <v>300</v>
      </c>
      <c r="I38" s="158" t="s">
        <v>619</v>
      </c>
      <c r="J38" s="196"/>
    </row>
    <row r="39" ht="93.75" customHeight="1" spans="1:10">
      <c r="A39" s="205" t="s">
        <v>10</v>
      </c>
      <c r="B39" s="94" t="s">
        <v>620</v>
      </c>
      <c r="C39" s="94"/>
      <c r="D39" s="94"/>
      <c r="E39" s="94"/>
      <c r="F39" s="94"/>
      <c r="G39" s="94"/>
      <c r="H39" s="94"/>
      <c r="I39" s="127"/>
      <c r="J39" s="206"/>
    </row>
    <row r="40" customHeight="1" spans="1:10">
      <c r="A40" s="118"/>
      <c r="B40" s="206"/>
      <c r="C40" s="206"/>
      <c r="D40" s="206"/>
      <c r="E40" s="206"/>
      <c r="F40" s="206"/>
      <c r="G40" s="206"/>
      <c r="H40" s="206"/>
      <c r="I40" s="216"/>
      <c r="J40" s="206"/>
    </row>
    <row r="41" customHeight="1" spans="1:10">
      <c r="A41" s="118"/>
      <c r="B41" s="206"/>
      <c r="C41" s="206"/>
      <c r="D41" s="206"/>
      <c r="E41" s="206"/>
      <c r="F41" s="206"/>
      <c r="G41" s="206"/>
      <c r="H41" s="210" t="s">
        <v>621</v>
      </c>
      <c r="I41" s="216"/>
      <c r="J41" s="206"/>
    </row>
    <row r="42" customHeight="1" spans="1:10">
      <c r="A42" s="118"/>
      <c r="B42" s="206"/>
      <c r="C42" s="206"/>
      <c r="D42" s="206"/>
      <c r="E42" s="206"/>
      <c r="F42" s="206"/>
      <c r="G42" s="206"/>
      <c r="H42" s="211">
        <v>45858</v>
      </c>
      <c r="I42" s="216"/>
      <c r="J42" s="206"/>
    </row>
    <row r="43" customHeight="1" spans="1:10">
      <c r="A43" s="118"/>
      <c r="B43" s="206"/>
      <c r="C43" s="206"/>
      <c r="D43" s="206"/>
      <c r="E43" s="206"/>
      <c r="F43" s="206"/>
      <c r="G43" s="206"/>
      <c r="H43" s="206"/>
      <c r="I43" s="216"/>
      <c r="J43" s="206"/>
    </row>
  </sheetData>
  <autoFilter xmlns:etc="http://www.wps.cn/officeDocument/2017/etCustomData" ref="A3:XFD1048576" etc:filterBottomFollowUsedRange="0">
    <extLst/>
  </autoFilter>
  <mergeCells count="10">
    <mergeCell ref="A1:I1"/>
    <mergeCell ref="G2:H2"/>
    <mergeCell ref="B39:I39"/>
    <mergeCell ref="A2:A3"/>
    <mergeCell ref="B2:B3"/>
    <mergeCell ref="C2:C3"/>
    <mergeCell ref="D2:D3"/>
    <mergeCell ref="E2:E3"/>
    <mergeCell ref="F2:F3"/>
    <mergeCell ref="I2:I3"/>
  </mergeCell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95"/>
  <sheetViews>
    <sheetView workbookViewId="0">
      <selection activeCell="A1" sqref="A1:K1"/>
    </sheetView>
  </sheetViews>
  <sheetFormatPr defaultColWidth="10" defaultRowHeight="16.5" customHeight="1"/>
  <cols>
    <col min="1" max="1" width="5.16666666666667" style="149" customWidth="1"/>
    <col min="2" max="2" width="19.1666666666667" style="150" customWidth="1"/>
    <col min="3" max="3" width="27.6666666666667" style="149" customWidth="1"/>
    <col min="4" max="4" width="14.8333333333333" style="149" customWidth="1"/>
    <col min="5" max="5" width="16.6666666666667" style="149" customWidth="1"/>
    <col min="6" max="6" width="13.6666666666667" style="149" customWidth="1"/>
    <col min="7" max="7" width="6" style="149" customWidth="1"/>
    <col min="8" max="8" width="10.5" style="149" customWidth="1"/>
    <col min="9" max="10" width="9" style="149" customWidth="1"/>
    <col min="11" max="11" width="24.3333333333333" style="149" customWidth="1"/>
    <col min="12" max="13" width="12" style="149" customWidth="1"/>
    <col min="14" max="40" width="9.16666666666667" style="149"/>
  </cols>
  <sheetData>
    <row r="1" ht="26.25" customHeight="1" spans="1:13">
      <c r="A1" s="151" t="s">
        <v>622</v>
      </c>
      <c r="B1" s="152"/>
      <c r="C1" s="152"/>
      <c r="D1" s="152"/>
      <c r="E1" s="152"/>
      <c r="F1" s="152"/>
      <c r="G1" s="152"/>
      <c r="H1" s="152"/>
      <c r="I1" s="152"/>
      <c r="J1" s="152"/>
      <c r="K1" s="165"/>
      <c r="L1" s="165"/>
      <c r="M1" s="165"/>
    </row>
    <row r="2" customHeight="1" spans="1:13">
      <c r="A2" s="38" t="s">
        <v>623</v>
      </c>
      <c r="B2" s="38" t="s">
        <v>624</v>
      </c>
      <c r="C2" s="38" t="s">
        <v>625</v>
      </c>
      <c r="D2" s="38" t="s">
        <v>626</v>
      </c>
      <c r="E2" s="38" t="s">
        <v>627</v>
      </c>
      <c r="F2" s="156" t="s">
        <v>628</v>
      </c>
      <c r="G2" s="38" t="s">
        <v>629</v>
      </c>
      <c r="H2" s="157" t="s">
        <v>630</v>
      </c>
      <c r="I2" s="39" t="s">
        <v>631</v>
      </c>
      <c r="J2" s="38"/>
      <c r="K2" s="156" t="s">
        <v>10</v>
      </c>
      <c r="L2" s="166" t="s">
        <v>632</v>
      </c>
      <c r="M2" s="166" t="s">
        <v>633</v>
      </c>
    </row>
    <row r="3" ht="29.25" customHeight="1" spans="1:13">
      <c r="A3" s="38"/>
      <c r="B3" s="38"/>
      <c r="C3" s="38"/>
      <c r="D3" s="38"/>
      <c r="E3" s="38"/>
      <c r="F3" s="158"/>
      <c r="G3" s="159"/>
      <c r="H3" s="157"/>
      <c r="I3" s="38" t="s">
        <v>634</v>
      </c>
      <c r="J3" s="38" t="s">
        <v>635</v>
      </c>
      <c r="K3" s="158"/>
      <c r="L3" s="166"/>
      <c r="M3" s="166"/>
    </row>
    <row r="4" ht="72" customHeight="1" spans="1:13">
      <c r="A4" s="38">
        <v>1</v>
      </c>
      <c r="B4" s="52" t="s">
        <v>636</v>
      </c>
      <c r="C4" s="40" t="s">
        <v>637</v>
      </c>
      <c r="D4" s="153" t="s">
        <v>638</v>
      </c>
      <c r="E4" s="153" t="s">
        <v>639</v>
      </c>
      <c r="F4" s="17"/>
      <c r="G4" s="153" t="s">
        <v>183</v>
      </c>
      <c r="H4" s="153">
        <v>0</v>
      </c>
      <c r="I4" s="153">
        <v>141</v>
      </c>
      <c r="J4" s="153">
        <v>168</v>
      </c>
      <c r="K4" s="167" t="s">
        <v>640</v>
      </c>
      <c r="L4" s="168" t="s">
        <v>641</v>
      </c>
      <c r="M4" s="153"/>
    </row>
    <row r="5" ht="60" customHeight="1" spans="1:15">
      <c r="A5" s="153">
        <v>1</v>
      </c>
      <c r="B5" s="153" t="s">
        <v>642</v>
      </c>
      <c r="C5" s="40" t="s">
        <v>637</v>
      </c>
      <c r="D5" s="153" t="s">
        <v>638</v>
      </c>
      <c r="E5" s="153" t="s">
        <v>643</v>
      </c>
      <c r="F5" s="17"/>
      <c r="G5" s="153" t="s">
        <v>183</v>
      </c>
      <c r="H5" s="153">
        <v>0</v>
      </c>
      <c r="I5" s="153">
        <v>245</v>
      </c>
      <c r="J5" s="153">
        <v>305</v>
      </c>
      <c r="K5" s="167" t="s">
        <v>644</v>
      </c>
      <c r="L5" s="168" t="s">
        <v>641</v>
      </c>
      <c r="M5" s="153"/>
      <c r="N5" s="178"/>
      <c r="O5" s="178"/>
    </row>
    <row r="6" ht="60" customHeight="1" spans="1:14">
      <c r="A6" s="153"/>
      <c r="B6" s="153"/>
      <c r="C6" s="40" t="s">
        <v>637</v>
      </c>
      <c r="D6" s="153" t="s">
        <v>638</v>
      </c>
      <c r="E6" s="153" t="s">
        <v>645</v>
      </c>
      <c r="F6" s="17"/>
      <c r="G6" s="153" t="s">
        <v>183</v>
      </c>
      <c r="H6" s="153">
        <v>0</v>
      </c>
      <c r="I6" s="153">
        <v>190</v>
      </c>
      <c r="J6" s="153">
        <v>240</v>
      </c>
      <c r="K6" s="167" t="s">
        <v>646</v>
      </c>
      <c r="L6" s="168" t="s">
        <v>647</v>
      </c>
      <c r="M6" s="153"/>
      <c r="N6" s="178"/>
    </row>
    <row r="7" ht="71" customHeight="1" spans="1:13">
      <c r="A7" s="153"/>
      <c r="B7" s="153"/>
      <c r="C7" s="40" t="s">
        <v>648</v>
      </c>
      <c r="D7" s="153" t="s">
        <v>649</v>
      </c>
      <c r="E7" s="153" t="s">
        <v>650</v>
      </c>
      <c r="F7" s="17"/>
      <c r="G7" s="153" t="s">
        <v>183</v>
      </c>
      <c r="H7" s="153">
        <v>0</v>
      </c>
      <c r="I7" s="153">
        <v>580</v>
      </c>
      <c r="J7" s="153">
        <v>725</v>
      </c>
      <c r="K7" s="167" t="s">
        <v>651</v>
      </c>
      <c r="L7" s="153" t="s">
        <v>652</v>
      </c>
      <c r="M7" s="153"/>
    </row>
    <row r="8" ht="15.6" customHeight="1" spans="1:13">
      <c r="A8" s="153">
        <v>2</v>
      </c>
      <c r="B8" s="153" t="s">
        <v>653</v>
      </c>
      <c r="C8" s="40" t="s">
        <v>654</v>
      </c>
      <c r="D8" s="153" t="s">
        <v>638</v>
      </c>
      <c r="E8" s="153" t="s">
        <v>63</v>
      </c>
      <c r="F8" s="41"/>
      <c r="G8" s="153" t="s">
        <v>183</v>
      </c>
      <c r="H8" s="153">
        <v>0</v>
      </c>
      <c r="I8" s="153">
        <v>52</v>
      </c>
      <c r="J8" s="153">
        <v>65</v>
      </c>
      <c r="K8" s="169" t="s">
        <v>655</v>
      </c>
      <c r="L8" s="170"/>
      <c r="M8" s="170"/>
    </row>
    <row r="9" customHeight="1" spans="1:13">
      <c r="A9" s="153"/>
      <c r="B9" s="153" t="s">
        <v>653</v>
      </c>
      <c r="C9" s="40" t="s">
        <v>656</v>
      </c>
      <c r="D9" s="153" t="s">
        <v>638</v>
      </c>
      <c r="E9" s="153"/>
      <c r="F9" s="42"/>
      <c r="G9" s="153" t="s">
        <v>183</v>
      </c>
      <c r="H9" s="153">
        <v>0</v>
      </c>
      <c r="I9" s="153">
        <v>52</v>
      </c>
      <c r="J9" s="153">
        <v>65</v>
      </c>
      <c r="K9" s="171"/>
      <c r="L9" s="46"/>
      <c r="M9" s="46"/>
    </row>
    <row r="10" customHeight="1" spans="1:13">
      <c r="A10" s="153"/>
      <c r="B10" s="153" t="s">
        <v>653</v>
      </c>
      <c r="C10" s="40" t="s">
        <v>657</v>
      </c>
      <c r="D10" s="153" t="s">
        <v>638</v>
      </c>
      <c r="E10" s="153"/>
      <c r="F10" s="42"/>
      <c r="G10" s="153" t="s">
        <v>183</v>
      </c>
      <c r="H10" s="153">
        <v>0</v>
      </c>
      <c r="I10" s="153">
        <v>52</v>
      </c>
      <c r="J10" s="153">
        <v>65</v>
      </c>
      <c r="K10" s="171"/>
      <c r="L10" s="46"/>
      <c r="M10" s="46"/>
    </row>
    <row r="11" customHeight="1" spans="1:13">
      <c r="A11" s="153"/>
      <c r="B11" s="153" t="s">
        <v>653</v>
      </c>
      <c r="C11" s="40" t="s">
        <v>658</v>
      </c>
      <c r="D11" s="153" t="s">
        <v>638</v>
      </c>
      <c r="E11" s="153"/>
      <c r="F11" s="42"/>
      <c r="G11" s="153" t="s">
        <v>183</v>
      </c>
      <c r="H11" s="153">
        <v>0</v>
      </c>
      <c r="I11" s="153">
        <v>52</v>
      </c>
      <c r="J11" s="153">
        <v>65</v>
      </c>
      <c r="K11" s="171"/>
      <c r="L11" s="46"/>
      <c r="M11" s="46"/>
    </row>
    <row r="12" customHeight="1" spans="1:13">
      <c r="A12" s="153"/>
      <c r="B12" s="153" t="s">
        <v>653</v>
      </c>
      <c r="C12" s="40" t="s">
        <v>659</v>
      </c>
      <c r="D12" s="153" t="s">
        <v>638</v>
      </c>
      <c r="E12" s="153"/>
      <c r="F12" s="42"/>
      <c r="G12" s="153" t="s">
        <v>183</v>
      </c>
      <c r="H12" s="153">
        <v>0</v>
      </c>
      <c r="I12" s="153">
        <v>78</v>
      </c>
      <c r="J12" s="153">
        <v>98</v>
      </c>
      <c r="K12" s="171"/>
      <c r="L12" s="46"/>
      <c r="M12" s="46"/>
    </row>
    <row r="13" customHeight="1" spans="1:13">
      <c r="A13" s="153"/>
      <c r="B13" s="153" t="s">
        <v>653</v>
      </c>
      <c r="C13" s="40" t="s">
        <v>660</v>
      </c>
      <c r="D13" s="153" t="s">
        <v>638</v>
      </c>
      <c r="E13" s="153"/>
      <c r="F13" s="42"/>
      <c r="G13" s="153" t="s">
        <v>183</v>
      </c>
      <c r="H13" s="153">
        <v>0</v>
      </c>
      <c r="I13" s="153">
        <v>78</v>
      </c>
      <c r="J13" s="153">
        <v>98</v>
      </c>
      <c r="K13" s="171"/>
      <c r="L13" s="46"/>
      <c r="M13" s="46"/>
    </row>
    <row r="14" customHeight="1" spans="1:13">
      <c r="A14" s="153"/>
      <c r="B14" s="153" t="s">
        <v>653</v>
      </c>
      <c r="C14" s="40" t="s">
        <v>661</v>
      </c>
      <c r="D14" s="153" t="s">
        <v>638</v>
      </c>
      <c r="E14" s="153"/>
      <c r="F14" s="43"/>
      <c r="G14" s="153" t="s">
        <v>183</v>
      </c>
      <c r="H14" s="153">
        <v>0</v>
      </c>
      <c r="I14" s="153">
        <v>78</v>
      </c>
      <c r="J14" s="153">
        <v>98</v>
      </c>
      <c r="K14" s="172"/>
      <c r="L14" s="46"/>
      <c r="M14" s="46"/>
    </row>
    <row r="15" ht="15.6" customHeight="1" spans="1:13">
      <c r="A15" s="153"/>
      <c r="B15" s="153" t="s">
        <v>653</v>
      </c>
      <c r="C15" s="40" t="s">
        <v>662</v>
      </c>
      <c r="D15" s="153" t="s">
        <v>638</v>
      </c>
      <c r="E15" s="153"/>
      <c r="F15" s="41"/>
      <c r="G15" s="153" t="s">
        <v>183</v>
      </c>
      <c r="H15" s="153">
        <v>0</v>
      </c>
      <c r="I15" s="153">
        <v>228</v>
      </c>
      <c r="J15" s="153">
        <v>285</v>
      </c>
      <c r="K15" s="169" t="s">
        <v>663</v>
      </c>
      <c r="L15" s="170"/>
      <c r="M15" s="170"/>
    </row>
    <row r="16" ht="24.75" customHeight="1" spans="1:13">
      <c r="A16" s="153"/>
      <c r="B16" s="153" t="s">
        <v>653</v>
      </c>
      <c r="C16" s="40" t="s">
        <v>664</v>
      </c>
      <c r="D16" s="153" t="s">
        <v>638</v>
      </c>
      <c r="E16" s="153"/>
      <c r="F16" s="42"/>
      <c r="G16" s="153" t="s">
        <v>183</v>
      </c>
      <c r="H16" s="153">
        <v>0</v>
      </c>
      <c r="I16" s="153">
        <v>293</v>
      </c>
      <c r="J16" s="153">
        <v>366</v>
      </c>
      <c r="K16" s="171"/>
      <c r="L16" s="46"/>
      <c r="M16" s="46"/>
    </row>
    <row r="17" ht="24.75" customHeight="1" spans="1:13">
      <c r="A17" s="153"/>
      <c r="B17" s="153" t="s">
        <v>653</v>
      </c>
      <c r="C17" s="40" t="s">
        <v>665</v>
      </c>
      <c r="D17" s="153" t="s">
        <v>638</v>
      </c>
      <c r="E17" s="153"/>
      <c r="F17" s="42"/>
      <c r="G17" s="153" t="s">
        <v>183</v>
      </c>
      <c r="H17" s="153">
        <v>0</v>
      </c>
      <c r="I17" s="153">
        <v>293</v>
      </c>
      <c r="J17" s="153">
        <v>366</v>
      </c>
      <c r="K17" s="171"/>
      <c r="L17" s="46"/>
      <c r="M17" s="46"/>
    </row>
    <row r="18" ht="24.75" customHeight="1" spans="1:13">
      <c r="A18" s="153"/>
      <c r="B18" s="153" t="s">
        <v>653</v>
      </c>
      <c r="C18" s="46" t="s">
        <v>666</v>
      </c>
      <c r="D18" s="153" t="s">
        <v>638</v>
      </c>
      <c r="E18" s="153"/>
      <c r="F18" s="42"/>
      <c r="G18" s="153" t="s">
        <v>183</v>
      </c>
      <c r="H18" s="153">
        <v>0</v>
      </c>
      <c r="I18" s="153">
        <v>293</v>
      </c>
      <c r="J18" s="153">
        <v>366</v>
      </c>
      <c r="K18" s="171"/>
      <c r="L18" s="46"/>
      <c r="M18" s="46"/>
    </row>
    <row r="19" ht="24.75" customHeight="1" spans="1:13">
      <c r="A19" s="153"/>
      <c r="B19" s="153" t="s">
        <v>653</v>
      </c>
      <c r="C19" s="46" t="s">
        <v>667</v>
      </c>
      <c r="D19" s="153" t="s">
        <v>638</v>
      </c>
      <c r="E19" s="153"/>
      <c r="F19" s="42"/>
      <c r="G19" s="153" t="s">
        <v>183</v>
      </c>
      <c r="H19" s="153">
        <v>0</v>
      </c>
      <c r="I19" s="153">
        <v>293</v>
      </c>
      <c r="J19" s="153">
        <v>366</v>
      </c>
      <c r="K19" s="171"/>
      <c r="L19" s="46"/>
      <c r="M19" s="46"/>
    </row>
    <row r="20" customHeight="1" spans="1:13">
      <c r="A20" s="153"/>
      <c r="B20" s="153" t="s">
        <v>653</v>
      </c>
      <c r="C20" s="46" t="s">
        <v>668</v>
      </c>
      <c r="D20" s="153" t="s">
        <v>638</v>
      </c>
      <c r="E20" s="153"/>
      <c r="F20" s="42"/>
      <c r="G20" s="153" t="s">
        <v>183</v>
      </c>
      <c r="H20" s="153">
        <v>0</v>
      </c>
      <c r="I20" s="153">
        <v>337</v>
      </c>
      <c r="J20" s="153">
        <v>420</v>
      </c>
      <c r="K20" s="171"/>
      <c r="L20" s="46"/>
      <c r="M20" s="46"/>
    </row>
    <row r="21" customHeight="1" spans="1:13">
      <c r="A21" s="153"/>
      <c r="B21" s="153" t="s">
        <v>653</v>
      </c>
      <c r="C21" s="46" t="s">
        <v>669</v>
      </c>
      <c r="D21" s="153" t="s">
        <v>638</v>
      </c>
      <c r="E21" s="153"/>
      <c r="F21" s="42"/>
      <c r="G21" s="153" t="s">
        <v>183</v>
      </c>
      <c r="H21" s="153">
        <v>0</v>
      </c>
      <c r="I21" s="153">
        <v>337</v>
      </c>
      <c r="J21" s="153">
        <v>420</v>
      </c>
      <c r="K21" s="171"/>
      <c r="L21" s="46"/>
      <c r="M21" s="46"/>
    </row>
    <row r="22" customHeight="1" spans="1:13">
      <c r="A22" s="153"/>
      <c r="B22" s="153" t="s">
        <v>653</v>
      </c>
      <c r="C22" s="46" t="s">
        <v>670</v>
      </c>
      <c r="D22" s="153" t="s">
        <v>638</v>
      </c>
      <c r="E22" s="153"/>
      <c r="F22" s="42"/>
      <c r="G22" s="153" t="s">
        <v>183</v>
      </c>
      <c r="H22" s="153">
        <v>0</v>
      </c>
      <c r="I22" s="153">
        <v>337</v>
      </c>
      <c r="J22" s="153">
        <v>420</v>
      </c>
      <c r="K22" s="171"/>
      <c r="L22" s="46"/>
      <c r="M22" s="46"/>
    </row>
    <row r="23" ht="60" customHeight="1" spans="1:13">
      <c r="A23" s="153">
        <v>3</v>
      </c>
      <c r="B23" s="153" t="s">
        <v>671</v>
      </c>
      <c r="C23" s="40" t="s">
        <v>672</v>
      </c>
      <c r="D23" s="153" t="s">
        <v>673</v>
      </c>
      <c r="E23" s="153" t="s">
        <v>674</v>
      </c>
      <c r="F23" s="153"/>
      <c r="G23" s="153" t="s">
        <v>183</v>
      </c>
      <c r="H23" s="153">
        <v>0</v>
      </c>
      <c r="I23" s="153">
        <v>96</v>
      </c>
      <c r="J23" s="153">
        <v>120</v>
      </c>
      <c r="K23" s="173" t="s">
        <v>675</v>
      </c>
      <c r="L23" s="153" t="s">
        <v>676</v>
      </c>
      <c r="M23" s="153" t="s">
        <v>676</v>
      </c>
    </row>
    <row r="24" ht="15.6" customHeight="1" spans="1:13">
      <c r="A24" s="153">
        <v>4</v>
      </c>
      <c r="B24" s="153" t="s">
        <v>677</v>
      </c>
      <c r="C24" s="40" t="s">
        <v>678</v>
      </c>
      <c r="D24" s="153" t="s">
        <v>679</v>
      </c>
      <c r="E24" s="153" t="s">
        <v>680</v>
      </c>
      <c r="F24" s="41"/>
      <c r="G24" s="153" t="s">
        <v>183</v>
      </c>
      <c r="H24" s="153">
        <v>0</v>
      </c>
      <c r="I24" s="153">
        <v>210</v>
      </c>
      <c r="J24" s="153">
        <v>265</v>
      </c>
      <c r="K24" s="173" t="s">
        <v>681</v>
      </c>
      <c r="L24" s="168" t="s">
        <v>682</v>
      </c>
      <c r="M24" s="168" t="s">
        <v>683</v>
      </c>
    </row>
    <row r="25" ht="24.75" customHeight="1" spans="1:13">
      <c r="A25" s="153"/>
      <c r="B25" s="153" t="s">
        <v>677</v>
      </c>
      <c r="C25" s="40" t="s">
        <v>684</v>
      </c>
      <c r="D25" s="153" t="s">
        <v>679</v>
      </c>
      <c r="E25" s="153" t="s">
        <v>685</v>
      </c>
      <c r="F25" s="42"/>
      <c r="G25" s="153" t="s">
        <v>183</v>
      </c>
      <c r="H25" s="153">
        <v>0</v>
      </c>
      <c r="I25" s="153">
        <v>240</v>
      </c>
      <c r="J25" s="153">
        <v>300</v>
      </c>
      <c r="K25" s="173" t="s">
        <v>681</v>
      </c>
      <c r="L25" s="153"/>
      <c r="M25" s="153"/>
    </row>
    <row r="26" ht="24.75" customHeight="1" spans="1:13">
      <c r="A26" s="153"/>
      <c r="B26" s="153" t="s">
        <v>677</v>
      </c>
      <c r="C26" s="40" t="s">
        <v>686</v>
      </c>
      <c r="D26" s="153" t="s">
        <v>679</v>
      </c>
      <c r="E26" s="153" t="s">
        <v>687</v>
      </c>
      <c r="F26" s="42"/>
      <c r="G26" s="153" t="s">
        <v>183</v>
      </c>
      <c r="H26" s="153">
        <v>0</v>
      </c>
      <c r="I26" s="153">
        <v>280</v>
      </c>
      <c r="J26" s="153">
        <v>350</v>
      </c>
      <c r="K26" s="173" t="s">
        <v>681</v>
      </c>
      <c r="L26" s="153"/>
      <c r="M26" s="153"/>
    </row>
    <row r="27" ht="24.75" customHeight="1" spans="1:13">
      <c r="A27" s="153"/>
      <c r="B27" s="153" t="s">
        <v>677</v>
      </c>
      <c r="C27" s="40" t="s">
        <v>688</v>
      </c>
      <c r="D27" s="153" t="s">
        <v>679</v>
      </c>
      <c r="E27" s="153" t="s">
        <v>689</v>
      </c>
      <c r="F27" s="42"/>
      <c r="G27" s="153" t="s">
        <v>183</v>
      </c>
      <c r="H27" s="153">
        <v>0</v>
      </c>
      <c r="I27" s="153">
        <v>520</v>
      </c>
      <c r="J27" s="153">
        <v>650</v>
      </c>
      <c r="K27" s="173" t="s">
        <v>681</v>
      </c>
      <c r="L27" s="153"/>
      <c r="M27" s="153"/>
    </row>
    <row r="28" ht="24.75" customHeight="1" spans="1:13">
      <c r="A28" s="153"/>
      <c r="B28" s="153" t="s">
        <v>677</v>
      </c>
      <c r="C28" s="40" t="s">
        <v>690</v>
      </c>
      <c r="D28" s="153" t="s">
        <v>679</v>
      </c>
      <c r="E28" s="153" t="s">
        <v>691</v>
      </c>
      <c r="F28" s="42"/>
      <c r="G28" s="153" t="s">
        <v>183</v>
      </c>
      <c r="H28" s="153">
        <v>0</v>
      </c>
      <c r="I28" s="153">
        <v>660</v>
      </c>
      <c r="J28" s="153">
        <v>825</v>
      </c>
      <c r="K28" s="173" t="s">
        <v>681</v>
      </c>
      <c r="L28" s="153"/>
      <c r="M28" s="153"/>
    </row>
    <row r="29" ht="24.75" customHeight="1" spans="1:13">
      <c r="A29" s="153"/>
      <c r="B29" s="153" t="s">
        <v>677</v>
      </c>
      <c r="C29" s="40" t="s">
        <v>692</v>
      </c>
      <c r="D29" s="153" t="s">
        <v>679</v>
      </c>
      <c r="E29" s="153" t="s">
        <v>693</v>
      </c>
      <c r="F29" s="43"/>
      <c r="G29" s="153" t="s">
        <v>183</v>
      </c>
      <c r="H29" s="153">
        <v>0</v>
      </c>
      <c r="I29" s="153">
        <v>860</v>
      </c>
      <c r="J29" s="153">
        <v>1080</v>
      </c>
      <c r="K29" s="174" t="s">
        <v>694</v>
      </c>
      <c r="L29" s="153"/>
      <c r="M29" s="153"/>
    </row>
    <row r="30" ht="21" customHeight="1" spans="1:13">
      <c r="A30" s="153"/>
      <c r="B30" s="153" t="s">
        <v>677</v>
      </c>
      <c r="C30" s="40" t="s">
        <v>695</v>
      </c>
      <c r="D30" s="153" t="s">
        <v>679</v>
      </c>
      <c r="E30" s="153" t="s">
        <v>696</v>
      </c>
      <c r="F30" s="41"/>
      <c r="G30" s="153" t="s">
        <v>183</v>
      </c>
      <c r="H30" s="153">
        <v>0</v>
      </c>
      <c r="I30" s="153">
        <v>1570</v>
      </c>
      <c r="J30" s="153">
        <v>1970</v>
      </c>
      <c r="K30" s="173" t="s">
        <v>697</v>
      </c>
      <c r="L30" s="153"/>
      <c r="M30" s="153"/>
    </row>
    <row r="31" ht="24.75" customHeight="1" spans="1:13">
      <c r="A31" s="153"/>
      <c r="B31" s="153" t="s">
        <v>677</v>
      </c>
      <c r="C31" s="40" t="s">
        <v>698</v>
      </c>
      <c r="D31" s="153" t="s">
        <v>679</v>
      </c>
      <c r="E31" s="153" t="s">
        <v>699</v>
      </c>
      <c r="F31" s="42"/>
      <c r="G31" s="153" t="s">
        <v>183</v>
      </c>
      <c r="H31" s="153">
        <v>0</v>
      </c>
      <c r="I31" s="153">
        <v>1790</v>
      </c>
      <c r="J31" s="153">
        <v>2240</v>
      </c>
      <c r="K31" s="173" t="s">
        <v>697</v>
      </c>
      <c r="L31" s="153"/>
      <c r="M31" s="153"/>
    </row>
    <row r="32" ht="24.75" customHeight="1" spans="1:13">
      <c r="A32" s="153"/>
      <c r="B32" s="153" t="s">
        <v>677</v>
      </c>
      <c r="C32" s="40" t="s">
        <v>700</v>
      </c>
      <c r="D32" s="153" t="s">
        <v>679</v>
      </c>
      <c r="E32" s="153" t="s">
        <v>701</v>
      </c>
      <c r="F32" s="42"/>
      <c r="G32" s="153" t="s">
        <v>183</v>
      </c>
      <c r="H32" s="153">
        <v>0</v>
      </c>
      <c r="I32" s="153">
        <v>1930</v>
      </c>
      <c r="J32" s="153">
        <v>2420</v>
      </c>
      <c r="K32" s="173" t="s">
        <v>697</v>
      </c>
      <c r="L32" s="153"/>
      <c r="M32" s="153"/>
    </row>
    <row r="33" ht="24.75" customHeight="1" spans="1:13">
      <c r="A33" s="153"/>
      <c r="B33" s="153" t="s">
        <v>677</v>
      </c>
      <c r="C33" s="40" t="s">
        <v>702</v>
      </c>
      <c r="D33" s="153" t="s">
        <v>679</v>
      </c>
      <c r="E33" s="153" t="s">
        <v>703</v>
      </c>
      <c r="F33" s="42"/>
      <c r="G33" s="153" t="s">
        <v>183</v>
      </c>
      <c r="H33" s="153">
        <v>0</v>
      </c>
      <c r="I33" s="153">
        <v>2150</v>
      </c>
      <c r="J33" s="153">
        <v>2690</v>
      </c>
      <c r="K33" s="173" t="s">
        <v>697</v>
      </c>
      <c r="L33" s="153"/>
      <c r="M33" s="153"/>
    </row>
    <row r="34" ht="24.75" customHeight="1" spans="1:13">
      <c r="A34" s="153"/>
      <c r="B34" s="153" t="s">
        <v>677</v>
      </c>
      <c r="C34" s="40" t="s">
        <v>704</v>
      </c>
      <c r="D34" s="153" t="s">
        <v>679</v>
      </c>
      <c r="E34" s="153" t="s">
        <v>705</v>
      </c>
      <c r="F34" s="42"/>
      <c r="G34" s="153" t="s">
        <v>183</v>
      </c>
      <c r="H34" s="153">
        <v>0</v>
      </c>
      <c r="I34" s="153">
        <v>2500</v>
      </c>
      <c r="J34" s="153">
        <v>3130</v>
      </c>
      <c r="K34" s="173" t="s">
        <v>697</v>
      </c>
      <c r="L34" s="153"/>
      <c r="M34" s="153"/>
    </row>
    <row r="35" ht="24.75" customHeight="1" spans="1:13">
      <c r="A35" s="153"/>
      <c r="B35" s="153" t="s">
        <v>677</v>
      </c>
      <c r="C35" s="40" t="s">
        <v>706</v>
      </c>
      <c r="D35" s="153" t="s">
        <v>679</v>
      </c>
      <c r="E35" s="153" t="s">
        <v>707</v>
      </c>
      <c r="F35" s="43"/>
      <c r="G35" s="153" t="s">
        <v>183</v>
      </c>
      <c r="H35" s="153">
        <v>0</v>
      </c>
      <c r="I35" s="153">
        <v>3080</v>
      </c>
      <c r="J35" s="153">
        <v>3850</v>
      </c>
      <c r="K35" s="173" t="s">
        <v>697</v>
      </c>
      <c r="L35" s="153"/>
      <c r="M35" s="153"/>
    </row>
    <row r="36" ht="15.6" customHeight="1" spans="1:13">
      <c r="A36" s="42">
        <v>5</v>
      </c>
      <c r="B36" s="153" t="s">
        <v>708</v>
      </c>
      <c r="C36" s="154" t="s">
        <v>709</v>
      </c>
      <c r="D36" s="153" t="s">
        <v>679</v>
      </c>
      <c r="E36" s="160" t="s">
        <v>710</v>
      </c>
      <c r="F36" s="161"/>
      <c r="G36" s="153" t="s">
        <v>183</v>
      </c>
      <c r="H36" s="153">
        <v>0</v>
      </c>
      <c r="I36" s="153">
        <v>329</v>
      </c>
      <c r="J36" s="153">
        <v>411</v>
      </c>
      <c r="K36" s="173" t="s">
        <v>681</v>
      </c>
      <c r="L36" s="153" t="s">
        <v>711</v>
      </c>
      <c r="M36" s="153" t="s">
        <v>712</v>
      </c>
    </row>
    <row r="37" ht="24.75" customHeight="1" spans="1:13">
      <c r="A37" s="42"/>
      <c r="B37" s="153" t="s">
        <v>708</v>
      </c>
      <c r="C37" s="154" t="s">
        <v>713</v>
      </c>
      <c r="D37" s="153" t="s">
        <v>679</v>
      </c>
      <c r="E37" s="160" t="s">
        <v>714</v>
      </c>
      <c r="F37" s="162"/>
      <c r="G37" s="153" t="s">
        <v>183</v>
      </c>
      <c r="H37" s="153">
        <v>0</v>
      </c>
      <c r="I37" s="153">
        <v>353</v>
      </c>
      <c r="J37" s="153">
        <v>441</v>
      </c>
      <c r="K37" s="173" t="s">
        <v>681</v>
      </c>
      <c r="L37" s="153"/>
      <c r="M37" s="153"/>
    </row>
    <row r="38" ht="24.75" customHeight="1" spans="1:13">
      <c r="A38" s="42"/>
      <c r="B38" s="153" t="s">
        <v>708</v>
      </c>
      <c r="C38" s="154" t="s">
        <v>715</v>
      </c>
      <c r="D38" s="153" t="s">
        <v>679</v>
      </c>
      <c r="E38" s="160" t="s">
        <v>716</v>
      </c>
      <c r="F38" s="162"/>
      <c r="G38" s="153" t="s">
        <v>183</v>
      </c>
      <c r="H38" s="153">
        <v>0</v>
      </c>
      <c r="I38" s="153">
        <v>412</v>
      </c>
      <c r="J38" s="153">
        <v>515</v>
      </c>
      <c r="K38" s="173" t="s">
        <v>681</v>
      </c>
      <c r="L38" s="153"/>
      <c r="M38" s="153"/>
    </row>
    <row r="39" ht="24.75" customHeight="1" spans="1:13">
      <c r="A39" s="42"/>
      <c r="B39" s="153" t="s">
        <v>708</v>
      </c>
      <c r="C39" s="154" t="s">
        <v>717</v>
      </c>
      <c r="D39" s="153" t="s">
        <v>679</v>
      </c>
      <c r="E39" s="160" t="s">
        <v>689</v>
      </c>
      <c r="F39" s="162"/>
      <c r="G39" s="153" t="s">
        <v>183</v>
      </c>
      <c r="H39" s="153">
        <v>0</v>
      </c>
      <c r="I39" s="153">
        <v>624</v>
      </c>
      <c r="J39" s="153">
        <v>780</v>
      </c>
      <c r="K39" s="173" t="s">
        <v>681</v>
      </c>
      <c r="L39" s="153"/>
      <c r="M39" s="153"/>
    </row>
    <row r="40" ht="24.75" customHeight="1" spans="1:13">
      <c r="A40" s="42"/>
      <c r="B40" s="153" t="s">
        <v>708</v>
      </c>
      <c r="C40" s="154" t="s">
        <v>718</v>
      </c>
      <c r="D40" s="153" t="s">
        <v>679</v>
      </c>
      <c r="E40" s="160" t="s">
        <v>691</v>
      </c>
      <c r="F40" s="163"/>
      <c r="G40" s="153" t="s">
        <v>183</v>
      </c>
      <c r="H40" s="153">
        <v>0</v>
      </c>
      <c r="I40" s="153">
        <v>1000</v>
      </c>
      <c r="J40" s="153">
        <v>1250</v>
      </c>
      <c r="K40" s="173" t="s">
        <v>681</v>
      </c>
      <c r="L40" s="153"/>
      <c r="M40" s="153"/>
    </row>
    <row r="41" ht="15.6" customHeight="1" spans="1:13">
      <c r="A41" s="42"/>
      <c r="B41" s="153" t="s">
        <v>708</v>
      </c>
      <c r="C41" s="154" t="s">
        <v>719</v>
      </c>
      <c r="D41" s="153" t="s">
        <v>679</v>
      </c>
      <c r="E41" s="160" t="s">
        <v>693</v>
      </c>
      <c r="F41" s="161"/>
      <c r="G41" s="153" t="s">
        <v>183</v>
      </c>
      <c r="H41" s="153">
        <v>0</v>
      </c>
      <c r="I41" s="153">
        <v>1471</v>
      </c>
      <c r="J41" s="153">
        <v>1839</v>
      </c>
      <c r="K41" s="173" t="s">
        <v>697</v>
      </c>
      <c r="L41" s="153"/>
      <c r="M41" s="153"/>
    </row>
    <row r="42" ht="24.75" customHeight="1" spans="1:13">
      <c r="A42" s="42"/>
      <c r="B42" s="153" t="s">
        <v>708</v>
      </c>
      <c r="C42" s="154" t="s">
        <v>720</v>
      </c>
      <c r="D42" s="153" t="s">
        <v>679</v>
      </c>
      <c r="E42" s="160" t="s">
        <v>696</v>
      </c>
      <c r="F42" s="162"/>
      <c r="G42" s="153" t="s">
        <v>183</v>
      </c>
      <c r="H42" s="153">
        <v>0</v>
      </c>
      <c r="I42" s="153">
        <v>1659</v>
      </c>
      <c r="J42" s="153">
        <v>2074</v>
      </c>
      <c r="K42" s="173" t="s">
        <v>697</v>
      </c>
      <c r="L42" s="153"/>
      <c r="M42" s="153"/>
    </row>
    <row r="43" ht="24.75" customHeight="1" spans="1:13">
      <c r="A43" s="42"/>
      <c r="B43" s="153" t="s">
        <v>708</v>
      </c>
      <c r="C43" s="154" t="s">
        <v>721</v>
      </c>
      <c r="D43" s="153" t="s">
        <v>679</v>
      </c>
      <c r="E43" s="160" t="s">
        <v>699</v>
      </c>
      <c r="F43" s="162"/>
      <c r="G43" s="153" t="s">
        <v>183</v>
      </c>
      <c r="H43" s="153">
        <v>0</v>
      </c>
      <c r="I43" s="153">
        <v>1706</v>
      </c>
      <c r="J43" s="153">
        <v>2133</v>
      </c>
      <c r="K43" s="173" t="s">
        <v>697</v>
      </c>
      <c r="L43" s="153"/>
      <c r="M43" s="153"/>
    </row>
    <row r="44" ht="24.75" customHeight="1" spans="1:13">
      <c r="A44" s="42"/>
      <c r="B44" s="153" t="s">
        <v>708</v>
      </c>
      <c r="C44" s="154" t="s">
        <v>722</v>
      </c>
      <c r="D44" s="153" t="s">
        <v>679</v>
      </c>
      <c r="E44" s="160" t="s">
        <v>701</v>
      </c>
      <c r="F44" s="162"/>
      <c r="G44" s="153" t="s">
        <v>183</v>
      </c>
      <c r="H44" s="153">
        <v>0</v>
      </c>
      <c r="I44" s="153">
        <v>1765</v>
      </c>
      <c r="J44" s="153">
        <v>2206</v>
      </c>
      <c r="K44" s="173" t="s">
        <v>697</v>
      </c>
      <c r="L44" s="153"/>
      <c r="M44" s="153"/>
    </row>
    <row r="45" ht="24.75" customHeight="1" spans="1:13">
      <c r="A45" s="42"/>
      <c r="B45" s="153" t="s">
        <v>708</v>
      </c>
      <c r="C45" s="154" t="s">
        <v>723</v>
      </c>
      <c r="D45" s="153" t="s">
        <v>679</v>
      </c>
      <c r="E45" s="160" t="s">
        <v>703</v>
      </c>
      <c r="F45" s="162"/>
      <c r="G45" s="153" t="s">
        <v>183</v>
      </c>
      <c r="H45" s="153">
        <v>0</v>
      </c>
      <c r="I45" s="153">
        <v>2176</v>
      </c>
      <c r="J45" s="153">
        <v>2720</v>
      </c>
      <c r="K45" s="173" t="s">
        <v>697</v>
      </c>
      <c r="L45" s="153"/>
      <c r="M45" s="153"/>
    </row>
    <row r="46" ht="24.75" customHeight="1" spans="1:13">
      <c r="A46" s="42"/>
      <c r="B46" s="153" t="s">
        <v>708</v>
      </c>
      <c r="C46" s="154" t="s">
        <v>724</v>
      </c>
      <c r="D46" s="153" t="s">
        <v>679</v>
      </c>
      <c r="E46" s="160" t="s">
        <v>705</v>
      </c>
      <c r="F46" s="162"/>
      <c r="G46" s="153" t="s">
        <v>183</v>
      </c>
      <c r="H46" s="153">
        <v>0</v>
      </c>
      <c r="I46" s="153">
        <v>2412</v>
      </c>
      <c r="J46" s="153">
        <v>3015</v>
      </c>
      <c r="K46" s="173" t="s">
        <v>697</v>
      </c>
      <c r="L46" s="153"/>
      <c r="M46" s="153"/>
    </row>
    <row r="47" ht="24.75" customHeight="1" spans="1:13">
      <c r="A47" s="42"/>
      <c r="B47" s="153" t="s">
        <v>708</v>
      </c>
      <c r="C47" s="155" t="s">
        <v>725</v>
      </c>
      <c r="D47" s="153" t="s">
        <v>679</v>
      </c>
      <c r="E47" s="164" t="s">
        <v>707</v>
      </c>
      <c r="F47" s="163"/>
      <c r="G47" s="153" t="s">
        <v>183</v>
      </c>
      <c r="H47" s="153">
        <v>0</v>
      </c>
      <c r="I47" s="153">
        <v>2882</v>
      </c>
      <c r="J47" s="153">
        <v>3603</v>
      </c>
      <c r="K47" s="173" t="s">
        <v>697</v>
      </c>
      <c r="L47" s="153"/>
      <c r="M47" s="153"/>
    </row>
    <row r="48" ht="15.6" customHeight="1" spans="1:13">
      <c r="A48" s="153">
        <v>6</v>
      </c>
      <c r="B48" s="153" t="s">
        <v>726</v>
      </c>
      <c r="C48" s="40" t="s">
        <v>678</v>
      </c>
      <c r="D48" s="153" t="s">
        <v>727</v>
      </c>
      <c r="E48" s="153" t="s">
        <v>728</v>
      </c>
      <c r="F48" s="161"/>
      <c r="G48" s="153" t="s">
        <v>183</v>
      </c>
      <c r="H48" s="153">
        <v>0</v>
      </c>
      <c r="I48" s="153">
        <v>350</v>
      </c>
      <c r="J48" s="153">
        <v>440</v>
      </c>
      <c r="K48" s="173" t="s">
        <v>681</v>
      </c>
      <c r="L48" s="153"/>
      <c r="M48" s="153"/>
    </row>
    <row r="49" ht="24.75" customHeight="1" spans="1:13">
      <c r="A49" s="153"/>
      <c r="B49" s="153" t="s">
        <v>726</v>
      </c>
      <c r="C49" s="40" t="s">
        <v>684</v>
      </c>
      <c r="D49" s="153" t="s">
        <v>727</v>
      </c>
      <c r="E49" s="153" t="s">
        <v>728</v>
      </c>
      <c r="F49" s="162"/>
      <c r="G49" s="153" t="s">
        <v>183</v>
      </c>
      <c r="H49" s="153">
        <v>0</v>
      </c>
      <c r="I49" s="153">
        <v>375</v>
      </c>
      <c r="J49" s="153">
        <v>470</v>
      </c>
      <c r="K49" s="173" t="s">
        <v>681</v>
      </c>
      <c r="L49" s="153"/>
      <c r="M49" s="153"/>
    </row>
    <row r="50" ht="24.75" customHeight="1" spans="1:13">
      <c r="A50" s="153"/>
      <c r="B50" s="153" t="s">
        <v>726</v>
      </c>
      <c r="C50" s="40" t="s">
        <v>686</v>
      </c>
      <c r="D50" s="153" t="s">
        <v>727</v>
      </c>
      <c r="E50" s="153" t="s">
        <v>728</v>
      </c>
      <c r="F50" s="162"/>
      <c r="G50" s="153" t="s">
        <v>183</v>
      </c>
      <c r="H50" s="153">
        <v>0</v>
      </c>
      <c r="I50" s="153">
        <v>430</v>
      </c>
      <c r="J50" s="153">
        <v>540</v>
      </c>
      <c r="K50" s="173" t="s">
        <v>681</v>
      </c>
      <c r="L50" s="153"/>
      <c r="M50" s="153"/>
    </row>
    <row r="51" ht="24.75" customHeight="1" spans="1:13">
      <c r="A51" s="153"/>
      <c r="B51" s="153" t="s">
        <v>726</v>
      </c>
      <c r="C51" s="40" t="s">
        <v>688</v>
      </c>
      <c r="D51" s="153" t="s">
        <v>727</v>
      </c>
      <c r="E51" s="153" t="s">
        <v>728</v>
      </c>
      <c r="F51" s="162"/>
      <c r="G51" s="153" t="s">
        <v>183</v>
      </c>
      <c r="H51" s="153">
        <v>0</v>
      </c>
      <c r="I51" s="153">
        <v>830</v>
      </c>
      <c r="J51" s="153">
        <v>1040</v>
      </c>
      <c r="K51" s="173" t="s">
        <v>681</v>
      </c>
      <c r="L51" s="153"/>
      <c r="M51" s="153"/>
    </row>
    <row r="52" ht="24.75" customHeight="1" spans="1:13">
      <c r="A52" s="153"/>
      <c r="B52" s="153" t="s">
        <v>726</v>
      </c>
      <c r="C52" s="40" t="s">
        <v>690</v>
      </c>
      <c r="D52" s="153" t="s">
        <v>727</v>
      </c>
      <c r="E52" s="153" t="s">
        <v>728</v>
      </c>
      <c r="F52" s="163"/>
      <c r="G52" s="153" t="s">
        <v>183</v>
      </c>
      <c r="H52" s="153">
        <v>0</v>
      </c>
      <c r="I52" s="153">
        <v>1160</v>
      </c>
      <c r="J52" s="153">
        <v>1450</v>
      </c>
      <c r="K52" s="173" t="s">
        <v>681</v>
      </c>
      <c r="L52" s="153"/>
      <c r="M52" s="153"/>
    </row>
    <row r="53" ht="15.6" customHeight="1" spans="1:13">
      <c r="A53" s="153"/>
      <c r="B53" s="153" t="s">
        <v>726</v>
      </c>
      <c r="C53" s="40" t="s">
        <v>692</v>
      </c>
      <c r="D53" s="153" t="s">
        <v>727</v>
      </c>
      <c r="E53" s="153" t="s">
        <v>728</v>
      </c>
      <c r="F53" s="161"/>
      <c r="G53" s="153" t="s">
        <v>183</v>
      </c>
      <c r="H53" s="153">
        <v>0</v>
      </c>
      <c r="I53" s="153">
        <v>2150</v>
      </c>
      <c r="J53" s="153">
        <v>2700</v>
      </c>
      <c r="K53" s="173" t="s">
        <v>697</v>
      </c>
      <c r="L53" s="153"/>
      <c r="M53" s="153"/>
    </row>
    <row r="54" ht="24.75" customHeight="1" spans="1:13">
      <c r="A54" s="153"/>
      <c r="B54" s="153" t="s">
        <v>726</v>
      </c>
      <c r="C54" s="40" t="s">
        <v>695</v>
      </c>
      <c r="D54" s="153" t="s">
        <v>727</v>
      </c>
      <c r="E54" s="153" t="s">
        <v>728</v>
      </c>
      <c r="F54" s="162"/>
      <c r="G54" s="153" t="s">
        <v>183</v>
      </c>
      <c r="H54" s="153">
        <v>0</v>
      </c>
      <c r="I54" s="153">
        <v>2300</v>
      </c>
      <c r="J54" s="153">
        <v>2900</v>
      </c>
      <c r="K54" s="173" t="s">
        <v>697</v>
      </c>
      <c r="L54" s="153"/>
      <c r="M54" s="153"/>
    </row>
    <row r="55" ht="24.75" customHeight="1" spans="1:13">
      <c r="A55" s="153"/>
      <c r="B55" s="153" t="s">
        <v>726</v>
      </c>
      <c r="C55" s="40" t="s">
        <v>698</v>
      </c>
      <c r="D55" s="153" t="s">
        <v>727</v>
      </c>
      <c r="E55" s="153" t="s">
        <v>728</v>
      </c>
      <c r="F55" s="162"/>
      <c r="G55" s="153" t="s">
        <v>183</v>
      </c>
      <c r="H55" s="153">
        <v>0</v>
      </c>
      <c r="I55" s="153">
        <v>2450</v>
      </c>
      <c r="J55" s="153">
        <v>3100</v>
      </c>
      <c r="K55" s="173" t="s">
        <v>697</v>
      </c>
      <c r="L55" s="153"/>
      <c r="M55" s="153"/>
    </row>
    <row r="56" ht="24.75" customHeight="1" spans="1:13">
      <c r="A56" s="153"/>
      <c r="B56" s="153" t="s">
        <v>726</v>
      </c>
      <c r="C56" s="40" t="s">
        <v>700</v>
      </c>
      <c r="D56" s="153" t="s">
        <v>727</v>
      </c>
      <c r="E56" s="153" t="s">
        <v>728</v>
      </c>
      <c r="F56" s="162"/>
      <c r="G56" s="153" t="s">
        <v>183</v>
      </c>
      <c r="H56" s="153">
        <v>0</v>
      </c>
      <c r="I56" s="153">
        <v>3150</v>
      </c>
      <c r="J56" s="153">
        <v>3950</v>
      </c>
      <c r="K56" s="173" t="s">
        <v>697</v>
      </c>
      <c r="L56" s="153"/>
      <c r="M56" s="153"/>
    </row>
    <row r="57" ht="24.75" customHeight="1" spans="1:13">
      <c r="A57" s="153"/>
      <c r="B57" s="153" t="s">
        <v>726</v>
      </c>
      <c r="C57" s="40" t="s">
        <v>702</v>
      </c>
      <c r="D57" s="153" t="s">
        <v>727</v>
      </c>
      <c r="E57" s="153" t="s">
        <v>728</v>
      </c>
      <c r="F57" s="162"/>
      <c r="G57" s="153" t="s">
        <v>183</v>
      </c>
      <c r="H57" s="153">
        <v>0</v>
      </c>
      <c r="I57" s="153">
        <v>3300</v>
      </c>
      <c r="J57" s="153">
        <v>4150</v>
      </c>
      <c r="K57" s="173" t="s">
        <v>697</v>
      </c>
      <c r="L57" s="153"/>
      <c r="M57" s="153"/>
    </row>
    <row r="58" ht="24.75" customHeight="1" spans="1:13">
      <c r="A58" s="153"/>
      <c r="B58" s="153" t="s">
        <v>726</v>
      </c>
      <c r="C58" s="40" t="s">
        <v>704</v>
      </c>
      <c r="D58" s="153" t="s">
        <v>727</v>
      </c>
      <c r="E58" s="153" t="s">
        <v>728</v>
      </c>
      <c r="F58" s="162"/>
      <c r="G58" s="153" t="s">
        <v>183</v>
      </c>
      <c r="H58" s="153">
        <v>0</v>
      </c>
      <c r="I58" s="153">
        <v>3750</v>
      </c>
      <c r="J58" s="153">
        <v>4700</v>
      </c>
      <c r="K58" s="173" t="s">
        <v>697</v>
      </c>
      <c r="L58" s="153"/>
      <c r="M58" s="153"/>
    </row>
    <row r="59" ht="24.75" customHeight="1" spans="1:13">
      <c r="A59" s="153"/>
      <c r="B59" s="153" t="s">
        <v>726</v>
      </c>
      <c r="C59" s="40" t="s">
        <v>706</v>
      </c>
      <c r="D59" s="153" t="s">
        <v>727</v>
      </c>
      <c r="E59" s="153" t="s">
        <v>728</v>
      </c>
      <c r="F59" s="163"/>
      <c r="G59" s="153" t="s">
        <v>183</v>
      </c>
      <c r="H59" s="153">
        <v>0</v>
      </c>
      <c r="I59" s="153">
        <v>4150</v>
      </c>
      <c r="J59" s="153">
        <v>5200</v>
      </c>
      <c r="K59" s="173" t="s">
        <v>697</v>
      </c>
      <c r="L59" s="153"/>
      <c r="M59" s="153"/>
    </row>
    <row r="60" ht="15.6" customHeight="1" spans="1:13">
      <c r="A60" s="153">
        <v>7</v>
      </c>
      <c r="B60" s="153" t="s">
        <v>729</v>
      </c>
      <c r="C60" s="40" t="s">
        <v>730</v>
      </c>
      <c r="D60" s="153" t="s">
        <v>731</v>
      </c>
      <c r="E60" s="153" t="s">
        <v>732</v>
      </c>
      <c r="F60" s="41"/>
      <c r="G60" s="153" t="s">
        <v>183</v>
      </c>
      <c r="H60" s="153">
        <v>0</v>
      </c>
      <c r="I60" s="153">
        <v>460</v>
      </c>
      <c r="J60" s="153">
        <v>580</v>
      </c>
      <c r="K60" s="175" t="s">
        <v>733</v>
      </c>
      <c r="L60" s="153" t="s">
        <v>734</v>
      </c>
      <c r="M60" s="153" t="s">
        <v>735</v>
      </c>
    </row>
    <row r="61" customHeight="1" spans="1:13">
      <c r="A61" s="153"/>
      <c r="B61" s="153" t="s">
        <v>729</v>
      </c>
      <c r="C61" s="40" t="s">
        <v>736</v>
      </c>
      <c r="D61" s="153" t="s">
        <v>731</v>
      </c>
      <c r="E61" s="153" t="s">
        <v>732</v>
      </c>
      <c r="F61" s="42"/>
      <c r="G61" s="153" t="s">
        <v>183</v>
      </c>
      <c r="H61" s="153">
        <v>0</v>
      </c>
      <c r="I61" s="153">
        <v>510</v>
      </c>
      <c r="J61" s="153">
        <v>640</v>
      </c>
      <c r="K61" s="176"/>
      <c r="L61" s="153"/>
      <c r="M61" s="153"/>
    </row>
    <row r="62" customHeight="1" spans="1:13">
      <c r="A62" s="153"/>
      <c r="B62" s="153" t="s">
        <v>729</v>
      </c>
      <c r="C62" s="40" t="s">
        <v>737</v>
      </c>
      <c r="D62" s="153" t="s">
        <v>731</v>
      </c>
      <c r="E62" s="153" t="s">
        <v>732</v>
      </c>
      <c r="F62" s="42"/>
      <c r="G62" s="153" t="s">
        <v>183</v>
      </c>
      <c r="H62" s="153">
        <v>0</v>
      </c>
      <c r="I62" s="153">
        <v>570</v>
      </c>
      <c r="J62" s="153">
        <v>720</v>
      </c>
      <c r="K62" s="176"/>
      <c r="L62" s="153"/>
      <c r="M62" s="153"/>
    </row>
    <row r="63" customHeight="1" spans="1:13">
      <c r="A63" s="153"/>
      <c r="B63" s="153" t="s">
        <v>729</v>
      </c>
      <c r="C63" s="40" t="s">
        <v>738</v>
      </c>
      <c r="D63" s="153" t="s">
        <v>731</v>
      </c>
      <c r="E63" s="153" t="s">
        <v>732</v>
      </c>
      <c r="F63" s="42"/>
      <c r="G63" s="153" t="s">
        <v>183</v>
      </c>
      <c r="H63" s="153">
        <v>0</v>
      </c>
      <c r="I63" s="153">
        <v>860</v>
      </c>
      <c r="J63" s="153">
        <v>1080</v>
      </c>
      <c r="K63" s="177"/>
      <c r="L63" s="153"/>
      <c r="M63" s="153"/>
    </row>
    <row r="64" customHeight="1" spans="1:13">
      <c r="A64" s="153"/>
      <c r="B64" s="153" t="s">
        <v>729</v>
      </c>
      <c r="C64" s="40" t="s">
        <v>739</v>
      </c>
      <c r="D64" s="153" t="s">
        <v>731</v>
      </c>
      <c r="E64" s="153" t="s">
        <v>732</v>
      </c>
      <c r="F64" s="42"/>
      <c r="G64" s="153" t="s">
        <v>183</v>
      </c>
      <c r="H64" s="153">
        <v>0</v>
      </c>
      <c r="I64" s="153">
        <v>1700</v>
      </c>
      <c r="J64" s="153">
        <v>2125</v>
      </c>
      <c r="K64" s="175" t="s">
        <v>740</v>
      </c>
      <c r="L64" s="153"/>
      <c r="M64" s="153"/>
    </row>
    <row r="65" customHeight="1" spans="1:13">
      <c r="A65" s="153"/>
      <c r="B65" s="153" t="s">
        <v>729</v>
      </c>
      <c r="C65" s="40" t="s">
        <v>741</v>
      </c>
      <c r="D65" s="153" t="s">
        <v>731</v>
      </c>
      <c r="E65" s="153" t="s">
        <v>732</v>
      </c>
      <c r="F65" s="42"/>
      <c r="G65" s="153" t="s">
        <v>183</v>
      </c>
      <c r="H65" s="153">
        <v>0</v>
      </c>
      <c r="I65" s="153">
        <v>1960</v>
      </c>
      <c r="J65" s="153">
        <v>2450</v>
      </c>
      <c r="K65" s="176"/>
      <c r="L65" s="153"/>
      <c r="M65" s="153"/>
    </row>
    <row r="66" customHeight="1" spans="1:13">
      <c r="A66" s="153"/>
      <c r="B66" s="153" t="s">
        <v>729</v>
      </c>
      <c r="C66" s="40" t="s">
        <v>742</v>
      </c>
      <c r="D66" s="153" t="s">
        <v>731</v>
      </c>
      <c r="E66" s="153" t="s">
        <v>732</v>
      </c>
      <c r="F66" s="42"/>
      <c r="G66" s="153" t="s">
        <v>183</v>
      </c>
      <c r="H66" s="153">
        <v>0</v>
      </c>
      <c r="I66" s="153">
        <v>2220</v>
      </c>
      <c r="J66" s="153">
        <v>2775</v>
      </c>
      <c r="K66" s="176"/>
      <c r="L66" s="153"/>
      <c r="M66" s="153"/>
    </row>
    <row r="67" customHeight="1" spans="1:13">
      <c r="A67" s="153"/>
      <c r="B67" s="153" t="s">
        <v>729</v>
      </c>
      <c r="C67" s="40" t="s">
        <v>743</v>
      </c>
      <c r="D67" s="153" t="s">
        <v>731</v>
      </c>
      <c r="E67" s="153" t="s">
        <v>732</v>
      </c>
      <c r="F67" s="42"/>
      <c r="G67" s="153" t="s">
        <v>183</v>
      </c>
      <c r="H67" s="153">
        <v>0</v>
      </c>
      <c r="I67" s="153">
        <v>2460</v>
      </c>
      <c r="J67" s="153">
        <v>3075</v>
      </c>
      <c r="K67" s="176"/>
      <c r="L67" s="153"/>
      <c r="M67" s="153"/>
    </row>
    <row r="68" customHeight="1" spans="1:13">
      <c r="A68" s="153"/>
      <c r="B68" s="153" t="s">
        <v>729</v>
      </c>
      <c r="C68" s="40" t="s">
        <v>744</v>
      </c>
      <c r="D68" s="153" t="s">
        <v>731</v>
      </c>
      <c r="E68" s="153" t="s">
        <v>732</v>
      </c>
      <c r="F68" s="42"/>
      <c r="G68" s="153" t="s">
        <v>183</v>
      </c>
      <c r="H68" s="153">
        <v>0</v>
      </c>
      <c r="I68" s="153">
        <v>2890</v>
      </c>
      <c r="J68" s="153">
        <v>3615</v>
      </c>
      <c r="K68" s="176"/>
      <c r="L68" s="153"/>
      <c r="M68" s="153"/>
    </row>
    <row r="69" customHeight="1" spans="1:13">
      <c r="A69" s="153"/>
      <c r="B69" s="153" t="s">
        <v>729</v>
      </c>
      <c r="C69" s="40" t="s">
        <v>745</v>
      </c>
      <c r="D69" s="153" t="s">
        <v>731</v>
      </c>
      <c r="E69" s="153" t="s">
        <v>732</v>
      </c>
      <c r="F69" s="42"/>
      <c r="G69" s="153" t="s">
        <v>183</v>
      </c>
      <c r="H69" s="153">
        <v>0</v>
      </c>
      <c r="I69" s="153">
        <v>3060</v>
      </c>
      <c r="J69" s="153">
        <v>3825</v>
      </c>
      <c r="K69" s="176"/>
      <c r="L69" s="153"/>
      <c r="M69" s="153"/>
    </row>
    <row r="70" customHeight="1" spans="1:13">
      <c r="A70" s="153"/>
      <c r="B70" s="153" t="s">
        <v>729</v>
      </c>
      <c r="C70" s="40" t="s">
        <v>746</v>
      </c>
      <c r="D70" s="153" t="s">
        <v>731</v>
      </c>
      <c r="E70" s="153" t="s">
        <v>732</v>
      </c>
      <c r="F70" s="43"/>
      <c r="G70" s="153" t="s">
        <v>183</v>
      </c>
      <c r="H70" s="153">
        <v>0</v>
      </c>
      <c r="I70" s="153">
        <v>3420</v>
      </c>
      <c r="J70" s="153">
        <v>4275</v>
      </c>
      <c r="K70" s="177"/>
      <c r="L70" s="153"/>
      <c r="M70" s="153"/>
    </row>
    <row r="71" ht="87" customHeight="1" spans="1:13">
      <c r="A71" s="153"/>
      <c r="B71" s="153" t="s">
        <v>747</v>
      </c>
      <c r="C71" s="40" t="s">
        <v>748</v>
      </c>
      <c r="D71" s="153" t="s">
        <v>731</v>
      </c>
      <c r="E71" s="153"/>
      <c r="F71" s="153"/>
      <c r="G71" s="153" t="s">
        <v>183</v>
      </c>
      <c r="H71" s="153">
        <v>0</v>
      </c>
      <c r="I71" s="153">
        <v>2290</v>
      </c>
      <c r="J71" s="153">
        <v>2865</v>
      </c>
      <c r="K71" s="188" t="s">
        <v>749</v>
      </c>
      <c r="L71" s="188" t="s">
        <v>750</v>
      </c>
      <c r="M71" s="188" t="s">
        <v>751</v>
      </c>
    </row>
    <row r="72" ht="78.05" customHeight="1" spans="1:13">
      <c r="A72" s="41">
        <v>8</v>
      </c>
      <c r="B72" s="153" t="s">
        <v>752</v>
      </c>
      <c r="C72" s="40" t="s">
        <v>753</v>
      </c>
      <c r="D72" s="153" t="s">
        <v>754</v>
      </c>
      <c r="E72" s="153" t="s">
        <v>755</v>
      </c>
      <c r="F72" s="153"/>
      <c r="G72" s="153" t="s">
        <v>183</v>
      </c>
      <c r="H72" s="153">
        <v>0</v>
      </c>
      <c r="I72" s="153">
        <v>590</v>
      </c>
      <c r="J72" s="153">
        <v>740</v>
      </c>
      <c r="K72" s="167" t="s">
        <v>756</v>
      </c>
      <c r="L72" s="173" t="s">
        <v>757</v>
      </c>
      <c r="M72" s="167" t="s">
        <v>758</v>
      </c>
    </row>
    <row r="73" ht="67" customHeight="1" spans="1:13">
      <c r="A73" s="153">
        <v>9</v>
      </c>
      <c r="B73" s="153" t="s">
        <v>759</v>
      </c>
      <c r="C73" s="40" t="s">
        <v>760</v>
      </c>
      <c r="D73" s="153" t="s">
        <v>761</v>
      </c>
      <c r="E73" s="153" t="s">
        <v>762</v>
      </c>
      <c r="F73" s="153"/>
      <c r="G73" s="153" t="s">
        <v>183</v>
      </c>
      <c r="H73" s="153">
        <v>0</v>
      </c>
      <c r="I73" s="153">
        <v>150</v>
      </c>
      <c r="J73" s="153">
        <v>190</v>
      </c>
      <c r="K73" s="173" t="s">
        <v>763</v>
      </c>
      <c r="L73" s="153" t="s">
        <v>764</v>
      </c>
      <c r="M73" s="153"/>
    </row>
    <row r="74" ht="62" customHeight="1" spans="1:13">
      <c r="A74" s="153"/>
      <c r="B74" s="153" t="s">
        <v>765</v>
      </c>
      <c r="C74" s="46" t="s">
        <v>766</v>
      </c>
      <c r="D74" s="153" t="s">
        <v>761</v>
      </c>
      <c r="E74" s="153" t="s">
        <v>767</v>
      </c>
      <c r="F74" s="153"/>
      <c r="G74" s="153" t="s">
        <v>183</v>
      </c>
      <c r="H74" s="153">
        <v>0</v>
      </c>
      <c r="I74" s="153">
        <v>590</v>
      </c>
      <c r="J74" s="153">
        <v>740</v>
      </c>
      <c r="K74" s="173" t="s">
        <v>768</v>
      </c>
      <c r="L74" s="173" t="s">
        <v>769</v>
      </c>
      <c r="M74" s="173" t="s">
        <v>770</v>
      </c>
    </row>
    <row r="75" ht="15.6" customHeight="1" spans="1:13">
      <c r="A75" s="153">
        <v>10</v>
      </c>
      <c r="B75" s="153" t="s">
        <v>771</v>
      </c>
      <c r="C75" s="40" t="s">
        <v>772</v>
      </c>
      <c r="D75" s="153" t="s">
        <v>773</v>
      </c>
      <c r="E75" s="153" t="s">
        <v>774</v>
      </c>
      <c r="F75" s="41"/>
      <c r="G75" s="153" t="s">
        <v>183</v>
      </c>
      <c r="H75" s="153">
        <v>0</v>
      </c>
      <c r="I75" s="153">
        <v>1400</v>
      </c>
      <c r="J75" s="153">
        <v>1560</v>
      </c>
      <c r="K75" s="41" t="s">
        <v>775</v>
      </c>
      <c r="L75" s="153" t="s">
        <v>776</v>
      </c>
      <c r="M75" s="153"/>
    </row>
    <row r="76" ht="24.75" customHeight="1" spans="1:13">
      <c r="A76" s="153"/>
      <c r="B76" s="153" t="s">
        <v>771</v>
      </c>
      <c r="C76" s="40" t="s">
        <v>777</v>
      </c>
      <c r="D76" s="153" t="s">
        <v>773</v>
      </c>
      <c r="E76" s="153" t="s">
        <v>778</v>
      </c>
      <c r="F76" s="43"/>
      <c r="G76" s="153" t="s">
        <v>183</v>
      </c>
      <c r="H76" s="153">
        <v>0</v>
      </c>
      <c r="I76" s="153">
        <v>1600</v>
      </c>
      <c r="J76" s="153">
        <v>1780</v>
      </c>
      <c r="K76" s="43"/>
      <c r="L76" s="153"/>
      <c r="M76" s="153"/>
    </row>
    <row r="77" ht="55" customHeight="1" spans="1:13">
      <c r="A77" s="41">
        <v>11</v>
      </c>
      <c r="B77" s="153" t="s">
        <v>779</v>
      </c>
      <c r="C77" s="40" t="s">
        <v>779</v>
      </c>
      <c r="D77" s="153" t="s">
        <v>780</v>
      </c>
      <c r="E77" s="153" t="s">
        <v>781</v>
      </c>
      <c r="F77" s="153"/>
      <c r="G77" s="153" t="s">
        <v>183</v>
      </c>
      <c r="H77" s="153">
        <v>0</v>
      </c>
      <c r="I77" s="153">
        <v>770</v>
      </c>
      <c r="J77" s="153">
        <v>965</v>
      </c>
      <c r="K77" s="167" t="s">
        <v>782</v>
      </c>
      <c r="L77" s="173" t="s">
        <v>783</v>
      </c>
      <c r="M77" s="173" t="s">
        <v>784</v>
      </c>
    </row>
    <row r="78" ht="53" customHeight="1" spans="1:13">
      <c r="A78" s="41">
        <v>12</v>
      </c>
      <c r="B78" s="153" t="s">
        <v>785</v>
      </c>
      <c r="C78" s="40" t="s">
        <v>786</v>
      </c>
      <c r="D78" s="153" t="s">
        <v>780</v>
      </c>
      <c r="E78" s="153" t="s">
        <v>787</v>
      </c>
      <c r="F78" s="153"/>
      <c r="G78" s="153" t="s">
        <v>183</v>
      </c>
      <c r="H78" s="153">
        <v>0</v>
      </c>
      <c r="I78" s="153">
        <v>585</v>
      </c>
      <c r="J78" s="153">
        <v>735</v>
      </c>
      <c r="K78" s="173" t="s">
        <v>788</v>
      </c>
      <c r="L78" s="189" t="s">
        <v>789</v>
      </c>
      <c r="M78" s="189" t="s">
        <v>784</v>
      </c>
    </row>
    <row r="79" ht="48" customHeight="1" spans="1:13">
      <c r="A79" s="41">
        <v>13</v>
      </c>
      <c r="B79" s="153" t="s">
        <v>790</v>
      </c>
      <c r="C79" s="40" t="s">
        <v>790</v>
      </c>
      <c r="D79" s="153" t="s">
        <v>780</v>
      </c>
      <c r="E79" s="153" t="s">
        <v>791</v>
      </c>
      <c r="F79" s="153"/>
      <c r="G79" s="153" t="s">
        <v>42</v>
      </c>
      <c r="H79" s="153">
        <v>0</v>
      </c>
      <c r="I79" s="153">
        <v>265</v>
      </c>
      <c r="J79" s="153">
        <v>335</v>
      </c>
      <c r="K79" s="174" t="s">
        <v>792</v>
      </c>
      <c r="L79" s="173" t="s">
        <v>793</v>
      </c>
      <c r="M79" s="173" t="s">
        <v>784</v>
      </c>
    </row>
    <row r="80" s="147" customFormat="1" ht="60" customHeight="1" spans="1:13">
      <c r="A80" s="153">
        <v>14</v>
      </c>
      <c r="B80" s="179" t="s">
        <v>794</v>
      </c>
      <c r="C80" s="180" t="s">
        <v>795</v>
      </c>
      <c r="D80" s="153" t="s">
        <v>61</v>
      </c>
      <c r="E80" s="179" t="s">
        <v>796</v>
      </c>
      <c r="F80" s="179"/>
      <c r="G80" s="179" t="s">
        <v>59</v>
      </c>
      <c r="H80" s="153">
        <v>0</v>
      </c>
      <c r="I80" s="41">
        <v>38000</v>
      </c>
      <c r="J80" s="41">
        <v>47500</v>
      </c>
      <c r="K80" s="41" t="s">
        <v>797</v>
      </c>
      <c r="L80" s="153" t="s">
        <v>789</v>
      </c>
      <c r="M80" s="153"/>
    </row>
    <row r="81" s="147" customFormat="1" ht="24.75" customHeight="1" spans="1:13">
      <c r="A81" s="153"/>
      <c r="B81" s="179" t="s">
        <v>798</v>
      </c>
      <c r="C81" s="180" t="s">
        <v>799</v>
      </c>
      <c r="D81" s="153" t="s">
        <v>800</v>
      </c>
      <c r="E81" s="179" t="s">
        <v>801</v>
      </c>
      <c r="F81" s="179"/>
      <c r="G81" s="179" t="s">
        <v>42</v>
      </c>
      <c r="H81" s="153">
        <v>0</v>
      </c>
      <c r="I81" s="42"/>
      <c r="J81" s="42"/>
      <c r="K81" s="42"/>
      <c r="L81" s="153"/>
      <c r="M81" s="153"/>
    </row>
    <row r="82" s="147" customFormat="1" ht="72" customHeight="1" spans="1:13">
      <c r="A82" s="153"/>
      <c r="B82" s="179" t="s">
        <v>802</v>
      </c>
      <c r="C82" s="180" t="s">
        <v>803</v>
      </c>
      <c r="D82" s="153" t="s">
        <v>804</v>
      </c>
      <c r="E82" s="179" t="s">
        <v>805</v>
      </c>
      <c r="F82" s="179"/>
      <c r="G82" s="179" t="s">
        <v>59</v>
      </c>
      <c r="H82" s="153">
        <v>0</v>
      </c>
      <c r="I82" s="43"/>
      <c r="J82" s="43"/>
      <c r="K82" s="43"/>
      <c r="L82" s="153" t="s">
        <v>806</v>
      </c>
      <c r="M82" s="153"/>
    </row>
    <row r="83" s="147" customFormat="1" ht="84" customHeight="1" spans="1:13">
      <c r="A83" s="44">
        <v>15</v>
      </c>
      <c r="B83" s="153" t="s">
        <v>807</v>
      </c>
      <c r="C83" s="40" t="s">
        <v>808</v>
      </c>
      <c r="D83" s="153" t="s">
        <v>809</v>
      </c>
      <c r="E83" s="10" t="s">
        <v>810</v>
      </c>
      <c r="F83" s="10"/>
      <c r="G83" s="153" t="s">
        <v>811</v>
      </c>
      <c r="H83" s="153" t="s">
        <v>812</v>
      </c>
      <c r="I83" s="53">
        <v>5.1</v>
      </c>
      <c r="J83" s="54">
        <f t="shared" ref="J83:J90" si="0">I83*1.25</f>
        <v>6.375</v>
      </c>
      <c r="K83" s="41" t="s">
        <v>813</v>
      </c>
      <c r="L83" s="153"/>
      <c r="M83" s="153"/>
    </row>
    <row r="84" s="147" customFormat="1" ht="73.2" customHeight="1" spans="1:13">
      <c r="A84" s="45"/>
      <c r="B84" s="153" t="s">
        <v>814</v>
      </c>
      <c r="C84" s="173" t="s">
        <v>815</v>
      </c>
      <c r="D84" s="153" t="s">
        <v>809</v>
      </c>
      <c r="E84" s="10" t="s">
        <v>816</v>
      </c>
      <c r="F84" s="10"/>
      <c r="G84" s="153" t="s">
        <v>811</v>
      </c>
      <c r="H84" s="153" t="s">
        <v>817</v>
      </c>
      <c r="I84" s="53">
        <v>3.1</v>
      </c>
      <c r="J84" s="54">
        <f t="shared" si="0"/>
        <v>3.875</v>
      </c>
      <c r="K84" s="42"/>
      <c r="L84" s="153"/>
      <c r="M84" s="153"/>
    </row>
    <row r="85" s="147" customFormat="1" ht="52.8" customHeight="1" spans="1:13">
      <c r="A85" s="45"/>
      <c r="B85" s="153" t="s">
        <v>818</v>
      </c>
      <c r="C85" s="173" t="s">
        <v>819</v>
      </c>
      <c r="D85" s="153" t="s">
        <v>809</v>
      </c>
      <c r="E85" s="10" t="s">
        <v>820</v>
      </c>
      <c r="F85" s="10"/>
      <c r="G85" s="153" t="s">
        <v>811</v>
      </c>
      <c r="H85" s="153" t="s">
        <v>821</v>
      </c>
      <c r="I85" s="53">
        <v>1.46</v>
      </c>
      <c r="J85" s="54">
        <f t="shared" si="0"/>
        <v>1.825</v>
      </c>
      <c r="K85" s="42"/>
      <c r="L85" s="153"/>
      <c r="M85" s="153"/>
    </row>
    <row r="86" s="147" customFormat="1" ht="52.8" customHeight="1" spans="1:13">
      <c r="A86" s="45"/>
      <c r="B86" s="153" t="s">
        <v>822</v>
      </c>
      <c r="C86" s="173" t="s">
        <v>823</v>
      </c>
      <c r="D86" s="153" t="s">
        <v>809</v>
      </c>
      <c r="E86" s="10" t="s">
        <v>824</v>
      </c>
      <c r="F86" s="10"/>
      <c r="G86" s="153" t="s">
        <v>811</v>
      </c>
      <c r="H86" s="168" t="s">
        <v>825</v>
      </c>
      <c r="I86" s="53">
        <v>6</v>
      </c>
      <c r="J86" s="54">
        <f t="shared" si="0"/>
        <v>7.5</v>
      </c>
      <c r="K86" s="42"/>
      <c r="L86" s="153"/>
      <c r="M86" s="153"/>
    </row>
    <row r="87" s="147" customFormat="1" ht="52.8" customHeight="1" spans="1:13">
      <c r="A87" s="45"/>
      <c r="B87" s="153" t="s">
        <v>826</v>
      </c>
      <c r="C87" s="173" t="s">
        <v>827</v>
      </c>
      <c r="D87" s="153" t="s">
        <v>809</v>
      </c>
      <c r="E87" s="185" t="s">
        <v>828</v>
      </c>
      <c r="F87" s="10"/>
      <c r="G87" s="153" t="s">
        <v>811</v>
      </c>
      <c r="H87" s="153" t="s">
        <v>829</v>
      </c>
      <c r="I87" s="53">
        <v>2.5</v>
      </c>
      <c r="J87" s="54">
        <f t="shared" si="0"/>
        <v>3.125</v>
      </c>
      <c r="K87" s="42"/>
      <c r="L87" s="153"/>
      <c r="M87" s="153"/>
    </row>
    <row r="88" s="147" customFormat="1" ht="72" customHeight="1" spans="1:13">
      <c r="A88" s="45"/>
      <c r="B88" s="153" t="s">
        <v>830</v>
      </c>
      <c r="C88" s="173" t="s">
        <v>831</v>
      </c>
      <c r="D88" s="153" t="s">
        <v>809</v>
      </c>
      <c r="E88" s="10" t="s">
        <v>832</v>
      </c>
      <c r="F88" s="10"/>
      <c r="G88" s="153" t="s">
        <v>811</v>
      </c>
      <c r="H88" s="153" t="s">
        <v>833</v>
      </c>
      <c r="I88" s="53">
        <v>4.4</v>
      </c>
      <c r="J88" s="54">
        <f t="shared" si="0"/>
        <v>5.5</v>
      </c>
      <c r="K88" s="42"/>
      <c r="L88" s="153"/>
      <c r="M88" s="153"/>
    </row>
    <row r="89" s="147" customFormat="1" ht="52.8" customHeight="1" spans="1:13">
      <c r="A89" s="45"/>
      <c r="B89" s="153" t="s">
        <v>834</v>
      </c>
      <c r="C89" s="173" t="s">
        <v>835</v>
      </c>
      <c r="D89" s="153" t="s">
        <v>809</v>
      </c>
      <c r="E89" s="10" t="s">
        <v>836</v>
      </c>
      <c r="F89" s="10"/>
      <c r="G89" s="153" t="s">
        <v>811</v>
      </c>
      <c r="H89" s="168" t="s">
        <v>837</v>
      </c>
      <c r="I89" s="53">
        <v>9.07</v>
      </c>
      <c r="J89" s="54">
        <f t="shared" si="0"/>
        <v>11.3375</v>
      </c>
      <c r="K89" s="42"/>
      <c r="L89" s="153"/>
      <c r="M89" s="153"/>
    </row>
    <row r="90" s="147" customFormat="1" ht="52.8" customHeight="1" spans="1:13">
      <c r="A90" s="47"/>
      <c r="B90" s="153" t="s">
        <v>838</v>
      </c>
      <c r="C90" s="173" t="s">
        <v>839</v>
      </c>
      <c r="D90" s="153" t="s">
        <v>809</v>
      </c>
      <c r="E90" s="10" t="s">
        <v>840</v>
      </c>
      <c r="F90" s="10"/>
      <c r="G90" s="153" t="s">
        <v>811</v>
      </c>
      <c r="H90" s="168" t="s">
        <v>841</v>
      </c>
      <c r="I90" s="53">
        <v>3.6</v>
      </c>
      <c r="J90" s="54">
        <f t="shared" si="0"/>
        <v>4.5</v>
      </c>
      <c r="K90" s="42"/>
      <c r="L90" s="153"/>
      <c r="M90" s="153"/>
    </row>
    <row r="91" s="148" customFormat="1" customHeight="1" spans="1:13">
      <c r="A91" s="181"/>
      <c r="B91" s="48" t="s">
        <v>842</v>
      </c>
      <c r="C91" s="49"/>
      <c r="D91" s="49"/>
      <c r="E91" s="50"/>
      <c r="F91" s="50"/>
      <c r="G91" s="50"/>
      <c r="H91" s="60"/>
      <c r="I91" s="60">
        <f>SUMPRODUCT(I5:I79,$H$5:$H$79)</f>
        <v>0</v>
      </c>
      <c r="J91" s="60">
        <f>SUMPRODUCT(J5:J79,$H$5:$H$79)</f>
        <v>0</v>
      </c>
      <c r="K91" s="190"/>
      <c r="L91" s="191"/>
      <c r="M91" s="191"/>
    </row>
    <row r="92" ht="87.75" customHeight="1" spans="1:13">
      <c r="A92" s="182" t="s">
        <v>843</v>
      </c>
      <c r="B92" s="183" t="s">
        <v>844</v>
      </c>
      <c r="C92" s="184"/>
      <c r="D92" s="184"/>
      <c r="E92" s="184"/>
      <c r="F92" s="184"/>
      <c r="G92" s="184"/>
      <c r="H92" s="184"/>
      <c r="I92" s="184"/>
      <c r="J92" s="184"/>
      <c r="K92" s="184"/>
      <c r="L92" s="184"/>
      <c r="M92" s="194"/>
    </row>
    <row r="93" customHeight="1" spans="9:13">
      <c r="I93" s="192"/>
      <c r="J93" s="192"/>
      <c r="K93" s="192"/>
      <c r="L93" s="192"/>
      <c r="M93" s="192"/>
    </row>
    <row r="94" ht="18.75" customHeight="1" spans="8:13">
      <c r="H94" s="186" t="s">
        <v>845</v>
      </c>
      <c r="I94" s="150"/>
      <c r="J94" s="150"/>
      <c r="K94" s="193"/>
      <c r="L94" s="193"/>
      <c r="M94" s="193"/>
    </row>
    <row r="95" ht="18" customHeight="1" spans="8:10">
      <c r="H95" s="187">
        <v>45435</v>
      </c>
      <c r="I95" s="187"/>
      <c r="J95" s="187"/>
    </row>
  </sheetData>
  <mergeCells count="60">
    <mergeCell ref="A1:K1"/>
    <mergeCell ref="I2:J2"/>
    <mergeCell ref="L4:M4"/>
    <mergeCell ref="L5:M5"/>
    <mergeCell ref="L6:M6"/>
    <mergeCell ref="L7:M7"/>
    <mergeCell ref="L73:M73"/>
    <mergeCell ref="B91:E91"/>
    <mergeCell ref="B92:M92"/>
    <mergeCell ref="H94:J94"/>
    <mergeCell ref="H95:J95"/>
    <mergeCell ref="A2:A3"/>
    <mergeCell ref="A5:A7"/>
    <mergeCell ref="A8:A22"/>
    <mergeCell ref="A24:A35"/>
    <mergeCell ref="A36:A47"/>
    <mergeCell ref="A48:A59"/>
    <mergeCell ref="A60:A71"/>
    <mergeCell ref="A73:A74"/>
    <mergeCell ref="A75:A76"/>
    <mergeCell ref="A80:A82"/>
    <mergeCell ref="A83:A90"/>
    <mergeCell ref="B2:B3"/>
    <mergeCell ref="B5:B7"/>
    <mergeCell ref="C2:C3"/>
    <mergeCell ref="D2:D3"/>
    <mergeCell ref="E2:E3"/>
    <mergeCell ref="E8:E22"/>
    <mergeCell ref="F2:F3"/>
    <mergeCell ref="F8:F14"/>
    <mergeCell ref="F15:F22"/>
    <mergeCell ref="F24:F29"/>
    <mergeCell ref="F30:F35"/>
    <mergeCell ref="F36:F40"/>
    <mergeCell ref="F41:F47"/>
    <mergeCell ref="F48:F52"/>
    <mergeCell ref="F53:F59"/>
    <mergeCell ref="F60:F70"/>
    <mergeCell ref="F75:F76"/>
    <mergeCell ref="G2:G3"/>
    <mergeCell ref="H2:H3"/>
    <mergeCell ref="I80:I82"/>
    <mergeCell ref="J80:J82"/>
    <mergeCell ref="K2:K3"/>
    <mergeCell ref="K8:K14"/>
    <mergeCell ref="K15:K22"/>
    <mergeCell ref="K60:K63"/>
    <mergeCell ref="K64:K70"/>
    <mergeCell ref="K75:K76"/>
    <mergeCell ref="K80:K82"/>
    <mergeCell ref="K83:K90"/>
    <mergeCell ref="L2:L3"/>
    <mergeCell ref="L24:L35"/>
    <mergeCell ref="L36:L59"/>
    <mergeCell ref="L60:L70"/>
    <mergeCell ref="M2:M3"/>
    <mergeCell ref="M24:M35"/>
    <mergeCell ref="M36:M59"/>
    <mergeCell ref="M60:M70"/>
    <mergeCell ref="L75:M76"/>
  </mergeCell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35"/>
  <sheetViews>
    <sheetView workbookViewId="0">
      <selection activeCell="A1" sqref="A1:M1"/>
    </sheetView>
  </sheetViews>
  <sheetFormatPr defaultColWidth="10" defaultRowHeight="16.5" customHeight="1"/>
  <cols>
    <col min="1" max="1" width="5.33333333333333" style="115" customWidth="1"/>
    <col min="2" max="2" width="10.8333333333333" style="115" customWidth="1"/>
    <col min="3" max="3" width="13.8333333333333" style="116" customWidth="1"/>
    <col min="4" max="4" width="17.6666666666667" style="117" customWidth="1"/>
    <col min="5" max="5" width="22.1666666666667" style="115" customWidth="1"/>
    <col min="6" max="6" width="43.1666666666667" style="117" customWidth="1"/>
    <col min="7" max="7" width="9.16666666666667" style="115" customWidth="1"/>
    <col min="8" max="8" width="9.66666666666667" style="118" customWidth="1"/>
    <col min="9" max="9" width="5.83333333333333" style="115" customWidth="1"/>
    <col min="10" max="10" width="14.5416666666667" style="115" customWidth="1"/>
    <col min="11" max="12" width="12.3333333333333" style="115" customWidth="1"/>
    <col min="13" max="13" width="15.8333333333333" style="119" customWidth="1"/>
  </cols>
  <sheetData>
    <row r="1" ht="27.75" customHeight="1" spans="1:13">
      <c r="A1" s="120" t="s">
        <v>846</v>
      </c>
      <c r="B1" s="120"/>
      <c r="C1" s="120"/>
      <c r="D1" s="121"/>
      <c r="E1" s="120"/>
      <c r="F1" s="120"/>
      <c r="G1" s="120"/>
      <c r="H1" s="120"/>
      <c r="I1" s="120"/>
      <c r="J1" s="120"/>
      <c r="K1" s="120"/>
      <c r="L1" s="120"/>
      <c r="M1" s="140"/>
    </row>
    <row r="2" ht="18.75" customHeight="1" spans="1:13">
      <c r="A2" s="122" t="s">
        <v>847</v>
      </c>
      <c r="B2" s="122" t="s">
        <v>848</v>
      </c>
      <c r="C2" s="122" t="s">
        <v>849</v>
      </c>
      <c r="D2" s="122" t="s">
        <v>850</v>
      </c>
      <c r="E2" s="122" t="s">
        <v>851</v>
      </c>
      <c r="F2" s="64" t="s">
        <v>509</v>
      </c>
      <c r="G2" s="122" t="s">
        <v>852</v>
      </c>
      <c r="H2" s="122" t="s">
        <v>853</v>
      </c>
      <c r="I2" s="122" t="s">
        <v>854</v>
      </c>
      <c r="J2" s="131" t="s">
        <v>855</v>
      </c>
      <c r="K2" s="122" t="s">
        <v>856</v>
      </c>
      <c r="L2" s="132"/>
      <c r="M2" s="141" t="s">
        <v>857</v>
      </c>
    </row>
    <row r="3" ht="36.75" customHeight="1" spans="1:13">
      <c r="A3" s="122"/>
      <c r="B3" s="122"/>
      <c r="C3" s="122"/>
      <c r="D3" s="122"/>
      <c r="E3" s="122"/>
      <c r="F3" s="64"/>
      <c r="G3" s="122"/>
      <c r="H3" s="122"/>
      <c r="I3" s="122"/>
      <c r="J3" s="133"/>
      <c r="K3" s="122" t="s">
        <v>858</v>
      </c>
      <c r="L3" s="122" t="s">
        <v>859</v>
      </c>
      <c r="M3" s="141"/>
    </row>
    <row r="4" ht="60" customHeight="1" spans="1:13">
      <c r="A4" s="65">
        <f t="shared" ref="A4:A30" si="0">ROW()-3</f>
        <v>1</v>
      </c>
      <c r="B4" s="71" t="s">
        <v>860</v>
      </c>
      <c r="C4" s="71" t="s">
        <v>861</v>
      </c>
      <c r="D4" s="71" t="s">
        <v>862</v>
      </c>
      <c r="E4" s="128"/>
      <c r="F4" s="129" t="s">
        <v>863</v>
      </c>
      <c r="G4" s="128" t="s">
        <v>864</v>
      </c>
      <c r="H4" s="128" t="s">
        <v>865</v>
      </c>
      <c r="I4" s="128" t="s">
        <v>866</v>
      </c>
      <c r="J4" s="123">
        <v>0</v>
      </c>
      <c r="K4" s="134">
        <v>800</v>
      </c>
      <c r="L4" s="134">
        <v>1000</v>
      </c>
      <c r="M4" s="142" t="s">
        <v>867</v>
      </c>
    </row>
    <row r="5" ht="66" customHeight="1" spans="1:13">
      <c r="A5" s="65">
        <f t="shared" si="0"/>
        <v>2</v>
      </c>
      <c r="B5" s="71" t="s">
        <v>868</v>
      </c>
      <c r="C5" s="71" t="s">
        <v>869</v>
      </c>
      <c r="D5" s="71" t="s">
        <v>870</v>
      </c>
      <c r="E5" s="128"/>
      <c r="F5" s="130" t="s">
        <v>871</v>
      </c>
      <c r="G5" s="128" t="s">
        <v>872</v>
      </c>
      <c r="H5" s="128" t="s">
        <v>865</v>
      </c>
      <c r="I5" s="128" t="s">
        <v>866</v>
      </c>
      <c r="J5" s="123"/>
      <c r="K5" s="135">
        <v>400</v>
      </c>
      <c r="L5" s="135">
        <v>500</v>
      </c>
      <c r="M5" s="143"/>
    </row>
    <row r="6" ht="66" customHeight="1" spans="1:13">
      <c r="A6" s="65">
        <f t="shared" si="0"/>
        <v>3</v>
      </c>
      <c r="B6" s="71">
        <v>420105011</v>
      </c>
      <c r="C6" s="71" t="s">
        <v>869</v>
      </c>
      <c r="D6" s="71" t="s">
        <v>873</v>
      </c>
      <c r="E6" s="128"/>
      <c r="F6" s="130" t="s">
        <v>874</v>
      </c>
      <c r="G6" s="128" t="s">
        <v>875</v>
      </c>
      <c r="H6" s="128" t="s">
        <v>865</v>
      </c>
      <c r="I6" s="128" t="s">
        <v>866</v>
      </c>
      <c r="J6" s="123">
        <v>0</v>
      </c>
      <c r="K6" s="134">
        <v>450</v>
      </c>
      <c r="L6" s="134">
        <v>570</v>
      </c>
      <c r="M6" s="144" t="s">
        <v>876</v>
      </c>
    </row>
    <row r="7" ht="56.25" customHeight="1" spans="1:13">
      <c r="A7" s="70">
        <f t="shared" si="0"/>
        <v>4</v>
      </c>
      <c r="B7" s="66" t="s">
        <v>868</v>
      </c>
      <c r="C7" s="71" t="s">
        <v>877</v>
      </c>
      <c r="D7" s="71" t="s">
        <v>878</v>
      </c>
      <c r="E7" s="71"/>
      <c r="F7" s="129" t="s">
        <v>879</v>
      </c>
      <c r="G7" s="128" t="s">
        <v>864</v>
      </c>
      <c r="H7" s="71" t="s">
        <v>880</v>
      </c>
      <c r="I7" s="128" t="s">
        <v>866</v>
      </c>
      <c r="J7" s="123">
        <v>0</v>
      </c>
      <c r="K7" s="135">
        <v>800</v>
      </c>
      <c r="L7" s="135">
        <f>K7/0.8</f>
        <v>1000</v>
      </c>
      <c r="M7" s="143"/>
    </row>
    <row r="8" ht="60" customHeight="1" spans="1:13">
      <c r="A8" s="65">
        <f t="shared" si="0"/>
        <v>5</v>
      </c>
      <c r="B8" s="71">
        <v>420105079</v>
      </c>
      <c r="C8" s="71" t="s">
        <v>877</v>
      </c>
      <c r="D8" s="71" t="s">
        <v>881</v>
      </c>
      <c r="E8" s="71"/>
      <c r="F8" s="129" t="s">
        <v>882</v>
      </c>
      <c r="G8" s="128" t="s">
        <v>883</v>
      </c>
      <c r="H8" s="71" t="s">
        <v>880</v>
      </c>
      <c r="I8" s="128"/>
      <c r="J8" s="123">
        <v>0</v>
      </c>
      <c r="K8" s="134">
        <v>350</v>
      </c>
      <c r="L8" s="134">
        <v>450</v>
      </c>
      <c r="M8" s="143"/>
    </row>
    <row r="9" ht="60" customHeight="1" spans="1:13">
      <c r="A9" s="65">
        <f t="shared" si="0"/>
        <v>6</v>
      </c>
      <c r="B9" s="71">
        <v>420105008</v>
      </c>
      <c r="C9" s="71" t="s">
        <v>877</v>
      </c>
      <c r="D9" s="123" t="s">
        <v>884</v>
      </c>
      <c r="E9" s="71"/>
      <c r="F9" s="129" t="s">
        <v>882</v>
      </c>
      <c r="G9" s="124" t="s">
        <v>885</v>
      </c>
      <c r="H9" s="71" t="s">
        <v>880</v>
      </c>
      <c r="I9" s="128" t="s">
        <v>866</v>
      </c>
      <c r="J9" s="123">
        <v>0</v>
      </c>
      <c r="K9" s="66">
        <v>450</v>
      </c>
      <c r="L9" s="66">
        <v>570</v>
      </c>
      <c r="M9" s="143"/>
    </row>
    <row r="10" ht="60" customHeight="1" spans="1:13">
      <c r="A10" s="65">
        <f t="shared" si="0"/>
        <v>7</v>
      </c>
      <c r="B10" s="71" t="s">
        <v>886</v>
      </c>
      <c r="C10" s="71" t="s">
        <v>887</v>
      </c>
      <c r="D10" s="71" t="s">
        <v>888</v>
      </c>
      <c r="E10" s="128"/>
      <c r="F10" s="130" t="s">
        <v>889</v>
      </c>
      <c r="G10" s="128" t="s">
        <v>864</v>
      </c>
      <c r="H10" s="128" t="s">
        <v>890</v>
      </c>
      <c r="I10" s="128" t="s">
        <v>866</v>
      </c>
      <c r="J10" s="123">
        <v>0</v>
      </c>
      <c r="K10" s="134">
        <v>2650</v>
      </c>
      <c r="L10" s="134">
        <v>3320</v>
      </c>
      <c r="M10" s="145"/>
    </row>
    <row r="11" ht="60" customHeight="1" spans="1:13">
      <c r="A11" s="65">
        <f t="shared" si="0"/>
        <v>8</v>
      </c>
      <c r="B11" s="71" t="s">
        <v>891</v>
      </c>
      <c r="C11" s="71" t="s">
        <v>887</v>
      </c>
      <c r="D11" s="123" t="s">
        <v>892</v>
      </c>
      <c r="E11" s="128"/>
      <c r="F11" s="130" t="s">
        <v>893</v>
      </c>
      <c r="G11" s="124" t="s">
        <v>894</v>
      </c>
      <c r="H11" s="128" t="s">
        <v>890</v>
      </c>
      <c r="I11" s="128" t="s">
        <v>866</v>
      </c>
      <c r="J11" s="123">
        <v>0</v>
      </c>
      <c r="K11" s="134">
        <v>200</v>
      </c>
      <c r="L11" s="134">
        <v>250</v>
      </c>
      <c r="M11" s="145"/>
    </row>
    <row r="12" ht="115.5" customHeight="1" spans="1:13">
      <c r="A12" s="65">
        <f t="shared" si="0"/>
        <v>9</v>
      </c>
      <c r="B12" s="71" t="s">
        <v>895</v>
      </c>
      <c r="C12" s="71" t="s">
        <v>896</v>
      </c>
      <c r="D12" s="71" t="s">
        <v>897</v>
      </c>
      <c r="E12" s="71"/>
      <c r="F12" s="129" t="s">
        <v>898</v>
      </c>
      <c r="G12" s="71" t="s">
        <v>899</v>
      </c>
      <c r="H12" s="71" t="s">
        <v>865</v>
      </c>
      <c r="I12" s="128" t="s">
        <v>866</v>
      </c>
      <c r="J12" s="123">
        <v>0</v>
      </c>
      <c r="K12" s="134">
        <v>5630</v>
      </c>
      <c r="L12" s="134">
        <v>7040</v>
      </c>
      <c r="M12" s="144" t="s">
        <v>900</v>
      </c>
    </row>
    <row r="13" ht="115.5" customHeight="1" spans="1:13">
      <c r="A13" s="70">
        <f t="shared" si="0"/>
        <v>10</v>
      </c>
      <c r="B13" s="66" t="s">
        <v>868</v>
      </c>
      <c r="C13" s="71" t="s">
        <v>896</v>
      </c>
      <c r="D13" s="123" t="s">
        <v>901</v>
      </c>
      <c r="E13" s="71"/>
      <c r="F13" s="129" t="s">
        <v>902</v>
      </c>
      <c r="G13" s="124" t="s">
        <v>903</v>
      </c>
      <c r="H13" s="71" t="s">
        <v>865</v>
      </c>
      <c r="I13" s="128"/>
      <c r="J13" s="123">
        <v>0</v>
      </c>
      <c r="K13" s="135">
        <v>2500</v>
      </c>
      <c r="L13" s="135">
        <v>3150</v>
      </c>
      <c r="M13" s="143"/>
    </row>
    <row r="14" ht="115.5" customHeight="1" spans="1:13">
      <c r="A14" s="65">
        <f t="shared" si="0"/>
        <v>11</v>
      </c>
      <c r="B14" s="71" t="s">
        <v>904</v>
      </c>
      <c r="C14" s="71" t="s">
        <v>896</v>
      </c>
      <c r="D14" s="123" t="s">
        <v>905</v>
      </c>
      <c r="E14" s="71"/>
      <c r="F14" s="129" t="s">
        <v>906</v>
      </c>
      <c r="G14" s="124" t="s">
        <v>907</v>
      </c>
      <c r="H14" s="71" t="s">
        <v>908</v>
      </c>
      <c r="I14" s="128" t="s">
        <v>866</v>
      </c>
      <c r="J14" s="123">
        <v>0</v>
      </c>
      <c r="K14" s="134">
        <v>3900</v>
      </c>
      <c r="L14" s="134">
        <v>4880</v>
      </c>
      <c r="M14" s="144" t="s">
        <v>900</v>
      </c>
    </row>
    <row r="15" ht="115.5" customHeight="1" spans="1:13">
      <c r="A15" s="70">
        <f t="shared" si="0"/>
        <v>12</v>
      </c>
      <c r="B15" s="66" t="s">
        <v>868</v>
      </c>
      <c r="C15" s="71" t="s">
        <v>896</v>
      </c>
      <c r="D15" s="123" t="s">
        <v>901</v>
      </c>
      <c r="E15" s="71"/>
      <c r="F15" s="129" t="s">
        <v>909</v>
      </c>
      <c r="G15" s="124" t="s">
        <v>903</v>
      </c>
      <c r="H15" s="71" t="s">
        <v>908</v>
      </c>
      <c r="I15" s="128" t="s">
        <v>866</v>
      </c>
      <c r="J15" s="123">
        <v>0</v>
      </c>
      <c r="K15" s="135">
        <v>1720</v>
      </c>
      <c r="L15" s="135">
        <v>2150</v>
      </c>
      <c r="M15" s="129" t="s">
        <v>910</v>
      </c>
    </row>
    <row r="16" ht="141" customHeight="1" spans="1:13">
      <c r="A16" s="65">
        <f t="shared" si="0"/>
        <v>13</v>
      </c>
      <c r="B16" s="71" t="s">
        <v>911</v>
      </c>
      <c r="C16" s="124" t="s">
        <v>912</v>
      </c>
      <c r="D16" s="123" t="s">
        <v>913</v>
      </c>
      <c r="E16" s="71"/>
      <c r="F16" s="129" t="s">
        <v>914</v>
      </c>
      <c r="G16" s="124" t="s">
        <v>907</v>
      </c>
      <c r="H16" s="124" t="s">
        <v>915</v>
      </c>
      <c r="I16" s="128" t="s">
        <v>866</v>
      </c>
      <c r="J16" s="123">
        <v>0</v>
      </c>
      <c r="K16" s="134">
        <v>9950</v>
      </c>
      <c r="L16" s="134">
        <v>12440</v>
      </c>
      <c r="M16" s="144" t="s">
        <v>900</v>
      </c>
    </row>
    <row r="17" ht="153.75" customHeight="1" spans="1:13">
      <c r="A17" s="70">
        <f t="shared" si="0"/>
        <v>14</v>
      </c>
      <c r="B17" s="66" t="s">
        <v>868</v>
      </c>
      <c r="C17" s="124" t="s">
        <v>912</v>
      </c>
      <c r="D17" s="123" t="s">
        <v>901</v>
      </c>
      <c r="E17" s="71"/>
      <c r="F17" s="129" t="s">
        <v>916</v>
      </c>
      <c r="G17" s="124" t="s">
        <v>903</v>
      </c>
      <c r="H17" s="124" t="s">
        <v>915</v>
      </c>
      <c r="I17" s="128" t="s">
        <v>866</v>
      </c>
      <c r="J17" s="123">
        <v>0</v>
      </c>
      <c r="K17" s="135">
        <v>3200</v>
      </c>
      <c r="L17" s="135">
        <v>4000</v>
      </c>
      <c r="M17" s="129" t="s">
        <v>910</v>
      </c>
    </row>
    <row r="18" ht="141" customHeight="1" spans="1:13">
      <c r="A18" s="65">
        <f t="shared" si="0"/>
        <v>15</v>
      </c>
      <c r="B18" s="71" t="s">
        <v>63</v>
      </c>
      <c r="C18" s="124" t="s">
        <v>912</v>
      </c>
      <c r="D18" s="123" t="s">
        <v>917</v>
      </c>
      <c r="E18" s="71"/>
      <c r="F18" s="129" t="s">
        <v>918</v>
      </c>
      <c r="G18" s="124" t="s">
        <v>907</v>
      </c>
      <c r="H18" s="124" t="s">
        <v>919</v>
      </c>
      <c r="I18" s="128" t="s">
        <v>866</v>
      </c>
      <c r="J18" s="123">
        <v>0</v>
      </c>
      <c r="K18" s="134">
        <v>5880</v>
      </c>
      <c r="L18" s="134">
        <v>7350</v>
      </c>
      <c r="M18" s="144" t="s">
        <v>900</v>
      </c>
    </row>
    <row r="19" ht="141" customHeight="1" spans="1:13">
      <c r="A19" s="70">
        <f t="shared" si="0"/>
        <v>16</v>
      </c>
      <c r="B19" s="66" t="s">
        <v>868</v>
      </c>
      <c r="C19" s="124" t="s">
        <v>912</v>
      </c>
      <c r="D19" s="123" t="s">
        <v>901</v>
      </c>
      <c r="E19" s="71"/>
      <c r="F19" s="129" t="s">
        <v>920</v>
      </c>
      <c r="G19" s="124" t="s">
        <v>903</v>
      </c>
      <c r="H19" s="124" t="s">
        <v>919</v>
      </c>
      <c r="I19" s="128" t="s">
        <v>866</v>
      </c>
      <c r="J19" s="123">
        <v>0</v>
      </c>
      <c r="K19" s="135">
        <v>2350</v>
      </c>
      <c r="L19" s="135">
        <v>2950</v>
      </c>
      <c r="M19" s="129" t="s">
        <v>910</v>
      </c>
    </row>
    <row r="20" ht="60" customHeight="1" spans="1:13">
      <c r="A20" s="65">
        <f t="shared" si="0"/>
        <v>17</v>
      </c>
      <c r="B20" s="71">
        <v>420206043</v>
      </c>
      <c r="C20" s="71" t="s">
        <v>921</v>
      </c>
      <c r="D20" s="71" t="s">
        <v>922</v>
      </c>
      <c r="E20" s="71"/>
      <c r="F20" s="97" t="s">
        <v>923</v>
      </c>
      <c r="G20" s="71" t="s">
        <v>924</v>
      </c>
      <c r="H20" s="71" t="s">
        <v>63</v>
      </c>
      <c r="I20" s="128" t="s">
        <v>866</v>
      </c>
      <c r="J20" s="123">
        <v>0</v>
      </c>
      <c r="K20" s="134">
        <v>210</v>
      </c>
      <c r="L20" s="134">
        <v>270</v>
      </c>
      <c r="M20" s="144"/>
    </row>
    <row r="21" ht="60" customHeight="1" spans="1:13">
      <c r="A21" s="65">
        <f t="shared" si="0"/>
        <v>18</v>
      </c>
      <c r="B21" s="71">
        <v>420206039</v>
      </c>
      <c r="C21" s="71" t="s">
        <v>921</v>
      </c>
      <c r="D21" s="71" t="s">
        <v>925</v>
      </c>
      <c r="E21" s="71"/>
      <c r="F21" s="97" t="s">
        <v>923</v>
      </c>
      <c r="G21" s="71" t="s">
        <v>924</v>
      </c>
      <c r="H21" s="71" t="s">
        <v>63</v>
      </c>
      <c r="I21" s="128" t="s">
        <v>866</v>
      </c>
      <c r="J21" s="123">
        <v>0</v>
      </c>
      <c r="K21" s="134">
        <v>240</v>
      </c>
      <c r="L21" s="134">
        <v>300</v>
      </c>
      <c r="M21" s="144"/>
    </row>
    <row r="22" ht="60" customHeight="1" spans="1:13">
      <c r="A22" s="65">
        <f t="shared" si="0"/>
        <v>19</v>
      </c>
      <c r="B22" s="71">
        <v>420206013</v>
      </c>
      <c r="C22" s="71" t="s">
        <v>926</v>
      </c>
      <c r="D22" s="71" t="s">
        <v>927</v>
      </c>
      <c r="E22" s="71"/>
      <c r="F22" s="97" t="s">
        <v>928</v>
      </c>
      <c r="G22" s="71" t="s">
        <v>924</v>
      </c>
      <c r="H22" s="71" t="s">
        <v>63</v>
      </c>
      <c r="I22" s="128" t="s">
        <v>866</v>
      </c>
      <c r="J22" s="123">
        <v>0</v>
      </c>
      <c r="K22" s="134">
        <v>260</v>
      </c>
      <c r="L22" s="134">
        <v>330</v>
      </c>
      <c r="M22" s="144"/>
    </row>
    <row r="23" ht="60" customHeight="1" spans="1:13">
      <c r="A23" s="65">
        <f t="shared" si="0"/>
        <v>20</v>
      </c>
      <c r="B23" s="66" t="s">
        <v>868</v>
      </c>
      <c r="C23" s="71" t="s">
        <v>929</v>
      </c>
      <c r="D23" s="71" t="s">
        <v>930</v>
      </c>
      <c r="E23" s="71"/>
      <c r="F23" s="97" t="s">
        <v>931</v>
      </c>
      <c r="G23" s="71" t="s">
        <v>932</v>
      </c>
      <c r="H23" s="71" t="s">
        <v>63</v>
      </c>
      <c r="I23" s="128" t="s">
        <v>866</v>
      </c>
      <c r="J23" s="123">
        <v>0</v>
      </c>
      <c r="K23" s="135">
        <v>440</v>
      </c>
      <c r="L23" s="135">
        <v>550</v>
      </c>
      <c r="M23" s="143"/>
    </row>
    <row r="24" ht="60" customHeight="1" spans="1:13">
      <c r="A24" s="65">
        <f t="shared" si="0"/>
        <v>21</v>
      </c>
      <c r="B24" s="66" t="s">
        <v>868</v>
      </c>
      <c r="C24" s="71" t="s">
        <v>929</v>
      </c>
      <c r="D24" s="71" t="s">
        <v>933</v>
      </c>
      <c r="E24" s="71"/>
      <c r="F24" s="97" t="s">
        <v>934</v>
      </c>
      <c r="G24" s="71" t="s">
        <v>932</v>
      </c>
      <c r="H24" s="71" t="s">
        <v>63</v>
      </c>
      <c r="I24" s="128" t="s">
        <v>866</v>
      </c>
      <c r="J24" s="123">
        <v>0</v>
      </c>
      <c r="K24" s="135">
        <v>530</v>
      </c>
      <c r="L24" s="135">
        <v>660</v>
      </c>
      <c r="M24" s="143"/>
    </row>
    <row r="25" ht="60" customHeight="1" spans="1:13">
      <c r="A25" s="65">
        <f t="shared" si="0"/>
        <v>22</v>
      </c>
      <c r="B25" s="66" t="s">
        <v>868</v>
      </c>
      <c r="C25" s="71" t="s">
        <v>935</v>
      </c>
      <c r="D25" s="71" t="s">
        <v>936</v>
      </c>
      <c r="E25" s="71"/>
      <c r="F25" s="97" t="s">
        <v>937</v>
      </c>
      <c r="G25" s="71" t="s">
        <v>932</v>
      </c>
      <c r="H25" s="71" t="s">
        <v>63</v>
      </c>
      <c r="I25" s="128" t="s">
        <v>866</v>
      </c>
      <c r="J25" s="123">
        <v>0</v>
      </c>
      <c r="K25" s="135">
        <v>1000</v>
      </c>
      <c r="L25" s="135">
        <v>1250</v>
      </c>
      <c r="M25" s="143"/>
    </row>
    <row r="26" ht="60" customHeight="1" spans="1:13">
      <c r="A26" s="65">
        <f t="shared" si="0"/>
        <v>23</v>
      </c>
      <c r="B26" s="71" t="s">
        <v>938</v>
      </c>
      <c r="C26" s="71" t="s">
        <v>939</v>
      </c>
      <c r="D26" s="71" t="s">
        <v>774</v>
      </c>
      <c r="E26" s="71"/>
      <c r="F26" s="97" t="s">
        <v>940</v>
      </c>
      <c r="G26" s="71" t="s">
        <v>941</v>
      </c>
      <c r="H26" s="71" t="s">
        <v>63</v>
      </c>
      <c r="I26" s="128" t="s">
        <v>866</v>
      </c>
      <c r="J26" s="123">
        <v>0</v>
      </c>
      <c r="K26" s="134">
        <v>1400</v>
      </c>
      <c r="L26" s="134">
        <v>1750</v>
      </c>
      <c r="M26" s="144"/>
    </row>
    <row r="27" ht="60" customHeight="1" spans="1:13">
      <c r="A27" s="65">
        <f t="shared" si="0"/>
        <v>24</v>
      </c>
      <c r="B27" s="71" t="s">
        <v>942</v>
      </c>
      <c r="C27" s="71" t="s">
        <v>939</v>
      </c>
      <c r="D27" s="71" t="s">
        <v>943</v>
      </c>
      <c r="E27" s="71"/>
      <c r="F27" s="97" t="s">
        <v>944</v>
      </c>
      <c r="G27" s="71" t="s">
        <v>941</v>
      </c>
      <c r="H27" s="71" t="s">
        <v>63</v>
      </c>
      <c r="I27" s="128" t="s">
        <v>866</v>
      </c>
      <c r="J27" s="123">
        <v>0</v>
      </c>
      <c r="K27" s="134">
        <v>1600</v>
      </c>
      <c r="L27" s="134">
        <v>2000</v>
      </c>
      <c r="M27" s="144"/>
    </row>
    <row r="28" ht="24.75" customHeight="1" spans="1:13">
      <c r="A28" s="65">
        <f t="shared" si="0"/>
        <v>25</v>
      </c>
      <c r="B28" s="71" t="s">
        <v>63</v>
      </c>
      <c r="C28" s="71" t="s">
        <v>945</v>
      </c>
      <c r="D28" s="71" t="s">
        <v>63</v>
      </c>
      <c r="E28" s="71" t="s">
        <v>63</v>
      </c>
      <c r="F28" s="97" t="s">
        <v>946</v>
      </c>
      <c r="G28" s="71" t="s">
        <v>63</v>
      </c>
      <c r="H28" s="71" t="s">
        <v>63</v>
      </c>
      <c r="I28" s="128" t="s">
        <v>866</v>
      </c>
      <c r="J28" s="123">
        <v>0</v>
      </c>
      <c r="K28" s="134">
        <v>15000</v>
      </c>
      <c r="L28" s="134">
        <v>18000</v>
      </c>
      <c r="M28" s="89" t="s">
        <v>947</v>
      </c>
    </row>
    <row r="29" ht="60" customHeight="1" spans="1:13">
      <c r="A29" s="65">
        <f t="shared" si="0"/>
        <v>26</v>
      </c>
      <c r="B29" s="71" t="s">
        <v>63</v>
      </c>
      <c r="C29" s="71" t="s">
        <v>948</v>
      </c>
      <c r="D29" s="71" t="s">
        <v>949</v>
      </c>
      <c r="E29" s="71"/>
      <c r="F29" s="97" t="s">
        <v>950</v>
      </c>
      <c r="G29" s="71" t="s">
        <v>951</v>
      </c>
      <c r="H29" s="71" t="s">
        <v>952</v>
      </c>
      <c r="I29" s="128" t="s">
        <v>953</v>
      </c>
      <c r="J29" s="71" t="s">
        <v>954</v>
      </c>
      <c r="K29" s="71">
        <v>0</v>
      </c>
      <c r="L29" s="71">
        <v>0</v>
      </c>
      <c r="M29" s="145" t="s">
        <v>955</v>
      </c>
    </row>
    <row r="30" ht="60" customHeight="1" spans="1:13">
      <c r="A30" s="65">
        <f t="shared" si="0"/>
        <v>27</v>
      </c>
      <c r="B30" s="71" t="s">
        <v>63</v>
      </c>
      <c r="C30" s="71" t="s">
        <v>948</v>
      </c>
      <c r="D30" s="71" t="s">
        <v>949</v>
      </c>
      <c r="E30" s="118"/>
      <c r="F30" s="97" t="s">
        <v>950</v>
      </c>
      <c r="G30" s="71" t="s">
        <v>956</v>
      </c>
      <c r="H30" s="71" t="s">
        <v>957</v>
      </c>
      <c r="I30" s="128" t="s">
        <v>953</v>
      </c>
      <c r="J30" s="71" t="s">
        <v>954</v>
      </c>
      <c r="K30" s="71">
        <v>0</v>
      </c>
      <c r="L30" s="71">
        <v>0</v>
      </c>
      <c r="M30" s="145" t="s">
        <v>958</v>
      </c>
    </row>
    <row r="31" ht="18.75" customHeight="1" spans="1:13">
      <c r="A31" s="125"/>
      <c r="B31" s="125"/>
      <c r="C31" s="125" t="s">
        <v>959</v>
      </c>
      <c r="D31" s="126"/>
      <c r="E31" s="125"/>
      <c r="F31" s="125"/>
      <c r="G31" s="125"/>
      <c r="H31" s="125"/>
      <c r="I31" s="125"/>
      <c r="J31" s="136"/>
      <c r="K31" s="137">
        <f>SUMPRODUCT($J$4:$J$28,K4:K28)</f>
        <v>0</v>
      </c>
      <c r="L31" s="137">
        <f>SUMPRODUCT($J$4:$J$28,L4:L28)</f>
        <v>0</v>
      </c>
      <c r="M31" s="146"/>
    </row>
    <row r="32" ht="122.1" customHeight="1" spans="1:13">
      <c r="A32" s="93" t="s">
        <v>960</v>
      </c>
      <c r="B32" s="94" t="s">
        <v>961</v>
      </c>
      <c r="C32" s="127"/>
      <c r="D32" s="94"/>
      <c r="E32" s="94"/>
      <c r="F32" s="94"/>
      <c r="G32" s="94"/>
      <c r="H32" s="127"/>
      <c r="I32" s="94"/>
      <c r="J32" s="94"/>
      <c r="K32" s="94"/>
      <c r="L32" s="94"/>
      <c r="M32" s="114"/>
    </row>
    <row r="34" ht="18.75" customHeight="1" spans="10:11">
      <c r="J34" s="138" t="s">
        <v>962</v>
      </c>
      <c r="K34" s="138"/>
    </row>
    <row r="35" ht="18" customHeight="1" spans="10:11">
      <c r="J35" s="139">
        <v>45858</v>
      </c>
      <c r="K35" s="138"/>
    </row>
  </sheetData>
  <mergeCells count="15">
    <mergeCell ref="A1:M1"/>
    <mergeCell ref="K2:L2"/>
    <mergeCell ref="C31:H31"/>
    <mergeCell ref="B32:M32"/>
    <mergeCell ref="A2:A3"/>
    <mergeCell ref="B2:B3"/>
    <mergeCell ref="C2:C3"/>
    <mergeCell ref="D2:D3"/>
    <mergeCell ref="E2:E3"/>
    <mergeCell ref="F2:F3"/>
    <mergeCell ref="G2:G3"/>
    <mergeCell ref="H2:H3"/>
    <mergeCell ref="I2:I3"/>
    <mergeCell ref="J2:J3"/>
    <mergeCell ref="M2:M3"/>
  </mergeCells>
  <conditionalFormatting sqref="J4">
    <cfRule type="cellIs" dxfId="0" priority="15" operator="greaterThan">
      <formula>0</formula>
    </cfRule>
  </conditionalFormatting>
  <conditionalFormatting sqref="J5">
    <cfRule type="cellIs" dxfId="0" priority="2" operator="greaterThan">
      <formula>0</formula>
    </cfRule>
  </conditionalFormatting>
  <conditionalFormatting sqref="J6">
    <cfRule type="cellIs" dxfId="0" priority="17" operator="greaterThan">
      <formula>0</formula>
    </cfRule>
  </conditionalFormatting>
  <conditionalFormatting sqref="J9">
    <cfRule type="cellIs" dxfId="0" priority="16" operator="greaterThan">
      <formula>0</formula>
    </cfRule>
  </conditionalFormatting>
  <conditionalFormatting sqref="J23:J25">
    <cfRule type="cellIs" dxfId="0" priority="1" operator="greaterThan">
      <formula>0</formula>
    </cfRule>
  </conditionalFormatting>
  <conditionalFormatting sqref="J7:J8 J10:J22 J26:J28">
    <cfRule type="cellIs" dxfId="0" priority="19" operator="greaterThan">
      <formula>0</formula>
    </cfRule>
  </conditionalFormatting>
  <conditionalFormatting sqref="K29:L30">
    <cfRule type="cellIs" dxfId="0" priority="18" operator="greaterThan">
      <formula>0</formula>
    </cfRule>
  </conditionalFormatting>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01"/>
  <sheetViews>
    <sheetView tabSelected="1" topLeftCell="A13" workbookViewId="0">
      <selection activeCell="D20" sqref="D20"/>
    </sheetView>
  </sheetViews>
  <sheetFormatPr defaultColWidth="10" defaultRowHeight="16.5" customHeight="1"/>
  <cols>
    <col min="1" max="1" width="5.33333333333333" style="61" customWidth="1"/>
    <col min="2" max="2" width="11.6666666666667" style="61" customWidth="1"/>
    <col min="3" max="3" width="13.1666666666667" style="61" customWidth="1"/>
    <col min="4" max="4" width="17" style="61" customWidth="1"/>
    <col min="5" max="5" width="21.8333333333333" style="61" customWidth="1"/>
    <col min="6" max="6" width="38.3333333333333" style="61" customWidth="1"/>
    <col min="7" max="7" width="10.6666666666667" style="61" customWidth="1"/>
    <col min="8" max="8" width="6.16666666666667" style="61" customWidth="1"/>
    <col min="9" max="9" width="10.8333333333333" style="61" customWidth="1"/>
    <col min="10" max="11" width="13.5" style="61" customWidth="1"/>
    <col min="12" max="12" width="17.6666666666667" style="62" customWidth="1"/>
  </cols>
  <sheetData>
    <row r="1" ht="27.75" customHeight="1" spans="1:12">
      <c r="A1" s="63" t="s">
        <v>963</v>
      </c>
      <c r="B1" s="63"/>
      <c r="C1" s="63"/>
      <c r="D1" s="63"/>
      <c r="E1" s="63"/>
      <c r="F1" s="63"/>
      <c r="G1" s="63"/>
      <c r="H1" s="63"/>
      <c r="I1" s="63"/>
      <c r="J1" s="63"/>
      <c r="K1" s="63"/>
      <c r="L1" s="80"/>
    </row>
    <row r="2" ht="18.75" customHeight="1" spans="1:12">
      <c r="A2" s="64" t="s">
        <v>847</v>
      </c>
      <c r="B2" s="64" t="s">
        <v>848</v>
      </c>
      <c r="C2" s="64" t="s">
        <v>849</v>
      </c>
      <c r="D2" s="64" t="s">
        <v>964</v>
      </c>
      <c r="E2" s="64" t="s">
        <v>851</v>
      </c>
      <c r="F2" s="64" t="s">
        <v>509</v>
      </c>
      <c r="G2" s="64" t="s">
        <v>852</v>
      </c>
      <c r="H2" s="64" t="s">
        <v>854</v>
      </c>
      <c r="I2" s="81" t="s">
        <v>965</v>
      </c>
      <c r="J2" s="64" t="s">
        <v>966</v>
      </c>
      <c r="K2" s="64"/>
      <c r="L2" s="82" t="s">
        <v>967</v>
      </c>
    </row>
    <row r="3" ht="18.75" customHeight="1" spans="1:12">
      <c r="A3" s="64"/>
      <c r="B3" s="64"/>
      <c r="C3" s="64"/>
      <c r="D3" s="64"/>
      <c r="E3" s="64"/>
      <c r="F3" s="64"/>
      <c r="G3" s="64"/>
      <c r="H3" s="64"/>
      <c r="I3" s="81"/>
      <c r="J3" s="64" t="s">
        <v>858</v>
      </c>
      <c r="K3" s="64" t="s">
        <v>859</v>
      </c>
      <c r="L3" s="83"/>
    </row>
    <row r="4" customHeight="1" spans="1:12">
      <c r="A4" s="65">
        <f t="shared" ref="A4:A67" si="0">ROW()-3</f>
        <v>1</v>
      </c>
      <c r="B4" s="65">
        <v>420201107</v>
      </c>
      <c r="C4" s="65" t="s">
        <v>968</v>
      </c>
      <c r="D4" s="65" t="s">
        <v>969</v>
      </c>
      <c r="E4" s="73"/>
      <c r="F4" s="74" t="s">
        <v>970</v>
      </c>
      <c r="G4" s="65" t="s">
        <v>883</v>
      </c>
      <c r="H4" s="65" t="s">
        <v>971</v>
      </c>
      <c r="I4" s="65">
        <v>0</v>
      </c>
      <c r="J4" s="65">
        <v>3500</v>
      </c>
      <c r="K4" s="65">
        <v>4380</v>
      </c>
      <c r="L4" s="84" t="s">
        <v>972</v>
      </c>
    </row>
    <row r="5" customHeight="1" spans="1:12">
      <c r="A5" s="65">
        <f t="shared" si="0"/>
        <v>2</v>
      </c>
      <c r="B5" s="66">
        <v>420201102</v>
      </c>
      <c r="C5" s="66"/>
      <c r="D5" s="66" t="s">
        <v>973</v>
      </c>
      <c r="E5" s="75"/>
      <c r="F5" s="76"/>
      <c r="G5" s="66" t="s">
        <v>883</v>
      </c>
      <c r="H5" s="66" t="s">
        <v>971</v>
      </c>
      <c r="I5" s="66">
        <v>0</v>
      </c>
      <c r="J5" s="66">
        <v>3500</v>
      </c>
      <c r="K5" s="66">
        <v>4380</v>
      </c>
      <c r="L5" s="85"/>
    </row>
    <row r="6" customHeight="1" spans="1:12">
      <c r="A6" s="65">
        <f t="shared" si="0"/>
        <v>3</v>
      </c>
      <c r="B6" s="66">
        <v>420201103</v>
      </c>
      <c r="C6" s="66"/>
      <c r="D6" s="66" t="s">
        <v>974</v>
      </c>
      <c r="E6" s="75"/>
      <c r="F6" s="76"/>
      <c r="G6" s="66" t="s">
        <v>883</v>
      </c>
      <c r="H6" s="66" t="s">
        <v>971</v>
      </c>
      <c r="I6" s="66">
        <v>0</v>
      </c>
      <c r="J6" s="66">
        <v>3800</v>
      </c>
      <c r="K6" s="66">
        <v>4750</v>
      </c>
      <c r="L6" s="85"/>
    </row>
    <row r="7" customHeight="1" spans="1:12">
      <c r="A7" s="65">
        <f t="shared" si="0"/>
        <v>4</v>
      </c>
      <c r="B7" s="66">
        <v>420201104</v>
      </c>
      <c r="C7" s="66"/>
      <c r="D7" s="66" t="s">
        <v>975</v>
      </c>
      <c r="E7" s="75"/>
      <c r="F7" s="76"/>
      <c r="G7" s="66" t="s">
        <v>883</v>
      </c>
      <c r="H7" s="66" t="s">
        <v>971</v>
      </c>
      <c r="I7" s="66">
        <v>0</v>
      </c>
      <c r="J7" s="66">
        <v>4000</v>
      </c>
      <c r="K7" s="66">
        <v>5000</v>
      </c>
      <c r="L7" s="85"/>
    </row>
    <row r="8" customHeight="1" spans="1:12">
      <c r="A8" s="65">
        <f t="shared" si="0"/>
        <v>5</v>
      </c>
      <c r="B8" s="66">
        <v>420201108</v>
      </c>
      <c r="C8" s="66"/>
      <c r="D8" s="66" t="s">
        <v>976</v>
      </c>
      <c r="E8" s="75"/>
      <c r="F8" s="76"/>
      <c r="G8" s="66" t="s">
        <v>883</v>
      </c>
      <c r="H8" s="66" t="s">
        <v>971</v>
      </c>
      <c r="I8" s="66">
        <v>0</v>
      </c>
      <c r="J8" s="66">
        <v>4300</v>
      </c>
      <c r="K8" s="66">
        <v>5380</v>
      </c>
      <c r="L8" s="85"/>
    </row>
    <row r="9" customHeight="1" spans="1:12">
      <c r="A9" s="65">
        <f t="shared" si="0"/>
        <v>6</v>
      </c>
      <c r="B9" s="66">
        <v>420201109</v>
      </c>
      <c r="C9" s="66"/>
      <c r="D9" s="66" t="s">
        <v>977</v>
      </c>
      <c r="E9" s="75"/>
      <c r="F9" s="76"/>
      <c r="G9" s="66" t="s">
        <v>883</v>
      </c>
      <c r="H9" s="66" t="s">
        <v>971</v>
      </c>
      <c r="I9" s="66">
        <v>0</v>
      </c>
      <c r="J9" s="66">
        <v>4550</v>
      </c>
      <c r="K9" s="66">
        <v>5700</v>
      </c>
      <c r="L9" s="85"/>
    </row>
    <row r="10" customHeight="1" spans="1:12">
      <c r="A10" s="65">
        <f t="shared" si="0"/>
        <v>7</v>
      </c>
      <c r="B10" s="66">
        <v>420201110</v>
      </c>
      <c r="C10" s="66"/>
      <c r="D10" s="66" t="s">
        <v>978</v>
      </c>
      <c r="E10" s="75"/>
      <c r="F10" s="76"/>
      <c r="G10" s="66" t="s">
        <v>883</v>
      </c>
      <c r="H10" s="66" t="s">
        <v>971</v>
      </c>
      <c r="I10" s="66">
        <v>0</v>
      </c>
      <c r="J10" s="66">
        <v>4800</v>
      </c>
      <c r="K10" s="66">
        <v>6000</v>
      </c>
      <c r="L10" s="85"/>
    </row>
    <row r="11" customHeight="1" spans="1:12">
      <c r="A11" s="65">
        <f t="shared" si="0"/>
        <v>8</v>
      </c>
      <c r="B11" s="66">
        <v>420201111</v>
      </c>
      <c r="C11" s="66"/>
      <c r="D11" s="66" t="s">
        <v>979</v>
      </c>
      <c r="E11" s="75"/>
      <c r="F11" s="76"/>
      <c r="G11" s="66" t="s">
        <v>883</v>
      </c>
      <c r="H11" s="66" t="s">
        <v>971</v>
      </c>
      <c r="I11" s="66">
        <v>0</v>
      </c>
      <c r="J11" s="66">
        <v>5600</v>
      </c>
      <c r="K11" s="66">
        <v>7000</v>
      </c>
      <c r="L11" s="85"/>
    </row>
    <row r="12" customHeight="1" spans="1:12">
      <c r="A12" s="65">
        <f t="shared" si="0"/>
        <v>9</v>
      </c>
      <c r="B12" s="66">
        <v>420201112</v>
      </c>
      <c r="C12" s="66" t="s">
        <v>968</v>
      </c>
      <c r="D12" s="66" t="s">
        <v>969</v>
      </c>
      <c r="E12" s="66"/>
      <c r="F12" s="76" t="s">
        <v>980</v>
      </c>
      <c r="G12" s="66" t="s">
        <v>981</v>
      </c>
      <c r="H12" s="66" t="s">
        <v>971</v>
      </c>
      <c r="I12" s="66">
        <v>0</v>
      </c>
      <c r="J12" s="66">
        <v>4200</v>
      </c>
      <c r="K12" s="66">
        <v>5400</v>
      </c>
      <c r="L12" s="85"/>
    </row>
    <row r="13" customHeight="1" spans="1:12">
      <c r="A13" s="65">
        <f t="shared" si="0"/>
        <v>10</v>
      </c>
      <c r="B13" s="66">
        <v>420201106</v>
      </c>
      <c r="C13" s="66"/>
      <c r="D13" s="66" t="s">
        <v>973</v>
      </c>
      <c r="E13" s="66"/>
      <c r="F13" s="76"/>
      <c r="G13" s="66" t="s">
        <v>981</v>
      </c>
      <c r="H13" s="66" t="s">
        <v>971</v>
      </c>
      <c r="I13" s="66">
        <v>0</v>
      </c>
      <c r="J13" s="66">
        <v>4250</v>
      </c>
      <c r="K13" s="66">
        <v>5500</v>
      </c>
      <c r="L13" s="85"/>
    </row>
    <row r="14" customHeight="1" spans="1:12">
      <c r="A14" s="65">
        <f t="shared" si="0"/>
        <v>11</v>
      </c>
      <c r="B14" s="66">
        <v>420201113</v>
      </c>
      <c r="C14" s="66"/>
      <c r="D14" s="66" t="s">
        <v>974</v>
      </c>
      <c r="E14" s="66"/>
      <c r="F14" s="76"/>
      <c r="G14" s="66" t="s">
        <v>981</v>
      </c>
      <c r="H14" s="66" t="s">
        <v>971</v>
      </c>
      <c r="I14" s="66">
        <v>0</v>
      </c>
      <c r="J14" s="66">
        <v>4350</v>
      </c>
      <c r="K14" s="66">
        <v>5600</v>
      </c>
      <c r="L14" s="85"/>
    </row>
    <row r="15" customHeight="1" spans="1:12">
      <c r="A15" s="65">
        <f t="shared" si="0"/>
        <v>12</v>
      </c>
      <c r="B15" s="66">
        <v>420201114</v>
      </c>
      <c r="C15" s="66"/>
      <c r="D15" s="66" t="s">
        <v>975</v>
      </c>
      <c r="E15" s="66"/>
      <c r="F15" s="76"/>
      <c r="G15" s="66" t="s">
        <v>981</v>
      </c>
      <c r="H15" s="66" t="s">
        <v>971</v>
      </c>
      <c r="I15" s="66">
        <v>0</v>
      </c>
      <c r="J15" s="66">
        <v>4550</v>
      </c>
      <c r="K15" s="66">
        <v>5850</v>
      </c>
      <c r="L15" s="85"/>
    </row>
    <row r="16" customHeight="1" spans="1:12">
      <c r="A16" s="65">
        <f t="shared" si="0"/>
        <v>13</v>
      </c>
      <c r="B16" s="66">
        <v>420201115</v>
      </c>
      <c r="C16" s="66"/>
      <c r="D16" s="66" t="s">
        <v>976</v>
      </c>
      <c r="E16" s="66"/>
      <c r="F16" s="76"/>
      <c r="G16" s="66" t="s">
        <v>981</v>
      </c>
      <c r="H16" s="66" t="s">
        <v>971</v>
      </c>
      <c r="I16" s="66">
        <v>0</v>
      </c>
      <c r="J16" s="66">
        <v>5050</v>
      </c>
      <c r="K16" s="66">
        <v>6500</v>
      </c>
      <c r="L16" s="85"/>
    </row>
    <row r="17" customHeight="1" spans="1:12">
      <c r="A17" s="65">
        <f t="shared" si="0"/>
        <v>14</v>
      </c>
      <c r="B17" s="66">
        <v>420201116</v>
      </c>
      <c r="C17" s="66"/>
      <c r="D17" s="66" t="s">
        <v>977</v>
      </c>
      <c r="E17" s="66"/>
      <c r="F17" s="76"/>
      <c r="G17" s="66" t="s">
        <v>981</v>
      </c>
      <c r="H17" s="66" t="s">
        <v>971</v>
      </c>
      <c r="I17" s="66">
        <v>0</v>
      </c>
      <c r="J17" s="66">
        <v>5600</v>
      </c>
      <c r="K17" s="66">
        <v>7200</v>
      </c>
      <c r="L17" s="85"/>
    </row>
    <row r="18" customHeight="1" spans="1:12">
      <c r="A18" s="65">
        <f t="shared" si="0"/>
        <v>15</v>
      </c>
      <c r="B18" s="66">
        <v>420201117</v>
      </c>
      <c r="C18" s="66"/>
      <c r="D18" s="66" t="s">
        <v>978</v>
      </c>
      <c r="E18" s="66"/>
      <c r="F18" s="76"/>
      <c r="G18" s="66" t="s">
        <v>981</v>
      </c>
      <c r="H18" s="66" t="s">
        <v>971</v>
      </c>
      <c r="I18" s="66">
        <v>0</v>
      </c>
      <c r="J18" s="66">
        <v>6300</v>
      </c>
      <c r="K18" s="66">
        <v>8200</v>
      </c>
      <c r="L18" s="85"/>
    </row>
    <row r="19" customHeight="1" spans="1:12">
      <c r="A19" s="65">
        <f t="shared" si="0"/>
        <v>16</v>
      </c>
      <c r="B19" s="66">
        <v>420201118</v>
      </c>
      <c r="C19" s="66"/>
      <c r="D19" s="66" t="s">
        <v>979</v>
      </c>
      <c r="E19" s="66"/>
      <c r="F19" s="76"/>
      <c r="G19" s="66" t="s">
        <v>981</v>
      </c>
      <c r="H19" s="66" t="s">
        <v>971</v>
      </c>
      <c r="I19" s="66">
        <v>0</v>
      </c>
      <c r="J19" s="66">
        <v>7750</v>
      </c>
      <c r="K19" s="66">
        <v>9300</v>
      </c>
      <c r="L19" s="85"/>
    </row>
    <row r="20" ht="138.75" customHeight="1" spans="1:12">
      <c r="A20" s="65">
        <f t="shared" si="0"/>
        <v>17</v>
      </c>
      <c r="B20" s="66">
        <v>420201078</v>
      </c>
      <c r="C20" s="66" t="s">
        <v>982</v>
      </c>
      <c r="D20" s="66" t="s">
        <v>983</v>
      </c>
      <c r="E20" s="66"/>
      <c r="F20" s="76" t="s">
        <v>984</v>
      </c>
      <c r="G20" s="66" t="s">
        <v>985</v>
      </c>
      <c r="H20" s="66" t="s">
        <v>971</v>
      </c>
      <c r="I20" s="66">
        <v>0</v>
      </c>
      <c r="J20" s="66">
        <v>11800</v>
      </c>
      <c r="K20" s="66">
        <v>14800</v>
      </c>
      <c r="L20" s="86" t="s">
        <v>986</v>
      </c>
    </row>
    <row r="21" ht="138.75" customHeight="1" spans="1:12">
      <c r="A21" s="65">
        <f t="shared" si="0"/>
        <v>18</v>
      </c>
      <c r="B21" s="66">
        <v>420201079</v>
      </c>
      <c r="C21" s="67" t="s">
        <v>987</v>
      </c>
      <c r="D21" s="66" t="s">
        <v>988</v>
      </c>
      <c r="E21" s="66"/>
      <c r="F21" s="76" t="s">
        <v>989</v>
      </c>
      <c r="G21" s="66" t="s">
        <v>985</v>
      </c>
      <c r="H21" s="66" t="s">
        <v>971</v>
      </c>
      <c r="I21" s="66">
        <v>0</v>
      </c>
      <c r="J21" s="66">
        <v>12300</v>
      </c>
      <c r="K21" s="66">
        <v>15300</v>
      </c>
      <c r="L21" s="87"/>
    </row>
    <row r="22" ht="138.75" customHeight="1" spans="1:12">
      <c r="A22" s="65">
        <f t="shared" si="0"/>
        <v>19</v>
      </c>
      <c r="B22" s="66">
        <v>420201039</v>
      </c>
      <c r="C22" s="66" t="s">
        <v>990</v>
      </c>
      <c r="D22" s="66" t="s">
        <v>991</v>
      </c>
      <c r="E22" s="66"/>
      <c r="F22" s="76" t="s">
        <v>992</v>
      </c>
      <c r="G22" s="66" t="s">
        <v>985</v>
      </c>
      <c r="H22" s="66" t="s">
        <v>971</v>
      </c>
      <c r="I22" s="66">
        <v>0</v>
      </c>
      <c r="J22" s="66">
        <v>8200</v>
      </c>
      <c r="K22" s="66">
        <v>10300</v>
      </c>
      <c r="L22" s="86" t="s">
        <v>993</v>
      </c>
    </row>
    <row r="23" ht="138.75" customHeight="1" spans="1:12">
      <c r="A23" s="65">
        <f t="shared" si="0"/>
        <v>20</v>
      </c>
      <c r="B23" s="66">
        <v>420201040</v>
      </c>
      <c r="C23" s="66" t="s">
        <v>990</v>
      </c>
      <c r="D23" s="66" t="s">
        <v>994</v>
      </c>
      <c r="E23" s="66"/>
      <c r="F23" s="76" t="s">
        <v>995</v>
      </c>
      <c r="G23" s="66" t="s">
        <v>985</v>
      </c>
      <c r="H23" s="66" t="s">
        <v>971</v>
      </c>
      <c r="I23" s="66">
        <v>0</v>
      </c>
      <c r="J23" s="66">
        <v>8600</v>
      </c>
      <c r="K23" s="66">
        <v>10800</v>
      </c>
      <c r="L23" s="87"/>
    </row>
    <row r="24" ht="138.75" customHeight="1" spans="1:12">
      <c r="A24" s="65">
        <f t="shared" si="0"/>
        <v>21</v>
      </c>
      <c r="B24" s="66">
        <v>420201174</v>
      </c>
      <c r="C24" s="66" t="s">
        <v>982</v>
      </c>
      <c r="D24" s="66" t="s">
        <v>996</v>
      </c>
      <c r="E24" s="66"/>
      <c r="F24" s="76" t="s">
        <v>997</v>
      </c>
      <c r="G24" s="66" t="s">
        <v>998</v>
      </c>
      <c r="H24" s="66" t="s">
        <v>971</v>
      </c>
      <c r="I24" s="66">
        <v>0</v>
      </c>
      <c r="J24" s="66">
        <v>7750</v>
      </c>
      <c r="K24" s="66">
        <v>9700</v>
      </c>
      <c r="L24" s="88" t="s">
        <v>999</v>
      </c>
    </row>
    <row r="25" ht="138" customHeight="1" spans="1:12">
      <c r="A25" s="65">
        <f t="shared" si="0"/>
        <v>22</v>
      </c>
      <c r="B25" s="66">
        <v>420201175</v>
      </c>
      <c r="C25" s="66" t="s">
        <v>990</v>
      </c>
      <c r="D25" s="66" t="s">
        <v>1000</v>
      </c>
      <c r="E25" s="66"/>
      <c r="F25" s="76" t="s">
        <v>1001</v>
      </c>
      <c r="G25" s="66" t="s">
        <v>998</v>
      </c>
      <c r="H25" s="66" t="s">
        <v>971</v>
      </c>
      <c r="I25" s="66">
        <v>0</v>
      </c>
      <c r="J25" s="66">
        <v>8600</v>
      </c>
      <c r="K25" s="66">
        <v>10800</v>
      </c>
      <c r="L25" s="88" t="s">
        <v>1002</v>
      </c>
    </row>
    <row r="26" ht="113.25" customHeight="1" spans="1:12">
      <c r="A26" s="65">
        <f t="shared" si="0"/>
        <v>23</v>
      </c>
      <c r="B26" s="66" t="s">
        <v>868</v>
      </c>
      <c r="C26" s="66" t="s">
        <v>1003</v>
      </c>
      <c r="D26" s="66" t="s">
        <v>1004</v>
      </c>
      <c r="E26" s="66"/>
      <c r="F26" s="77" t="s">
        <v>1005</v>
      </c>
      <c r="G26" s="66" t="s">
        <v>1006</v>
      </c>
      <c r="H26" s="66" t="s">
        <v>971</v>
      </c>
      <c r="I26" s="66">
        <v>0</v>
      </c>
      <c r="J26" s="66">
        <v>15000</v>
      </c>
      <c r="K26" s="66">
        <v>18750</v>
      </c>
      <c r="L26" s="87"/>
    </row>
    <row r="27" ht="126" customHeight="1" spans="1:12">
      <c r="A27" s="65">
        <f t="shared" si="0"/>
        <v>24</v>
      </c>
      <c r="B27" s="66" t="s">
        <v>868</v>
      </c>
      <c r="C27" s="66" t="s">
        <v>982</v>
      </c>
      <c r="D27" s="66" t="s">
        <v>1007</v>
      </c>
      <c r="E27" s="66"/>
      <c r="F27" s="77" t="s">
        <v>1008</v>
      </c>
      <c r="G27" s="66" t="s">
        <v>1006</v>
      </c>
      <c r="H27" s="66" t="s">
        <v>971</v>
      </c>
      <c r="I27" s="66">
        <v>0</v>
      </c>
      <c r="J27" s="66">
        <v>20500</v>
      </c>
      <c r="K27" s="66">
        <v>25600</v>
      </c>
      <c r="L27" s="87"/>
    </row>
    <row r="28" ht="89.25" customHeight="1" spans="1:12">
      <c r="A28" s="65">
        <f t="shared" si="0"/>
        <v>25</v>
      </c>
      <c r="B28" s="66">
        <v>420105010</v>
      </c>
      <c r="C28" s="66" t="s">
        <v>1009</v>
      </c>
      <c r="D28" s="66" t="s">
        <v>1010</v>
      </c>
      <c r="E28" s="66"/>
      <c r="F28" s="76" t="s">
        <v>1011</v>
      </c>
      <c r="G28" s="66" t="s">
        <v>985</v>
      </c>
      <c r="H28" s="66" t="s">
        <v>971</v>
      </c>
      <c r="I28" s="66">
        <v>0</v>
      </c>
      <c r="J28" s="66">
        <v>3100</v>
      </c>
      <c r="K28" s="66">
        <v>3850</v>
      </c>
      <c r="L28" s="89" t="s">
        <v>1012</v>
      </c>
    </row>
    <row r="29" ht="100.5" customHeight="1" spans="1:12">
      <c r="A29" s="65">
        <f t="shared" si="0"/>
        <v>26</v>
      </c>
      <c r="B29" s="68" t="s">
        <v>1013</v>
      </c>
      <c r="C29" s="69" t="s">
        <v>1014</v>
      </c>
      <c r="D29" s="66" t="s">
        <v>1015</v>
      </c>
      <c r="E29" s="66"/>
      <c r="F29" s="77" t="s">
        <v>1016</v>
      </c>
      <c r="G29" s="69" t="s">
        <v>1017</v>
      </c>
      <c r="H29" s="69" t="s">
        <v>1018</v>
      </c>
      <c r="I29" s="66">
        <v>0</v>
      </c>
      <c r="J29" s="66">
        <v>5100</v>
      </c>
      <c r="K29" s="66">
        <v>6380</v>
      </c>
      <c r="L29" s="89" t="s">
        <v>1019</v>
      </c>
    </row>
    <row r="30" ht="60" customHeight="1" spans="1:12">
      <c r="A30" s="65">
        <f t="shared" si="0"/>
        <v>27</v>
      </c>
      <c r="B30" s="66">
        <v>420403001</v>
      </c>
      <c r="C30" s="66" t="s">
        <v>1020</v>
      </c>
      <c r="D30" s="66" t="s">
        <v>1021</v>
      </c>
      <c r="E30" s="66"/>
      <c r="F30" s="77" t="s">
        <v>1022</v>
      </c>
      <c r="G30" s="66" t="s">
        <v>985</v>
      </c>
      <c r="H30" s="66" t="s">
        <v>971</v>
      </c>
      <c r="I30" s="66">
        <v>0</v>
      </c>
      <c r="J30" s="66">
        <v>78</v>
      </c>
      <c r="K30" s="66">
        <v>98</v>
      </c>
      <c r="L30" s="89"/>
    </row>
    <row r="31" ht="101.25" customHeight="1" spans="1:12">
      <c r="A31" s="65">
        <f t="shared" si="0"/>
        <v>28</v>
      </c>
      <c r="B31" s="66">
        <v>420105079</v>
      </c>
      <c r="C31" s="66" t="s">
        <v>1023</v>
      </c>
      <c r="D31" s="66" t="s">
        <v>881</v>
      </c>
      <c r="E31" s="66"/>
      <c r="F31" s="76" t="s">
        <v>1024</v>
      </c>
      <c r="G31" s="66" t="s">
        <v>883</v>
      </c>
      <c r="H31" s="66" t="s">
        <v>1025</v>
      </c>
      <c r="I31" s="66">
        <v>0</v>
      </c>
      <c r="J31" s="71">
        <v>350</v>
      </c>
      <c r="K31" s="71">
        <v>450</v>
      </c>
      <c r="L31" s="89"/>
    </row>
    <row r="32" ht="101.25" customHeight="1" spans="1:12">
      <c r="A32" s="65">
        <f t="shared" si="0"/>
        <v>29</v>
      </c>
      <c r="B32" s="66">
        <v>420105008</v>
      </c>
      <c r="C32" s="66" t="s">
        <v>1023</v>
      </c>
      <c r="D32" s="66" t="s">
        <v>1026</v>
      </c>
      <c r="E32" s="66"/>
      <c r="F32" s="76" t="s">
        <v>1024</v>
      </c>
      <c r="G32" s="66" t="s">
        <v>1027</v>
      </c>
      <c r="H32" s="66" t="s">
        <v>1025</v>
      </c>
      <c r="I32" s="66">
        <v>0</v>
      </c>
      <c r="J32" s="66">
        <v>450</v>
      </c>
      <c r="K32" s="66">
        <v>570</v>
      </c>
      <c r="L32" s="89"/>
    </row>
    <row r="33" ht="114.75" customHeight="1" spans="1:12">
      <c r="A33" s="65">
        <f t="shared" si="0"/>
        <v>30</v>
      </c>
      <c r="B33" s="68" t="s">
        <v>1028</v>
      </c>
      <c r="C33" s="69" t="s">
        <v>1029</v>
      </c>
      <c r="D33" s="69" t="s">
        <v>1030</v>
      </c>
      <c r="E33" s="69"/>
      <c r="F33" s="78" t="s">
        <v>1031</v>
      </c>
      <c r="G33" s="68" t="s">
        <v>1032</v>
      </c>
      <c r="H33" s="68" t="s">
        <v>1018</v>
      </c>
      <c r="I33" s="90">
        <v>0</v>
      </c>
      <c r="J33" s="68">
        <v>2550</v>
      </c>
      <c r="K33" s="68">
        <v>3200</v>
      </c>
      <c r="L33" s="89" t="s">
        <v>1019</v>
      </c>
    </row>
    <row r="34" ht="100.5" customHeight="1" spans="1:12">
      <c r="A34" s="65">
        <f t="shared" si="0"/>
        <v>31</v>
      </c>
      <c r="B34" s="68" t="s">
        <v>1033</v>
      </c>
      <c r="C34" s="69" t="s">
        <v>1034</v>
      </c>
      <c r="D34" s="69" t="s">
        <v>884</v>
      </c>
      <c r="E34" s="69"/>
      <c r="F34" s="78" t="s">
        <v>1035</v>
      </c>
      <c r="G34" s="68" t="s">
        <v>1036</v>
      </c>
      <c r="H34" s="68" t="s">
        <v>1018</v>
      </c>
      <c r="I34" s="90">
        <v>0</v>
      </c>
      <c r="J34" s="68">
        <v>620</v>
      </c>
      <c r="K34" s="68">
        <v>780</v>
      </c>
      <c r="L34" s="89" t="s">
        <v>1019</v>
      </c>
    </row>
    <row r="35" ht="114.75" customHeight="1" spans="1:12">
      <c r="A35" s="65">
        <f t="shared" si="0"/>
        <v>32</v>
      </c>
      <c r="B35" s="68" t="s">
        <v>1037</v>
      </c>
      <c r="C35" s="69" t="s">
        <v>1034</v>
      </c>
      <c r="D35" s="69" t="s">
        <v>1038</v>
      </c>
      <c r="E35" s="69"/>
      <c r="F35" s="78" t="s">
        <v>1039</v>
      </c>
      <c r="G35" s="69" t="s">
        <v>1040</v>
      </c>
      <c r="H35" s="68" t="s">
        <v>1018</v>
      </c>
      <c r="I35" s="90">
        <v>0</v>
      </c>
      <c r="J35" s="68">
        <v>680</v>
      </c>
      <c r="K35" s="68">
        <v>850</v>
      </c>
      <c r="L35" s="89" t="s">
        <v>1019</v>
      </c>
    </row>
    <row r="36" ht="100.5" customHeight="1" spans="1:12">
      <c r="A36" s="65">
        <f t="shared" si="0"/>
        <v>33</v>
      </c>
      <c r="B36" s="68" t="s">
        <v>1041</v>
      </c>
      <c r="C36" s="69" t="s">
        <v>1042</v>
      </c>
      <c r="D36" s="69" t="s">
        <v>1043</v>
      </c>
      <c r="E36" s="69"/>
      <c r="F36" s="78" t="s">
        <v>1044</v>
      </c>
      <c r="G36" s="69" t="s">
        <v>1040</v>
      </c>
      <c r="H36" s="68" t="s">
        <v>1018</v>
      </c>
      <c r="I36" s="90">
        <v>0</v>
      </c>
      <c r="J36" s="68">
        <v>2650</v>
      </c>
      <c r="K36" s="68">
        <v>3350</v>
      </c>
      <c r="L36" s="89" t="s">
        <v>1019</v>
      </c>
    </row>
    <row r="37" ht="114" customHeight="1" spans="1:12">
      <c r="A37" s="65">
        <f t="shared" si="0"/>
        <v>34</v>
      </c>
      <c r="B37" s="66">
        <v>420105018</v>
      </c>
      <c r="C37" s="66" t="s">
        <v>1045</v>
      </c>
      <c r="D37" s="66" t="s">
        <v>873</v>
      </c>
      <c r="E37" s="66"/>
      <c r="F37" s="76" t="s">
        <v>1046</v>
      </c>
      <c r="G37" s="66" t="s">
        <v>1027</v>
      </c>
      <c r="H37" s="66" t="s">
        <v>1025</v>
      </c>
      <c r="I37" s="66">
        <v>0</v>
      </c>
      <c r="J37" s="66">
        <v>450</v>
      </c>
      <c r="K37" s="66">
        <v>570</v>
      </c>
      <c r="L37" s="89" t="s">
        <v>1047</v>
      </c>
    </row>
    <row r="38" ht="114" customHeight="1" spans="1:12">
      <c r="A38" s="70">
        <f t="shared" si="0"/>
        <v>35</v>
      </c>
      <c r="B38" s="71" t="s">
        <v>868</v>
      </c>
      <c r="C38" s="71" t="s">
        <v>1045</v>
      </c>
      <c r="D38" s="71" t="s">
        <v>870</v>
      </c>
      <c r="E38" s="71"/>
      <c r="F38" s="79" t="s">
        <v>1046</v>
      </c>
      <c r="G38" s="71" t="s">
        <v>883</v>
      </c>
      <c r="H38" s="71" t="s">
        <v>1025</v>
      </c>
      <c r="I38" s="71">
        <v>0</v>
      </c>
      <c r="J38" s="71">
        <v>400</v>
      </c>
      <c r="K38" s="71">
        <v>500</v>
      </c>
      <c r="L38" s="91"/>
    </row>
    <row r="39" ht="60" customHeight="1" spans="1:12">
      <c r="A39" s="65">
        <f t="shared" si="0"/>
        <v>36</v>
      </c>
      <c r="B39" s="66">
        <v>420101005</v>
      </c>
      <c r="C39" s="66" t="s">
        <v>1048</v>
      </c>
      <c r="D39" s="66" t="s">
        <v>1049</v>
      </c>
      <c r="E39" s="66"/>
      <c r="F39" s="77" t="s">
        <v>1050</v>
      </c>
      <c r="G39" s="66" t="s">
        <v>1051</v>
      </c>
      <c r="H39" s="66" t="s">
        <v>1025</v>
      </c>
      <c r="I39" s="66">
        <v>0</v>
      </c>
      <c r="J39" s="66">
        <v>73</v>
      </c>
      <c r="K39" s="66">
        <v>92</v>
      </c>
      <c r="L39" s="89"/>
    </row>
    <row r="40" ht="60" customHeight="1" spans="1:12">
      <c r="A40" s="65">
        <f t="shared" si="0"/>
        <v>37</v>
      </c>
      <c r="B40" s="66">
        <v>420102006</v>
      </c>
      <c r="C40" s="66" t="s">
        <v>1052</v>
      </c>
      <c r="D40" s="66" t="s">
        <v>1053</v>
      </c>
      <c r="E40" s="66"/>
      <c r="F40" s="77" t="s">
        <v>1054</v>
      </c>
      <c r="G40" s="66" t="s">
        <v>1055</v>
      </c>
      <c r="H40" s="66" t="s">
        <v>1025</v>
      </c>
      <c r="I40" s="66">
        <v>0</v>
      </c>
      <c r="J40" s="66">
        <v>54</v>
      </c>
      <c r="K40" s="66">
        <v>68</v>
      </c>
      <c r="L40" s="89"/>
    </row>
    <row r="41" ht="60" customHeight="1" spans="1:12">
      <c r="A41" s="65">
        <f t="shared" si="0"/>
        <v>38</v>
      </c>
      <c r="B41" s="66">
        <v>420102007</v>
      </c>
      <c r="C41" s="66" t="s">
        <v>1052</v>
      </c>
      <c r="D41" s="66" t="s">
        <v>1056</v>
      </c>
      <c r="E41" s="66"/>
      <c r="F41" s="77" t="s">
        <v>1057</v>
      </c>
      <c r="G41" s="66" t="s">
        <v>1055</v>
      </c>
      <c r="H41" s="66" t="s">
        <v>1025</v>
      </c>
      <c r="I41" s="66">
        <v>0</v>
      </c>
      <c r="J41" s="66">
        <v>85</v>
      </c>
      <c r="K41" s="66">
        <v>107</v>
      </c>
      <c r="L41" s="89"/>
    </row>
    <row r="42" ht="102" customHeight="1" spans="1:12">
      <c r="A42" s="65">
        <f t="shared" si="0"/>
        <v>39</v>
      </c>
      <c r="B42" s="66">
        <v>420202014</v>
      </c>
      <c r="C42" s="66" t="s">
        <v>1058</v>
      </c>
      <c r="D42" s="66" t="s">
        <v>643</v>
      </c>
      <c r="E42" s="66"/>
      <c r="F42" s="76" t="s">
        <v>1059</v>
      </c>
      <c r="G42" s="66" t="s">
        <v>1060</v>
      </c>
      <c r="H42" s="66" t="s">
        <v>971</v>
      </c>
      <c r="I42" s="66">
        <v>0</v>
      </c>
      <c r="J42" s="66">
        <v>250</v>
      </c>
      <c r="K42" s="66">
        <v>300</v>
      </c>
      <c r="L42" s="89"/>
    </row>
    <row r="43" customHeight="1" spans="1:12">
      <c r="A43" s="65">
        <f t="shared" si="0"/>
        <v>40</v>
      </c>
      <c r="B43" s="66">
        <v>420106013</v>
      </c>
      <c r="C43" s="66" t="s">
        <v>1061</v>
      </c>
      <c r="D43" s="72" t="s">
        <v>1062</v>
      </c>
      <c r="E43" s="66"/>
      <c r="F43" s="66" t="s">
        <v>1063</v>
      </c>
      <c r="G43" s="66" t="s">
        <v>1060</v>
      </c>
      <c r="H43" s="66" t="s">
        <v>1025</v>
      </c>
      <c r="I43" s="66">
        <v>0</v>
      </c>
      <c r="J43" s="66">
        <v>52</v>
      </c>
      <c r="K43" s="66">
        <v>65</v>
      </c>
      <c r="L43" s="89"/>
    </row>
    <row r="44" customHeight="1" spans="1:12">
      <c r="A44" s="65">
        <f t="shared" si="0"/>
        <v>41</v>
      </c>
      <c r="B44" s="66">
        <v>420106014</v>
      </c>
      <c r="C44" s="66"/>
      <c r="D44" s="72" t="s">
        <v>1064</v>
      </c>
      <c r="E44" s="66"/>
      <c r="F44" s="66" t="s">
        <v>1065</v>
      </c>
      <c r="G44" s="66" t="s">
        <v>1060</v>
      </c>
      <c r="H44" s="66" t="s">
        <v>1025</v>
      </c>
      <c r="I44" s="66">
        <v>0</v>
      </c>
      <c r="J44" s="66">
        <v>52</v>
      </c>
      <c r="K44" s="66">
        <v>65</v>
      </c>
      <c r="L44" s="89"/>
    </row>
    <row r="45" customHeight="1" spans="1:12">
      <c r="A45" s="65">
        <f t="shared" si="0"/>
        <v>42</v>
      </c>
      <c r="B45" s="66">
        <v>420106015</v>
      </c>
      <c r="C45" s="66"/>
      <c r="D45" s="72" t="s">
        <v>1066</v>
      </c>
      <c r="E45" s="66"/>
      <c r="F45" s="66" t="s">
        <v>1067</v>
      </c>
      <c r="G45" s="66" t="s">
        <v>1060</v>
      </c>
      <c r="H45" s="66" t="s">
        <v>1025</v>
      </c>
      <c r="I45" s="66">
        <v>0</v>
      </c>
      <c r="J45" s="66">
        <v>52</v>
      </c>
      <c r="K45" s="66">
        <v>65</v>
      </c>
      <c r="L45" s="89"/>
    </row>
    <row r="46" customHeight="1" spans="1:12">
      <c r="A46" s="65">
        <f t="shared" si="0"/>
        <v>43</v>
      </c>
      <c r="B46" s="66">
        <v>420106016</v>
      </c>
      <c r="C46" s="66"/>
      <c r="D46" s="72" t="s">
        <v>1068</v>
      </c>
      <c r="E46" s="66"/>
      <c r="F46" s="66" t="s">
        <v>1069</v>
      </c>
      <c r="G46" s="66" t="s">
        <v>1060</v>
      </c>
      <c r="H46" s="66" t="s">
        <v>1025</v>
      </c>
      <c r="I46" s="66">
        <v>0</v>
      </c>
      <c r="J46" s="66">
        <v>52</v>
      </c>
      <c r="K46" s="66">
        <v>65</v>
      </c>
      <c r="L46" s="89"/>
    </row>
    <row r="47" customHeight="1" spans="1:12">
      <c r="A47" s="65">
        <f t="shared" si="0"/>
        <v>44</v>
      </c>
      <c r="B47" s="66">
        <v>420106017</v>
      </c>
      <c r="C47" s="66"/>
      <c r="D47" s="72" t="s">
        <v>1070</v>
      </c>
      <c r="E47" s="66"/>
      <c r="F47" s="66" t="s">
        <v>1071</v>
      </c>
      <c r="G47" s="66" t="s">
        <v>1060</v>
      </c>
      <c r="H47" s="66" t="s">
        <v>1025</v>
      </c>
      <c r="I47" s="66">
        <v>0</v>
      </c>
      <c r="J47" s="66">
        <v>78</v>
      </c>
      <c r="K47" s="66">
        <v>98</v>
      </c>
      <c r="L47" s="89"/>
    </row>
    <row r="48" customHeight="1" spans="1:12">
      <c r="A48" s="65">
        <f t="shared" si="0"/>
        <v>45</v>
      </c>
      <c r="B48" s="66">
        <v>420106018</v>
      </c>
      <c r="C48" s="66"/>
      <c r="D48" s="72" t="s">
        <v>1072</v>
      </c>
      <c r="E48" s="66"/>
      <c r="F48" s="66" t="s">
        <v>1073</v>
      </c>
      <c r="G48" s="66" t="s">
        <v>1060</v>
      </c>
      <c r="H48" s="66" t="s">
        <v>1025</v>
      </c>
      <c r="I48" s="66">
        <v>0</v>
      </c>
      <c r="J48" s="66">
        <v>78</v>
      </c>
      <c r="K48" s="66">
        <v>98</v>
      </c>
      <c r="L48" s="89"/>
    </row>
    <row r="49" customHeight="1" spans="1:12">
      <c r="A49" s="65">
        <f t="shared" si="0"/>
        <v>46</v>
      </c>
      <c r="B49" s="66">
        <v>420106019</v>
      </c>
      <c r="C49" s="66"/>
      <c r="D49" s="72" t="s">
        <v>1074</v>
      </c>
      <c r="E49" s="66"/>
      <c r="F49" s="66" t="s">
        <v>1075</v>
      </c>
      <c r="G49" s="66" t="s">
        <v>1060</v>
      </c>
      <c r="H49" s="66" t="s">
        <v>1025</v>
      </c>
      <c r="I49" s="66">
        <v>0</v>
      </c>
      <c r="J49" s="66">
        <v>78</v>
      </c>
      <c r="K49" s="66">
        <v>98</v>
      </c>
      <c r="L49" s="89"/>
    </row>
    <row r="50" customHeight="1" spans="1:12">
      <c r="A50" s="65">
        <f t="shared" si="0"/>
        <v>47</v>
      </c>
      <c r="B50" s="66">
        <v>420106024</v>
      </c>
      <c r="C50" s="72" t="s">
        <v>1076</v>
      </c>
      <c r="D50" s="72" t="s">
        <v>1077</v>
      </c>
      <c r="E50" s="66"/>
      <c r="F50" s="66" t="s">
        <v>1078</v>
      </c>
      <c r="G50" s="66" t="s">
        <v>1060</v>
      </c>
      <c r="H50" s="66" t="s">
        <v>1025</v>
      </c>
      <c r="I50" s="66">
        <v>0</v>
      </c>
      <c r="J50" s="66">
        <v>228</v>
      </c>
      <c r="K50" s="66">
        <v>285</v>
      </c>
      <c r="L50" s="89"/>
    </row>
    <row r="51" customHeight="1" spans="1:12">
      <c r="A51" s="65">
        <f t="shared" si="0"/>
        <v>48</v>
      </c>
      <c r="B51" s="66">
        <v>420106023</v>
      </c>
      <c r="C51" s="72"/>
      <c r="D51" s="72" t="s">
        <v>1079</v>
      </c>
      <c r="E51" s="66"/>
      <c r="F51" s="66" t="s">
        <v>1080</v>
      </c>
      <c r="G51" s="66" t="s">
        <v>1060</v>
      </c>
      <c r="H51" s="66" t="s">
        <v>1025</v>
      </c>
      <c r="I51" s="66">
        <v>0</v>
      </c>
      <c r="J51" s="66">
        <v>293</v>
      </c>
      <c r="K51" s="66">
        <v>366</v>
      </c>
      <c r="L51" s="89"/>
    </row>
    <row r="52" customHeight="1" spans="1:12">
      <c r="A52" s="65">
        <f t="shared" si="0"/>
        <v>49</v>
      </c>
      <c r="B52" s="66">
        <v>420106025</v>
      </c>
      <c r="C52" s="72"/>
      <c r="D52" s="72" t="s">
        <v>1081</v>
      </c>
      <c r="E52" s="66"/>
      <c r="F52" s="66" t="s">
        <v>1082</v>
      </c>
      <c r="G52" s="66" t="s">
        <v>1060</v>
      </c>
      <c r="H52" s="66" t="s">
        <v>1025</v>
      </c>
      <c r="I52" s="66">
        <v>0</v>
      </c>
      <c r="J52" s="66">
        <v>293</v>
      </c>
      <c r="K52" s="66">
        <v>366</v>
      </c>
      <c r="L52" s="89"/>
    </row>
    <row r="53" customHeight="1" spans="1:12">
      <c r="A53" s="65">
        <f t="shared" si="0"/>
        <v>50</v>
      </c>
      <c r="B53" s="66">
        <v>420106022</v>
      </c>
      <c r="C53" s="72"/>
      <c r="D53" s="72" t="s">
        <v>1083</v>
      </c>
      <c r="E53" s="66"/>
      <c r="F53" s="66" t="s">
        <v>1084</v>
      </c>
      <c r="G53" s="66" t="s">
        <v>1060</v>
      </c>
      <c r="H53" s="66" t="s">
        <v>1025</v>
      </c>
      <c r="I53" s="66">
        <v>0</v>
      </c>
      <c r="J53" s="66">
        <v>293</v>
      </c>
      <c r="K53" s="66">
        <v>366</v>
      </c>
      <c r="L53" s="89"/>
    </row>
    <row r="54" customHeight="1" spans="1:12">
      <c r="A54" s="65">
        <f t="shared" si="0"/>
        <v>51</v>
      </c>
      <c r="B54" s="66">
        <v>420106021</v>
      </c>
      <c r="C54" s="72"/>
      <c r="D54" s="72" t="s">
        <v>1085</v>
      </c>
      <c r="E54" s="66"/>
      <c r="F54" s="66" t="s">
        <v>1086</v>
      </c>
      <c r="G54" s="66" t="s">
        <v>1060</v>
      </c>
      <c r="H54" s="66" t="s">
        <v>1025</v>
      </c>
      <c r="I54" s="66">
        <v>0</v>
      </c>
      <c r="J54" s="66">
        <v>293</v>
      </c>
      <c r="K54" s="66">
        <v>366</v>
      </c>
      <c r="L54" s="89"/>
    </row>
    <row r="55" customHeight="1" spans="1:12">
      <c r="A55" s="65">
        <f t="shared" si="0"/>
        <v>52</v>
      </c>
      <c r="B55" s="66">
        <v>430502032</v>
      </c>
      <c r="C55" s="66" t="s">
        <v>1087</v>
      </c>
      <c r="D55" s="66" t="s">
        <v>969</v>
      </c>
      <c r="E55" s="66"/>
      <c r="F55" s="76" t="s">
        <v>1088</v>
      </c>
      <c r="G55" s="66" t="s">
        <v>1089</v>
      </c>
      <c r="H55" s="66" t="s">
        <v>971</v>
      </c>
      <c r="I55" s="66">
        <v>0</v>
      </c>
      <c r="J55" s="66">
        <v>1050</v>
      </c>
      <c r="K55" s="66">
        <v>1320</v>
      </c>
      <c r="L55" s="89" t="s">
        <v>1090</v>
      </c>
    </row>
    <row r="56" customHeight="1" spans="1:12">
      <c r="A56" s="65">
        <f t="shared" si="0"/>
        <v>53</v>
      </c>
      <c r="B56" s="66">
        <v>430502033</v>
      </c>
      <c r="C56" s="66"/>
      <c r="D56" s="66" t="s">
        <v>973</v>
      </c>
      <c r="E56" s="66"/>
      <c r="F56" s="77"/>
      <c r="G56" s="66" t="s">
        <v>1089</v>
      </c>
      <c r="H56" s="66" t="s">
        <v>971</v>
      </c>
      <c r="I56" s="66">
        <v>0</v>
      </c>
      <c r="J56" s="66">
        <v>1050</v>
      </c>
      <c r="K56" s="66">
        <v>1320</v>
      </c>
      <c r="L56" s="89"/>
    </row>
    <row r="57" customHeight="1" spans="1:12">
      <c r="A57" s="65">
        <f t="shared" si="0"/>
        <v>54</v>
      </c>
      <c r="B57" s="66">
        <v>430502034</v>
      </c>
      <c r="C57" s="66"/>
      <c r="D57" s="66" t="s">
        <v>974</v>
      </c>
      <c r="E57" s="66"/>
      <c r="F57" s="77"/>
      <c r="G57" s="66" t="s">
        <v>1089</v>
      </c>
      <c r="H57" s="66" t="s">
        <v>971</v>
      </c>
      <c r="I57" s="66">
        <v>0</v>
      </c>
      <c r="J57" s="66">
        <v>1110</v>
      </c>
      <c r="K57" s="66">
        <v>1390</v>
      </c>
      <c r="L57" s="89"/>
    </row>
    <row r="58" customHeight="1" spans="1:12">
      <c r="A58" s="65">
        <f t="shared" si="0"/>
        <v>55</v>
      </c>
      <c r="B58" s="66">
        <v>430502035</v>
      </c>
      <c r="C58" s="66"/>
      <c r="D58" s="66" t="s">
        <v>975</v>
      </c>
      <c r="E58" s="66"/>
      <c r="F58" s="77"/>
      <c r="G58" s="66" t="s">
        <v>1089</v>
      </c>
      <c r="H58" s="66" t="s">
        <v>971</v>
      </c>
      <c r="I58" s="66">
        <v>0</v>
      </c>
      <c r="J58" s="66">
        <v>1160</v>
      </c>
      <c r="K58" s="66">
        <v>1450</v>
      </c>
      <c r="L58" s="89"/>
    </row>
    <row r="59" customHeight="1" spans="1:12">
      <c r="A59" s="65">
        <f t="shared" si="0"/>
        <v>56</v>
      </c>
      <c r="B59" s="66">
        <v>430502036</v>
      </c>
      <c r="C59" s="66"/>
      <c r="D59" s="66" t="s">
        <v>976</v>
      </c>
      <c r="E59" s="66"/>
      <c r="F59" s="77"/>
      <c r="G59" s="66" t="s">
        <v>1089</v>
      </c>
      <c r="H59" s="66" t="s">
        <v>971</v>
      </c>
      <c r="I59" s="66">
        <v>0</v>
      </c>
      <c r="J59" s="66">
        <v>1430</v>
      </c>
      <c r="K59" s="66">
        <v>1790</v>
      </c>
      <c r="L59" s="89"/>
    </row>
    <row r="60" customHeight="1" spans="1:12">
      <c r="A60" s="65">
        <f t="shared" si="0"/>
        <v>57</v>
      </c>
      <c r="B60" s="66">
        <v>430502037</v>
      </c>
      <c r="C60" s="66"/>
      <c r="D60" s="66" t="s">
        <v>977</v>
      </c>
      <c r="E60" s="66"/>
      <c r="F60" s="77"/>
      <c r="G60" s="66" t="s">
        <v>1089</v>
      </c>
      <c r="H60" s="66" t="s">
        <v>971</v>
      </c>
      <c r="I60" s="66">
        <v>0</v>
      </c>
      <c r="J60" s="66">
        <v>1720</v>
      </c>
      <c r="K60" s="66">
        <v>2150</v>
      </c>
      <c r="L60" s="89"/>
    </row>
    <row r="61" customHeight="1" spans="1:12">
      <c r="A61" s="65">
        <f t="shared" si="0"/>
        <v>58</v>
      </c>
      <c r="B61" s="66">
        <v>430502038</v>
      </c>
      <c r="C61" s="66"/>
      <c r="D61" s="66" t="s">
        <v>978</v>
      </c>
      <c r="E61" s="66"/>
      <c r="F61" s="77"/>
      <c r="G61" s="66" t="s">
        <v>1089</v>
      </c>
      <c r="H61" s="66" t="s">
        <v>971</v>
      </c>
      <c r="I61" s="66">
        <v>0</v>
      </c>
      <c r="J61" s="66">
        <v>2110</v>
      </c>
      <c r="K61" s="66">
        <v>2650</v>
      </c>
      <c r="L61" s="89"/>
    </row>
    <row r="62" customHeight="1" spans="1:12">
      <c r="A62" s="65">
        <f t="shared" si="0"/>
        <v>59</v>
      </c>
      <c r="B62" s="66">
        <v>430502039</v>
      </c>
      <c r="C62" s="66"/>
      <c r="D62" s="66" t="s">
        <v>979</v>
      </c>
      <c r="E62" s="66"/>
      <c r="F62" s="77"/>
      <c r="G62" s="66" t="s">
        <v>1089</v>
      </c>
      <c r="H62" s="66" t="s">
        <v>971</v>
      </c>
      <c r="I62" s="66">
        <v>0</v>
      </c>
      <c r="J62" s="66">
        <v>2860</v>
      </c>
      <c r="K62" s="66">
        <v>3600</v>
      </c>
      <c r="L62" s="89"/>
    </row>
    <row r="63" customHeight="1" spans="1:12">
      <c r="A63" s="65">
        <f t="shared" si="0"/>
        <v>60</v>
      </c>
      <c r="B63" s="66">
        <v>430502041</v>
      </c>
      <c r="C63" s="66" t="s">
        <v>1091</v>
      </c>
      <c r="D63" s="66" t="s">
        <v>969</v>
      </c>
      <c r="E63" s="66"/>
      <c r="F63" s="76" t="s">
        <v>1092</v>
      </c>
      <c r="G63" s="66" t="s">
        <v>1089</v>
      </c>
      <c r="H63" s="66" t="s">
        <v>971</v>
      </c>
      <c r="I63" s="66">
        <v>0</v>
      </c>
      <c r="J63" s="66">
        <v>2620</v>
      </c>
      <c r="K63" s="66">
        <v>3275</v>
      </c>
      <c r="L63" s="89" t="s">
        <v>1090</v>
      </c>
    </row>
    <row r="64" customHeight="1" spans="1:12">
      <c r="A64" s="65">
        <f t="shared" si="0"/>
        <v>61</v>
      </c>
      <c r="B64" s="66">
        <v>430502042</v>
      </c>
      <c r="C64" s="66"/>
      <c r="D64" s="66" t="s">
        <v>973</v>
      </c>
      <c r="E64" s="66"/>
      <c r="F64" s="77"/>
      <c r="G64" s="66" t="s">
        <v>1089</v>
      </c>
      <c r="H64" s="66" t="s">
        <v>971</v>
      </c>
      <c r="I64" s="66">
        <v>0</v>
      </c>
      <c r="J64" s="66">
        <v>2620</v>
      </c>
      <c r="K64" s="66">
        <v>3275</v>
      </c>
      <c r="L64" s="89"/>
    </row>
    <row r="65" customHeight="1" spans="1:12">
      <c r="A65" s="65">
        <f t="shared" si="0"/>
        <v>62</v>
      </c>
      <c r="B65" s="66">
        <v>430502043</v>
      </c>
      <c r="C65" s="66"/>
      <c r="D65" s="66" t="s">
        <v>974</v>
      </c>
      <c r="E65" s="66"/>
      <c r="F65" s="77"/>
      <c r="G65" s="66" t="s">
        <v>1089</v>
      </c>
      <c r="H65" s="66" t="s">
        <v>971</v>
      </c>
      <c r="I65" s="66">
        <v>0</v>
      </c>
      <c r="J65" s="66">
        <v>2660</v>
      </c>
      <c r="K65" s="66">
        <v>3325</v>
      </c>
      <c r="L65" s="89"/>
    </row>
    <row r="66" customHeight="1" spans="1:12">
      <c r="A66" s="65">
        <f t="shared" si="0"/>
        <v>63</v>
      </c>
      <c r="B66" s="66">
        <v>430502044</v>
      </c>
      <c r="C66" s="66"/>
      <c r="D66" s="66" t="s">
        <v>975</v>
      </c>
      <c r="E66" s="66"/>
      <c r="F66" s="77"/>
      <c r="G66" s="66" t="s">
        <v>1089</v>
      </c>
      <c r="H66" s="66" t="s">
        <v>971</v>
      </c>
      <c r="I66" s="66">
        <v>0</v>
      </c>
      <c r="J66" s="66">
        <v>2700</v>
      </c>
      <c r="K66" s="66">
        <v>3375</v>
      </c>
      <c r="L66" s="89"/>
    </row>
    <row r="67" customHeight="1" spans="1:12">
      <c r="A67" s="65">
        <f t="shared" si="0"/>
        <v>64</v>
      </c>
      <c r="B67" s="66">
        <v>430502045</v>
      </c>
      <c r="C67" s="66"/>
      <c r="D67" s="66" t="s">
        <v>976</v>
      </c>
      <c r="E67" s="66"/>
      <c r="F67" s="77"/>
      <c r="G67" s="66" t="s">
        <v>1089</v>
      </c>
      <c r="H67" s="66" t="s">
        <v>971</v>
      </c>
      <c r="I67" s="66">
        <v>0</v>
      </c>
      <c r="J67" s="66">
        <v>3080</v>
      </c>
      <c r="K67" s="66">
        <v>3850</v>
      </c>
      <c r="L67" s="89"/>
    </row>
    <row r="68" customHeight="1" spans="1:12">
      <c r="A68" s="65">
        <f t="shared" ref="A68:A96" si="1">ROW()-3</f>
        <v>65</v>
      </c>
      <c r="B68" s="66">
        <v>430502046</v>
      </c>
      <c r="C68" s="66"/>
      <c r="D68" s="66" t="s">
        <v>977</v>
      </c>
      <c r="E68" s="66"/>
      <c r="F68" s="77"/>
      <c r="G68" s="66" t="s">
        <v>1089</v>
      </c>
      <c r="H68" s="66" t="s">
        <v>971</v>
      </c>
      <c r="I68" s="66">
        <v>0</v>
      </c>
      <c r="J68" s="66">
        <v>3220</v>
      </c>
      <c r="K68" s="66">
        <v>4025</v>
      </c>
      <c r="L68" s="89"/>
    </row>
    <row r="69" customHeight="1" spans="1:12">
      <c r="A69" s="65">
        <f t="shared" si="1"/>
        <v>66</v>
      </c>
      <c r="B69" s="66">
        <v>430502047</v>
      </c>
      <c r="C69" s="66"/>
      <c r="D69" s="66" t="s">
        <v>978</v>
      </c>
      <c r="E69" s="66"/>
      <c r="F69" s="77"/>
      <c r="G69" s="66" t="s">
        <v>1089</v>
      </c>
      <c r="H69" s="66" t="s">
        <v>971</v>
      </c>
      <c r="I69" s="66">
        <v>0</v>
      </c>
      <c r="J69" s="66">
        <v>3330</v>
      </c>
      <c r="K69" s="66">
        <v>4165</v>
      </c>
      <c r="L69" s="89"/>
    </row>
    <row r="70" customHeight="1" spans="1:12">
      <c r="A70" s="65">
        <f t="shared" si="1"/>
        <v>67</v>
      </c>
      <c r="B70" s="66">
        <v>430502048</v>
      </c>
      <c r="C70" s="66"/>
      <c r="D70" s="66" t="s">
        <v>979</v>
      </c>
      <c r="E70" s="66"/>
      <c r="F70" s="77"/>
      <c r="G70" s="66" t="s">
        <v>1089</v>
      </c>
      <c r="H70" s="66" t="s">
        <v>971</v>
      </c>
      <c r="I70" s="66">
        <v>0</v>
      </c>
      <c r="J70" s="66">
        <v>4270</v>
      </c>
      <c r="K70" s="66">
        <v>5340</v>
      </c>
      <c r="L70" s="89"/>
    </row>
    <row r="71" ht="77.25" customHeight="1" spans="1:12">
      <c r="A71" s="65">
        <f t="shared" si="1"/>
        <v>68</v>
      </c>
      <c r="B71" s="66">
        <v>420216037</v>
      </c>
      <c r="C71" s="66" t="s">
        <v>1093</v>
      </c>
      <c r="D71" s="66" t="s">
        <v>1094</v>
      </c>
      <c r="E71" s="71"/>
      <c r="F71" s="76" t="s">
        <v>1095</v>
      </c>
      <c r="G71" s="66" t="s">
        <v>1096</v>
      </c>
      <c r="H71" s="66" t="s">
        <v>971</v>
      </c>
      <c r="I71" s="101">
        <v>0</v>
      </c>
      <c r="J71" s="102">
        <v>38000</v>
      </c>
      <c r="K71" s="102">
        <v>47500</v>
      </c>
      <c r="L71" s="103" t="s">
        <v>1097</v>
      </c>
    </row>
    <row r="72" ht="60" customHeight="1" spans="1:12">
      <c r="A72" s="65">
        <f t="shared" si="1"/>
        <v>69</v>
      </c>
      <c r="B72" s="66" t="s">
        <v>1098</v>
      </c>
      <c r="C72" s="66" t="s">
        <v>1099</v>
      </c>
      <c r="D72" s="66" t="s">
        <v>1100</v>
      </c>
      <c r="E72" s="66"/>
      <c r="F72" s="76" t="s">
        <v>1101</v>
      </c>
      <c r="G72" s="66" t="s">
        <v>1102</v>
      </c>
      <c r="H72" s="66" t="s">
        <v>971</v>
      </c>
      <c r="I72" s="104"/>
      <c r="J72" s="105"/>
      <c r="K72" s="105"/>
      <c r="L72" s="106"/>
    </row>
    <row r="73" ht="77.25" customHeight="1" spans="1:12">
      <c r="A73" s="65">
        <f t="shared" si="1"/>
        <v>70</v>
      </c>
      <c r="B73" s="66">
        <v>420216037</v>
      </c>
      <c r="C73" s="66" t="s">
        <v>1093</v>
      </c>
      <c r="D73" s="66" t="s">
        <v>1094</v>
      </c>
      <c r="E73" s="71"/>
      <c r="F73" s="76" t="s">
        <v>1095</v>
      </c>
      <c r="G73" s="66" t="s">
        <v>1096</v>
      </c>
      <c r="H73" s="66" t="s">
        <v>971</v>
      </c>
      <c r="I73" s="101">
        <v>0</v>
      </c>
      <c r="J73" s="102">
        <v>37000</v>
      </c>
      <c r="K73" s="102">
        <v>46500</v>
      </c>
      <c r="L73" s="103" t="s">
        <v>1097</v>
      </c>
    </row>
    <row r="74" ht="60" customHeight="1" spans="1:12">
      <c r="A74" s="65">
        <f t="shared" si="1"/>
        <v>71</v>
      </c>
      <c r="B74" s="66" t="s">
        <v>868</v>
      </c>
      <c r="C74" s="71" t="s">
        <v>1099</v>
      </c>
      <c r="D74" s="71" t="s">
        <v>1103</v>
      </c>
      <c r="E74" s="71"/>
      <c r="F74" s="95" t="s">
        <v>1104</v>
      </c>
      <c r="G74" s="71" t="s">
        <v>1105</v>
      </c>
      <c r="H74" s="66" t="s">
        <v>971</v>
      </c>
      <c r="I74" s="104"/>
      <c r="J74" s="105"/>
      <c r="K74" s="105"/>
      <c r="L74" s="106"/>
    </row>
    <row r="75" ht="77.25" customHeight="1" spans="1:12">
      <c r="A75" s="65">
        <f t="shared" si="1"/>
        <v>72</v>
      </c>
      <c r="B75" s="66">
        <v>420216020</v>
      </c>
      <c r="C75" s="66" t="s">
        <v>1106</v>
      </c>
      <c r="D75" s="66" t="s">
        <v>62</v>
      </c>
      <c r="E75" s="71"/>
      <c r="F75" s="76" t="s">
        <v>1107</v>
      </c>
      <c r="G75" s="66" t="s">
        <v>1096</v>
      </c>
      <c r="H75" s="66" t="s">
        <v>971</v>
      </c>
      <c r="I75" s="107">
        <v>0</v>
      </c>
      <c r="J75" s="102">
        <v>35000</v>
      </c>
      <c r="K75" s="102">
        <v>43500</v>
      </c>
      <c r="L75" s="103" t="s">
        <v>1097</v>
      </c>
    </row>
    <row r="76" ht="51" customHeight="1" spans="1:12">
      <c r="A76" s="65">
        <f t="shared" si="1"/>
        <v>73</v>
      </c>
      <c r="B76" s="66" t="s">
        <v>1108</v>
      </c>
      <c r="C76" s="66" t="s">
        <v>1099</v>
      </c>
      <c r="D76" s="66" t="s">
        <v>1109</v>
      </c>
      <c r="E76" s="71"/>
      <c r="F76" s="76" t="s">
        <v>1110</v>
      </c>
      <c r="G76" s="66" t="s">
        <v>1102</v>
      </c>
      <c r="H76" s="66" t="s">
        <v>971</v>
      </c>
      <c r="I76" s="104"/>
      <c r="J76" s="105"/>
      <c r="K76" s="105"/>
      <c r="L76" s="106"/>
    </row>
    <row r="77" ht="77.25" customHeight="1" spans="1:12">
      <c r="A77" s="65">
        <f t="shared" si="1"/>
        <v>74</v>
      </c>
      <c r="B77" s="66">
        <v>420216020</v>
      </c>
      <c r="C77" s="66" t="s">
        <v>1106</v>
      </c>
      <c r="D77" s="66" t="s">
        <v>62</v>
      </c>
      <c r="E77" s="71"/>
      <c r="F77" s="76" t="s">
        <v>1107</v>
      </c>
      <c r="G77" s="66" t="s">
        <v>1096</v>
      </c>
      <c r="H77" s="66" t="s">
        <v>971</v>
      </c>
      <c r="I77" s="107">
        <v>0</v>
      </c>
      <c r="J77" s="102">
        <v>34000</v>
      </c>
      <c r="K77" s="102">
        <v>42500</v>
      </c>
      <c r="L77" s="103" t="s">
        <v>1097</v>
      </c>
    </row>
    <row r="78" ht="51" customHeight="1" spans="1:12">
      <c r="A78" s="65">
        <f t="shared" si="1"/>
        <v>75</v>
      </c>
      <c r="B78" s="66" t="s">
        <v>868</v>
      </c>
      <c r="C78" s="71" t="s">
        <v>1099</v>
      </c>
      <c r="D78" s="71" t="s">
        <v>1111</v>
      </c>
      <c r="E78" s="71"/>
      <c r="F78" s="95" t="s">
        <v>1112</v>
      </c>
      <c r="G78" s="71" t="s">
        <v>1105</v>
      </c>
      <c r="H78" s="66" t="s">
        <v>971</v>
      </c>
      <c r="I78" s="104"/>
      <c r="J78" s="105"/>
      <c r="K78" s="105"/>
      <c r="L78" s="106"/>
    </row>
    <row r="79" ht="77.25" customHeight="1" spans="1:12">
      <c r="A79" s="65">
        <f t="shared" si="1"/>
        <v>76</v>
      </c>
      <c r="B79" s="66">
        <v>420216039</v>
      </c>
      <c r="C79" s="66" t="s">
        <v>1106</v>
      </c>
      <c r="D79" s="66" t="s">
        <v>1113</v>
      </c>
      <c r="E79" s="71"/>
      <c r="F79" s="76" t="s">
        <v>1114</v>
      </c>
      <c r="G79" s="66" t="s">
        <v>1115</v>
      </c>
      <c r="H79" s="66" t="s">
        <v>971</v>
      </c>
      <c r="I79" s="66">
        <v>0</v>
      </c>
      <c r="J79" s="71">
        <v>37500</v>
      </c>
      <c r="K79" s="71">
        <v>47000</v>
      </c>
      <c r="L79" s="108" t="s">
        <v>1116</v>
      </c>
    </row>
    <row r="80" ht="51" customHeight="1" spans="1:12">
      <c r="A80" s="65">
        <f t="shared" si="1"/>
        <v>77</v>
      </c>
      <c r="B80" s="66" t="s">
        <v>1108</v>
      </c>
      <c r="C80" s="66" t="s">
        <v>1099</v>
      </c>
      <c r="D80" s="66" t="s">
        <v>1109</v>
      </c>
      <c r="E80" s="71"/>
      <c r="F80" s="96" t="s">
        <v>1110</v>
      </c>
      <c r="G80" s="66" t="s">
        <v>1102</v>
      </c>
      <c r="H80" s="66" t="s">
        <v>971</v>
      </c>
      <c r="I80" s="66"/>
      <c r="J80" s="71"/>
      <c r="K80" s="71"/>
      <c r="L80" s="109"/>
    </row>
    <row r="81" ht="77.25" customHeight="1" spans="1:12">
      <c r="A81" s="65">
        <f t="shared" si="1"/>
        <v>78</v>
      </c>
      <c r="B81" s="66">
        <v>420216039</v>
      </c>
      <c r="C81" s="66" t="s">
        <v>1106</v>
      </c>
      <c r="D81" s="66" t="s">
        <v>1113</v>
      </c>
      <c r="E81" s="71"/>
      <c r="F81" s="76" t="s">
        <v>1114</v>
      </c>
      <c r="G81" s="66" t="s">
        <v>1115</v>
      </c>
      <c r="H81" s="66" t="s">
        <v>971</v>
      </c>
      <c r="I81" s="66">
        <v>0</v>
      </c>
      <c r="J81" s="71">
        <v>36500</v>
      </c>
      <c r="K81" s="71">
        <v>46000</v>
      </c>
      <c r="L81" s="76" t="s">
        <v>1116</v>
      </c>
    </row>
    <row r="82" ht="51" customHeight="1" spans="1:12">
      <c r="A82" s="65">
        <f t="shared" si="1"/>
        <v>79</v>
      </c>
      <c r="B82" s="71" t="s">
        <v>868</v>
      </c>
      <c r="C82" s="71" t="s">
        <v>1099</v>
      </c>
      <c r="D82" s="71" t="s">
        <v>1111</v>
      </c>
      <c r="E82" s="71"/>
      <c r="F82" s="95" t="s">
        <v>1112</v>
      </c>
      <c r="G82" s="71" t="s">
        <v>1105</v>
      </c>
      <c r="H82" s="71" t="s">
        <v>971</v>
      </c>
      <c r="I82" s="66"/>
      <c r="J82" s="71"/>
      <c r="K82" s="71"/>
      <c r="L82" s="76"/>
    </row>
    <row r="83" ht="60" customHeight="1" spans="1:12">
      <c r="A83" s="65">
        <f t="shared" si="1"/>
        <v>80</v>
      </c>
      <c r="B83" s="71" t="s">
        <v>1117</v>
      </c>
      <c r="C83" s="71" t="s">
        <v>1118</v>
      </c>
      <c r="D83" s="71" t="s">
        <v>1119</v>
      </c>
      <c r="E83" s="71"/>
      <c r="F83" s="97" t="s">
        <v>1120</v>
      </c>
      <c r="G83" s="71" t="s">
        <v>1121</v>
      </c>
      <c r="H83" s="71" t="s">
        <v>971</v>
      </c>
      <c r="I83" s="104">
        <v>0</v>
      </c>
      <c r="J83" s="71">
        <v>1300</v>
      </c>
      <c r="K83" s="71">
        <v>1600</v>
      </c>
      <c r="L83" s="110" t="s">
        <v>1122</v>
      </c>
    </row>
    <row r="84" ht="88.5" customHeight="1" spans="1:12">
      <c r="A84" s="65">
        <f t="shared" si="1"/>
        <v>81</v>
      </c>
      <c r="B84" s="66" t="s">
        <v>1123</v>
      </c>
      <c r="C84" s="66" t="s">
        <v>1124</v>
      </c>
      <c r="D84" s="66" t="s">
        <v>1125</v>
      </c>
      <c r="E84" s="98"/>
      <c r="F84" s="77" t="s">
        <v>1126</v>
      </c>
      <c r="G84" s="66" t="s">
        <v>1127</v>
      </c>
      <c r="H84" s="66" t="s">
        <v>971</v>
      </c>
      <c r="I84" s="66">
        <v>0</v>
      </c>
      <c r="J84" s="66">
        <v>6800</v>
      </c>
      <c r="K84" s="66">
        <f>J84/0.85</f>
        <v>8000</v>
      </c>
      <c r="L84" s="89"/>
    </row>
    <row r="85" ht="88.5" customHeight="1" spans="1:12">
      <c r="A85" s="65">
        <f t="shared" si="1"/>
        <v>82</v>
      </c>
      <c r="B85" s="66" t="s">
        <v>1128</v>
      </c>
      <c r="C85" s="66" t="s">
        <v>1129</v>
      </c>
      <c r="D85" s="71" t="s">
        <v>1130</v>
      </c>
      <c r="E85" s="66"/>
      <c r="F85" s="97" t="s">
        <v>1131</v>
      </c>
      <c r="G85" s="66" t="s">
        <v>1096</v>
      </c>
      <c r="H85" s="66" t="s">
        <v>971</v>
      </c>
      <c r="I85" s="66">
        <v>0</v>
      </c>
      <c r="J85" s="66">
        <v>5500</v>
      </c>
      <c r="K85" s="66">
        <v>6650</v>
      </c>
      <c r="L85" s="89"/>
    </row>
    <row r="86" ht="60" customHeight="1" spans="1:12">
      <c r="A86" s="65">
        <f t="shared" si="1"/>
        <v>83</v>
      </c>
      <c r="B86" s="66" t="s">
        <v>1132</v>
      </c>
      <c r="C86" s="66" t="s">
        <v>1133</v>
      </c>
      <c r="D86" s="66" t="s">
        <v>1134</v>
      </c>
      <c r="E86" s="66"/>
      <c r="F86" s="77" t="s">
        <v>1135</v>
      </c>
      <c r="G86" s="66" t="s">
        <v>1136</v>
      </c>
      <c r="H86" s="66" t="s">
        <v>971</v>
      </c>
      <c r="I86" s="66">
        <v>0</v>
      </c>
      <c r="J86" s="66">
        <v>600</v>
      </c>
      <c r="K86" s="66">
        <v>750</v>
      </c>
      <c r="L86" s="89"/>
    </row>
    <row r="87" ht="60" customHeight="1" spans="1:12">
      <c r="A87" s="65">
        <f t="shared" si="1"/>
        <v>84</v>
      </c>
      <c r="B87" s="66">
        <v>420207046</v>
      </c>
      <c r="C87" s="66" t="s">
        <v>1137</v>
      </c>
      <c r="D87" s="66" t="s">
        <v>1138</v>
      </c>
      <c r="E87" s="66"/>
      <c r="F87" s="77" t="s">
        <v>1139</v>
      </c>
      <c r="G87" s="66" t="s">
        <v>1136</v>
      </c>
      <c r="H87" s="66" t="s">
        <v>971</v>
      </c>
      <c r="I87" s="66">
        <v>0</v>
      </c>
      <c r="J87" s="66">
        <v>1799</v>
      </c>
      <c r="K87" s="66">
        <v>2099</v>
      </c>
      <c r="L87" s="89"/>
    </row>
    <row r="88" ht="60" customHeight="1" spans="1:12">
      <c r="A88" s="65">
        <f t="shared" si="1"/>
        <v>85</v>
      </c>
      <c r="B88" s="66">
        <v>420207047</v>
      </c>
      <c r="C88" s="66" t="s">
        <v>1137</v>
      </c>
      <c r="D88" s="66" t="s">
        <v>1140</v>
      </c>
      <c r="E88" s="66"/>
      <c r="F88" s="77" t="s">
        <v>1139</v>
      </c>
      <c r="G88" s="66" t="s">
        <v>1136</v>
      </c>
      <c r="H88" s="66" t="s">
        <v>971</v>
      </c>
      <c r="I88" s="66">
        <v>0</v>
      </c>
      <c r="J88" s="66">
        <v>2329</v>
      </c>
      <c r="K88" s="66">
        <v>2699</v>
      </c>
      <c r="L88" s="89"/>
    </row>
    <row r="89" ht="60" customHeight="1" spans="1:12">
      <c r="A89" s="65">
        <f t="shared" si="1"/>
        <v>86</v>
      </c>
      <c r="B89" s="66">
        <v>420207048</v>
      </c>
      <c r="C89" s="66" t="s">
        <v>1137</v>
      </c>
      <c r="D89" s="66" t="s">
        <v>1141</v>
      </c>
      <c r="E89" s="66"/>
      <c r="F89" s="77" t="s">
        <v>1139</v>
      </c>
      <c r="G89" s="66" t="s">
        <v>1136</v>
      </c>
      <c r="H89" s="66" t="s">
        <v>971</v>
      </c>
      <c r="I89" s="66">
        <v>0</v>
      </c>
      <c r="J89" s="66">
        <v>3099</v>
      </c>
      <c r="K89" s="66">
        <v>3399</v>
      </c>
      <c r="L89" s="89"/>
    </row>
    <row r="90" ht="60" customHeight="1" spans="1:12">
      <c r="A90" s="65">
        <f t="shared" si="1"/>
        <v>87</v>
      </c>
      <c r="B90" s="66">
        <v>420207043</v>
      </c>
      <c r="C90" s="66" t="s">
        <v>1142</v>
      </c>
      <c r="D90" s="66" t="s">
        <v>1138</v>
      </c>
      <c r="E90" s="66"/>
      <c r="F90" s="77" t="s">
        <v>1143</v>
      </c>
      <c r="G90" s="66" t="s">
        <v>1144</v>
      </c>
      <c r="H90" s="66" t="s">
        <v>971</v>
      </c>
      <c r="I90" s="66">
        <v>0</v>
      </c>
      <c r="J90" s="66">
        <v>7000</v>
      </c>
      <c r="K90" s="66">
        <v>8800</v>
      </c>
      <c r="L90" s="111" t="s">
        <v>1145</v>
      </c>
    </row>
    <row r="91" ht="60" customHeight="1" spans="1:12">
      <c r="A91" s="65">
        <f t="shared" si="1"/>
        <v>88</v>
      </c>
      <c r="B91" s="66">
        <v>420207044</v>
      </c>
      <c r="C91" s="66" t="s">
        <v>1142</v>
      </c>
      <c r="D91" s="66" t="s">
        <v>1140</v>
      </c>
      <c r="E91" s="66"/>
      <c r="F91" s="77" t="s">
        <v>1143</v>
      </c>
      <c r="G91" s="66" t="s">
        <v>1144</v>
      </c>
      <c r="H91" s="66" t="s">
        <v>971</v>
      </c>
      <c r="I91" s="66">
        <v>0</v>
      </c>
      <c r="J91" s="66">
        <v>9500</v>
      </c>
      <c r="K91" s="66">
        <v>12000</v>
      </c>
      <c r="L91" s="111" t="s">
        <v>1145</v>
      </c>
    </row>
    <row r="92" ht="60" customHeight="1" spans="1:12">
      <c r="A92" s="65">
        <f t="shared" si="1"/>
        <v>89</v>
      </c>
      <c r="B92" s="66">
        <v>420207045</v>
      </c>
      <c r="C92" s="66" t="s">
        <v>1142</v>
      </c>
      <c r="D92" s="66" t="s">
        <v>1146</v>
      </c>
      <c r="E92" s="66"/>
      <c r="F92" s="77" t="s">
        <v>1147</v>
      </c>
      <c r="G92" s="66" t="s">
        <v>1144</v>
      </c>
      <c r="H92" s="66" t="s">
        <v>971</v>
      </c>
      <c r="I92" s="66">
        <v>0</v>
      </c>
      <c r="J92" s="66">
        <v>15800</v>
      </c>
      <c r="K92" s="66">
        <v>19800</v>
      </c>
      <c r="L92" s="111" t="s">
        <v>1145</v>
      </c>
    </row>
    <row r="93" ht="50.25" customHeight="1" spans="1:12">
      <c r="A93" s="65">
        <f t="shared" si="1"/>
        <v>90</v>
      </c>
      <c r="B93" s="66" t="s">
        <v>63</v>
      </c>
      <c r="C93" s="66" t="s">
        <v>1148</v>
      </c>
      <c r="D93" s="66" t="s">
        <v>1149</v>
      </c>
      <c r="E93" s="66" t="s">
        <v>63</v>
      </c>
      <c r="F93" s="77" t="s">
        <v>1150</v>
      </c>
      <c r="G93" s="66" t="s">
        <v>63</v>
      </c>
      <c r="H93" s="66" t="s">
        <v>971</v>
      </c>
      <c r="I93" s="66">
        <v>0</v>
      </c>
      <c r="J93" s="66" t="s">
        <v>1151</v>
      </c>
      <c r="K93" s="66" t="s">
        <v>1152</v>
      </c>
      <c r="L93" s="89" t="s">
        <v>1153</v>
      </c>
    </row>
    <row r="94" ht="49.5" customHeight="1" spans="1:12">
      <c r="A94" s="65">
        <f t="shared" si="1"/>
        <v>91</v>
      </c>
      <c r="B94" s="66" t="s">
        <v>63</v>
      </c>
      <c r="C94" s="66" t="s">
        <v>1148</v>
      </c>
      <c r="D94" s="66" t="s">
        <v>1149</v>
      </c>
      <c r="E94" s="66" t="s">
        <v>63</v>
      </c>
      <c r="F94" s="77" t="s">
        <v>1154</v>
      </c>
      <c r="G94" s="66" t="s">
        <v>63</v>
      </c>
      <c r="H94" s="66" t="s">
        <v>971</v>
      </c>
      <c r="I94" s="66">
        <v>0</v>
      </c>
      <c r="J94" s="66" t="s">
        <v>1155</v>
      </c>
      <c r="K94" s="66" t="s">
        <v>1156</v>
      </c>
      <c r="L94" s="89" t="s">
        <v>1157</v>
      </c>
    </row>
    <row r="95" ht="25.5" customHeight="1" spans="1:12">
      <c r="A95" s="65">
        <f t="shared" si="1"/>
        <v>92</v>
      </c>
      <c r="B95" s="66" t="s">
        <v>63</v>
      </c>
      <c r="C95" s="66" t="s">
        <v>1158</v>
      </c>
      <c r="D95" s="66" t="s">
        <v>63</v>
      </c>
      <c r="E95" s="66" t="s">
        <v>63</v>
      </c>
      <c r="F95" s="77" t="s">
        <v>1159</v>
      </c>
      <c r="G95" s="66" t="s">
        <v>63</v>
      </c>
      <c r="H95" s="66" t="s">
        <v>971</v>
      </c>
      <c r="I95" s="66">
        <v>0</v>
      </c>
      <c r="J95" s="66" t="s">
        <v>954</v>
      </c>
      <c r="K95" s="66" t="s">
        <v>954</v>
      </c>
      <c r="L95" s="89"/>
    </row>
    <row r="96" ht="37.5" customHeight="1" spans="1:12">
      <c r="A96" s="65">
        <f t="shared" si="1"/>
        <v>93</v>
      </c>
      <c r="B96" s="66" t="s">
        <v>63</v>
      </c>
      <c r="C96" s="66" t="s">
        <v>1160</v>
      </c>
      <c r="D96" s="66" t="s">
        <v>63</v>
      </c>
      <c r="E96" s="66" t="s">
        <v>63</v>
      </c>
      <c r="F96" s="77" t="s">
        <v>1161</v>
      </c>
      <c r="G96" s="66" t="s">
        <v>1162</v>
      </c>
      <c r="H96" s="66" t="s">
        <v>971</v>
      </c>
      <c r="I96" s="66">
        <v>0</v>
      </c>
      <c r="J96" s="66" t="s">
        <v>954</v>
      </c>
      <c r="K96" s="66" t="s">
        <v>954</v>
      </c>
      <c r="L96" s="112" t="s">
        <v>1163</v>
      </c>
    </row>
    <row r="97" customHeight="1" spans="1:12">
      <c r="A97" s="92" t="s">
        <v>1164</v>
      </c>
      <c r="B97" s="92"/>
      <c r="C97" s="92"/>
      <c r="D97" s="92"/>
      <c r="E97" s="92"/>
      <c r="F97" s="92"/>
      <c r="G97" s="92"/>
      <c r="H97" s="92"/>
      <c r="I97" s="92"/>
      <c r="J97" s="92">
        <f>SUMPRODUCT($I$4:$I$96,J4:J96)</f>
        <v>0</v>
      </c>
      <c r="K97" s="92">
        <f>SUMPRODUCT($I$4:$I$96,K4:K96)</f>
        <v>0</v>
      </c>
      <c r="L97" s="113"/>
    </row>
    <row r="98" ht="100.5" customHeight="1" spans="1:12">
      <c r="A98" s="93" t="s">
        <v>960</v>
      </c>
      <c r="B98" s="94" t="s">
        <v>1165</v>
      </c>
      <c r="C98" s="94"/>
      <c r="D98" s="94"/>
      <c r="E98" s="94"/>
      <c r="F98" s="94"/>
      <c r="G98" s="94"/>
      <c r="H98" s="94"/>
      <c r="I98" s="94"/>
      <c r="J98" s="94"/>
      <c r="K98" s="94"/>
      <c r="L98" s="114"/>
    </row>
    <row r="100" customHeight="1" spans="7:11">
      <c r="G100" s="99" t="s">
        <v>1166</v>
      </c>
      <c r="H100" s="99"/>
      <c r="I100" s="99"/>
      <c r="J100" s="99"/>
      <c r="K100" s="99"/>
    </row>
    <row r="101" ht="18" customHeight="1" spans="7:11">
      <c r="G101" s="100">
        <v>45858</v>
      </c>
      <c r="H101" s="100"/>
      <c r="I101" s="100"/>
      <c r="J101" s="100"/>
      <c r="K101" s="100"/>
    </row>
  </sheetData>
  <mergeCells count="61">
    <mergeCell ref="A1:L1"/>
    <mergeCell ref="J2:K2"/>
    <mergeCell ref="A97:F97"/>
    <mergeCell ref="B98:L98"/>
    <mergeCell ref="G100:K100"/>
    <mergeCell ref="G101:K101"/>
    <mergeCell ref="A2:A3"/>
    <mergeCell ref="B2:B3"/>
    <mergeCell ref="C2:C3"/>
    <mergeCell ref="C4:C11"/>
    <mergeCell ref="C12:C19"/>
    <mergeCell ref="C43:C49"/>
    <mergeCell ref="C50:C54"/>
    <mergeCell ref="C55:C62"/>
    <mergeCell ref="C63:C70"/>
    <mergeCell ref="D2:D3"/>
    <mergeCell ref="E2:E3"/>
    <mergeCell ref="E4:E11"/>
    <mergeCell ref="E12:E19"/>
    <mergeCell ref="E43:E49"/>
    <mergeCell ref="E50:E54"/>
    <mergeCell ref="E55:E62"/>
    <mergeCell ref="E63:E70"/>
    <mergeCell ref="F2:F3"/>
    <mergeCell ref="F4:F11"/>
    <mergeCell ref="F12:F19"/>
    <mergeCell ref="F55:F62"/>
    <mergeCell ref="F63:F70"/>
    <mergeCell ref="G2:G3"/>
    <mergeCell ref="H2:H3"/>
    <mergeCell ref="I2:I3"/>
    <mergeCell ref="I71:I72"/>
    <mergeCell ref="I73:I74"/>
    <mergeCell ref="I75:I76"/>
    <mergeCell ref="I77:I78"/>
    <mergeCell ref="I79:I80"/>
    <mergeCell ref="I81:I82"/>
    <mergeCell ref="J71:J72"/>
    <mergeCell ref="J73:J74"/>
    <mergeCell ref="J75:J76"/>
    <mergeCell ref="J77:J78"/>
    <mergeCell ref="J79:J80"/>
    <mergeCell ref="J81:J82"/>
    <mergeCell ref="K71:K72"/>
    <mergeCell ref="K73:K74"/>
    <mergeCell ref="K75:K76"/>
    <mergeCell ref="K77:K78"/>
    <mergeCell ref="K79:K80"/>
    <mergeCell ref="K81:K82"/>
    <mergeCell ref="L2:L3"/>
    <mergeCell ref="L4:L11"/>
    <mergeCell ref="L20:L21"/>
    <mergeCell ref="L22:L23"/>
    <mergeCell ref="L55:L62"/>
    <mergeCell ref="L63:L70"/>
    <mergeCell ref="L71:L72"/>
    <mergeCell ref="L73:L74"/>
    <mergeCell ref="L75:L76"/>
    <mergeCell ref="L77:L78"/>
    <mergeCell ref="L79:L80"/>
    <mergeCell ref="L81:L82"/>
  </mergeCells>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4"/>
  <sheetViews>
    <sheetView workbookViewId="0">
      <selection activeCell="A1" sqref="A1:H1"/>
    </sheetView>
  </sheetViews>
  <sheetFormatPr defaultColWidth="10" defaultRowHeight="16.5" customHeight="1" outlineLevelCol="7"/>
  <cols>
    <col min="1" max="1" width="7.33333333333333" style="17" customWidth="1"/>
    <col min="2" max="2" width="16.8333333333333" style="17" customWidth="1"/>
    <col min="3" max="3" width="25" style="17" customWidth="1"/>
    <col min="5" max="5" width="8" style="17" customWidth="1"/>
    <col min="6" max="6" width="9.5" style="17"/>
    <col min="7" max="7" width="10.1666666666667" style="17" customWidth="1"/>
    <col min="8" max="8" width="31.3333333333333" style="17" customWidth="1"/>
  </cols>
  <sheetData>
    <row r="1" ht="26.25" customHeight="1" spans="1:8">
      <c r="A1" s="36" t="s">
        <v>1167</v>
      </c>
      <c r="B1" s="37"/>
      <c r="C1" s="37"/>
      <c r="D1" s="37"/>
      <c r="E1" s="37"/>
      <c r="F1" s="37"/>
      <c r="G1" s="37"/>
      <c r="H1" s="37"/>
    </row>
    <row r="2" ht="29.25" customHeight="1" spans="1:8">
      <c r="A2" s="38" t="s">
        <v>623</v>
      </c>
      <c r="B2" s="39" t="s">
        <v>624</v>
      </c>
      <c r="C2" s="38" t="s">
        <v>625</v>
      </c>
      <c r="D2" s="38" t="s">
        <v>629</v>
      </c>
      <c r="E2" s="51" t="s">
        <v>33</v>
      </c>
      <c r="F2" s="39" t="s">
        <v>1168</v>
      </c>
      <c r="G2" s="39" t="s">
        <v>1169</v>
      </c>
      <c r="H2" s="52" t="s">
        <v>10</v>
      </c>
    </row>
    <row r="3" ht="24.75" customHeight="1" spans="1:8">
      <c r="A3" s="10">
        <v>1</v>
      </c>
      <c r="B3" s="40" t="s">
        <v>1170</v>
      </c>
      <c r="C3" s="40" t="s">
        <v>1171</v>
      </c>
      <c r="D3" s="40" t="s">
        <v>59</v>
      </c>
      <c r="E3" s="10">
        <v>1</v>
      </c>
      <c r="F3" s="53">
        <v>500</v>
      </c>
      <c r="G3" s="54">
        <f t="shared" ref="G3:G13" si="0">E3*F3</f>
        <v>500</v>
      </c>
      <c r="H3" s="55"/>
    </row>
    <row r="4" ht="24.75" customHeight="1" spans="1:8">
      <c r="A4" s="10">
        <v>2</v>
      </c>
      <c r="B4" s="40" t="s">
        <v>1172</v>
      </c>
      <c r="C4" s="40" t="s">
        <v>1173</v>
      </c>
      <c r="D4" s="40" t="s">
        <v>59</v>
      </c>
      <c r="E4" s="10">
        <v>7</v>
      </c>
      <c r="F4" s="53">
        <v>350</v>
      </c>
      <c r="G4" s="54">
        <f t="shared" si="0"/>
        <v>2450</v>
      </c>
      <c r="H4" s="55"/>
    </row>
    <row r="5" ht="24.75" customHeight="1" spans="1:8">
      <c r="A5" s="10">
        <v>3</v>
      </c>
      <c r="B5" s="40" t="s">
        <v>1174</v>
      </c>
      <c r="C5" s="40" t="s">
        <v>1175</v>
      </c>
      <c r="D5" s="40" t="s">
        <v>59</v>
      </c>
      <c r="E5" s="10"/>
      <c r="F5" s="53">
        <v>1000</v>
      </c>
      <c r="G5" s="54">
        <f t="shared" si="0"/>
        <v>0</v>
      </c>
      <c r="H5" s="55"/>
    </row>
    <row r="6" ht="24.75" customHeight="1" spans="1:8">
      <c r="A6" s="10">
        <v>4</v>
      </c>
      <c r="B6" s="40" t="s">
        <v>1176</v>
      </c>
      <c r="C6" s="40" t="s">
        <v>1177</v>
      </c>
      <c r="D6" s="40" t="s">
        <v>59</v>
      </c>
      <c r="E6" s="10">
        <v>2</v>
      </c>
      <c r="F6" s="53">
        <v>500</v>
      </c>
      <c r="G6" s="54">
        <f t="shared" si="0"/>
        <v>1000</v>
      </c>
      <c r="H6" s="55"/>
    </row>
    <row r="7" customHeight="1" spans="1:8">
      <c r="A7" s="10">
        <v>5</v>
      </c>
      <c r="B7" s="40" t="s">
        <v>1178</v>
      </c>
      <c r="C7" s="41" t="s">
        <v>1179</v>
      </c>
      <c r="D7" s="40" t="s">
        <v>59</v>
      </c>
      <c r="E7" s="25"/>
      <c r="F7" s="53">
        <v>1000</v>
      </c>
      <c r="G7" s="54">
        <f t="shared" si="0"/>
        <v>0</v>
      </c>
      <c r="H7" s="56" t="s">
        <v>1180</v>
      </c>
    </row>
    <row r="8" customHeight="1" spans="1:8">
      <c r="A8" s="10"/>
      <c r="B8" s="40" t="s">
        <v>1181</v>
      </c>
      <c r="C8" s="42"/>
      <c r="D8" s="40" t="s">
        <v>59</v>
      </c>
      <c r="E8" s="25"/>
      <c r="F8" s="53">
        <v>2000</v>
      </c>
      <c r="G8" s="54">
        <f t="shared" si="0"/>
        <v>0</v>
      </c>
      <c r="H8" s="57"/>
    </row>
    <row r="9" customHeight="1" spans="1:8">
      <c r="A9" s="10"/>
      <c r="B9" s="40" t="s">
        <v>1182</v>
      </c>
      <c r="C9" s="43"/>
      <c r="D9" s="40" t="s">
        <v>59</v>
      </c>
      <c r="E9" s="25"/>
      <c r="F9" s="53">
        <v>3000</v>
      </c>
      <c r="G9" s="54">
        <f t="shared" si="0"/>
        <v>0</v>
      </c>
      <c r="H9" s="58"/>
    </row>
    <row r="10" ht="24.75" customHeight="1" spans="1:8">
      <c r="A10" s="10"/>
      <c r="B10" s="40" t="s">
        <v>1183</v>
      </c>
      <c r="C10" s="40" t="s">
        <v>1184</v>
      </c>
      <c r="D10" s="40" t="s">
        <v>59</v>
      </c>
      <c r="E10" s="25"/>
      <c r="F10" s="53">
        <v>1000</v>
      </c>
      <c r="G10" s="54">
        <f t="shared" si="0"/>
        <v>0</v>
      </c>
      <c r="H10" s="59"/>
    </row>
    <row r="11" ht="36.75" customHeight="1" spans="1:8">
      <c r="A11" s="44">
        <v>6</v>
      </c>
      <c r="B11" s="40" t="s">
        <v>1185</v>
      </c>
      <c r="C11" s="40" t="s">
        <v>1186</v>
      </c>
      <c r="D11" s="40" t="s">
        <v>1187</v>
      </c>
      <c r="E11" s="25"/>
      <c r="F11" s="53">
        <v>1000</v>
      </c>
      <c r="G11" s="54">
        <f t="shared" si="0"/>
        <v>0</v>
      </c>
      <c r="H11" s="40" t="s">
        <v>1188</v>
      </c>
    </row>
    <row r="12" ht="24.75" customHeight="1" spans="1:8">
      <c r="A12" s="45"/>
      <c r="B12" s="46" t="s">
        <v>1189</v>
      </c>
      <c r="C12" s="46" t="s">
        <v>1190</v>
      </c>
      <c r="D12" s="40" t="s">
        <v>1187</v>
      </c>
      <c r="E12" s="25">
        <v>200</v>
      </c>
      <c r="F12" s="53">
        <v>100</v>
      </c>
      <c r="G12" s="54">
        <f t="shared" si="0"/>
        <v>20000</v>
      </c>
      <c r="H12" s="40" t="s">
        <v>1191</v>
      </c>
    </row>
    <row r="13" ht="24.75" customHeight="1" spans="1:8">
      <c r="A13" s="47"/>
      <c r="B13" s="46" t="s">
        <v>1192</v>
      </c>
      <c r="C13" s="46" t="s">
        <v>1193</v>
      </c>
      <c r="D13" s="40" t="s">
        <v>1187</v>
      </c>
      <c r="E13" s="25">
        <v>200</v>
      </c>
      <c r="F13" s="53">
        <v>120</v>
      </c>
      <c r="G13" s="54">
        <f t="shared" si="0"/>
        <v>24000</v>
      </c>
      <c r="H13" s="40" t="s">
        <v>1194</v>
      </c>
    </row>
    <row r="14" customHeight="1" spans="1:8">
      <c r="A14" s="48" t="s">
        <v>842</v>
      </c>
      <c r="B14" s="49"/>
      <c r="C14" s="49"/>
      <c r="D14" s="50"/>
      <c r="E14" s="50"/>
      <c r="F14" s="60"/>
      <c r="G14" s="60">
        <f>SUM(G3:G13)</f>
        <v>47950</v>
      </c>
      <c r="H14" s="40" t="s">
        <v>1195</v>
      </c>
    </row>
  </sheetData>
  <mergeCells count="6">
    <mergeCell ref="A1:H1"/>
    <mergeCell ref="A14:D14"/>
    <mergeCell ref="A7:A10"/>
    <mergeCell ref="A11:A13"/>
    <mergeCell ref="C7:C9"/>
    <mergeCell ref="H7:H9"/>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26"/>
  <sheetViews>
    <sheetView workbookViewId="0">
      <selection activeCell="A1" sqref="A1:Q1"/>
    </sheetView>
  </sheetViews>
  <sheetFormatPr defaultColWidth="10" defaultRowHeight="16.5" customHeight="1"/>
  <cols>
    <col min="1" max="1" width="6" style="20" customWidth="1"/>
    <col min="2" max="2" width="7.33333333333333" style="20" customWidth="1"/>
    <col min="3" max="3" width="7.66666666666667" style="20" customWidth="1"/>
    <col min="4" max="4" width="18.8333333333333" style="20" customWidth="1"/>
    <col min="5" max="6" width="9" style="20" customWidth="1"/>
    <col min="7" max="8" width="13.1666666666667" style="20" customWidth="1"/>
    <col min="9" max="9" width="8.83333333333333" style="20" customWidth="1"/>
    <col min="10" max="10" width="9.16666666666667" style="20" customWidth="1"/>
    <col min="11" max="15" width="7" style="21" customWidth="1"/>
    <col min="16" max="16" width="7" style="20" customWidth="1"/>
    <col min="17" max="17" width="10.8333333333333" style="22" customWidth="1"/>
    <col min="18" max="40" width="7.33333333333333" style="22"/>
  </cols>
  <sheetData>
    <row r="1" ht="33" customHeight="1" spans="1:17">
      <c r="A1" s="4" t="s">
        <v>1196</v>
      </c>
      <c r="B1" s="5"/>
      <c r="C1" s="5"/>
      <c r="D1" s="5"/>
      <c r="E1" s="5"/>
      <c r="F1" s="5"/>
      <c r="G1" s="5"/>
      <c r="H1" s="5"/>
      <c r="I1" s="28"/>
      <c r="J1" s="28"/>
      <c r="K1" s="29"/>
      <c r="L1" s="29"/>
      <c r="M1" s="28"/>
      <c r="N1" s="28"/>
      <c r="O1" s="28"/>
      <c r="P1" s="5"/>
      <c r="Q1" s="5"/>
    </row>
    <row r="2" s="17" customFormat="1" ht="26" customHeight="1" spans="1:17">
      <c r="A2" s="15" t="s">
        <v>8</v>
      </c>
      <c r="B2" s="15" t="s">
        <v>1197</v>
      </c>
      <c r="C2" s="15" t="s">
        <v>1198</v>
      </c>
      <c r="D2" s="15" t="s">
        <v>1199</v>
      </c>
      <c r="E2" s="8" t="s">
        <v>1200</v>
      </c>
      <c r="F2" s="15" t="s">
        <v>1201</v>
      </c>
      <c r="G2" s="15" t="s">
        <v>1202</v>
      </c>
      <c r="H2" s="15" t="s">
        <v>1203</v>
      </c>
      <c r="I2" s="15" t="s">
        <v>36</v>
      </c>
      <c r="J2" s="8" t="s">
        <v>1204</v>
      </c>
      <c r="K2" s="30" t="s">
        <v>1205</v>
      </c>
      <c r="L2" s="30"/>
      <c r="M2" s="30"/>
      <c r="N2" s="30" t="s">
        <v>1206</v>
      </c>
      <c r="O2" s="30"/>
      <c r="P2" s="30"/>
      <c r="Q2" s="15" t="s">
        <v>10</v>
      </c>
    </row>
    <row r="3" s="18" customFormat="1" ht="26" customHeight="1" spans="1:17">
      <c r="A3" s="15"/>
      <c r="B3" s="15"/>
      <c r="C3" s="15"/>
      <c r="D3" s="15"/>
      <c r="E3" s="15"/>
      <c r="F3" s="15"/>
      <c r="G3" s="15"/>
      <c r="H3" s="15"/>
      <c r="I3" s="15"/>
      <c r="J3" s="8"/>
      <c r="K3" s="13" t="s">
        <v>1207</v>
      </c>
      <c r="L3" s="13" t="s">
        <v>1208</v>
      </c>
      <c r="M3" s="13" t="s">
        <v>1209</v>
      </c>
      <c r="N3" s="13" t="s">
        <v>1207</v>
      </c>
      <c r="O3" s="13" t="s">
        <v>1208</v>
      </c>
      <c r="P3" s="13" t="s">
        <v>1209</v>
      </c>
      <c r="Q3" s="15"/>
    </row>
    <row r="4" s="19" customFormat="1" ht="18" customHeight="1" spans="1:17">
      <c r="A4" s="23">
        <f t="shared" ref="A4:A25" si="0">ROW()-3</f>
        <v>1</v>
      </c>
      <c r="B4" s="23" t="s">
        <v>973</v>
      </c>
      <c r="C4" s="24" t="s">
        <v>1210</v>
      </c>
      <c r="D4" s="25" t="s">
        <v>1211</v>
      </c>
      <c r="E4" s="23">
        <v>1600</v>
      </c>
      <c r="F4" s="25" t="s">
        <v>1212</v>
      </c>
      <c r="G4" s="23" t="s">
        <v>1213</v>
      </c>
      <c r="H4" s="23" t="s">
        <v>1214</v>
      </c>
      <c r="I4" s="25" t="s">
        <v>1215</v>
      </c>
      <c r="J4" s="31">
        <v>0</v>
      </c>
      <c r="K4" s="32">
        <v>160</v>
      </c>
      <c r="L4" s="32">
        <v>1080</v>
      </c>
      <c r="M4" s="23">
        <v>1240</v>
      </c>
      <c r="N4" s="32">
        <v>200</v>
      </c>
      <c r="O4" s="32">
        <v>1350</v>
      </c>
      <c r="P4" s="23">
        <v>1550</v>
      </c>
      <c r="Q4" s="35"/>
    </row>
    <row r="5" s="19" customFormat="1" ht="18" customHeight="1" spans="1:17">
      <c r="A5" s="23">
        <f t="shared" si="0"/>
        <v>2</v>
      </c>
      <c r="B5" s="23" t="s">
        <v>974</v>
      </c>
      <c r="C5" s="25" t="s">
        <v>1210</v>
      </c>
      <c r="D5" s="25" t="s">
        <v>1211</v>
      </c>
      <c r="E5" s="23">
        <v>1600</v>
      </c>
      <c r="F5" s="25" t="s">
        <v>1212</v>
      </c>
      <c r="G5" s="23" t="s">
        <v>1216</v>
      </c>
      <c r="H5" s="23" t="s">
        <v>1214</v>
      </c>
      <c r="I5" s="25" t="s">
        <v>1215</v>
      </c>
      <c r="J5" s="31">
        <v>0</v>
      </c>
      <c r="K5" s="32">
        <v>190</v>
      </c>
      <c r="L5" s="32">
        <v>1080</v>
      </c>
      <c r="M5" s="23">
        <v>1270</v>
      </c>
      <c r="N5" s="32">
        <v>240</v>
      </c>
      <c r="O5" s="32">
        <v>1350</v>
      </c>
      <c r="P5" s="23">
        <v>1590</v>
      </c>
      <c r="Q5" s="35"/>
    </row>
    <row r="6" s="19" customFormat="1" ht="18" customHeight="1" spans="1:17">
      <c r="A6" s="23">
        <f t="shared" si="0"/>
        <v>3</v>
      </c>
      <c r="B6" s="23" t="s">
        <v>975</v>
      </c>
      <c r="C6" s="25" t="s">
        <v>1210</v>
      </c>
      <c r="D6" s="25" t="s">
        <v>1211</v>
      </c>
      <c r="E6" s="23">
        <v>1600</v>
      </c>
      <c r="F6" s="25" t="s">
        <v>1212</v>
      </c>
      <c r="G6" s="23" t="s">
        <v>1217</v>
      </c>
      <c r="H6" s="23" t="s">
        <v>1214</v>
      </c>
      <c r="I6" s="25" t="s">
        <v>1215</v>
      </c>
      <c r="J6" s="31">
        <v>0</v>
      </c>
      <c r="K6" s="32">
        <v>210</v>
      </c>
      <c r="L6" s="32">
        <v>1080</v>
      </c>
      <c r="M6" s="23">
        <v>1290</v>
      </c>
      <c r="N6" s="32">
        <v>270</v>
      </c>
      <c r="O6" s="32">
        <v>1350</v>
      </c>
      <c r="P6" s="23">
        <v>1620</v>
      </c>
      <c r="Q6" s="35"/>
    </row>
    <row r="7" s="19" customFormat="1" ht="18" customHeight="1" spans="1:17">
      <c r="A7" s="23">
        <f t="shared" si="0"/>
        <v>4</v>
      </c>
      <c r="B7" s="23" t="s">
        <v>976</v>
      </c>
      <c r="C7" s="25" t="s">
        <v>1210</v>
      </c>
      <c r="D7" s="25" t="s">
        <v>1211</v>
      </c>
      <c r="E7" s="23">
        <v>1600</v>
      </c>
      <c r="F7" s="25" t="s">
        <v>1212</v>
      </c>
      <c r="G7" s="23" t="s">
        <v>1218</v>
      </c>
      <c r="H7" s="23" t="s">
        <v>1214</v>
      </c>
      <c r="I7" s="25" t="s">
        <v>1215</v>
      </c>
      <c r="J7" s="31">
        <v>0</v>
      </c>
      <c r="K7" s="32">
        <v>240</v>
      </c>
      <c r="L7" s="32">
        <v>1080</v>
      </c>
      <c r="M7" s="23">
        <v>1320</v>
      </c>
      <c r="N7" s="32">
        <v>300</v>
      </c>
      <c r="O7" s="32">
        <v>1350</v>
      </c>
      <c r="P7" s="23">
        <v>1650</v>
      </c>
      <c r="Q7" s="35"/>
    </row>
    <row r="8" s="19" customFormat="1" ht="18" customHeight="1" spans="1:17">
      <c r="A8" s="23">
        <f t="shared" si="0"/>
        <v>5</v>
      </c>
      <c r="B8" s="23" t="s">
        <v>977</v>
      </c>
      <c r="C8" s="25" t="s">
        <v>1210</v>
      </c>
      <c r="D8" s="25" t="s">
        <v>1211</v>
      </c>
      <c r="E8" s="23">
        <v>1600</v>
      </c>
      <c r="F8" s="25" t="s">
        <v>1212</v>
      </c>
      <c r="G8" s="23" t="s">
        <v>1219</v>
      </c>
      <c r="H8" s="23" t="s">
        <v>1220</v>
      </c>
      <c r="I8" s="25" t="s">
        <v>1215</v>
      </c>
      <c r="J8" s="31">
        <v>0</v>
      </c>
      <c r="K8" s="32">
        <v>360</v>
      </c>
      <c r="L8" s="32">
        <v>2060</v>
      </c>
      <c r="M8" s="23">
        <v>2420</v>
      </c>
      <c r="N8" s="32">
        <v>450</v>
      </c>
      <c r="O8" s="32">
        <v>2580</v>
      </c>
      <c r="P8" s="23">
        <v>3030</v>
      </c>
      <c r="Q8" s="35"/>
    </row>
    <row r="9" s="19" customFormat="1" ht="18" customHeight="1" spans="1:17">
      <c r="A9" s="23">
        <f t="shared" si="0"/>
        <v>6</v>
      </c>
      <c r="B9" s="23" t="s">
        <v>978</v>
      </c>
      <c r="C9" s="25" t="s">
        <v>1210</v>
      </c>
      <c r="D9" s="25" t="s">
        <v>1211</v>
      </c>
      <c r="E9" s="23">
        <v>1600</v>
      </c>
      <c r="F9" s="25" t="s">
        <v>1212</v>
      </c>
      <c r="G9" s="23" t="s">
        <v>1221</v>
      </c>
      <c r="H9" s="23" t="s">
        <v>1222</v>
      </c>
      <c r="I9" s="25" t="s">
        <v>1215</v>
      </c>
      <c r="J9" s="31">
        <v>0</v>
      </c>
      <c r="K9" s="32">
        <v>400</v>
      </c>
      <c r="L9" s="32">
        <v>2650</v>
      </c>
      <c r="M9" s="23">
        <v>3050</v>
      </c>
      <c r="N9" s="32">
        <v>500</v>
      </c>
      <c r="O9" s="32">
        <v>3320</v>
      </c>
      <c r="P9" s="23">
        <v>3820</v>
      </c>
      <c r="Q9" s="35"/>
    </row>
    <row r="10" s="19" customFormat="1" ht="18" customHeight="1" spans="1:17">
      <c r="A10" s="23">
        <f t="shared" si="0"/>
        <v>7</v>
      </c>
      <c r="B10" s="23" t="s">
        <v>979</v>
      </c>
      <c r="C10" s="25" t="s">
        <v>1210</v>
      </c>
      <c r="D10" s="25" t="s">
        <v>1211</v>
      </c>
      <c r="E10" s="23">
        <v>1600</v>
      </c>
      <c r="F10" s="25" t="s">
        <v>1212</v>
      </c>
      <c r="G10" s="23" t="s">
        <v>1223</v>
      </c>
      <c r="H10" s="23" t="s">
        <v>1222</v>
      </c>
      <c r="I10" s="25" t="s">
        <v>1215</v>
      </c>
      <c r="J10" s="31">
        <v>0</v>
      </c>
      <c r="K10" s="32">
        <v>720</v>
      </c>
      <c r="L10" s="32">
        <v>2650</v>
      </c>
      <c r="M10" s="23">
        <v>3370</v>
      </c>
      <c r="N10" s="32">
        <v>900</v>
      </c>
      <c r="O10" s="32">
        <v>3320</v>
      </c>
      <c r="P10" s="23">
        <v>4220</v>
      </c>
      <c r="Q10" s="23"/>
    </row>
    <row r="11" s="19" customFormat="1" ht="18" customHeight="1" spans="1:17">
      <c r="A11" s="23">
        <f t="shared" si="0"/>
        <v>8</v>
      </c>
      <c r="B11" s="23" t="s">
        <v>1224</v>
      </c>
      <c r="C11" s="25" t="s">
        <v>1210</v>
      </c>
      <c r="D11" s="25" t="s">
        <v>1211</v>
      </c>
      <c r="E11" s="23">
        <v>1600</v>
      </c>
      <c r="F11" s="25" t="s">
        <v>1212</v>
      </c>
      <c r="G11" s="23" t="s">
        <v>1225</v>
      </c>
      <c r="H11" s="23" t="s">
        <v>1226</v>
      </c>
      <c r="I11" s="25" t="s">
        <v>1215</v>
      </c>
      <c r="J11" s="31">
        <v>0</v>
      </c>
      <c r="K11" s="32">
        <v>1060</v>
      </c>
      <c r="L11" s="32">
        <v>3480</v>
      </c>
      <c r="M11" s="23">
        <v>4540</v>
      </c>
      <c r="N11" s="32">
        <v>1330</v>
      </c>
      <c r="O11" s="32">
        <v>4350</v>
      </c>
      <c r="P11" s="23">
        <v>5680</v>
      </c>
      <c r="Q11" s="23"/>
    </row>
    <row r="12" s="19" customFormat="1" ht="18" customHeight="1" spans="1:17">
      <c r="A12" s="23">
        <f t="shared" si="0"/>
        <v>9</v>
      </c>
      <c r="B12" s="23" t="s">
        <v>1227</v>
      </c>
      <c r="C12" s="25" t="s">
        <v>1210</v>
      </c>
      <c r="D12" s="25" t="s">
        <v>1211</v>
      </c>
      <c r="E12" s="23">
        <v>1600</v>
      </c>
      <c r="F12" s="25" t="s">
        <v>1212</v>
      </c>
      <c r="G12" s="23" t="s">
        <v>1228</v>
      </c>
      <c r="H12" s="23" t="s">
        <v>1226</v>
      </c>
      <c r="I12" s="25" t="s">
        <v>1215</v>
      </c>
      <c r="J12" s="31">
        <v>0</v>
      </c>
      <c r="K12" s="32">
        <v>1460</v>
      </c>
      <c r="L12" s="32">
        <v>3480</v>
      </c>
      <c r="M12" s="23">
        <v>4940</v>
      </c>
      <c r="N12" s="32">
        <v>1830</v>
      </c>
      <c r="O12" s="32">
        <v>4350</v>
      </c>
      <c r="P12" s="23">
        <v>6180</v>
      </c>
      <c r="Q12" s="23"/>
    </row>
    <row r="13" s="19" customFormat="1" ht="18" customHeight="1" spans="1:17">
      <c r="A13" s="23">
        <f t="shared" si="0"/>
        <v>10</v>
      </c>
      <c r="B13" s="23" t="s">
        <v>1229</v>
      </c>
      <c r="C13" s="25" t="s">
        <v>1210</v>
      </c>
      <c r="D13" s="25" t="s">
        <v>1211</v>
      </c>
      <c r="E13" s="23">
        <v>1600</v>
      </c>
      <c r="F13" s="25" t="s">
        <v>1212</v>
      </c>
      <c r="G13" s="23" t="s">
        <v>1230</v>
      </c>
      <c r="H13" s="23" t="s">
        <v>1231</v>
      </c>
      <c r="I13" s="25" t="s">
        <v>1215</v>
      </c>
      <c r="J13" s="31">
        <v>0</v>
      </c>
      <c r="K13" s="32">
        <v>2530</v>
      </c>
      <c r="L13" s="32">
        <v>4780</v>
      </c>
      <c r="M13" s="23">
        <v>7310</v>
      </c>
      <c r="N13" s="32">
        <v>3170</v>
      </c>
      <c r="O13" s="32">
        <v>5980</v>
      </c>
      <c r="P13" s="23">
        <v>9150</v>
      </c>
      <c r="Q13" s="23"/>
    </row>
    <row r="14" s="19" customFormat="1" ht="18" customHeight="1" spans="1:17">
      <c r="A14" s="23">
        <f t="shared" si="0"/>
        <v>11</v>
      </c>
      <c r="B14" s="23" t="s">
        <v>1232</v>
      </c>
      <c r="C14" s="25" t="s">
        <v>1210</v>
      </c>
      <c r="D14" s="25" t="s">
        <v>1211</v>
      </c>
      <c r="E14" s="23">
        <v>1600</v>
      </c>
      <c r="F14" s="25" t="s">
        <v>1212</v>
      </c>
      <c r="G14" s="23" t="s">
        <v>1233</v>
      </c>
      <c r="H14" s="23" t="s">
        <v>1231</v>
      </c>
      <c r="I14" s="25" t="s">
        <v>1215</v>
      </c>
      <c r="J14" s="31">
        <v>0</v>
      </c>
      <c r="K14" s="32">
        <v>3540</v>
      </c>
      <c r="L14" s="32">
        <v>4780</v>
      </c>
      <c r="M14" s="23">
        <v>8320</v>
      </c>
      <c r="N14" s="32">
        <v>4430</v>
      </c>
      <c r="O14" s="32">
        <v>5980</v>
      </c>
      <c r="P14" s="23">
        <v>10410</v>
      </c>
      <c r="Q14" s="23"/>
    </row>
    <row r="15" s="19" customFormat="1" ht="18" customHeight="1" spans="1:17">
      <c r="A15" s="23">
        <f t="shared" si="0"/>
        <v>12</v>
      </c>
      <c r="B15" s="23" t="s">
        <v>973</v>
      </c>
      <c r="C15" s="25" t="s">
        <v>1210</v>
      </c>
      <c r="D15" s="25" t="s">
        <v>1211</v>
      </c>
      <c r="E15" s="23">
        <v>1600</v>
      </c>
      <c r="F15" s="27" t="s">
        <v>1234</v>
      </c>
      <c r="G15" s="23" t="s">
        <v>1213</v>
      </c>
      <c r="H15" s="23" t="s">
        <v>1235</v>
      </c>
      <c r="I15" s="25" t="s">
        <v>1215</v>
      </c>
      <c r="J15" s="31">
        <v>0</v>
      </c>
      <c r="K15" s="32">
        <v>160</v>
      </c>
      <c r="L15" s="32">
        <v>2710</v>
      </c>
      <c r="M15" s="23">
        <v>2870</v>
      </c>
      <c r="N15" s="32">
        <v>200</v>
      </c>
      <c r="O15" s="32">
        <v>3390</v>
      </c>
      <c r="P15" s="23">
        <v>3590</v>
      </c>
      <c r="Q15" s="35"/>
    </row>
    <row r="16" s="19" customFormat="1" ht="18" customHeight="1" spans="1:17">
      <c r="A16" s="23">
        <f t="shared" si="0"/>
        <v>13</v>
      </c>
      <c r="B16" s="23" t="s">
        <v>974</v>
      </c>
      <c r="C16" s="25" t="s">
        <v>1210</v>
      </c>
      <c r="D16" s="25" t="s">
        <v>1211</v>
      </c>
      <c r="E16" s="23">
        <v>1600</v>
      </c>
      <c r="F16" s="27" t="s">
        <v>1234</v>
      </c>
      <c r="G16" s="23" t="s">
        <v>1216</v>
      </c>
      <c r="H16" s="23" t="s">
        <v>1235</v>
      </c>
      <c r="I16" s="25" t="s">
        <v>1215</v>
      </c>
      <c r="J16" s="31">
        <v>0</v>
      </c>
      <c r="K16" s="32">
        <v>190</v>
      </c>
      <c r="L16" s="32">
        <v>2710</v>
      </c>
      <c r="M16" s="23">
        <v>2900</v>
      </c>
      <c r="N16" s="32">
        <v>240</v>
      </c>
      <c r="O16" s="32">
        <v>3390</v>
      </c>
      <c r="P16" s="23">
        <v>3630</v>
      </c>
      <c r="Q16" s="35"/>
    </row>
    <row r="17" s="19" customFormat="1" ht="18" customHeight="1" spans="1:17">
      <c r="A17" s="23">
        <f t="shared" si="0"/>
        <v>14</v>
      </c>
      <c r="B17" s="23" t="s">
        <v>975</v>
      </c>
      <c r="C17" s="25" t="s">
        <v>1210</v>
      </c>
      <c r="D17" s="25" t="s">
        <v>1211</v>
      </c>
      <c r="E17" s="23">
        <v>1600</v>
      </c>
      <c r="F17" s="27" t="s">
        <v>1234</v>
      </c>
      <c r="G17" s="23" t="s">
        <v>1217</v>
      </c>
      <c r="H17" s="23" t="s">
        <v>1235</v>
      </c>
      <c r="I17" s="25" t="s">
        <v>1215</v>
      </c>
      <c r="J17" s="31">
        <v>0</v>
      </c>
      <c r="K17" s="32">
        <v>210</v>
      </c>
      <c r="L17" s="32">
        <v>2710</v>
      </c>
      <c r="M17" s="23">
        <v>2920</v>
      </c>
      <c r="N17" s="32">
        <v>270</v>
      </c>
      <c r="O17" s="32">
        <v>3390</v>
      </c>
      <c r="P17" s="23">
        <v>3660</v>
      </c>
      <c r="Q17" s="35"/>
    </row>
    <row r="18" s="19" customFormat="1" ht="18" customHeight="1" spans="1:17">
      <c r="A18" s="23">
        <f t="shared" si="0"/>
        <v>15</v>
      </c>
      <c r="B18" s="23" t="s">
        <v>976</v>
      </c>
      <c r="C18" s="25" t="s">
        <v>1210</v>
      </c>
      <c r="D18" s="25" t="s">
        <v>1211</v>
      </c>
      <c r="E18" s="23">
        <v>1600</v>
      </c>
      <c r="F18" s="27" t="s">
        <v>1234</v>
      </c>
      <c r="G18" s="23" t="s">
        <v>1218</v>
      </c>
      <c r="H18" s="23" t="s">
        <v>1235</v>
      </c>
      <c r="I18" s="25" t="s">
        <v>1215</v>
      </c>
      <c r="J18" s="31">
        <v>0</v>
      </c>
      <c r="K18" s="32">
        <v>240</v>
      </c>
      <c r="L18" s="32">
        <v>2710</v>
      </c>
      <c r="M18" s="23">
        <v>2950</v>
      </c>
      <c r="N18" s="32">
        <v>300</v>
      </c>
      <c r="O18" s="32">
        <v>3390</v>
      </c>
      <c r="P18" s="23">
        <v>3690</v>
      </c>
      <c r="Q18" s="35"/>
    </row>
    <row r="19" s="19" customFormat="1" ht="18" customHeight="1" spans="1:17">
      <c r="A19" s="23">
        <f t="shared" si="0"/>
        <v>16</v>
      </c>
      <c r="B19" s="23" t="s">
        <v>977</v>
      </c>
      <c r="C19" s="25" t="s">
        <v>1210</v>
      </c>
      <c r="D19" s="25" t="s">
        <v>1211</v>
      </c>
      <c r="E19" s="23">
        <v>1600</v>
      </c>
      <c r="F19" s="27" t="s">
        <v>1234</v>
      </c>
      <c r="G19" s="23" t="s">
        <v>1219</v>
      </c>
      <c r="H19" s="23" t="s">
        <v>1236</v>
      </c>
      <c r="I19" s="25" t="s">
        <v>1215</v>
      </c>
      <c r="J19" s="31">
        <v>0</v>
      </c>
      <c r="K19" s="32">
        <v>360</v>
      </c>
      <c r="L19" s="32">
        <v>3750</v>
      </c>
      <c r="M19" s="23">
        <v>4110</v>
      </c>
      <c r="N19" s="32">
        <v>450</v>
      </c>
      <c r="O19" s="32">
        <v>4690</v>
      </c>
      <c r="P19" s="23">
        <v>5140</v>
      </c>
      <c r="Q19" s="35"/>
    </row>
    <row r="20" s="19" customFormat="1" ht="18" customHeight="1" spans="1:17">
      <c r="A20" s="23">
        <f t="shared" si="0"/>
        <v>17</v>
      </c>
      <c r="B20" s="23" t="s">
        <v>978</v>
      </c>
      <c r="C20" s="25" t="s">
        <v>1210</v>
      </c>
      <c r="D20" s="25" t="s">
        <v>1211</v>
      </c>
      <c r="E20" s="23">
        <v>1600</v>
      </c>
      <c r="F20" s="27" t="s">
        <v>1234</v>
      </c>
      <c r="G20" s="23" t="s">
        <v>1221</v>
      </c>
      <c r="H20" s="23" t="s">
        <v>1237</v>
      </c>
      <c r="I20" s="25" t="s">
        <v>1215</v>
      </c>
      <c r="J20" s="31">
        <v>0</v>
      </c>
      <c r="K20" s="32">
        <v>400</v>
      </c>
      <c r="L20" s="32">
        <v>4200</v>
      </c>
      <c r="M20" s="23">
        <v>4600</v>
      </c>
      <c r="N20" s="32">
        <v>500</v>
      </c>
      <c r="O20" s="32">
        <v>5250</v>
      </c>
      <c r="P20" s="23">
        <v>5750</v>
      </c>
      <c r="Q20" s="35"/>
    </row>
    <row r="21" s="19" customFormat="1" ht="18" customHeight="1" spans="1:17">
      <c r="A21" s="23">
        <f t="shared" si="0"/>
        <v>18</v>
      </c>
      <c r="B21" s="23" t="s">
        <v>979</v>
      </c>
      <c r="C21" s="25" t="s">
        <v>1210</v>
      </c>
      <c r="D21" s="25" t="s">
        <v>1211</v>
      </c>
      <c r="E21" s="23">
        <v>1600</v>
      </c>
      <c r="F21" s="27" t="s">
        <v>1234</v>
      </c>
      <c r="G21" s="23" t="s">
        <v>1223</v>
      </c>
      <c r="H21" s="23" t="s">
        <v>1237</v>
      </c>
      <c r="I21" s="25" t="s">
        <v>1215</v>
      </c>
      <c r="J21" s="31">
        <v>0</v>
      </c>
      <c r="K21" s="32">
        <v>720</v>
      </c>
      <c r="L21" s="32">
        <v>4200</v>
      </c>
      <c r="M21" s="23">
        <v>4920</v>
      </c>
      <c r="N21" s="32">
        <v>900</v>
      </c>
      <c r="O21" s="32">
        <v>5250</v>
      </c>
      <c r="P21" s="23">
        <v>6150</v>
      </c>
      <c r="Q21" s="35"/>
    </row>
    <row r="22" s="19" customFormat="1" ht="18" customHeight="1" spans="1:17">
      <c r="A22" s="23">
        <f t="shared" si="0"/>
        <v>19</v>
      </c>
      <c r="B22" s="23" t="s">
        <v>1224</v>
      </c>
      <c r="C22" s="25" t="s">
        <v>1210</v>
      </c>
      <c r="D22" s="25" t="s">
        <v>1211</v>
      </c>
      <c r="E22" s="23">
        <v>1600</v>
      </c>
      <c r="F22" s="27" t="s">
        <v>1234</v>
      </c>
      <c r="G22" s="23" t="s">
        <v>1225</v>
      </c>
      <c r="H22" s="23" t="s">
        <v>1238</v>
      </c>
      <c r="I22" s="25" t="s">
        <v>1215</v>
      </c>
      <c r="J22" s="31">
        <v>0</v>
      </c>
      <c r="K22" s="32">
        <v>1060</v>
      </c>
      <c r="L22" s="32">
        <v>4990</v>
      </c>
      <c r="M22" s="23">
        <v>6050</v>
      </c>
      <c r="N22" s="32">
        <v>1330</v>
      </c>
      <c r="O22" s="32">
        <v>6240</v>
      </c>
      <c r="P22" s="23">
        <v>7570</v>
      </c>
      <c r="Q22" s="35"/>
    </row>
    <row r="23" s="19" customFormat="1" ht="18" customHeight="1" spans="1:17">
      <c r="A23" s="23">
        <f t="shared" si="0"/>
        <v>20</v>
      </c>
      <c r="B23" s="23" t="s">
        <v>1227</v>
      </c>
      <c r="C23" s="25" t="s">
        <v>1210</v>
      </c>
      <c r="D23" s="25" t="s">
        <v>1211</v>
      </c>
      <c r="E23" s="23">
        <v>1600</v>
      </c>
      <c r="F23" s="27" t="s">
        <v>1234</v>
      </c>
      <c r="G23" s="23" t="s">
        <v>1228</v>
      </c>
      <c r="H23" s="23" t="s">
        <v>1238</v>
      </c>
      <c r="I23" s="25" t="s">
        <v>1215</v>
      </c>
      <c r="J23" s="31">
        <v>0</v>
      </c>
      <c r="K23" s="32">
        <v>1460</v>
      </c>
      <c r="L23" s="32">
        <v>4990</v>
      </c>
      <c r="M23" s="23">
        <v>6450</v>
      </c>
      <c r="N23" s="32">
        <v>1830</v>
      </c>
      <c r="O23" s="32">
        <v>6240</v>
      </c>
      <c r="P23" s="23">
        <v>8070</v>
      </c>
      <c r="Q23" s="35"/>
    </row>
    <row r="24" s="19" customFormat="1" ht="18" customHeight="1" spans="1:17">
      <c r="A24" s="23">
        <f t="shared" si="0"/>
        <v>21</v>
      </c>
      <c r="B24" s="23" t="s">
        <v>1229</v>
      </c>
      <c r="C24" s="25" t="s">
        <v>1210</v>
      </c>
      <c r="D24" s="25" t="s">
        <v>1211</v>
      </c>
      <c r="E24" s="23">
        <v>1600</v>
      </c>
      <c r="F24" s="27" t="s">
        <v>1234</v>
      </c>
      <c r="G24" s="23" t="s">
        <v>1230</v>
      </c>
      <c r="H24" s="23" t="s">
        <v>1239</v>
      </c>
      <c r="I24" s="25" t="s">
        <v>1215</v>
      </c>
      <c r="J24" s="31">
        <v>0</v>
      </c>
      <c r="K24" s="32">
        <v>2530</v>
      </c>
      <c r="L24" s="32">
        <v>6520</v>
      </c>
      <c r="M24" s="23">
        <v>9050</v>
      </c>
      <c r="N24" s="32">
        <v>3170</v>
      </c>
      <c r="O24" s="32">
        <v>8150</v>
      </c>
      <c r="P24" s="23">
        <v>11320</v>
      </c>
      <c r="Q24" s="35"/>
    </row>
    <row r="25" s="19" customFormat="1" ht="18" customHeight="1" spans="1:17">
      <c r="A25" s="23">
        <f t="shared" si="0"/>
        <v>22</v>
      </c>
      <c r="B25" s="23" t="s">
        <v>1232</v>
      </c>
      <c r="C25" s="25" t="s">
        <v>1210</v>
      </c>
      <c r="D25" s="25" t="s">
        <v>1211</v>
      </c>
      <c r="E25" s="23">
        <v>1600</v>
      </c>
      <c r="F25" s="27" t="s">
        <v>1234</v>
      </c>
      <c r="G25" s="23" t="s">
        <v>1233</v>
      </c>
      <c r="H25" s="23" t="s">
        <v>1239</v>
      </c>
      <c r="I25" s="25" t="s">
        <v>1215</v>
      </c>
      <c r="J25" s="31">
        <v>0</v>
      </c>
      <c r="K25" s="32">
        <v>3540</v>
      </c>
      <c r="L25" s="32">
        <v>6520</v>
      </c>
      <c r="M25" s="23">
        <v>10060</v>
      </c>
      <c r="N25" s="32">
        <v>4430</v>
      </c>
      <c r="O25" s="32">
        <v>8150</v>
      </c>
      <c r="P25" s="23">
        <v>12580</v>
      </c>
      <c r="Q25" s="35"/>
    </row>
    <row r="26" ht="24" customHeight="1" spans="1:16">
      <c r="A26" s="26" t="s">
        <v>1240</v>
      </c>
      <c r="L26" s="33"/>
      <c r="M26" s="34"/>
      <c r="N26" s="34"/>
      <c r="O26" s="34"/>
      <c r="P26" s="34"/>
    </row>
  </sheetData>
  <mergeCells count="14">
    <mergeCell ref="A1:Q1"/>
    <mergeCell ref="K2:M2"/>
    <mergeCell ref="N2:P2"/>
    <mergeCell ref="A2:A3"/>
    <mergeCell ref="B2:B3"/>
    <mergeCell ref="C2:C3"/>
    <mergeCell ref="D2:D3"/>
    <mergeCell ref="E2:E3"/>
    <mergeCell ref="F2:F3"/>
    <mergeCell ref="G2:G3"/>
    <mergeCell ref="H2:H3"/>
    <mergeCell ref="I2:I3"/>
    <mergeCell ref="J2:J3"/>
    <mergeCell ref="Q2:Q3"/>
  </mergeCells>
  <conditionalFormatting sqref="J4:J25">
    <cfRule type="cellIs" dxfId="0" priority="19" operator="greaterThan">
      <formula>0</formula>
    </cfRule>
  </conditionalFormatting>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33"/>
  <sheetViews>
    <sheetView workbookViewId="0">
      <selection activeCell="A1" sqref="A1:J1"/>
    </sheetView>
  </sheetViews>
  <sheetFormatPr defaultColWidth="10" defaultRowHeight="16.5" customHeight="1"/>
  <cols>
    <col min="1" max="1" width="6.16666666666667" style="3" customWidth="1"/>
    <col min="2" max="2" width="11.6666666666667" style="3" customWidth="1"/>
    <col min="3" max="3" width="9.16666666666667" style="3" customWidth="1"/>
    <col min="4" max="4" width="24.1666666666667" style="3" customWidth="1"/>
    <col min="5" max="5" width="47.3333333333333" style="3" customWidth="1"/>
    <col min="6" max="7" width="9" style="3" customWidth="1"/>
    <col min="8" max="8" width="10.1666666666667" style="3" customWidth="1"/>
    <col min="9" max="9" width="10.5" style="3" customWidth="1"/>
    <col min="10" max="10" width="12.5" style="3" customWidth="1"/>
    <col min="11" max="40" width="8.16666666666667" style="3"/>
  </cols>
  <sheetData>
    <row r="1" ht="37" customHeight="1" spans="1:10">
      <c r="A1" s="4" t="s">
        <v>1241</v>
      </c>
      <c r="B1" s="5"/>
      <c r="C1" s="5"/>
      <c r="D1" s="6"/>
      <c r="E1" s="6"/>
      <c r="F1" s="5"/>
      <c r="G1" s="5"/>
      <c r="H1" s="12"/>
      <c r="I1" s="12"/>
      <c r="J1" s="12"/>
    </row>
    <row r="2" ht="25" customHeight="1" spans="1:10">
      <c r="A2" s="7" t="s">
        <v>8</v>
      </c>
      <c r="B2" s="7" t="s">
        <v>1242</v>
      </c>
      <c r="C2" s="7" t="s">
        <v>1243</v>
      </c>
      <c r="D2" s="8" t="s">
        <v>81</v>
      </c>
      <c r="E2" s="8" t="s">
        <v>1244</v>
      </c>
      <c r="F2" s="8" t="s">
        <v>36</v>
      </c>
      <c r="G2" s="8" t="s">
        <v>1245</v>
      </c>
      <c r="H2" s="13" t="s">
        <v>1246</v>
      </c>
      <c r="I2" s="13" t="s">
        <v>1247</v>
      </c>
      <c r="J2" s="15" t="s">
        <v>10</v>
      </c>
    </row>
    <row r="3" s="1" customFormat="1" ht="25" customHeight="1" spans="1:10">
      <c r="A3" s="7"/>
      <c r="B3" s="7"/>
      <c r="C3" s="7"/>
      <c r="D3" s="8"/>
      <c r="E3" s="8"/>
      <c r="F3" s="8"/>
      <c r="G3" s="8"/>
      <c r="H3" s="13"/>
      <c r="I3" s="16"/>
      <c r="J3" s="15"/>
    </row>
    <row r="4" s="2" customFormat="1" ht="25" customHeight="1" spans="1:10">
      <c r="A4" s="9">
        <v>1</v>
      </c>
      <c r="B4" s="10" t="s">
        <v>1248</v>
      </c>
      <c r="C4" s="9" t="s">
        <v>969</v>
      </c>
      <c r="D4" s="10" t="s">
        <v>1249</v>
      </c>
      <c r="E4" s="10" t="s">
        <v>1250</v>
      </c>
      <c r="F4" s="9" t="s">
        <v>1251</v>
      </c>
      <c r="G4" s="9"/>
      <c r="H4" s="14">
        <v>660</v>
      </c>
      <c r="I4" s="14">
        <v>830</v>
      </c>
      <c r="J4" s="9"/>
    </row>
    <row r="5" s="2" customFormat="1" ht="25" customHeight="1" spans="1:10">
      <c r="A5" s="9">
        <v>2</v>
      </c>
      <c r="B5" s="10" t="s">
        <v>1248</v>
      </c>
      <c r="C5" s="10" t="s">
        <v>973</v>
      </c>
      <c r="D5" s="10" t="s">
        <v>1249</v>
      </c>
      <c r="E5" s="10" t="s">
        <v>1250</v>
      </c>
      <c r="F5" s="9" t="s">
        <v>1251</v>
      </c>
      <c r="G5" s="9"/>
      <c r="H5" s="14">
        <v>660</v>
      </c>
      <c r="I5" s="14">
        <v>830</v>
      </c>
      <c r="J5" s="9"/>
    </row>
    <row r="6" s="2" customFormat="1" ht="25" customHeight="1" spans="1:10">
      <c r="A6" s="9">
        <v>3</v>
      </c>
      <c r="B6" s="10" t="s">
        <v>1248</v>
      </c>
      <c r="C6" s="10" t="s">
        <v>974</v>
      </c>
      <c r="D6" s="10" t="s">
        <v>1249</v>
      </c>
      <c r="E6" s="10" t="s">
        <v>1250</v>
      </c>
      <c r="F6" s="9" t="s">
        <v>1251</v>
      </c>
      <c r="G6" s="9"/>
      <c r="H6" s="14">
        <v>680</v>
      </c>
      <c r="I6" s="14">
        <v>850</v>
      </c>
      <c r="J6" s="9"/>
    </row>
    <row r="7" s="2" customFormat="1" ht="25" customHeight="1" spans="1:10">
      <c r="A7" s="9">
        <v>4</v>
      </c>
      <c r="B7" s="10" t="s">
        <v>1248</v>
      </c>
      <c r="C7" s="9" t="s">
        <v>975</v>
      </c>
      <c r="D7" s="10" t="s">
        <v>1249</v>
      </c>
      <c r="E7" s="10" t="s">
        <v>1250</v>
      </c>
      <c r="F7" s="9" t="s">
        <v>1251</v>
      </c>
      <c r="G7" s="9"/>
      <c r="H7" s="14">
        <v>700</v>
      </c>
      <c r="I7" s="14">
        <v>880</v>
      </c>
      <c r="J7" s="9"/>
    </row>
    <row r="8" s="2" customFormat="1" ht="25" customHeight="1" spans="1:10">
      <c r="A8" s="9">
        <v>5</v>
      </c>
      <c r="B8" s="10" t="s">
        <v>1248</v>
      </c>
      <c r="C8" s="9" t="s">
        <v>976</v>
      </c>
      <c r="D8" s="10" t="s">
        <v>1249</v>
      </c>
      <c r="E8" s="10" t="s">
        <v>1250</v>
      </c>
      <c r="F8" s="9" t="s">
        <v>1251</v>
      </c>
      <c r="G8" s="9"/>
      <c r="H8" s="14">
        <v>920</v>
      </c>
      <c r="I8" s="14">
        <v>1150</v>
      </c>
      <c r="J8" s="9"/>
    </row>
    <row r="9" s="2" customFormat="1" ht="25" customHeight="1" spans="1:10">
      <c r="A9" s="9">
        <v>6</v>
      </c>
      <c r="B9" s="10" t="s">
        <v>1248</v>
      </c>
      <c r="C9" s="10" t="s">
        <v>977</v>
      </c>
      <c r="D9" s="10" t="s">
        <v>1249</v>
      </c>
      <c r="E9" s="10" t="s">
        <v>1250</v>
      </c>
      <c r="F9" s="9" t="s">
        <v>1251</v>
      </c>
      <c r="G9" s="9"/>
      <c r="H9" s="14">
        <v>1020</v>
      </c>
      <c r="I9" s="14">
        <v>1280</v>
      </c>
      <c r="J9" s="9"/>
    </row>
    <row r="10" s="2" customFormat="1" ht="25" customHeight="1" spans="1:10">
      <c r="A10" s="9">
        <v>7</v>
      </c>
      <c r="B10" s="10" t="s">
        <v>1248</v>
      </c>
      <c r="C10" s="10" t="s">
        <v>978</v>
      </c>
      <c r="D10" s="10" t="s">
        <v>1249</v>
      </c>
      <c r="E10" s="10" t="s">
        <v>1250</v>
      </c>
      <c r="F10" s="9" t="s">
        <v>1251</v>
      </c>
      <c r="G10" s="9"/>
      <c r="H10" s="14">
        <v>1090</v>
      </c>
      <c r="I10" s="14">
        <v>1370</v>
      </c>
      <c r="J10" s="9"/>
    </row>
    <row r="11" s="2" customFormat="1" ht="25" customHeight="1" spans="1:10">
      <c r="A11" s="9">
        <v>8</v>
      </c>
      <c r="B11" s="10" t="s">
        <v>1248</v>
      </c>
      <c r="C11" s="10" t="s">
        <v>979</v>
      </c>
      <c r="D11" s="10" t="s">
        <v>1249</v>
      </c>
      <c r="E11" s="10" t="s">
        <v>1250</v>
      </c>
      <c r="F11" s="9" t="s">
        <v>1251</v>
      </c>
      <c r="G11" s="9"/>
      <c r="H11" s="14">
        <v>1630</v>
      </c>
      <c r="I11" s="14">
        <v>2040</v>
      </c>
      <c r="J11" s="9"/>
    </row>
    <row r="12" s="2" customFormat="1" ht="25" customHeight="1" spans="1:10">
      <c r="A12" s="9">
        <v>9</v>
      </c>
      <c r="B12" s="10" t="s">
        <v>1248</v>
      </c>
      <c r="C12" s="9" t="s">
        <v>1224</v>
      </c>
      <c r="D12" s="10" t="s">
        <v>1249</v>
      </c>
      <c r="E12" s="10" t="s">
        <v>1250</v>
      </c>
      <c r="F12" s="9" t="s">
        <v>1251</v>
      </c>
      <c r="G12" s="9"/>
      <c r="H12" s="14">
        <v>2030</v>
      </c>
      <c r="I12" s="14">
        <v>2540</v>
      </c>
      <c r="J12" s="9"/>
    </row>
    <row r="13" s="2" customFormat="1" ht="25" customHeight="1" spans="1:10">
      <c r="A13" s="9">
        <v>10</v>
      </c>
      <c r="B13" s="10" t="s">
        <v>1248</v>
      </c>
      <c r="C13" s="10" t="s">
        <v>1227</v>
      </c>
      <c r="D13" s="10" t="s">
        <v>1249</v>
      </c>
      <c r="E13" s="10" t="s">
        <v>1250</v>
      </c>
      <c r="F13" s="9" t="s">
        <v>1251</v>
      </c>
      <c r="G13" s="9"/>
      <c r="H13" s="14">
        <v>2390</v>
      </c>
      <c r="I13" s="14">
        <v>2990</v>
      </c>
      <c r="J13" s="9"/>
    </row>
    <row r="14" s="2" customFormat="1" ht="25" customHeight="1" spans="1:10">
      <c r="A14" s="9">
        <v>11</v>
      </c>
      <c r="B14" s="10" t="s">
        <v>1248</v>
      </c>
      <c r="C14" s="10" t="s">
        <v>1229</v>
      </c>
      <c r="D14" s="10" t="s">
        <v>1249</v>
      </c>
      <c r="E14" s="10" t="s">
        <v>1250</v>
      </c>
      <c r="F14" s="9" t="s">
        <v>1251</v>
      </c>
      <c r="G14" s="9"/>
      <c r="H14" s="14">
        <v>2970</v>
      </c>
      <c r="I14" s="14">
        <v>3720</v>
      </c>
      <c r="J14" s="9"/>
    </row>
    <row r="15" s="2" customFormat="1" ht="25" customHeight="1" spans="1:10">
      <c r="A15" s="9">
        <v>12</v>
      </c>
      <c r="B15" s="10" t="s">
        <v>1248</v>
      </c>
      <c r="C15" s="10" t="s">
        <v>1232</v>
      </c>
      <c r="D15" s="10" t="s">
        <v>1249</v>
      </c>
      <c r="E15" s="10" t="s">
        <v>1250</v>
      </c>
      <c r="F15" s="9" t="s">
        <v>1251</v>
      </c>
      <c r="G15" s="9"/>
      <c r="H15" s="14">
        <v>4790</v>
      </c>
      <c r="I15" s="14">
        <v>5990</v>
      </c>
      <c r="J15" s="9"/>
    </row>
    <row r="16" s="2" customFormat="1" ht="25" customHeight="1" spans="1:10">
      <c r="A16" s="9">
        <v>1</v>
      </c>
      <c r="B16" s="10" t="s">
        <v>1248</v>
      </c>
      <c r="C16" s="10" t="s">
        <v>969</v>
      </c>
      <c r="D16" s="10" t="s">
        <v>1252</v>
      </c>
      <c r="E16" s="10" t="s">
        <v>1250</v>
      </c>
      <c r="F16" s="9" t="s">
        <v>1251</v>
      </c>
      <c r="G16" s="9"/>
      <c r="H16" s="14">
        <v>1800</v>
      </c>
      <c r="I16" s="14">
        <v>2250</v>
      </c>
      <c r="J16" s="9"/>
    </row>
    <row r="17" s="2" customFormat="1" ht="25" customHeight="1" spans="1:10">
      <c r="A17" s="9">
        <v>2</v>
      </c>
      <c r="B17" s="10" t="s">
        <v>1248</v>
      </c>
      <c r="C17" s="10" t="s">
        <v>973</v>
      </c>
      <c r="D17" s="10" t="s">
        <v>1252</v>
      </c>
      <c r="E17" s="10" t="s">
        <v>1250</v>
      </c>
      <c r="F17" s="9" t="s">
        <v>1251</v>
      </c>
      <c r="G17" s="9"/>
      <c r="H17" s="14">
        <v>1800</v>
      </c>
      <c r="I17" s="14">
        <v>2250</v>
      </c>
      <c r="J17" s="9"/>
    </row>
    <row r="18" s="2" customFormat="1" ht="25" customHeight="1" spans="1:10">
      <c r="A18" s="9">
        <v>3</v>
      </c>
      <c r="B18" s="10" t="s">
        <v>1248</v>
      </c>
      <c r="C18" s="9" t="s">
        <v>974</v>
      </c>
      <c r="D18" s="10" t="s">
        <v>1252</v>
      </c>
      <c r="E18" s="10" t="s">
        <v>1250</v>
      </c>
      <c r="F18" s="9" t="s">
        <v>1251</v>
      </c>
      <c r="G18" s="9"/>
      <c r="H18" s="14">
        <v>1820</v>
      </c>
      <c r="I18" s="14">
        <v>2280</v>
      </c>
      <c r="J18" s="9"/>
    </row>
    <row r="19" s="2" customFormat="1" ht="25" customHeight="1" spans="1:10">
      <c r="A19" s="9">
        <v>4</v>
      </c>
      <c r="B19" s="10" t="s">
        <v>1248</v>
      </c>
      <c r="C19" s="10" t="s">
        <v>975</v>
      </c>
      <c r="D19" s="10" t="s">
        <v>1252</v>
      </c>
      <c r="E19" s="10" t="s">
        <v>1250</v>
      </c>
      <c r="F19" s="9" t="s">
        <v>1251</v>
      </c>
      <c r="G19" s="9"/>
      <c r="H19" s="14">
        <v>1840</v>
      </c>
      <c r="I19" s="14">
        <v>2300</v>
      </c>
      <c r="J19" s="9"/>
    </row>
    <row r="20" s="2" customFormat="1" ht="25" customHeight="1" spans="1:10">
      <c r="A20" s="9">
        <v>5</v>
      </c>
      <c r="B20" s="10" t="s">
        <v>1248</v>
      </c>
      <c r="C20" s="10" t="s">
        <v>976</v>
      </c>
      <c r="D20" s="10" t="s">
        <v>1252</v>
      </c>
      <c r="E20" s="10" t="s">
        <v>1250</v>
      </c>
      <c r="F20" s="9" t="s">
        <v>1251</v>
      </c>
      <c r="G20" s="9"/>
      <c r="H20" s="14">
        <v>2070</v>
      </c>
      <c r="I20" s="14">
        <v>2590</v>
      </c>
      <c r="J20" s="9"/>
    </row>
    <row r="21" s="2" customFormat="1" ht="25" customHeight="1" spans="1:10">
      <c r="A21" s="9">
        <v>6</v>
      </c>
      <c r="B21" s="10" t="s">
        <v>1248</v>
      </c>
      <c r="C21" s="9" t="s">
        <v>977</v>
      </c>
      <c r="D21" s="10" t="s">
        <v>1252</v>
      </c>
      <c r="E21" s="10" t="s">
        <v>1250</v>
      </c>
      <c r="F21" s="9" t="s">
        <v>1251</v>
      </c>
      <c r="G21" s="9"/>
      <c r="H21" s="14">
        <v>2150</v>
      </c>
      <c r="I21" s="14">
        <v>2690</v>
      </c>
      <c r="J21" s="9"/>
    </row>
    <row r="22" s="2" customFormat="1" ht="25" customHeight="1" spans="1:10">
      <c r="A22" s="9">
        <v>7</v>
      </c>
      <c r="B22" s="10" t="s">
        <v>1248</v>
      </c>
      <c r="C22" s="10" t="s">
        <v>978</v>
      </c>
      <c r="D22" s="10" t="s">
        <v>1252</v>
      </c>
      <c r="E22" s="10" t="s">
        <v>1250</v>
      </c>
      <c r="F22" s="9" t="s">
        <v>1251</v>
      </c>
      <c r="G22" s="9"/>
      <c r="H22" s="14">
        <v>2220</v>
      </c>
      <c r="I22" s="14">
        <v>2780</v>
      </c>
      <c r="J22" s="9"/>
    </row>
    <row r="23" s="2" customFormat="1" ht="25" customHeight="1" spans="1:10">
      <c r="A23" s="9">
        <v>8</v>
      </c>
      <c r="B23" s="10" t="s">
        <v>1248</v>
      </c>
      <c r="C23" s="9" t="s">
        <v>979</v>
      </c>
      <c r="D23" s="10" t="s">
        <v>1252</v>
      </c>
      <c r="E23" s="10" t="s">
        <v>1250</v>
      </c>
      <c r="F23" s="9" t="s">
        <v>1251</v>
      </c>
      <c r="G23" s="9"/>
      <c r="H23" s="14">
        <v>2770</v>
      </c>
      <c r="I23" s="14">
        <v>3470</v>
      </c>
      <c r="J23" s="9"/>
    </row>
    <row r="24" s="2" customFormat="1" ht="25" customHeight="1" spans="1:10">
      <c r="A24" s="9">
        <v>9</v>
      </c>
      <c r="B24" s="10" t="s">
        <v>1248</v>
      </c>
      <c r="C24" s="10" t="s">
        <v>1224</v>
      </c>
      <c r="D24" s="10" t="s">
        <v>1252</v>
      </c>
      <c r="E24" s="10" t="s">
        <v>1250</v>
      </c>
      <c r="F24" s="9" t="s">
        <v>1251</v>
      </c>
      <c r="G24" s="9"/>
      <c r="H24" s="14">
        <v>3180</v>
      </c>
      <c r="I24" s="14">
        <v>3980</v>
      </c>
      <c r="J24" s="9"/>
    </row>
    <row r="25" s="2" customFormat="1" ht="25" customHeight="1" spans="1:10">
      <c r="A25" s="9">
        <v>10</v>
      </c>
      <c r="B25" s="10" t="s">
        <v>1248</v>
      </c>
      <c r="C25" s="10" t="s">
        <v>1227</v>
      </c>
      <c r="D25" s="10" t="s">
        <v>1252</v>
      </c>
      <c r="E25" s="10" t="s">
        <v>1250</v>
      </c>
      <c r="F25" s="9" t="s">
        <v>1251</v>
      </c>
      <c r="G25" s="9"/>
      <c r="H25" s="14">
        <v>3540</v>
      </c>
      <c r="I25" s="14">
        <v>4430</v>
      </c>
      <c r="J25" s="9"/>
    </row>
    <row r="26" s="2" customFormat="1" ht="25" customHeight="1" spans="1:10">
      <c r="A26" s="9">
        <v>11</v>
      </c>
      <c r="B26" s="10" t="s">
        <v>1248</v>
      </c>
      <c r="C26" s="10" t="s">
        <v>1229</v>
      </c>
      <c r="D26" s="10" t="s">
        <v>1252</v>
      </c>
      <c r="E26" s="10" t="s">
        <v>1250</v>
      </c>
      <c r="F26" s="9" t="s">
        <v>1251</v>
      </c>
      <c r="G26" s="9"/>
      <c r="H26" s="14">
        <v>4990</v>
      </c>
      <c r="I26" s="14">
        <v>6240</v>
      </c>
      <c r="J26" s="9"/>
    </row>
    <row r="27" s="2" customFormat="1" ht="25" customHeight="1" spans="1:10">
      <c r="A27" s="9">
        <v>12</v>
      </c>
      <c r="B27" s="10" t="s">
        <v>1248</v>
      </c>
      <c r="C27" s="10" t="s">
        <v>1232</v>
      </c>
      <c r="D27" s="10" t="s">
        <v>1252</v>
      </c>
      <c r="E27" s="10" t="s">
        <v>1250</v>
      </c>
      <c r="F27" s="9" t="s">
        <v>1251</v>
      </c>
      <c r="G27" s="9"/>
      <c r="H27" s="14">
        <v>6000</v>
      </c>
      <c r="I27" s="14">
        <v>7500</v>
      </c>
      <c r="J27" s="9"/>
    </row>
    <row r="28" s="3" customFormat="1" ht="19" customHeight="1" spans="1:1">
      <c r="A28" s="11" t="s">
        <v>1253</v>
      </c>
    </row>
    <row r="29" s="3" customFormat="1" ht="19" customHeight="1"/>
    <row r="30" s="3" customFormat="1" ht="19" customHeight="1"/>
    <row r="31" s="3" customFormat="1" ht="19" customHeight="1"/>
    <row r="32" s="3" customFormat="1" ht="23.15" customHeight="1"/>
    <row r="33" s="3" customFormat="1" ht="15.65" customHeight="1"/>
  </sheetData>
  <mergeCells count="11">
    <mergeCell ref="A1:J1"/>
    <mergeCell ref="A2:A3"/>
    <mergeCell ref="B2:B3"/>
    <mergeCell ref="C2:C3"/>
    <mergeCell ref="D2:D3"/>
    <mergeCell ref="E2:E3"/>
    <mergeCell ref="F2:F3"/>
    <mergeCell ref="G2:G3"/>
    <mergeCell ref="H2:H3"/>
    <mergeCell ref="I2:I3"/>
    <mergeCell ref="J2:J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12</vt:i4>
      </vt:variant>
    </vt:vector>
  </HeadingPairs>
  <TitlesOfParts>
    <vt:vector size="12" baseType="lpstr">
      <vt:lpstr>整体说明</vt:lpstr>
      <vt:lpstr>报价模板</vt:lpstr>
      <vt:lpstr>【软件】平台</vt:lpstr>
      <vt:lpstr>【软件】空调</vt:lpstr>
      <vt:lpstr>空压</vt:lpstr>
      <vt:lpstr>【一方硬件】</vt:lpstr>
      <vt:lpstr>【三方硬件】能管</vt:lpstr>
      <vt:lpstr>【三方硬件】空调</vt:lpstr>
      <vt:lpstr>【三方硬件】空压</vt:lpstr>
      <vt:lpstr>【施工调试】</vt:lpstr>
      <vt:lpstr>附件1霍尼韦尔电动蝶阀</vt:lpstr>
      <vt:lpstr>附件2 蝶飞电动蝶阀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之誓</cp:lastModifiedBy>
  <dcterms:created xsi:type="dcterms:W3CDTF">2006-09-16T08:00:00Z</dcterms:created>
  <dcterms:modified xsi:type="dcterms:W3CDTF">2026-06-26T09:21:10Z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2052-12.1.21861.21861</vt:lpwstr>
  </property>
  <property fmtid="{D5CDD505-2E9C-101B-9397-08002B2CF9AE}" pid="3" name="ICV">
    <vt:lpwstr>E8E354B688D1B50D06D43D6AA0CBF753_42</vt:lpwstr>
  </property>
</Properties>
</file>