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 tabRatio="702" activeTab="1"/>
  </bookViews>
  <sheets>
    <sheet name="项目总体情况" sheetId="1" r:id="rId1"/>
    <sheet name="冷站" sheetId="9" r:id="rId2"/>
    <sheet name="附图示例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<sst xmlns="http://schemas.openxmlformats.org/spreadsheetml/2006/main" count="263" uniqueCount="137">
  <si>
    <t>项目名称</t>
  </si>
  <si>
    <t>XXXX</t>
  </si>
  <si>
    <t>项目地址</t>
  </si>
  <si>
    <t>填表日期</t>
  </si>
  <si>
    <t>2023.3.24</t>
  </si>
  <si>
    <t>填表人/联系方式</t>
  </si>
  <si>
    <t>XXX / 178XXXXXXX1</t>
  </si>
  <si>
    <t>整体情况概述</t>
  </si>
  <si>
    <r>
      <rPr>
        <sz val="11"/>
        <color theme="2" tint="-0.499984740745262"/>
        <rFont val="宋体"/>
        <charset val="134"/>
      </rPr>
      <t>该项目涉及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个制冷站，共包括</t>
    </r>
    <r>
      <rPr>
        <b/>
        <sz val="12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台冷水机组，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台冷却泵，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台冷冻泵，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台冷却塔，全年耗电量约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万</t>
    </r>
    <r>
      <rPr>
        <sz val="11"/>
        <color theme="2" tint="-0.499984740745262"/>
        <rFont val="Times New Roman"/>
        <charset val="134"/>
      </rPr>
      <t>kWh</t>
    </r>
    <r>
      <rPr>
        <sz val="11"/>
        <color theme="2" tint="-0.499984740745262"/>
        <rFont val="宋体"/>
        <charset val="134"/>
      </rPr>
      <t>。</t>
    </r>
  </si>
  <si>
    <r>
      <rPr>
        <b/>
        <sz val="11"/>
        <color rgb="FF000000"/>
        <rFont val="微软雅黑"/>
        <charset val="134"/>
      </rPr>
      <t>特殊情况说明</t>
    </r>
    <r>
      <rPr>
        <sz val="11"/>
        <color rgb="FFC00000"/>
        <rFont val="微软雅黑"/>
        <charset val="134"/>
      </rPr>
      <t>（选填）</t>
    </r>
  </si>
  <si>
    <t>例如：描述一下制冷站房的需要特殊注意的地方，比如主机运行规律/末端的温湿度要求等。举例如下：
1、冷冻水主要是用来除湿，客户要求7-9℃（因为这个范围除湿效果好），先除湿再通过蒸汽加热到环境温度27℃。末端有转轮除湿机。
2、3月-11月开2台机，其余时间不开。白天9点开机，晚上9点关机。
3、水泵冷却塔配置了变频器，但未使用，目前人工进行手动调频。</t>
  </si>
  <si>
    <t>调研指引：</t>
  </si>
  <si>
    <t>1、各设备的铭牌参数，水泵是否变频？冷却塔是否变频？要注意变频的设备都有哪几个。若配置有变频器，需询问一下目前的变频调节是人工调频？还是有变频控制逻辑，是怎样调频的？实际运行的频率范围？</t>
  </si>
  <si>
    <t>2、现场是否有上位机系统？站房有没有群控柜？柜内是PLC还是DDC？请提供对应控制器的系列型号（拍照）、需要让运维人员把冷机冷冻侧、冷却侧进出水温度调出来拍照。如有上位机系统的，要调看上位机系统上机房的组态图，确定上面供回水主管的传感器、流量计等分布情况；</t>
  </si>
  <si>
    <t>3、询问运维人员，夏季、冬季、过渡性季节都是怎么开关机的，开哪几台机、每天开多少小时。举例：当开2台主机时，水泵怎么开？冷却塔怎么开？</t>
  </si>
  <si>
    <t>4、要到过去一年当中的逐月耗电量数据，用于节能评估分析；注意，一定要拿到的整个制冷站房的耗电量，不要含空调末端的耗电量！</t>
  </si>
  <si>
    <t>5、冷却塔主要看内部填料是否结垢严重、塔和塔之间有没有连通管，是在什么位置设置了电动阀门？阀门目前有没有做联动控制？</t>
  </si>
  <si>
    <t>6、冷机的冷冻侧进出水、冷却侧进出管上面是否有电动阀门？阀门目前有没有做联动控制？</t>
  </si>
  <si>
    <t>7、现阶段机房制冷系统是否存在什么运行的问题需要解决？末端的车间环境温湿度是否有特殊要求？温度要控制在多少？湿度要控制在多少？即了解一下空调在生产上的工艺要求。</t>
  </si>
  <si>
    <t>8、详细内容，请查见下一附表“冷站”！</t>
  </si>
  <si>
    <t>站房名称</t>
  </si>
  <si>
    <t>F栋制冷站</t>
  </si>
  <si>
    <t>填写说明</t>
  </si>
  <si>
    <t>2024.9.30</t>
  </si>
  <si>
    <t>一、基本情况</t>
  </si>
  <si>
    <t>空调用途</t>
  </si>
  <si>
    <t>空调保障类型</t>
  </si>
  <si>
    <t>其他情况：</t>
  </si>
  <si>
    <t>其他类型：</t>
  </si>
  <si>
    <t>车间环境要求</t>
  </si>
  <si>
    <r>
      <rPr>
        <sz val="11"/>
        <color theme="2" tint="-0.499984740745262"/>
        <rFont val="宋体"/>
        <charset val="134"/>
      </rPr>
      <t>温度</t>
    </r>
    <r>
      <rPr>
        <b/>
        <sz val="11"/>
        <color rgb="FFFF0000"/>
        <rFont val="宋体"/>
        <charset val="134"/>
      </rPr>
      <t>22-26</t>
    </r>
    <r>
      <rPr>
        <sz val="11"/>
        <color theme="2" tint="-0.499984740745262"/>
        <rFont val="宋体"/>
        <charset val="134"/>
      </rPr>
      <t>，湿度</t>
    </r>
    <r>
      <rPr>
        <b/>
        <sz val="11"/>
        <color rgb="FFFF0000"/>
        <rFont val="宋体"/>
        <charset val="134"/>
      </rPr>
      <t>45-75%</t>
    </r>
  </si>
  <si>
    <r>
      <rPr>
        <b/>
        <sz val="12"/>
        <rFont val="微软雅黑"/>
        <charset val="134"/>
      </rPr>
      <t>工艺冷却水要求</t>
    </r>
    <r>
      <rPr>
        <sz val="12"/>
        <color rgb="FFC00000"/>
        <rFont val="微软雅黑"/>
        <charset val="134"/>
      </rPr>
      <t>（选填）</t>
    </r>
  </si>
  <si>
    <r>
      <rPr>
        <sz val="11"/>
        <color rgb="FFC00000"/>
        <rFont val="宋体"/>
        <charset val="134"/>
      </rPr>
      <t>示例：</t>
    </r>
    <r>
      <rPr>
        <sz val="11"/>
        <color theme="2" tint="-0.499984740745262"/>
        <rFont val="宋体"/>
        <charset val="134"/>
      </rPr>
      <t>供水温度</t>
    </r>
    <r>
      <rPr>
        <sz val="11"/>
        <color theme="2" tint="-0.499984740745262"/>
        <rFont val="Times New Roman"/>
        <charset val="134"/>
      </rPr>
      <t>13</t>
    </r>
    <r>
      <rPr>
        <sz val="11"/>
        <color theme="2" tint="-0.499984740745262"/>
        <rFont val="宋体"/>
        <charset val="134"/>
      </rPr>
      <t>，回水温度</t>
    </r>
    <r>
      <rPr>
        <sz val="11"/>
        <color theme="2" tint="-0.499984740745262"/>
        <rFont val="Times New Roman"/>
        <charset val="134"/>
      </rPr>
      <t>18</t>
    </r>
  </si>
  <si>
    <t>是</t>
  </si>
  <si>
    <t>二、设备清单</t>
  </si>
  <si>
    <t>否</t>
  </si>
  <si>
    <t>冷机</t>
  </si>
  <si>
    <r>
      <rPr>
        <sz val="11"/>
        <rFont val="微软雅黑"/>
        <charset val="134"/>
      </rPr>
      <t>类型</t>
    </r>
    <r>
      <rPr>
        <sz val="11"/>
        <color rgb="FFC00000"/>
        <rFont val="微软雅黑"/>
        <charset val="134"/>
      </rPr>
      <t>（选填）</t>
    </r>
  </si>
  <si>
    <t>品牌</t>
  </si>
  <si>
    <t>型号</t>
  </si>
  <si>
    <t>台数</t>
  </si>
  <si>
    <t>制冷量/kW</t>
  </si>
  <si>
    <t>功率/kW</t>
  </si>
  <si>
    <t>COP</t>
  </si>
  <si>
    <t>制造年份</t>
  </si>
  <si>
    <t>备注</t>
  </si>
  <si>
    <t>2#3#定频离心式冷水机组</t>
  </si>
  <si>
    <t>日立</t>
  </si>
  <si>
    <t>HC-F600GFG-S</t>
  </si>
  <si>
    <t>一用一备</t>
  </si>
  <si>
    <t>变频泵是哪号机？</t>
  </si>
  <si>
    <t>1#变频离心式冷水机组</t>
  </si>
  <si>
    <t>常用</t>
  </si>
  <si>
    <t>工频</t>
  </si>
  <si>
    <t>冷却泵</t>
  </si>
  <si>
    <r>
      <rPr>
        <sz val="11"/>
        <rFont val="微软雅黑"/>
        <charset val="134"/>
      </rPr>
      <t>品牌</t>
    </r>
    <r>
      <rPr>
        <sz val="11"/>
        <color rgb="FFC00000"/>
        <rFont val="微软雅黑"/>
        <charset val="134"/>
      </rPr>
      <t>（选填）</t>
    </r>
  </si>
  <si>
    <r>
      <rPr>
        <sz val="11"/>
        <rFont val="微软雅黑"/>
        <charset val="134"/>
      </rPr>
      <t>型号</t>
    </r>
    <r>
      <rPr>
        <sz val="11"/>
        <color rgb="FFC00000"/>
        <rFont val="微软雅黑"/>
        <charset val="134"/>
      </rPr>
      <t>（选填）</t>
    </r>
  </si>
  <si>
    <r>
      <rPr>
        <sz val="11"/>
        <rFont val="微软雅黑"/>
        <charset val="134"/>
      </rPr>
      <t>流量m³/h</t>
    </r>
    <r>
      <rPr>
        <sz val="11"/>
        <color rgb="FFC00000"/>
        <rFont val="微软雅黑"/>
        <charset val="134"/>
      </rPr>
      <t>（选填）</t>
    </r>
  </si>
  <si>
    <r>
      <rPr>
        <sz val="11"/>
        <rFont val="微软雅黑"/>
        <charset val="134"/>
      </rPr>
      <t>扬程/m</t>
    </r>
    <r>
      <rPr>
        <sz val="11"/>
        <color rgb="FFC00000"/>
        <rFont val="微软雅黑"/>
        <charset val="134"/>
      </rPr>
      <t>（选填）</t>
    </r>
  </si>
  <si>
    <t>变频/工频</t>
  </si>
  <si>
    <t>1#2#4#直联卧式离心泵</t>
  </si>
  <si>
    <t>广一</t>
  </si>
  <si>
    <t>KTZ250-200-300</t>
  </si>
  <si>
    <t>一用二备</t>
  </si>
  <si>
    <t>3#直联卧式离心泵</t>
  </si>
  <si>
    <t>变频</t>
  </si>
  <si>
    <t>冷冻泵</t>
  </si>
  <si>
    <t>KTZ200-150-315</t>
  </si>
  <si>
    <t>冷却塔</t>
  </si>
  <si>
    <t>序号</t>
  </si>
  <si>
    <t>每台冷却塔
风机数量</t>
  </si>
  <si>
    <t>单台风机
功率/kW</t>
  </si>
  <si>
    <t>1#2#3#横流冷却塔</t>
  </si>
  <si>
    <t>览讯</t>
  </si>
  <si>
    <t>HMK-300N-P*2</t>
  </si>
  <si>
    <t>手动变频</t>
  </si>
  <si>
    <t>冬季二用一备，夏季三用</t>
  </si>
  <si>
    <t>变频器充当软起功能，实际上为工频运行。</t>
  </si>
  <si>
    <t>电动阀门</t>
  </si>
  <si>
    <t>电动阀位置</t>
  </si>
  <si>
    <t>是否有电动阀</t>
  </si>
  <si>
    <t>电动阀门数量</t>
  </si>
  <si>
    <t>可正常运行的数量</t>
  </si>
  <si>
    <r>
      <rPr>
        <sz val="11"/>
        <rFont val="微软雅黑"/>
        <charset val="134"/>
      </rPr>
      <t>详细情况描述</t>
    </r>
    <r>
      <rPr>
        <sz val="11"/>
        <color rgb="FFC00000"/>
        <rFont val="微软雅黑"/>
        <charset val="134"/>
      </rPr>
      <t>（选填）</t>
    </r>
  </si>
  <si>
    <t>冷机冷却侧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</si>
  <si>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:冷机冷却水入口管路处安装有电动阀</t>
    </r>
  </si>
  <si>
    <t>冷机冷冻侧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</si>
  <si>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:冷机冷冻水入口管路处安装有电动阀</t>
    </r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</si>
  <si>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:每组冷却塔进水管路处有2个支路，每个支路1个电动阀</t>
    </r>
  </si>
  <si>
    <t>三、冷站运行情况</t>
  </si>
  <si>
    <t>冷站功能现状</t>
  </si>
  <si>
    <t>设备启停方式</t>
  </si>
  <si>
    <t>水泵</t>
  </si>
  <si>
    <t>四、设备运行规律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</si>
  <si>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</si>
  <si>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</si>
  <si>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</si>
  <si>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</si>
  <si>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</si>
  <si>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</si>
  <si>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</si>
  <si>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</si>
  <si>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</si>
  <si>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</si>
  <si>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</si>
  <si>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</si>
  <si>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</si>
  <si>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冷机运行台数</t>
  </si>
  <si>
    <t>/</t>
  </si>
  <si>
    <t>冷机供水温度/°C</t>
  </si>
  <si>
    <t>冷却泵运行频率/Hz</t>
  </si>
  <si>
    <r>
      <rPr>
        <sz val="11"/>
        <color rgb="FFC00000"/>
        <rFont val="宋体"/>
        <charset val="134"/>
      </rPr>
      <t>工频运行则为</t>
    </r>
    <r>
      <rPr>
        <sz val="11"/>
        <color rgb="FFC00000"/>
        <rFont val="Times New Roman"/>
        <charset val="134"/>
      </rPr>
      <t xml:space="preserve">50Hz
</t>
    </r>
    <r>
      <rPr>
        <sz val="11"/>
        <color rgb="FFC00000"/>
        <rFont val="宋体"/>
        <charset val="134"/>
      </rPr>
      <t>变频运行可填写频率范围</t>
    </r>
  </si>
  <si>
    <t>50Hz
30-50Hz</t>
  </si>
  <si>
    <t>冷却侧供回水温差/℃</t>
  </si>
  <si>
    <r>
      <rPr>
        <sz val="11"/>
        <color rgb="FFC00000"/>
        <rFont val="宋体"/>
        <charset val="134"/>
      </rPr>
      <t>可填写大致的范围</t>
    </r>
  </si>
  <si>
    <t>2-4.5</t>
  </si>
  <si>
    <t>冷冻泵运行频率/Hz</t>
  </si>
  <si>
    <t>冷冻侧供回水温差/℃</t>
  </si>
  <si>
    <t>2-5</t>
  </si>
  <si>
    <t>冷却塔运行频率/Hz</t>
  </si>
  <si>
    <t>冷却塔出水温度/℃</t>
  </si>
  <si>
    <t>26-30</t>
  </si>
  <si>
    <t>29-32</t>
  </si>
  <si>
    <t>五、用电情况统计</t>
  </si>
  <si>
    <t>冷站/万kWh</t>
  </si>
  <si>
    <t>六、照片、图纸、运行数据清单</t>
  </si>
  <si>
    <t>描述</t>
  </si>
  <si>
    <t>要求</t>
  </si>
  <si>
    <t>系统界面照片（上位机组态图 or 触摸屏组态图）</t>
  </si>
  <si>
    <t>须提供</t>
  </si>
  <si>
    <t>单台水泵变频控制</t>
  </si>
  <si>
    <t>各设备铭牌照片</t>
  </si>
  <si>
    <t>主机</t>
  </si>
  <si>
    <t>冷却泵、冷冻泵、冷却塔</t>
  </si>
  <si>
    <t>1、系统界面照片（上位机 or 触摸屏）</t>
  </si>
  <si>
    <t>2、冷水站房整体照片</t>
  </si>
  <si>
    <t>3、是否有管路系统图或者站房的设计施工图等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</si>
</sst>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C00000"/>
      <name val="宋体"/>
      <charset val="134"/>
    </font>
    <font>
      <sz val="11"/>
      <color theme="2" tint="-0.499984740745262"/>
      <name val="Times New Roman"/>
      <charset val="134"/>
    </font>
    <font>
      <sz val="11"/>
      <color theme="2" tint="-0.499984740745262"/>
      <name val="宋体"/>
      <charset val="134"/>
    </font>
    <font>
      <sz val="11"/>
      <color theme="2" tint="-0.499984740745262"/>
      <name val="微软雅黑"/>
      <charset val="134"/>
    </font>
    <font>
      <b/>
      <sz val="12"/>
      <name val="微软雅黑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sz val="11"/>
      <color rgb="FFC00000"/>
      <name val="宋体"/>
      <charset val="134"/>
    </font>
    <font>
      <sz val="11"/>
      <color rgb="FFFF0000"/>
      <name val="宋体"/>
      <charset val="134"/>
    </font>
    <font>
      <b/>
      <sz val="11"/>
      <color theme="2" tint="-0.499984740745262"/>
      <name val="Times New Roman"/>
      <charset val="134"/>
    </font>
    <font>
      <sz val="11"/>
      <color rgb="FFC00000"/>
      <name val="Times New Roman"/>
      <charset val="134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C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C00000"/>
      <name val="微软雅黑"/>
      <charset val="134"/>
    </font>
    <font>
      <b/>
      <sz val="11"/>
      <color rgb="FFC00000"/>
      <name val="Times New Roman"/>
      <charset val="134"/>
    </font>
    <font>
      <b/>
      <sz val="12"/>
      <color rgb="FFC00000"/>
      <name val="Times New Roman"/>
      <charset val="134"/>
    </font>
    <font>
      <sz val="12"/>
      <color rgb="FFC00000"/>
      <name val="微软雅黑"/>
      <charset val="134"/>
    </font>
    <font>
      <b/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7" applyNumberFormat="0" applyAlignment="0" applyProtection="0">
      <alignment vertical="center"/>
    </xf>
    <xf numFmtId="0" fontId="27" fillId="7" borderId="18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9" fillId="8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0" fillId="0" borderId="3" xfId="0" applyBorder="1"/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76" fontId="0" fillId="0" borderId="0" xfId="0" applyNumberFormat="1"/>
    <xf numFmtId="17" fontId="4" fillId="0" borderId="3" xfId="0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6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checked="Checked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checked="Checked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66675</xdr:rowOff>
        </xdr:from>
        <xdr:to>
          <xdr:col>2</xdr:col>
          <xdr:colOff>1533525</xdr:colOff>
          <xdr:row>3</xdr:row>
          <xdr:rowOff>333375</xdr:rowOff>
        </xdr:to>
        <xdr:sp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1841500" y="805815"/>
              <a:ext cx="146685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用于生产车间供冷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295275</xdr:rowOff>
        </xdr:from>
        <xdr:to>
          <xdr:col>2</xdr:col>
          <xdr:colOff>1533525</xdr:colOff>
          <xdr:row>3</xdr:row>
          <xdr:rowOff>561975</xdr:rowOff>
        </xdr:to>
        <xdr:sp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1841500" y="1034415"/>
              <a:ext cx="146685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用于办公楼供冷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533400</xdr:rowOff>
        </xdr:from>
        <xdr:to>
          <xdr:col>2</xdr:col>
          <xdr:colOff>1533525</xdr:colOff>
          <xdr:row>3</xdr:row>
          <xdr:rowOff>800100</xdr:rowOff>
        </xdr:to>
        <xdr:sp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1841500" y="1272540"/>
              <a:ext cx="146685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47625</xdr:rowOff>
        </xdr:from>
        <xdr:to>
          <xdr:col>9</xdr:col>
          <xdr:colOff>790575</xdr:colOff>
          <xdr:row>3</xdr:row>
          <xdr:rowOff>314325</xdr:rowOff>
        </xdr:to>
        <xdr:sp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8129905" y="786765"/>
              <a:ext cx="163957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保障生产工艺（水冷却）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295275</xdr:rowOff>
        </xdr:from>
        <xdr:to>
          <xdr:col>9</xdr:col>
          <xdr:colOff>790575</xdr:colOff>
          <xdr:row>3</xdr:row>
          <xdr:rowOff>561975</xdr:rowOff>
        </xdr:to>
        <xdr:sp>
          <xdr:nvSpPr>
            <xdr:cNvPr id="10245" name="Check Box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8129905" y="1034415"/>
              <a:ext cx="163957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保障环境舒适（空气温度）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314325</xdr:colOff>
          <xdr:row>3</xdr:row>
          <xdr:rowOff>800100</xdr:rowOff>
        </xdr:to>
        <xdr:sp>
          <xdr:nvSpPr>
            <xdr:cNvPr id="10246" name="Check Box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8120380" y="1272540"/>
              <a:ext cx="117284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其他类型（请说明）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28</xdr:row>
          <xdr:rowOff>66675</xdr:rowOff>
        </xdr:from>
        <xdr:to>
          <xdr:col>2</xdr:col>
          <xdr:colOff>1570990</xdr:colOff>
          <xdr:row>28</xdr:row>
          <xdr:rowOff>352425</xdr:rowOff>
        </xdr:to>
        <xdr:sp>
          <xdr:nvSpPr>
            <xdr:cNvPr id="10247" name="Check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1812925" y="9054465"/>
              <a:ext cx="1532890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有上位机（电脑远程监控）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28</xdr:row>
          <xdr:rowOff>381000</xdr:rowOff>
        </xdr:from>
        <xdr:to>
          <xdr:col>4</xdr:col>
          <xdr:colOff>107315</xdr:colOff>
          <xdr:row>29</xdr:row>
          <xdr:rowOff>85725</xdr:rowOff>
        </xdr:to>
        <xdr:sp>
          <xdr:nvSpPr>
            <xdr:cNvPr id="10248" name="Check Box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1812925" y="9368790"/>
              <a:ext cx="27673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无上位机但有集控柜触摸屏画面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29</xdr:row>
          <xdr:rowOff>114300</xdr:rowOff>
        </xdr:from>
        <xdr:to>
          <xdr:col>3</xdr:col>
          <xdr:colOff>240665</xdr:colOff>
          <xdr:row>29</xdr:row>
          <xdr:rowOff>428625</xdr:rowOff>
        </xdr:to>
        <xdr:sp>
          <xdr:nvSpPr>
            <xdr:cNvPr id="10249" name="Check Box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1812925" y="9673590"/>
              <a:ext cx="1923415" cy="3143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无上位机、无集控柜触摸屏画面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28</xdr:row>
          <xdr:rowOff>238125</xdr:rowOff>
        </xdr:from>
        <xdr:to>
          <xdr:col>10</xdr:col>
          <xdr:colOff>594995</xdr:colOff>
          <xdr:row>28</xdr:row>
          <xdr:rowOff>504825</xdr:rowOff>
        </xdr:to>
        <xdr:sp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9064625" y="9225915"/>
              <a:ext cx="163004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28</xdr:row>
          <xdr:rowOff>0</xdr:rowOff>
        </xdr:from>
        <xdr:to>
          <xdr:col>12</xdr:col>
          <xdr:colOff>428625</xdr:colOff>
          <xdr:row>28</xdr:row>
          <xdr:rowOff>285750</xdr:rowOff>
        </xdr:to>
        <xdr:sp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10518775" y="8987790"/>
              <a:ext cx="1570355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28</xdr:row>
          <xdr:rowOff>0</xdr:rowOff>
        </xdr:from>
        <xdr:to>
          <xdr:col>10</xdr:col>
          <xdr:colOff>623570</xdr:colOff>
          <xdr:row>28</xdr:row>
          <xdr:rowOff>276225</xdr:rowOff>
        </xdr:to>
        <xdr:sp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9064625" y="8987790"/>
              <a:ext cx="165862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29</xdr:row>
          <xdr:rowOff>238125</xdr:rowOff>
        </xdr:from>
        <xdr:to>
          <xdr:col>10</xdr:col>
          <xdr:colOff>594995</xdr:colOff>
          <xdr:row>29</xdr:row>
          <xdr:rowOff>504825</xdr:rowOff>
        </xdr:to>
        <xdr:sp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9064625" y="9797415"/>
              <a:ext cx="163004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29</xdr:row>
          <xdr:rowOff>0</xdr:rowOff>
        </xdr:from>
        <xdr:to>
          <xdr:col>12</xdr:col>
          <xdr:colOff>428625</xdr:colOff>
          <xdr:row>29</xdr:row>
          <xdr:rowOff>285750</xdr:rowOff>
        </xdr:to>
        <xdr:sp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10518775" y="9559290"/>
              <a:ext cx="1570355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29</xdr:row>
          <xdr:rowOff>0</xdr:rowOff>
        </xdr:from>
        <xdr:to>
          <xdr:col>10</xdr:col>
          <xdr:colOff>604520</xdr:colOff>
          <xdr:row>29</xdr:row>
          <xdr:rowOff>276225</xdr:rowOff>
        </xdr:to>
        <xdr:sp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9064625" y="9559290"/>
              <a:ext cx="163957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xdr:twoCellAnchor editAs="oneCell">
    <xdr:from>
      <xdr:col>3</xdr:col>
      <xdr:colOff>887095</xdr:colOff>
      <xdr:row>47</xdr:row>
      <xdr:rowOff>125095</xdr:rowOff>
    </xdr:from>
    <xdr:to>
      <xdr:col>4</xdr:col>
      <xdr:colOff>548566</xdr:colOff>
      <xdr:row>47</xdr:row>
      <xdr:rowOff>954331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11097" t="12451" r="9837" b="10768"/>
        <a:stretch>
          <a:fillRect/>
        </a:stretch>
      </xdr:blipFill>
      <xdr:spPr>
        <a:xfrm>
          <a:off x="4382770" y="17104995"/>
          <a:ext cx="638175" cy="828675"/>
        </a:xfrm>
        <a:prstGeom prst="rect">
          <a:avLst/>
        </a:prstGeom>
      </xdr:spPr>
    </xdr:pic>
    <xdr:clientData/>
  </xdr:twoCellAnchor>
  <xdr:twoCellAnchor editAs="oneCell">
    <xdr:from>
      <xdr:col>2</xdr:col>
      <xdr:colOff>1591236</xdr:colOff>
      <xdr:row>47</xdr:row>
      <xdr:rowOff>112058</xdr:rowOff>
    </xdr:from>
    <xdr:to>
      <xdr:col>3</xdr:col>
      <xdr:colOff>374651</xdr:colOff>
      <xdr:row>47</xdr:row>
      <xdr:rowOff>983060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l="15258" t="13489" r="23709" b="24257"/>
        <a:stretch>
          <a:fillRect/>
        </a:stretch>
      </xdr:blipFill>
      <xdr:spPr>
        <a:xfrm>
          <a:off x="3365500" y="17091660"/>
          <a:ext cx="504825" cy="871220"/>
        </a:xfrm>
        <a:prstGeom prst="rect">
          <a:avLst/>
        </a:prstGeom>
      </xdr:spPr>
    </xdr:pic>
    <xdr:clientData/>
  </xdr:twoCellAnchor>
  <xdr:twoCellAnchor editAs="oneCell">
    <xdr:from>
      <xdr:col>2</xdr:col>
      <xdr:colOff>112059</xdr:colOff>
      <xdr:row>48</xdr:row>
      <xdr:rowOff>145677</xdr:rowOff>
    </xdr:from>
    <xdr:to>
      <xdr:col>2</xdr:col>
      <xdr:colOff>1008530</xdr:colOff>
      <xdr:row>48</xdr:row>
      <xdr:rowOff>750795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rcRect l="15564" t="32250" r="22181" b="11571"/>
        <a:stretch>
          <a:fillRect/>
        </a:stretch>
      </xdr:blipFill>
      <xdr:spPr>
        <a:xfrm>
          <a:off x="1886585" y="18268315"/>
          <a:ext cx="896620" cy="605155"/>
        </a:xfrm>
        <a:prstGeom prst="rect">
          <a:avLst/>
        </a:prstGeom>
      </xdr:spPr>
    </xdr:pic>
    <xdr:clientData/>
  </xdr:twoCellAnchor>
  <xdr:twoCellAnchor editAs="oneCell">
    <xdr:from>
      <xdr:col>2</xdr:col>
      <xdr:colOff>1602441</xdr:colOff>
      <xdr:row>48</xdr:row>
      <xdr:rowOff>112059</xdr:rowOff>
    </xdr:from>
    <xdr:to>
      <xdr:col>3</xdr:col>
      <xdr:colOff>609974</xdr:colOff>
      <xdr:row>48</xdr:row>
      <xdr:rowOff>784412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rcRect l="35796" t="20807" r="5061" b="16773"/>
        <a:stretch>
          <a:fillRect/>
        </a:stretch>
      </xdr:blipFill>
      <xdr:spPr>
        <a:xfrm>
          <a:off x="3376930" y="18234660"/>
          <a:ext cx="728345" cy="672465"/>
        </a:xfrm>
        <a:prstGeom prst="rect">
          <a:avLst/>
        </a:prstGeom>
      </xdr:spPr>
    </xdr:pic>
    <xdr:clientData/>
  </xdr:twoCellAnchor>
  <xdr:twoCellAnchor editAs="oneCell">
    <xdr:from>
      <xdr:col>4</xdr:col>
      <xdr:colOff>632460</xdr:colOff>
      <xdr:row>46</xdr:row>
      <xdr:rowOff>59690</xdr:rowOff>
    </xdr:from>
    <xdr:to>
      <xdr:col>6</xdr:col>
      <xdr:colOff>194834</xdr:colOff>
      <xdr:row>46</xdr:row>
      <xdr:rowOff>647280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105400" y="16363315"/>
          <a:ext cx="1010920" cy="587375"/>
        </a:xfrm>
        <a:prstGeom prst="rect">
          <a:avLst/>
        </a:prstGeom>
      </xdr:spPr>
    </xdr:pic>
    <xdr:clientData/>
  </xdr:twoCellAnchor>
  <xdr:twoCellAnchor editAs="oneCell">
    <xdr:from>
      <xdr:col>4</xdr:col>
      <xdr:colOff>145676</xdr:colOff>
      <xdr:row>48</xdr:row>
      <xdr:rowOff>100853</xdr:rowOff>
    </xdr:from>
    <xdr:to>
      <xdr:col>5</xdr:col>
      <xdr:colOff>526677</xdr:colOff>
      <xdr:row>48</xdr:row>
      <xdr:rowOff>750794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rcRect l="10895" t="18676" r="7396" b="21144"/>
        <a:stretch>
          <a:fillRect/>
        </a:stretch>
      </xdr:blipFill>
      <xdr:spPr>
        <a:xfrm>
          <a:off x="4618355" y="18223230"/>
          <a:ext cx="1101090" cy="650240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</xdr:colOff>
      <xdr:row>49</xdr:row>
      <xdr:rowOff>56029</xdr:rowOff>
    </xdr:from>
    <xdr:to>
      <xdr:col>11</xdr:col>
      <xdr:colOff>352425</xdr:colOff>
      <xdr:row>68</xdr:row>
      <xdr:rowOff>170121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8105" y="19016980"/>
          <a:ext cx="11222990" cy="629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P15"/>
  <sheetViews>
    <sheetView showGridLines="0" workbookViewId="0">
      <selection activeCell="B10" sqref="B10:O10"/>
    </sheetView>
  </sheetViews>
  <sheetFormatPr defaultColWidth="9" defaultRowHeight="20.1" customHeight="1"/>
  <cols>
    <col min="2" max="5" width="24.6296296296296" customWidth="1"/>
  </cols>
  <sheetData>
    <row r="2" customHeight="1" spans="2:5">
      <c r="B2" s="81" t="s">
        <v>0</v>
      </c>
      <c r="C2" s="21" t="s">
        <v>1</v>
      </c>
      <c r="D2" s="81" t="s">
        <v>2</v>
      </c>
      <c r="E2" s="82"/>
    </row>
    <row r="3" customHeight="1" spans="2:5">
      <c r="B3" s="81" t="s">
        <v>3</v>
      </c>
      <c r="C3" s="11" t="s">
        <v>4</v>
      </c>
      <c r="D3" s="81" t="s">
        <v>5</v>
      </c>
      <c r="E3" s="11" t="s">
        <v>6</v>
      </c>
    </row>
    <row r="4" ht="80.25" customHeight="1" spans="2:5">
      <c r="B4" s="81" t="s">
        <v>7</v>
      </c>
      <c r="C4" s="15" t="s">
        <v>8</v>
      </c>
      <c r="D4" s="59"/>
      <c r="E4" s="59"/>
    </row>
    <row r="5" ht="99" customHeight="1" spans="2:5">
      <c r="B5" s="81" t="s">
        <v>9</v>
      </c>
      <c r="C5" s="83" t="s">
        <v>10</v>
      </c>
      <c r="D5" s="59"/>
      <c r="E5" s="59"/>
    </row>
    <row r="7" customHeight="1" spans="2:5">
      <c r="B7" s="84" t="s">
        <v>11</v>
      </c>
      <c r="C7" s="84"/>
      <c r="D7" s="84"/>
      <c r="E7" s="84"/>
    </row>
    <row r="8" customHeight="1" spans="2:16">
      <c r="B8" s="84" t="s">
        <v>12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</row>
    <row r="9" ht="39.95" customHeight="1" spans="2:15">
      <c r="B9" s="85" t="s">
        <v>13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</row>
    <row r="10" customHeight="1" spans="2:15">
      <c r="B10" s="84" t="s">
        <v>14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</row>
    <row r="11" customHeight="1" spans="2:15">
      <c r="B11" s="84" t="s">
        <v>15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</row>
    <row r="12" customHeight="1" spans="2:16">
      <c r="B12" s="84" t="s">
        <v>16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</row>
    <row r="13" customHeight="1" spans="2:15">
      <c r="B13" s="84" t="s">
        <v>17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</row>
    <row r="14" customHeight="1" spans="2:15">
      <c r="B14" s="84" t="s">
        <v>18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</row>
    <row r="15" customHeight="1" spans="2:15">
      <c r="B15" s="84" t="s">
        <v>19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</row>
  </sheetData>
  <mergeCells count="11">
    <mergeCell ref="C4:E4"/>
    <mergeCell ref="C5:E5"/>
    <mergeCell ref="B7:E7"/>
    <mergeCell ref="B8:P8"/>
    <mergeCell ref="B9:O9"/>
    <mergeCell ref="B10:O10"/>
    <mergeCell ref="B11:O11"/>
    <mergeCell ref="B12:P12"/>
    <mergeCell ref="B13:O13"/>
    <mergeCell ref="B14:O14"/>
    <mergeCell ref="B15:O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50"/>
  <sheetViews>
    <sheetView showGridLines="0" tabSelected="1" zoomScale="85" zoomScaleNormal="85" topLeftCell="A5" workbookViewId="0">
      <selection activeCell="T17" sqref="T17"/>
    </sheetView>
  </sheetViews>
  <sheetFormatPr defaultColWidth="9" defaultRowHeight="20.1" customHeight="1"/>
  <cols>
    <col min="1" max="1" width="1.75" customWidth="1"/>
    <col min="2" max="2" width="24.1296296296296" customWidth="1"/>
    <col min="3" max="3" width="25.0925925925926" customWidth="1"/>
    <col min="4" max="4" width="14.25" customWidth="1"/>
    <col min="5" max="5" width="10.5" customWidth="1"/>
    <col min="6" max="6" width="10.6296296296296" customWidth="1"/>
    <col min="7" max="7" width="12.1296296296296" customWidth="1"/>
    <col min="8" max="8" width="18.8148148148148" customWidth="1"/>
    <col min="9" max="9" width="13.6296296296296" customWidth="1"/>
    <col min="10" max="10" width="16.3425925925926" customWidth="1"/>
    <col min="11" max="11" width="12.3796296296296" customWidth="1"/>
    <col min="12" max="12" width="10.3796296296296" customWidth="1"/>
    <col min="13" max="13" width="10.1296296296296" customWidth="1"/>
    <col min="14" max="14" width="9.12962962962963" customWidth="1"/>
    <col min="15" max="15" width="10.1296296296296" customWidth="1"/>
    <col min="16" max="16" width="14.8796296296296" hidden="1" customWidth="1"/>
    <col min="17" max="17" width="15.5" hidden="1" customWidth="1"/>
    <col min="18" max="18" width="12.2777777777778" customWidth="1"/>
    <col min="19" max="19" width="9" hidden="1" customWidth="1"/>
    <col min="20" max="20" width="7.58333333333333" customWidth="1"/>
    <col min="21" max="21" width="8.10185185185185" customWidth="1"/>
  </cols>
  <sheetData>
    <row r="2" customHeight="1" spans="2:12">
      <c r="B2" s="5" t="s">
        <v>20</v>
      </c>
      <c r="C2" s="5"/>
      <c r="D2" s="6" t="s">
        <v>21</v>
      </c>
      <c r="E2" s="7"/>
      <c r="F2" s="8"/>
      <c r="G2" s="5" t="s">
        <v>22</v>
      </c>
      <c r="H2" s="9" t="s">
        <v>23</v>
      </c>
      <c r="I2" s="55"/>
      <c r="J2" s="55"/>
      <c r="K2" s="55"/>
      <c r="L2" s="56"/>
    </row>
    <row r="3" ht="18" customHeight="1" spans="2:12">
      <c r="B3" s="10" t="s">
        <v>24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ht="66.75" customHeight="1" spans="2:12">
      <c r="B4" s="5" t="s">
        <v>25</v>
      </c>
      <c r="C4" s="11"/>
      <c r="D4" s="11"/>
      <c r="E4" s="11"/>
      <c r="F4" s="11"/>
      <c r="G4" s="5" t="s">
        <v>26</v>
      </c>
      <c r="H4" s="5"/>
      <c r="I4" s="57"/>
      <c r="J4" s="57"/>
      <c r="K4" s="57"/>
      <c r="L4" s="57"/>
    </row>
    <row r="5" ht="22.5" customHeight="1" spans="2:12">
      <c r="B5" s="5"/>
      <c r="C5" s="12" t="s">
        <v>27</v>
      </c>
      <c r="D5" s="13"/>
      <c r="E5" s="13"/>
      <c r="F5" s="13"/>
      <c r="G5" s="5"/>
      <c r="H5" s="5"/>
      <c r="I5" s="12" t="s">
        <v>28</v>
      </c>
      <c r="J5" s="13"/>
      <c r="K5" s="13"/>
      <c r="L5" s="13"/>
    </row>
    <row r="6" ht="26.25" customHeight="1" spans="2:19">
      <c r="B6" s="14" t="s">
        <v>29</v>
      </c>
      <c r="C6" s="12" t="s">
        <v>30</v>
      </c>
      <c r="D6" s="15"/>
      <c r="E6" s="15"/>
      <c r="F6" s="15"/>
      <c r="G6" s="14" t="s">
        <v>31</v>
      </c>
      <c r="H6" s="16"/>
      <c r="I6" s="58" t="s">
        <v>32</v>
      </c>
      <c r="J6" s="59"/>
      <c r="K6" s="59"/>
      <c r="L6" s="59"/>
      <c r="S6" t="s">
        <v>33</v>
      </c>
    </row>
    <row r="7" customHeight="1" spans="2:19">
      <c r="B7" s="10" t="s">
        <v>34</v>
      </c>
      <c r="C7" s="10"/>
      <c r="D7" s="10"/>
      <c r="E7" s="10"/>
      <c r="F7" s="10"/>
      <c r="G7" s="10"/>
      <c r="H7" s="10"/>
      <c r="I7" s="10"/>
      <c r="J7" s="10"/>
      <c r="K7" s="10"/>
      <c r="L7" s="10"/>
      <c r="S7" t="s">
        <v>35</v>
      </c>
    </row>
    <row r="8" customHeight="1" spans="2:14">
      <c r="B8" s="17" t="s">
        <v>36</v>
      </c>
      <c r="C8" s="18" t="s">
        <v>37</v>
      </c>
      <c r="D8" s="18" t="s">
        <v>38</v>
      </c>
      <c r="E8" s="18" t="s">
        <v>39</v>
      </c>
      <c r="F8" s="18"/>
      <c r="G8" s="18" t="s">
        <v>40</v>
      </c>
      <c r="H8" s="18" t="s">
        <v>41</v>
      </c>
      <c r="I8" s="18" t="s">
        <v>42</v>
      </c>
      <c r="J8" s="18" t="s">
        <v>43</v>
      </c>
      <c r="K8" s="18" t="s">
        <v>44</v>
      </c>
      <c r="L8" s="18" t="s">
        <v>45</v>
      </c>
      <c r="N8" s="60">
        <f>H9/3.517</f>
        <v>599.943133352289</v>
      </c>
    </row>
    <row r="9" customHeight="1" spans="2:15">
      <c r="B9" s="19"/>
      <c r="C9" s="20" t="s">
        <v>46</v>
      </c>
      <c r="D9" s="21" t="s">
        <v>47</v>
      </c>
      <c r="E9" s="11" t="s">
        <v>48</v>
      </c>
      <c r="F9" s="11"/>
      <c r="G9" s="11">
        <v>2</v>
      </c>
      <c r="H9" s="11">
        <v>2110</v>
      </c>
      <c r="I9" s="11">
        <v>329.1</v>
      </c>
      <c r="J9" s="11">
        <v>6.41</v>
      </c>
      <c r="K9" s="61">
        <v>43709</v>
      </c>
      <c r="L9" s="21" t="s">
        <v>49</v>
      </c>
      <c r="M9">
        <f>H9*0.175</f>
        <v>369.25</v>
      </c>
      <c r="N9">
        <f>H9*0.215</f>
        <v>453.65</v>
      </c>
      <c r="O9" t="s">
        <v>50</v>
      </c>
    </row>
    <row r="10" customHeight="1" spans="2:14">
      <c r="B10" s="19"/>
      <c r="C10" s="20" t="s">
        <v>51</v>
      </c>
      <c r="D10" s="21" t="s">
        <v>47</v>
      </c>
      <c r="E10" s="11" t="s">
        <v>48</v>
      </c>
      <c r="F10" s="11"/>
      <c r="G10" s="11">
        <v>1</v>
      </c>
      <c r="H10" s="11">
        <v>2110</v>
      </c>
      <c r="I10" s="11">
        <v>322.6</v>
      </c>
      <c r="J10" s="11">
        <v>6.54</v>
      </c>
      <c r="K10" s="61">
        <v>43647</v>
      </c>
      <c r="L10" s="21" t="s">
        <v>52</v>
      </c>
      <c r="M10">
        <f>H10*0.175</f>
        <v>369.25</v>
      </c>
      <c r="N10">
        <f>H10*0.215</f>
        <v>453.65</v>
      </c>
    </row>
    <row r="11" customHeight="1" spans="2:16">
      <c r="B11" s="19"/>
      <c r="C11" s="11"/>
      <c r="D11" s="11"/>
      <c r="E11" s="11"/>
      <c r="F11" s="11"/>
      <c r="G11" s="11"/>
      <c r="H11" s="11"/>
      <c r="I11" s="11"/>
      <c r="J11" s="11"/>
      <c r="K11" s="11"/>
      <c r="L11" s="21"/>
      <c r="M11">
        <f>SUM(M9:M10)</f>
        <v>738.5</v>
      </c>
      <c r="N11">
        <f>SUM(N9:N10)</f>
        <v>907.3</v>
      </c>
      <c r="P11" s="21" t="s">
        <v>53</v>
      </c>
    </row>
    <row r="12" customHeight="1" spans="2:12">
      <c r="B12" s="17" t="s">
        <v>54</v>
      </c>
      <c r="C12" s="18" t="s">
        <v>37</v>
      </c>
      <c r="D12" s="18" t="s">
        <v>55</v>
      </c>
      <c r="E12" s="18" t="s">
        <v>56</v>
      </c>
      <c r="F12" s="18"/>
      <c r="G12" s="18" t="s">
        <v>40</v>
      </c>
      <c r="H12" s="18" t="s">
        <v>57</v>
      </c>
      <c r="I12" s="18" t="s">
        <v>42</v>
      </c>
      <c r="J12" s="18" t="s">
        <v>58</v>
      </c>
      <c r="K12" s="18" t="s">
        <v>59</v>
      </c>
      <c r="L12" s="18" t="s">
        <v>45</v>
      </c>
    </row>
    <row r="13" customHeight="1" spans="2:20">
      <c r="B13" s="19"/>
      <c r="C13" s="22" t="s">
        <v>60</v>
      </c>
      <c r="D13" s="21" t="s">
        <v>61</v>
      </c>
      <c r="E13" s="11" t="s">
        <v>62</v>
      </c>
      <c r="F13" s="11"/>
      <c r="G13" s="11">
        <v>3</v>
      </c>
      <c r="H13" s="11">
        <v>630</v>
      </c>
      <c r="I13" s="11">
        <v>55</v>
      </c>
      <c r="J13" s="11">
        <v>26</v>
      </c>
      <c r="K13" s="62" t="s">
        <v>53</v>
      </c>
      <c r="L13" s="21" t="s">
        <v>63</v>
      </c>
      <c r="M13">
        <v>2</v>
      </c>
      <c r="N13">
        <v>1</v>
      </c>
      <c r="O13" t="s">
        <v>50</v>
      </c>
      <c r="T13">
        <f>(H13+H14)</f>
        <v>1260</v>
      </c>
    </row>
    <row r="14" customHeight="1" spans="2:12">
      <c r="B14" s="19"/>
      <c r="C14" s="22" t="s">
        <v>64</v>
      </c>
      <c r="D14" s="21" t="s">
        <v>61</v>
      </c>
      <c r="E14" s="11" t="s">
        <v>62</v>
      </c>
      <c r="F14" s="11"/>
      <c r="G14" s="11">
        <v>1</v>
      </c>
      <c r="H14" s="11">
        <v>630</v>
      </c>
      <c r="I14" s="11">
        <v>55</v>
      </c>
      <c r="J14" s="11">
        <v>26</v>
      </c>
      <c r="K14" s="62" t="s">
        <v>65</v>
      </c>
      <c r="L14" s="21" t="s">
        <v>52</v>
      </c>
    </row>
    <row r="15" customHeight="1" spans="2:12">
      <c r="B15" s="19"/>
      <c r="C15" s="11"/>
      <c r="D15" s="11"/>
      <c r="E15" s="11"/>
      <c r="F15" s="11"/>
      <c r="G15" s="11"/>
      <c r="H15" s="11"/>
      <c r="I15" s="11"/>
      <c r="J15" s="11"/>
      <c r="K15" s="48"/>
      <c r="L15" s="21"/>
    </row>
    <row r="16" customHeight="1" spans="2:12">
      <c r="B16" s="23" t="s">
        <v>66</v>
      </c>
      <c r="C16" s="18" t="s">
        <v>37</v>
      </c>
      <c r="D16" s="18" t="s">
        <v>55</v>
      </c>
      <c r="E16" s="18" t="s">
        <v>56</v>
      </c>
      <c r="F16" s="18"/>
      <c r="G16" s="18" t="s">
        <v>40</v>
      </c>
      <c r="H16" s="18" t="s">
        <v>57</v>
      </c>
      <c r="I16" s="18" t="s">
        <v>42</v>
      </c>
      <c r="J16" s="18" t="s">
        <v>58</v>
      </c>
      <c r="K16" s="18" t="s">
        <v>59</v>
      </c>
      <c r="L16" s="18" t="s">
        <v>45</v>
      </c>
    </row>
    <row r="17" customHeight="1" spans="2:20">
      <c r="B17" s="24"/>
      <c r="C17" s="22" t="s">
        <v>60</v>
      </c>
      <c r="D17" s="21" t="s">
        <v>61</v>
      </c>
      <c r="E17" s="11" t="s">
        <v>67</v>
      </c>
      <c r="F17" s="11"/>
      <c r="G17" s="11">
        <v>3</v>
      </c>
      <c r="H17" s="11">
        <v>400</v>
      </c>
      <c r="I17" s="11">
        <v>55</v>
      </c>
      <c r="J17" s="11">
        <v>32</v>
      </c>
      <c r="K17" s="62" t="s">
        <v>53</v>
      </c>
      <c r="L17" s="21" t="s">
        <v>63</v>
      </c>
      <c r="M17">
        <v>2</v>
      </c>
      <c r="N17">
        <v>1</v>
      </c>
      <c r="T17">
        <f>H17+H18</f>
        <v>800</v>
      </c>
    </row>
    <row r="18" customHeight="1" spans="2:12">
      <c r="B18" s="24"/>
      <c r="C18" s="22" t="s">
        <v>64</v>
      </c>
      <c r="D18" s="21" t="s">
        <v>61</v>
      </c>
      <c r="E18" s="11" t="s">
        <v>67</v>
      </c>
      <c r="F18" s="11"/>
      <c r="G18" s="11">
        <v>1</v>
      </c>
      <c r="H18" s="11">
        <v>400</v>
      </c>
      <c r="I18" s="11">
        <v>55</v>
      </c>
      <c r="J18" s="11">
        <v>32</v>
      </c>
      <c r="K18" s="62" t="s">
        <v>65</v>
      </c>
      <c r="L18" s="21" t="s">
        <v>52</v>
      </c>
    </row>
    <row r="19" customHeight="1" spans="2:12">
      <c r="B19" s="25"/>
      <c r="C19" s="21"/>
      <c r="D19" s="21"/>
      <c r="E19" s="11"/>
      <c r="F19" s="11"/>
      <c r="G19" s="11"/>
      <c r="H19" s="11"/>
      <c r="I19" s="11"/>
      <c r="J19" s="11"/>
      <c r="K19" s="48"/>
      <c r="L19" s="63"/>
    </row>
    <row r="20" ht="38.25" customHeight="1" spans="2:12">
      <c r="B20" s="17" t="s">
        <v>68</v>
      </c>
      <c r="C20" s="18" t="s">
        <v>69</v>
      </c>
      <c r="D20" s="18" t="s">
        <v>55</v>
      </c>
      <c r="E20" s="18" t="s">
        <v>56</v>
      </c>
      <c r="F20" s="18"/>
      <c r="G20" s="18" t="s">
        <v>40</v>
      </c>
      <c r="H20" s="18" t="s">
        <v>57</v>
      </c>
      <c r="I20" s="18" t="s">
        <v>70</v>
      </c>
      <c r="J20" s="18" t="s">
        <v>71</v>
      </c>
      <c r="K20" s="18" t="s">
        <v>59</v>
      </c>
      <c r="L20" s="18" t="s">
        <v>45</v>
      </c>
    </row>
    <row r="21" ht="42.75" customHeight="1" spans="2:14">
      <c r="B21" s="19"/>
      <c r="C21" s="21" t="s">
        <v>72</v>
      </c>
      <c r="D21" s="21" t="s">
        <v>73</v>
      </c>
      <c r="E21" s="11" t="s">
        <v>74</v>
      </c>
      <c r="F21" s="11"/>
      <c r="G21" s="11">
        <v>3</v>
      </c>
      <c r="H21" s="11">
        <v>600</v>
      </c>
      <c r="I21" s="11">
        <v>2</v>
      </c>
      <c r="J21" s="11">
        <v>11</v>
      </c>
      <c r="K21" s="62" t="s">
        <v>75</v>
      </c>
      <c r="L21" s="21" t="s">
        <v>76</v>
      </c>
      <c r="M21" s="64" t="s">
        <v>77</v>
      </c>
      <c r="N21" s="64"/>
    </row>
    <row r="22" customHeight="1" spans="2:12">
      <c r="B22" s="19"/>
      <c r="C22" s="11"/>
      <c r="D22" s="11"/>
      <c r="E22" s="11"/>
      <c r="F22" s="11"/>
      <c r="G22" s="11"/>
      <c r="H22" s="11"/>
      <c r="I22" s="11"/>
      <c r="J22" s="11"/>
      <c r="K22" s="11"/>
      <c r="L22" s="21"/>
    </row>
    <row r="23" customHeight="1" spans="2:12">
      <c r="B23" s="19"/>
      <c r="C23" s="11"/>
      <c r="D23" s="11"/>
      <c r="E23" s="11"/>
      <c r="F23" s="11"/>
      <c r="G23" s="11"/>
      <c r="H23" s="11"/>
      <c r="I23" s="11"/>
      <c r="J23" s="11"/>
      <c r="K23" s="11"/>
      <c r="L23" s="21"/>
    </row>
    <row r="24" ht="19.5" customHeight="1" spans="2:12">
      <c r="B24" s="17" t="s">
        <v>78</v>
      </c>
      <c r="C24" s="18" t="s">
        <v>79</v>
      </c>
      <c r="D24" s="18" t="s">
        <v>80</v>
      </c>
      <c r="E24" s="18" t="s">
        <v>81</v>
      </c>
      <c r="F24" s="18"/>
      <c r="G24" s="26" t="s">
        <v>82</v>
      </c>
      <c r="H24" s="27"/>
      <c r="I24" s="26" t="s">
        <v>83</v>
      </c>
      <c r="J24" s="65"/>
      <c r="K24" s="65"/>
      <c r="L24" s="27"/>
    </row>
    <row r="25" ht="37.5" customHeight="1" spans="2:18">
      <c r="B25" s="19"/>
      <c r="C25" s="21" t="s">
        <v>84</v>
      </c>
      <c r="D25" s="21"/>
      <c r="E25" s="11"/>
      <c r="F25" s="11"/>
      <c r="G25" s="28"/>
      <c r="H25" s="29"/>
      <c r="I25" s="66" t="s">
        <v>85</v>
      </c>
      <c r="J25" s="67"/>
      <c r="K25" s="67"/>
      <c r="L25" s="68"/>
      <c r="R25" s="80"/>
    </row>
    <row r="26" ht="33.75" customHeight="1" spans="2:18">
      <c r="B26" s="19"/>
      <c r="C26" s="21" t="s">
        <v>86</v>
      </c>
      <c r="D26" s="21"/>
      <c r="E26" s="11"/>
      <c r="F26" s="11"/>
      <c r="G26" s="28"/>
      <c r="H26" s="29"/>
      <c r="I26" s="66" t="s">
        <v>87</v>
      </c>
      <c r="J26" s="67"/>
      <c r="K26" s="67"/>
      <c r="L26" s="68"/>
      <c r="R26" s="80"/>
    </row>
    <row r="27" ht="33" customHeight="1" spans="2:14">
      <c r="B27" s="19"/>
      <c r="C27" s="21" t="s">
        <v>68</v>
      </c>
      <c r="D27" s="21"/>
      <c r="E27" s="11"/>
      <c r="F27" s="11"/>
      <c r="G27" s="30"/>
      <c r="H27" s="29"/>
      <c r="I27" s="66" t="s">
        <v>88</v>
      </c>
      <c r="J27" s="67"/>
      <c r="K27" s="67"/>
      <c r="L27" s="68"/>
      <c r="M27" s="69"/>
      <c r="N27" s="69"/>
    </row>
    <row r="28" ht="27.75" customHeight="1" spans="2:12">
      <c r="B28" s="10" t="s">
        <v>89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ht="45" customHeight="1" spans="2:12">
      <c r="B29" s="31" t="s">
        <v>90</v>
      </c>
      <c r="C29" s="32"/>
      <c r="D29" s="33"/>
      <c r="E29" s="33"/>
      <c r="F29" s="34"/>
      <c r="G29" s="35" t="s">
        <v>91</v>
      </c>
      <c r="H29" s="36"/>
      <c r="I29" s="70" t="s">
        <v>36</v>
      </c>
      <c r="J29" s="11"/>
      <c r="K29" s="11"/>
      <c r="L29" s="11"/>
    </row>
    <row r="30" ht="45" customHeight="1" spans="2:12">
      <c r="B30" s="37"/>
      <c r="C30" s="38"/>
      <c r="D30" s="39"/>
      <c r="E30" s="39"/>
      <c r="F30" s="40"/>
      <c r="G30" s="41"/>
      <c r="H30" s="42"/>
      <c r="I30" s="70" t="s">
        <v>92</v>
      </c>
      <c r="J30" s="11"/>
      <c r="K30" s="11"/>
      <c r="L30" s="11"/>
    </row>
    <row r="31" ht="34.5" customHeight="1" spans="2:12">
      <c r="B31" s="10" t="s">
        <v>93</v>
      </c>
      <c r="C31" s="10"/>
      <c r="D31" s="10"/>
      <c r="E31" s="10"/>
      <c r="F31" s="10"/>
      <c r="G31" s="10"/>
      <c r="H31" s="10"/>
      <c r="I31" s="10"/>
      <c r="J31" s="10"/>
      <c r="K31" s="71"/>
      <c r="L31" s="71"/>
    </row>
    <row r="32" ht="27.75" customHeight="1" spans="2:15">
      <c r="B32" s="19" t="s">
        <v>94</v>
      </c>
      <c r="C32" s="19" t="s">
        <v>45</v>
      </c>
      <c r="D32" s="19" t="s">
        <v>95</v>
      </c>
      <c r="E32" s="19" t="s">
        <v>96</v>
      </c>
      <c r="F32" s="19" t="s">
        <v>97</v>
      </c>
      <c r="G32" s="19" t="s">
        <v>98</v>
      </c>
      <c r="H32" s="19" t="s">
        <v>99</v>
      </c>
      <c r="I32" s="19" t="s">
        <v>100</v>
      </c>
      <c r="J32" s="19" t="s">
        <v>101</v>
      </c>
      <c r="K32" s="19" t="s">
        <v>102</v>
      </c>
      <c r="L32" s="19" t="s">
        <v>103</v>
      </c>
      <c r="M32" s="19" t="s">
        <v>104</v>
      </c>
      <c r="N32" s="19" t="s">
        <v>105</v>
      </c>
      <c r="O32" s="19" t="s">
        <v>106</v>
      </c>
    </row>
    <row r="33" ht="33.75" customHeight="1" spans="2:15">
      <c r="B33" s="19" t="s">
        <v>107</v>
      </c>
      <c r="C33" s="43" t="s">
        <v>108</v>
      </c>
      <c r="D33" s="43">
        <v>1</v>
      </c>
      <c r="E33" s="43">
        <v>1</v>
      </c>
      <c r="F33" s="43">
        <v>2</v>
      </c>
      <c r="G33" s="43">
        <v>2</v>
      </c>
      <c r="H33" s="43">
        <v>2</v>
      </c>
      <c r="I33" s="43">
        <v>2</v>
      </c>
      <c r="J33" s="43">
        <v>2</v>
      </c>
      <c r="K33" s="43">
        <v>2</v>
      </c>
      <c r="L33" s="43">
        <v>2</v>
      </c>
      <c r="M33" s="43">
        <v>2</v>
      </c>
      <c r="N33" s="43">
        <v>2</v>
      </c>
      <c r="O33" s="43">
        <v>1</v>
      </c>
    </row>
    <row r="34" ht="27.75" customHeight="1" spans="2:17">
      <c r="B34" s="19" t="s">
        <v>109</v>
      </c>
      <c r="C34" s="43" t="s">
        <v>108</v>
      </c>
      <c r="D34" s="43">
        <v>8</v>
      </c>
      <c r="E34" s="43">
        <v>8</v>
      </c>
      <c r="F34" s="43">
        <v>8</v>
      </c>
      <c r="G34" s="43">
        <v>8</v>
      </c>
      <c r="H34" s="43">
        <v>8</v>
      </c>
      <c r="I34" s="43">
        <v>8</v>
      </c>
      <c r="J34" s="43">
        <v>8</v>
      </c>
      <c r="K34" s="43">
        <v>8</v>
      </c>
      <c r="L34" s="43">
        <v>8</v>
      </c>
      <c r="M34" s="43">
        <v>8</v>
      </c>
      <c r="N34" s="43">
        <v>8</v>
      </c>
      <c r="O34" s="43">
        <v>8</v>
      </c>
      <c r="P34" s="43">
        <v>8</v>
      </c>
      <c r="Q34" s="43">
        <v>8</v>
      </c>
    </row>
    <row r="35" ht="38.25" customHeight="1" spans="2:15">
      <c r="B35" s="19" t="s">
        <v>110</v>
      </c>
      <c r="C35" s="44" t="s">
        <v>111</v>
      </c>
      <c r="D35" s="43" t="s">
        <v>112</v>
      </c>
      <c r="E35" s="43" t="s">
        <v>112</v>
      </c>
      <c r="F35" s="43" t="s">
        <v>112</v>
      </c>
      <c r="G35" s="43" t="s">
        <v>112</v>
      </c>
      <c r="H35" s="43" t="s">
        <v>112</v>
      </c>
      <c r="I35" s="43" t="s">
        <v>112</v>
      </c>
      <c r="J35" s="43" t="s">
        <v>112</v>
      </c>
      <c r="K35" s="43" t="s">
        <v>112</v>
      </c>
      <c r="L35" s="43" t="s">
        <v>112</v>
      </c>
      <c r="M35" s="43" t="s">
        <v>112</v>
      </c>
      <c r="N35" s="43" t="s">
        <v>112</v>
      </c>
      <c r="O35" s="43" t="s">
        <v>112</v>
      </c>
    </row>
    <row r="36" ht="27.75" customHeight="1" spans="2:15">
      <c r="B36" s="19" t="s">
        <v>113</v>
      </c>
      <c r="C36" s="44" t="s">
        <v>114</v>
      </c>
      <c r="D36" s="43" t="s">
        <v>115</v>
      </c>
      <c r="E36" s="43" t="s">
        <v>115</v>
      </c>
      <c r="F36" s="43" t="s">
        <v>115</v>
      </c>
      <c r="G36" s="43" t="s">
        <v>115</v>
      </c>
      <c r="H36" s="43" t="s">
        <v>115</v>
      </c>
      <c r="I36" s="43" t="s">
        <v>115</v>
      </c>
      <c r="J36" s="43" t="s">
        <v>115</v>
      </c>
      <c r="K36" s="43" t="s">
        <v>115</v>
      </c>
      <c r="L36" s="43" t="s">
        <v>115</v>
      </c>
      <c r="M36" s="43" t="s">
        <v>115</v>
      </c>
      <c r="N36" s="43" t="s">
        <v>115</v>
      </c>
      <c r="O36" s="43" t="s">
        <v>115</v>
      </c>
    </row>
    <row r="37" ht="33.75" customHeight="1" spans="2:15">
      <c r="B37" s="19" t="s">
        <v>116</v>
      </c>
      <c r="C37" s="44" t="s">
        <v>111</v>
      </c>
      <c r="D37" s="43" t="s">
        <v>112</v>
      </c>
      <c r="E37" s="43" t="s">
        <v>112</v>
      </c>
      <c r="F37" s="43" t="s">
        <v>112</v>
      </c>
      <c r="G37" s="43" t="s">
        <v>112</v>
      </c>
      <c r="H37" s="43" t="s">
        <v>112</v>
      </c>
      <c r="I37" s="43" t="s">
        <v>112</v>
      </c>
      <c r="J37" s="43" t="s">
        <v>112</v>
      </c>
      <c r="K37" s="43" t="s">
        <v>112</v>
      </c>
      <c r="L37" s="43" t="s">
        <v>112</v>
      </c>
      <c r="M37" s="43" t="s">
        <v>112</v>
      </c>
      <c r="N37" s="43" t="s">
        <v>112</v>
      </c>
      <c r="O37" s="43" t="s">
        <v>112</v>
      </c>
    </row>
    <row r="38" ht="24" customHeight="1" spans="2:15">
      <c r="B38" s="19" t="s">
        <v>117</v>
      </c>
      <c r="C38" s="44" t="s">
        <v>114</v>
      </c>
      <c r="D38" s="45" t="s">
        <v>118</v>
      </c>
      <c r="E38" s="45" t="s">
        <v>118</v>
      </c>
      <c r="F38" s="45" t="s">
        <v>118</v>
      </c>
      <c r="G38" s="45" t="s">
        <v>118</v>
      </c>
      <c r="H38" s="45" t="s">
        <v>118</v>
      </c>
      <c r="I38" s="45" t="s">
        <v>118</v>
      </c>
      <c r="J38" s="45" t="s">
        <v>118</v>
      </c>
      <c r="K38" s="45" t="s">
        <v>118</v>
      </c>
      <c r="L38" s="45" t="s">
        <v>118</v>
      </c>
      <c r="M38" s="45" t="s">
        <v>118</v>
      </c>
      <c r="N38" s="45" t="s">
        <v>118</v>
      </c>
      <c r="O38" s="45" t="s">
        <v>118</v>
      </c>
    </row>
    <row r="39" ht="34.5" customHeight="1" spans="2:15">
      <c r="B39" s="19" t="s">
        <v>119</v>
      </c>
      <c r="C39" s="44" t="s">
        <v>111</v>
      </c>
      <c r="D39" s="43" t="s">
        <v>112</v>
      </c>
      <c r="E39" s="43" t="s">
        <v>112</v>
      </c>
      <c r="F39" s="43" t="s">
        <v>112</v>
      </c>
      <c r="G39" s="43" t="s">
        <v>112</v>
      </c>
      <c r="H39" s="43" t="s">
        <v>112</v>
      </c>
      <c r="I39" s="43" t="s">
        <v>112</v>
      </c>
      <c r="J39" s="43" t="s">
        <v>112</v>
      </c>
      <c r="K39" s="43" t="s">
        <v>112</v>
      </c>
      <c r="L39" s="43" t="s">
        <v>112</v>
      </c>
      <c r="M39" s="43" t="s">
        <v>112</v>
      </c>
      <c r="N39" s="43" t="s">
        <v>112</v>
      </c>
      <c r="O39" s="43" t="s">
        <v>112</v>
      </c>
    </row>
    <row r="40" ht="23.25" customHeight="1" spans="2:15">
      <c r="B40" s="19" t="s">
        <v>120</v>
      </c>
      <c r="C40" s="44" t="s">
        <v>114</v>
      </c>
      <c r="D40" s="43" t="s">
        <v>121</v>
      </c>
      <c r="E40" s="43" t="s">
        <v>121</v>
      </c>
      <c r="F40" s="43" t="s">
        <v>121</v>
      </c>
      <c r="G40" s="43" t="s">
        <v>122</v>
      </c>
      <c r="H40" s="43" t="s">
        <v>122</v>
      </c>
      <c r="I40" s="43" t="s">
        <v>122</v>
      </c>
      <c r="J40" s="43" t="s">
        <v>122</v>
      </c>
      <c r="K40" s="43" t="s">
        <v>122</v>
      </c>
      <c r="L40" s="43" t="s">
        <v>122</v>
      </c>
      <c r="M40" s="43" t="s">
        <v>122</v>
      </c>
      <c r="N40" s="43" t="s">
        <v>122</v>
      </c>
      <c r="O40" s="43" t="s">
        <v>121</v>
      </c>
    </row>
    <row r="41" ht="24" customHeight="1" spans="2:15">
      <c r="B41" s="46" t="s">
        <v>123</v>
      </c>
      <c r="C41" s="47"/>
      <c r="D41" s="47"/>
      <c r="E41" s="47"/>
      <c r="F41" s="47"/>
      <c r="G41" s="47"/>
      <c r="H41" s="47"/>
      <c r="I41" s="47"/>
      <c r="J41" s="47"/>
      <c r="K41" s="47"/>
      <c r="L41" s="72"/>
      <c r="O41" s="73"/>
    </row>
    <row r="42" ht="27" customHeight="1" spans="2:15">
      <c r="B42" s="19" t="s">
        <v>94</v>
      </c>
      <c r="C42" s="19" t="s">
        <v>95</v>
      </c>
      <c r="D42" s="19" t="s">
        <v>96</v>
      </c>
      <c r="E42" s="19" t="s">
        <v>97</v>
      </c>
      <c r="F42" s="19" t="s">
        <v>98</v>
      </c>
      <c r="G42" s="19" t="s">
        <v>99</v>
      </c>
      <c r="H42" s="19" t="s">
        <v>100</v>
      </c>
      <c r="I42" s="19" t="s">
        <v>101</v>
      </c>
      <c r="J42" s="19" t="s">
        <v>102</v>
      </c>
      <c r="K42" s="19" t="s">
        <v>103</v>
      </c>
      <c r="L42" s="19" t="s">
        <v>104</v>
      </c>
      <c r="M42" s="19" t="s">
        <v>105</v>
      </c>
      <c r="N42" s="19" t="s">
        <v>106</v>
      </c>
      <c r="O42" s="73"/>
    </row>
    <row r="43" ht="36.95" customHeight="1" spans="2:15">
      <c r="B43" s="19" t="s">
        <v>124</v>
      </c>
      <c r="C43" s="48">
        <v>261630</v>
      </c>
      <c r="D43" s="48">
        <v>199368</v>
      </c>
      <c r="E43" s="48">
        <v>312894</v>
      </c>
      <c r="F43" s="48">
        <v>419522</v>
      </c>
      <c r="G43" s="48">
        <v>446037</v>
      </c>
      <c r="H43" s="48">
        <v>525026</v>
      </c>
      <c r="I43" s="74">
        <v>532471.199999999</v>
      </c>
      <c r="J43" s="74">
        <v>549585.6</v>
      </c>
      <c r="K43" s="48">
        <v>483738</v>
      </c>
      <c r="L43" s="48">
        <v>418178</v>
      </c>
      <c r="M43" s="48">
        <v>400986</v>
      </c>
      <c r="N43" s="48">
        <v>286444</v>
      </c>
      <c r="O43" s="73"/>
    </row>
    <row r="44" ht="36.95" customHeight="1" spans="2:15">
      <c r="B44" s="49"/>
      <c r="C44" s="50">
        <f>ROUND(C43/10000,2)</f>
        <v>26.16</v>
      </c>
      <c r="D44" s="50">
        <f t="shared" ref="D44:N44" si="0">ROUND(D43/10000,2)</f>
        <v>19.94</v>
      </c>
      <c r="E44" s="50">
        <f t="shared" si="0"/>
        <v>31.29</v>
      </c>
      <c r="F44" s="50">
        <f t="shared" si="0"/>
        <v>41.95</v>
      </c>
      <c r="G44" s="50">
        <f t="shared" si="0"/>
        <v>44.6</v>
      </c>
      <c r="H44" s="50">
        <f t="shared" si="0"/>
        <v>52.5</v>
      </c>
      <c r="I44" s="50">
        <f t="shared" si="0"/>
        <v>53.25</v>
      </c>
      <c r="J44" s="50">
        <f t="shared" si="0"/>
        <v>54.96</v>
      </c>
      <c r="K44" s="50">
        <f t="shared" si="0"/>
        <v>48.37</v>
      </c>
      <c r="L44" s="50">
        <f t="shared" si="0"/>
        <v>41.82</v>
      </c>
      <c r="M44" s="50">
        <f t="shared" si="0"/>
        <v>40.1</v>
      </c>
      <c r="N44" s="50">
        <f t="shared" si="0"/>
        <v>28.64</v>
      </c>
      <c r="O44" s="73">
        <f>SUM(C44:N44)</f>
        <v>483.58</v>
      </c>
    </row>
    <row r="45" ht="27.95" customHeight="1" spans="2:12">
      <c r="B45" s="46" t="s">
        <v>125</v>
      </c>
      <c r="C45" s="47"/>
      <c r="D45" s="47"/>
      <c r="E45" s="47"/>
      <c r="F45" s="47"/>
      <c r="G45" s="47"/>
      <c r="H45" s="47"/>
      <c r="I45" s="47"/>
      <c r="J45" s="47"/>
      <c r="K45" s="47"/>
      <c r="L45" s="72"/>
    </row>
    <row r="46" ht="27.95" customHeight="1" spans="2:12">
      <c r="B46" s="19" t="s">
        <v>69</v>
      </c>
      <c r="C46" s="19" t="s">
        <v>126</v>
      </c>
      <c r="D46" s="19"/>
      <c r="E46" s="19"/>
      <c r="F46" s="19"/>
      <c r="G46" s="19"/>
      <c r="H46" s="19" t="s">
        <v>127</v>
      </c>
      <c r="I46" s="49" t="s">
        <v>45</v>
      </c>
      <c r="J46" s="75"/>
      <c r="K46" s="75"/>
      <c r="L46" s="76"/>
    </row>
    <row r="47" ht="53.25" customHeight="1" spans="2:12">
      <c r="B47" s="51">
        <v>1</v>
      </c>
      <c r="C47" s="52" t="s">
        <v>128</v>
      </c>
      <c r="D47" s="52"/>
      <c r="E47" s="52"/>
      <c r="F47" s="52"/>
      <c r="G47" s="52"/>
      <c r="H47" s="53" t="s">
        <v>129</v>
      </c>
      <c r="I47" s="77" t="s">
        <v>130</v>
      </c>
      <c r="J47" s="78"/>
      <c r="K47" s="78"/>
      <c r="L47" s="79"/>
    </row>
    <row r="48" ht="90" customHeight="1" spans="2:12">
      <c r="B48" s="51">
        <v>2</v>
      </c>
      <c r="C48" s="52" t="s">
        <v>131</v>
      </c>
      <c r="D48" s="52"/>
      <c r="E48" s="52"/>
      <c r="F48" s="52"/>
      <c r="G48" s="52"/>
      <c r="H48" s="53" t="s">
        <v>129</v>
      </c>
      <c r="I48" s="77" t="s">
        <v>132</v>
      </c>
      <c r="J48" s="78"/>
      <c r="K48" s="78"/>
      <c r="L48" s="79"/>
    </row>
    <row r="49" ht="66" customHeight="1" spans="2:12">
      <c r="B49" s="51">
        <v>3</v>
      </c>
      <c r="C49" s="3"/>
      <c r="D49" s="3"/>
      <c r="E49" s="3"/>
      <c r="F49" s="3"/>
      <c r="G49" s="3"/>
      <c r="H49" s="54"/>
      <c r="I49" s="62" t="s">
        <v>133</v>
      </c>
      <c r="J49" s="62"/>
      <c r="K49" s="62"/>
      <c r="L49" s="62"/>
    </row>
    <row r="50" ht="125.25" customHeight="1"/>
  </sheetData>
  <mergeCells count="65">
    <mergeCell ref="B2:C2"/>
    <mergeCell ref="D2:F2"/>
    <mergeCell ref="H2:L2"/>
    <mergeCell ref="B3:L3"/>
    <mergeCell ref="C4:F4"/>
    <mergeCell ref="I4:L4"/>
    <mergeCell ref="C5:F5"/>
    <mergeCell ref="I5:L5"/>
    <mergeCell ref="C6:F6"/>
    <mergeCell ref="G6:H6"/>
    <mergeCell ref="I6:L6"/>
    <mergeCell ref="B7:L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M21:N21"/>
    <mergeCell ref="E22:F22"/>
    <mergeCell ref="E23:F23"/>
    <mergeCell ref="E24:F24"/>
    <mergeCell ref="G24:H24"/>
    <mergeCell ref="I24:L24"/>
    <mergeCell ref="E25:F25"/>
    <mergeCell ref="G25:H25"/>
    <mergeCell ref="I25:L25"/>
    <mergeCell ref="E26:F26"/>
    <mergeCell ref="G26:H26"/>
    <mergeCell ref="I26:L26"/>
    <mergeCell ref="E27:F27"/>
    <mergeCell ref="G27:H27"/>
    <mergeCell ref="I27:L27"/>
    <mergeCell ref="B28:L28"/>
    <mergeCell ref="J29:L29"/>
    <mergeCell ref="J30:L30"/>
    <mergeCell ref="B31:L31"/>
    <mergeCell ref="B41:L41"/>
    <mergeCell ref="B45:L45"/>
    <mergeCell ref="C46:G46"/>
    <mergeCell ref="I46:L46"/>
    <mergeCell ref="C47:G47"/>
    <mergeCell ref="I47:L47"/>
    <mergeCell ref="C48:G48"/>
    <mergeCell ref="I48:L48"/>
    <mergeCell ref="C49:G49"/>
    <mergeCell ref="I49:L49"/>
    <mergeCell ref="B4:B5"/>
    <mergeCell ref="B8:B11"/>
    <mergeCell ref="B12:B15"/>
    <mergeCell ref="B16:B19"/>
    <mergeCell ref="B20:B23"/>
    <mergeCell ref="B24:B27"/>
    <mergeCell ref="B29:B30"/>
    <mergeCell ref="G4:H5"/>
    <mergeCell ref="C29:F30"/>
    <mergeCell ref="G29:H30"/>
  </mergeCells>
  <dataValidations count="2">
    <dataValidation type="list" allowBlank="1" showInputMessage="1" showErrorMessage="1" sqref="D25:D27">
      <formula1>$S$6:$S$7</formula1>
    </dataValidation>
    <dataValidation type="list" allowBlank="1" showInputMessage="1" showErrorMessage="1" sqref="K22:K23">
      <formula1>$P$11:$P$11</formula1>
    </dataValidation>
  </dataValidation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Check Box 1" r:id="rId3">
              <controlPr defaultSize="0">
                <anchor moveWithCells="1">
                  <from>
                    <xdr:col>2</xdr:col>
                    <xdr:colOff>66675</xdr:colOff>
                    <xdr:row>3</xdr:row>
                    <xdr:rowOff>66675</xdr:rowOff>
                  </from>
                  <to>
                    <xdr:col>2</xdr:col>
                    <xdr:colOff>1533525</xdr:colOff>
                    <xdr:row>3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name="Check Box 2" r:id="rId4">
              <controlPr defaultSize="0">
                <anchor moveWithCells="1">
                  <from>
                    <xdr:col>2</xdr:col>
                    <xdr:colOff>66675</xdr:colOff>
                    <xdr:row>3</xdr:row>
                    <xdr:rowOff>295275</xdr:rowOff>
                  </from>
                  <to>
                    <xdr:col>2</xdr:col>
                    <xdr:colOff>1533525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name="Check Box 3" r:id="rId5">
              <controlPr defaultSize="0">
                <anchor moveWithCells="1">
                  <from>
                    <xdr:col>2</xdr:col>
                    <xdr:colOff>66675</xdr:colOff>
                    <xdr:row>3</xdr:row>
                    <xdr:rowOff>533400</xdr:rowOff>
                  </from>
                  <to>
                    <xdr:col>2</xdr:col>
                    <xdr:colOff>1533525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name="Check Box 4" r:id="rId6">
              <controlPr defaultSize="0">
                <anchor moveWithCells="1">
                  <from>
                    <xdr:col>8</xdr:col>
                    <xdr:colOff>85725</xdr:colOff>
                    <xdr:row>3</xdr:row>
                    <xdr:rowOff>47625</xdr:rowOff>
                  </from>
                  <to>
                    <xdr:col>9</xdr:col>
                    <xdr:colOff>790575</xdr:colOff>
                    <xdr:row>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name="Check Box 5" r:id="rId7">
              <controlPr defaultSize="0">
                <anchor moveWithCells="1">
                  <from>
                    <xdr:col>8</xdr:col>
                    <xdr:colOff>85725</xdr:colOff>
                    <xdr:row>3</xdr:row>
                    <xdr:rowOff>295275</xdr:rowOff>
                  </from>
                  <to>
                    <xdr:col>9</xdr:col>
                    <xdr:colOff>790575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name="Check Box 6" r:id="rId8">
              <controlPr defaultSize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314325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name="Check Box 7" r:id="rId9">
              <controlPr defaultSize="0">
                <anchor moveWithCells="1">
                  <from>
                    <xdr:col>2</xdr:col>
                    <xdr:colOff>38100</xdr:colOff>
                    <xdr:row>28</xdr:row>
                    <xdr:rowOff>66675</xdr:rowOff>
                  </from>
                  <to>
                    <xdr:col>2</xdr:col>
                    <xdr:colOff>1570990</xdr:colOff>
                    <xdr:row>28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name="Check Box 8" r:id="rId10">
              <controlPr defaultSize="0">
                <anchor moveWithCells="1">
                  <from>
                    <xdr:col>2</xdr:col>
                    <xdr:colOff>38100</xdr:colOff>
                    <xdr:row>28</xdr:row>
                    <xdr:rowOff>381000</xdr:rowOff>
                  </from>
                  <to>
                    <xdr:col>4</xdr:col>
                    <xdr:colOff>107315</xdr:colOff>
                    <xdr:row>29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name="Check Box 9" r:id="rId11">
              <controlPr defaultSize="0">
                <anchor moveWithCells="1">
                  <from>
                    <xdr:col>2</xdr:col>
                    <xdr:colOff>38100</xdr:colOff>
                    <xdr:row>29</xdr:row>
                    <xdr:rowOff>114300</xdr:rowOff>
                  </from>
                  <to>
                    <xdr:col>3</xdr:col>
                    <xdr:colOff>240665</xdr:colOff>
                    <xdr:row>29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name="Check Box 10" r:id="rId12">
              <controlPr defaultSize="0">
                <anchor moveWithCells="1">
                  <from>
                    <xdr:col>9</xdr:col>
                    <xdr:colOff>85725</xdr:colOff>
                    <xdr:row>28</xdr:row>
                    <xdr:rowOff>238125</xdr:rowOff>
                  </from>
                  <to>
                    <xdr:col>10</xdr:col>
                    <xdr:colOff>594995</xdr:colOff>
                    <xdr:row>28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name="Check Box 11" r:id="rId13">
              <controlPr defaultSize="0">
                <anchor moveWithCells="1">
                  <from>
                    <xdr:col>10</xdr:col>
                    <xdr:colOff>419100</xdr:colOff>
                    <xdr:row>28</xdr:row>
                    <xdr:rowOff>0</xdr:rowOff>
                  </from>
                  <to>
                    <xdr:col>12</xdr:col>
                    <xdr:colOff>428625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name="Check Box 12" r:id="rId14">
              <controlPr defaultSize="0">
                <anchor moveWithCells="1">
                  <from>
                    <xdr:col>9</xdr:col>
                    <xdr:colOff>85725</xdr:colOff>
                    <xdr:row>28</xdr:row>
                    <xdr:rowOff>0</xdr:rowOff>
                  </from>
                  <to>
                    <xdr:col>10</xdr:col>
                    <xdr:colOff>623570</xdr:colOff>
                    <xdr:row>28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name="Check Box 13" r:id="rId15">
              <controlPr defaultSize="0">
                <anchor moveWithCells="1">
                  <from>
                    <xdr:col>9</xdr:col>
                    <xdr:colOff>85725</xdr:colOff>
                    <xdr:row>29</xdr:row>
                    <xdr:rowOff>238125</xdr:rowOff>
                  </from>
                  <to>
                    <xdr:col>10</xdr:col>
                    <xdr:colOff>594995</xdr:colOff>
                    <xdr:row>29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name="Check Box 14" r:id="rId16">
              <controlPr defaultSize="0">
                <anchor moveWithCells="1">
                  <from>
                    <xdr:col>10</xdr:col>
                    <xdr:colOff>419100</xdr:colOff>
                    <xdr:row>29</xdr:row>
                    <xdr:rowOff>0</xdr:rowOff>
                  </from>
                  <to>
                    <xdr:col>12</xdr:col>
                    <xdr:colOff>428625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name="Check Box 15" r:id="rId17">
              <controlPr defaultSize="0">
                <anchor moveWithCells="1">
                  <from>
                    <xdr:col>9</xdr:col>
                    <xdr:colOff>85725</xdr:colOff>
                    <xdr:row>29</xdr:row>
                    <xdr:rowOff>0</xdr:rowOff>
                  </from>
                  <to>
                    <xdr:col>10</xdr:col>
                    <xdr:colOff>604520</xdr:colOff>
                    <xdr:row>29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N7"/>
  <sheetViews>
    <sheetView zoomScale="115" zoomScaleNormal="115" workbookViewId="0">
      <selection activeCell="Q3" sqref="Q3"/>
    </sheetView>
  </sheetViews>
  <sheetFormatPr defaultColWidth="9" defaultRowHeight="13.8" outlineLevelRow="6"/>
  <sheetData>
    <row r="2" ht="15.6" spans="2:14">
      <c r="B2" s="1" t="s">
        <v>134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</row>
    <row r="3" ht="272.25" customHeight="1" spans="2:14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.6" spans="2:14">
      <c r="B4" s="1" t="s">
        <v>135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"/>
    </row>
    <row r="5" ht="240" customHeight="1" spans="2:14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.6" spans="2:14">
      <c r="B6" s="1" t="s">
        <v>136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</row>
    <row r="7" ht="216.75" customHeight="1" spans="2:14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</sheetData>
  <mergeCells count="6">
    <mergeCell ref="B2:N2"/>
    <mergeCell ref="B3:N3"/>
    <mergeCell ref="B4:N4"/>
    <mergeCell ref="B5:N5"/>
    <mergeCell ref="B6:N6"/>
    <mergeCell ref="B7:N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项目总体情况</vt:lpstr>
      <vt:lpstr>冷站</vt:lpstr>
      <vt:lpstr>附图示例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齐虹杰</dc:creator>
  <cp:lastModifiedBy>zh</cp:lastModifiedBy>
  <dcterms:created xsi:type="dcterms:W3CDTF">2015-06-06T10:19:00Z</dcterms:created>
  <dcterms:modified xsi:type="dcterms:W3CDTF">2024-10-23T08:18:59Z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AB131F6AB0E5A2EA28FB72644FE5646C</vt:lpwstr>
  </property>
  <property fmtid="{D5CDD505-2E9C-101B-9397-08002B2CF9AE}" pid="3" name="KSOProductBuildVer">
    <vt:lpwstr>2052-12.1.0.18608</vt:lpwstr>
  </property>
</Properties>
</file>