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桌面\"/>
    </mc:Choice>
  </mc:AlternateContent>
  <xr:revisionPtr revIDLastSave="0" documentId="13_ncr:1_{BF2A070C-CDED-42FB-B9BC-04BFF04E283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5" i="1" l="1"/>
  <c r="C176" i="1"/>
  <c r="C171" i="1"/>
  <c r="C156" i="1"/>
  <c r="E128" i="1"/>
  <c r="E112" i="1"/>
  <c r="E110" i="1"/>
  <c r="D51" i="1" l="1"/>
  <c r="C43" i="1" l="1"/>
  <c r="E32" i="1" l="1"/>
  <c r="C18" i="1" l="1"/>
  <c r="C25" i="1"/>
  <c r="C5" i="1" l="1"/>
  <c r="C1" i="1"/>
</calcChain>
</file>

<file path=xl/sharedStrings.xml><?xml version="1.0" encoding="utf-8"?>
<sst xmlns="http://schemas.openxmlformats.org/spreadsheetml/2006/main" count="265" uniqueCount="212">
  <si>
    <t>租车</t>
    <phoneticPr fontId="1" type="noConversion"/>
  </si>
  <si>
    <t>洗衣液</t>
    <phoneticPr fontId="1" type="noConversion"/>
  </si>
  <si>
    <t>棉被</t>
    <phoneticPr fontId="1" type="noConversion"/>
  </si>
  <si>
    <t>垃圾桶</t>
    <phoneticPr fontId="1" type="noConversion"/>
  </si>
  <si>
    <t>床单</t>
    <phoneticPr fontId="1" type="noConversion"/>
  </si>
  <si>
    <t>菜刀</t>
    <phoneticPr fontId="1" type="noConversion"/>
  </si>
  <si>
    <t>超市</t>
    <phoneticPr fontId="1" type="noConversion"/>
  </si>
  <si>
    <t>精品百货</t>
    <phoneticPr fontId="1" type="noConversion"/>
  </si>
  <si>
    <t>富荣达超市</t>
    <phoneticPr fontId="1" type="noConversion"/>
  </si>
  <si>
    <t>精品百货</t>
    <phoneticPr fontId="1" type="noConversion"/>
  </si>
  <si>
    <t>菜市场调味料</t>
    <phoneticPr fontId="1" type="noConversion"/>
  </si>
  <si>
    <t>菜市场葱</t>
    <phoneticPr fontId="1" type="noConversion"/>
  </si>
  <si>
    <t>土豆</t>
    <phoneticPr fontId="1" type="noConversion"/>
  </si>
  <si>
    <t>鸡爪</t>
    <phoneticPr fontId="1" type="noConversion"/>
  </si>
  <si>
    <t xml:space="preserve">           </t>
    <phoneticPr fontId="1" type="noConversion"/>
  </si>
  <si>
    <t>重百超市</t>
    <phoneticPr fontId="1" type="noConversion"/>
  </si>
  <si>
    <t>打印</t>
    <phoneticPr fontId="1" type="noConversion"/>
  </si>
  <si>
    <t>猪肉</t>
    <phoneticPr fontId="1" type="noConversion"/>
  </si>
  <si>
    <t>蒜.泡菜.生姜</t>
    <phoneticPr fontId="1" type="noConversion"/>
  </si>
  <si>
    <t>豆干</t>
    <phoneticPr fontId="1" type="noConversion"/>
  </si>
  <si>
    <t>共计</t>
    <phoneticPr fontId="1" type="noConversion"/>
  </si>
  <si>
    <t>牙刷</t>
    <phoneticPr fontId="1" type="noConversion"/>
  </si>
  <si>
    <t>副品</t>
    <phoneticPr fontId="1" type="noConversion"/>
  </si>
  <si>
    <t>已结</t>
    <phoneticPr fontId="1" type="noConversion"/>
  </si>
  <si>
    <t>豆干</t>
    <phoneticPr fontId="1" type="noConversion"/>
  </si>
  <si>
    <t>菜板</t>
    <phoneticPr fontId="1" type="noConversion"/>
  </si>
  <si>
    <t>车费</t>
    <phoneticPr fontId="1" type="noConversion"/>
  </si>
  <si>
    <t>3+2</t>
    <phoneticPr fontId="1" type="noConversion"/>
  </si>
  <si>
    <t>中午面+冰红茶</t>
    <phoneticPr fontId="1" type="noConversion"/>
  </si>
  <si>
    <t>早餐</t>
    <phoneticPr fontId="1" type="noConversion"/>
  </si>
  <si>
    <t>中午</t>
    <phoneticPr fontId="1" type="noConversion"/>
  </si>
  <si>
    <t>车费</t>
    <phoneticPr fontId="1" type="noConversion"/>
  </si>
  <si>
    <t>超市</t>
    <phoneticPr fontId="1" type="noConversion"/>
  </si>
  <si>
    <t>水</t>
    <phoneticPr fontId="1" type="noConversion"/>
  </si>
  <si>
    <t>中午</t>
    <phoneticPr fontId="1" type="noConversion"/>
  </si>
  <si>
    <t>鸡蛋</t>
    <phoneticPr fontId="1" type="noConversion"/>
  </si>
  <si>
    <t>12.10</t>
    <phoneticPr fontId="1" type="noConversion"/>
  </si>
  <si>
    <t>12.11</t>
    <phoneticPr fontId="1" type="noConversion"/>
  </si>
  <si>
    <t>打印</t>
    <phoneticPr fontId="1" type="noConversion"/>
  </si>
  <si>
    <t>橙心优选</t>
    <phoneticPr fontId="1" type="noConversion"/>
  </si>
  <si>
    <t>12.12</t>
    <phoneticPr fontId="1" type="noConversion"/>
  </si>
  <si>
    <t>公交车</t>
    <phoneticPr fontId="1" type="noConversion"/>
  </si>
  <si>
    <t>超市</t>
    <phoneticPr fontId="1" type="noConversion"/>
  </si>
  <si>
    <t>12.13</t>
    <phoneticPr fontId="1" type="noConversion"/>
  </si>
  <si>
    <t>凳子</t>
    <phoneticPr fontId="1" type="noConversion"/>
  </si>
  <si>
    <t>钢丝球</t>
    <phoneticPr fontId="1" type="noConversion"/>
  </si>
  <si>
    <t>削皮刀</t>
    <phoneticPr fontId="1" type="noConversion"/>
  </si>
  <si>
    <t>烧烤</t>
    <phoneticPr fontId="1" type="noConversion"/>
  </si>
  <si>
    <t>烟</t>
    <phoneticPr fontId="1" type="noConversion"/>
  </si>
  <si>
    <t>泡面</t>
    <phoneticPr fontId="1" type="noConversion"/>
  </si>
  <si>
    <t>打车</t>
    <phoneticPr fontId="1" type="noConversion"/>
  </si>
  <si>
    <t>超市</t>
    <phoneticPr fontId="1" type="noConversion"/>
  </si>
  <si>
    <t>12.14</t>
    <phoneticPr fontId="1" type="noConversion"/>
  </si>
  <si>
    <t>剪头发</t>
    <phoneticPr fontId="1" type="noConversion"/>
  </si>
  <si>
    <t>盆</t>
    <phoneticPr fontId="1" type="noConversion"/>
  </si>
  <si>
    <t>烤肠</t>
    <phoneticPr fontId="1" type="noConversion"/>
  </si>
  <si>
    <t>刮刮彩</t>
    <phoneticPr fontId="1" type="noConversion"/>
  </si>
  <si>
    <t>京包菜</t>
    <phoneticPr fontId="1" type="noConversion"/>
  </si>
  <si>
    <t>取暖器</t>
    <phoneticPr fontId="1" type="noConversion"/>
  </si>
  <si>
    <t>菜</t>
    <phoneticPr fontId="1" type="noConversion"/>
  </si>
  <si>
    <t>12.16</t>
    <phoneticPr fontId="1" type="noConversion"/>
  </si>
  <si>
    <t>超市</t>
    <phoneticPr fontId="1" type="noConversion"/>
  </si>
  <si>
    <t>小面</t>
    <phoneticPr fontId="1" type="noConversion"/>
  </si>
  <si>
    <t>12.17</t>
    <phoneticPr fontId="1" type="noConversion"/>
  </si>
  <si>
    <t>烤鸭</t>
    <phoneticPr fontId="1" type="noConversion"/>
  </si>
  <si>
    <t>12.18</t>
    <phoneticPr fontId="1" type="noConversion"/>
  </si>
  <si>
    <t>午饭</t>
    <phoneticPr fontId="1" type="noConversion"/>
  </si>
  <si>
    <t>奶茶</t>
    <phoneticPr fontId="1" type="noConversion"/>
  </si>
  <si>
    <t>水果</t>
    <phoneticPr fontId="1" type="noConversion"/>
  </si>
  <si>
    <t>12.19</t>
    <phoneticPr fontId="1" type="noConversion"/>
  </si>
  <si>
    <t>已算</t>
    <phoneticPr fontId="1" type="noConversion"/>
  </si>
  <si>
    <t>美团</t>
    <phoneticPr fontId="1" type="noConversion"/>
  </si>
  <si>
    <t>复印</t>
    <phoneticPr fontId="1" type="noConversion"/>
  </si>
  <si>
    <t>鸡蛋</t>
    <phoneticPr fontId="1" type="noConversion"/>
  </si>
  <si>
    <t>面</t>
    <phoneticPr fontId="1" type="noConversion"/>
  </si>
  <si>
    <t>豆干</t>
    <phoneticPr fontId="1" type="noConversion"/>
  </si>
  <si>
    <t>12.21</t>
    <phoneticPr fontId="1" type="noConversion"/>
  </si>
  <si>
    <t>12.22</t>
    <phoneticPr fontId="1" type="noConversion"/>
  </si>
  <si>
    <t>12.23</t>
    <phoneticPr fontId="1" type="noConversion"/>
  </si>
  <si>
    <t>超市</t>
    <phoneticPr fontId="1" type="noConversion"/>
  </si>
  <si>
    <t>饭</t>
    <phoneticPr fontId="1" type="noConversion"/>
  </si>
  <si>
    <t>橘子</t>
    <phoneticPr fontId="1" type="noConversion"/>
  </si>
  <si>
    <t>葡萄</t>
    <phoneticPr fontId="1" type="noConversion"/>
  </si>
  <si>
    <t>12.24</t>
    <phoneticPr fontId="1" type="noConversion"/>
  </si>
  <si>
    <t>口香糖</t>
    <phoneticPr fontId="1" type="noConversion"/>
  </si>
  <si>
    <t>烤面包</t>
    <phoneticPr fontId="1" type="noConversion"/>
  </si>
  <si>
    <t>烤鸭</t>
    <phoneticPr fontId="1" type="noConversion"/>
  </si>
  <si>
    <t>12.25</t>
    <phoneticPr fontId="1" type="noConversion"/>
  </si>
  <si>
    <t>水晶葡萄</t>
    <phoneticPr fontId="1" type="noConversion"/>
  </si>
  <si>
    <t>12.26</t>
    <phoneticPr fontId="1" type="noConversion"/>
  </si>
  <si>
    <t>苕粉</t>
    <phoneticPr fontId="1" type="noConversion"/>
  </si>
  <si>
    <t>豆皮</t>
    <phoneticPr fontId="1" type="noConversion"/>
  </si>
  <si>
    <t>12.27</t>
    <phoneticPr fontId="1" type="noConversion"/>
  </si>
  <si>
    <t>车费</t>
    <phoneticPr fontId="1" type="noConversion"/>
  </si>
  <si>
    <t>公交车</t>
    <phoneticPr fontId="1" type="noConversion"/>
  </si>
  <si>
    <t>12.28</t>
    <phoneticPr fontId="1" type="noConversion"/>
  </si>
  <si>
    <t>油</t>
    <phoneticPr fontId="1" type="noConversion"/>
  </si>
  <si>
    <t>饭</t>
    <phoneticPr fontId="1" type="noConversion"/>
  </si>
  <si>
    <t>12.30</t>
    <phoneticPr fontId="1" type="noConversion"/>
  </si>
  <si>
    <t>鸡蛋</t>
    <phoneticPr fontId="1" type="noConversion"/>
  </si>
  <si>
    <t>棒棒糖</t>
    <phoneticPr fontId="1" type="noConversion"/>
  </si>
  <si>
    <t>车费</t>
    <phoneticPr fontId="1" type="noConversion"/>
  </si>
  <si>
    <t>超市</t>
    <phoneticPr fontId="1" type="noConversion"/>
  </si>
  <si>
    <t>12.31</t>
    <phoneticPr fontId="1" type="noConversion"/>
  </si>
  <si>
    <t>海报</t>
    <phoneticPr fontId="1" type="noConversion"/>
  </si>
  <si>
    <t>打印</t>
    <phoneticPr fontId="1" type="noConversion"/>
  </si>
  <si>
    <t>烤鸭、烧烤、凉菜</t>
    <phoneticPr fontId="1" type="noConversion"/>
  </si>
  <si>
    <t>陈家桥店</t>
    <phoneticPr fontId="1" type="noConversion"/>
  </si>
  <si>
    <t>1.1</t>
    <phoneticPr fontId="1" type="noConversion"/>
  </si>
  <si>
    <t>橘子</t>
    <phoneticPr fontId="1" type="noConversion"/>
  </si>
  <si>
    <t>感康</t>
    <phoneticPr fontId="1" type="noConversion"/>
  </si>
  <si>
    <t>车</t>
    <phoneticPr fontId="1" type="noConversion"/>
  </si>
  <si>
    <t>草莓</t>
    <phoneticPr fontId="1" type="noConversion"/>
  </si>
  <si>
    <t>水</t>
    <phoneticPr fontId="1" type="noConversion"/>
  </si>
  <si>
    <t>桶装水</t>
    <phoneticPr fontId="1" type="noConversion"/>
  </si>
  <si>
    <t>1.2</t>
    <phoneticPr fontId="1" type="noConversion"/>
  </si>
  <si>
    <t>面</t>
    <phoneticPr fontId="1" type="noConversion"/>
  </si>
  <si>
    <t>奶</t>
    <phoneticPr fontId="1" type="noConversion"/>
  </si>
  <si>
    <t>1.4</t>
    <phoneticPr fontId="1" type="noConversion"/>
  </si>
  <si>
    <t>酱香饼</t>
    <phoneticPr fontId="1" type="noConversion"/>
  </si>
  <si>
    <t>豆花饭</t>
    <phoneticPr fontId="1" type="noConversion"/>
  </si>
  <si>
    <t>龙眼</t>
    <phoneticPr fontId="1" type="noConversion"/>
  </si>
  <si>
    <t>土豆饼</t>
    <phoneticPr fontId="1" type="noConversion"/>
  </si>
  <si>
    <t>豆干</t>
    <phoneticPr fontId="1" type="noConversion"/>
  </si>
  <si>
    <t>1.5</t>
    <phoneticPr fontId="1" type="noConversion"/>
  </si>
  <si>
    <t>午饭</t>
    <phoneticPr fontId="1" type="noConversion"/>
  </si>
  <si>
    <t>打印三方协议</t>
    <phoneticPr fontId="1" type="noConversion"/>
  </si>
  <si>
    <t>烤鸭</t>
    <phoneticPr fontId="1" type="noConversion"/>
  </si>
  <si>
    <t>早餐馒头</t>
    <phoneticPr fontId="1" type="noConversion"/>
  </si>
  <si>
    <t>1.6</t>
    <phoneticPr fontId="1" type="noConversion"/>
  </si>
  <si>
    <t>富荣达超市</t>
    <phoneticPr fontId="1" type="noConversion"/>
  </si>
  <si>
    <t>新世纪超市</t>
    <phoneticPr fontId="1" type="noConversion"/>
  </si>
  <si>
    <t>1.7</t>
    <phoneticPr fontId="1" type="noConversion"/>
  </si>
  <si>
    <t>豆干</t>
    <phoneticPr fontId="1" type="noConversion"/>
  </si>
  <si>
    <t>1.8</t>
    <phoneticPr fontId="1" type="noConversion"/>
  </si>
  <si>
    <t>富荣达</t>
    <phoneticPr fontId="1" type="noConversion"/>
  </si>
  <si>
    <t>1.9</t>
    <phoneticPr fontId="1" type="noConversion"/>
  </si>
  <si>
    <t>固体胶</t>
    <phoneticPr fontId="1" type="noConversion"/>
  </si>
  <si>
    <t>1.11</t>
    <phoneticPr fontId="1" type="noConversion"/>
  </si>
  <si>
    <t>1.12</t>
    <phoneticPr fontId="1" type="noConversion"/>
  </si>
  <si>
    <t>1.13</t>
    <phoneticPr fontId="1" type="noConversion"/>
  </si>
  <si>
    <t>早餐</t>
    <phoneticPr fontId="1" type="noConversion"/>
  </si>
  <si>
    <t>1.14</t>
    <phoneticPr fontId="1" type="noConversion"/>
  </si>
  <si>
    <t>新世纪</t>
    <phoneticPr fontId="1" type="noConversion"/>
  </si>
  <si>
    <t>1.15</t>
    <phoneticPr fontId="1" type="noConversion"/>
  </si>
  <si>
    <t>青桔</t>
    <phoneticPr fontId="1" type="noConversion"/>
  </si>
  <si>
    <t>饼</t>
    <phoneticPr fontId="1" type="noConversion"/>
  </si>
  <si>
    <t>橘子</t>
    <phoneticPr fontId="1" type="noConversion"/>
  </si>
  <si>
    <t>橙心</t>
    <phoneticPr fontId="1" type="noConversion"/>
  </si>
  <si>
    <t>彩票</t>
    <phoneticPr fontId="1" type="noConversion"/>
  </si>
  <si>
    <t>打印纸</t>
    <phoneticPr fontId="1" type="noConversion"/>
  </si>
  <si>
    <t>猪耳朵+豆干</t>
    <phoneticPr fontId="1" type="noConversion"/>
  </si>
  <si>
    <t>共计</t>
    <phoneticPr fontId="1" type="noConversion"/>
  </si>
  <si>
    <t>2021年账单</t>
    <phoneticPr fontId="1" type="noConversion"/>
  </si>
  <si>
    <t>3.1</t>
    <phoneticPr fontId="1" type="noConversion"/>
  </si>
  <si>
    <t>鸡蛋</t>
    <phoneticPr fontId="1" type="noConversion"/>
  </si>
  <si>
    <t>福荣达超市</t>
    <phoneticPr fontId="1" type="noConversion"/>
  </si>
  <si>
    <t>白鲢鱼</t>
    <phoneticPr fontId="1" type="noConversion"/>
  </si>
  <si>
    <t>葱</t>
    <phoneticPr fontId="1" type="noConversion"/>
  </si>
  <si>
    <t>鲜血</t>
    <phoneticPr fontId="1" type="noConversion"/>
  </si>
  <si>
    <t>酱香饼</t>
    <phoneticPr fontId="1" type="noConversion"/>
  </si>
  <si>
    <t>2.28</t>
    <phoneticPr fontId="1" type="noConversion"/>
  </si>
  <si>
    <t>车费</t>
    <phoneticPr fontId="1" type="noConversion"/>
  </si>
  <si>
    <t>房租</t>
    <phoneticPr fontId="1" type="noConversion"/>
  </si>
  <si>
    <t>水费</t>
    <phoneticPr fontId="1" type="noConversion"/>
  </si>
  <si>
    <t>瓷碗</t>
    <phoneticPr fontId="1" type="noConversion"/>
  </si>
  <si>
    <t>烤馍</t>
    <phoneticPr fontId="1" type="noConversion"/>
  </si>
  <si>
    <t>3.3</t>
    <phoneticPr fontId="1" type="noConversion"/>
  </si>
  <si>
    <t>烤馍</t>
    <phoneticPr fontId="1" type="noConversion"/>
  </si>
  <si>
    <t>3.5</t>
    <phoneticPr fontId="1" type="noConversion"/>
  </si>
  <si>
    <t>车费</t>
    <phoneticPr fontId="1" type="noConversion"/>
  </si>
  <si>
    <t>3.4</t>
    <phoneticPr fontId="1" type="noConversion"/>
  </si>
  <si>
    <t>3.2</t>
    <phoneticPr fontId="1" type="noConversion"/>
  </si>
  <si>
    <t>3.6</t>
    <phoneticPr fontId="1" type="noConversion"/>
  </si>
  <si>
    <t>百度网盘闲时下载</t>
    <phoneticPr fontId="1" type="noConversion"/>
  </si>
  <si>
    <t>3.8</t>
    <phoneticPr fontId="1" type="noConversion"/>
  </si>
  <si>
    <t>3.9</t>
    <phoneticPr fontId="1" type="noConversion"/>
  </si>
  <si>
    <t>3.10</t>
    <phoneticPr fontId="1" type="noConversion"/>
  </si>
  <si>
    <t>3.11</t>
    <phoneticPr fontId="1" type="noConversion"/>
  </si>
  <si>
    <t>3.12</t>
    <phoneticPr fontId="1" type="noConversion"/>
  </si>
  <si>
    <t>3.13</t>
    <phoneticPr fontId="1" type="noConversion"/>
  </si>
  <si>
    <t>豆干</t>
    <phoneticPr fontId="1" type="noConversion"/>
  </si>
  <si>
    <t>饼</t>
    <phoneticPr fontId="1" type="noConversion"/>
  </si>
  <si>
    <t>天子</t>
    <phoneticPr fontId="1" type="noConversion"/>
  </si>
  <si>
    <t>猪耳朵</t>
    <phoneticPr fontId="1" type="noConversion"/>
  </si>
  <si>
    <t>豆干</t>
    <phoneticPr fontId="1" type="noConversion"/>
  </si>
  <si>
    <t>饼</t>
    <phoneticPr fontId="1" type="noConversion"/>
  </si>
  <si>
    <t>沙琪玛+海苔</t>
    <phoneticPr fontId="1" type="noConversion"/>
  </si>
  <si>
    <t>烤面筋</t>
    <phoneticPr fontId="1" type="noConversion"/>
  </si>
  <si>
    <t>米</t>
    <phoneticPr fontId="1" type="noConversion"/>
  </si>
  <si>
    <t>3.14</t>
    <phoneticPr fontId="1" type="noConversion"/>
  </si>
  <si>
    <t>饼</t>
    <phoneticPr fontId="1" type="noConversion"/>
  </si>
  <si>
    <t>车费</t>
    <phoneticPr fontId="1" type="noConversion"/>
  </si>
  <si>
    <t>话费</t>
    <phoneticPr fontId="1" type="noConversion"/>
  </si>
  <si>
    <t>理发</t>
    <phoneticPr fontId="1" type="noConversion"/>
  </si>
  <si>
    <t>咸菜</t>
    <phoneticPr fontId="1" type="noConversion"/>
  </si>
  <si>
    <t>耙耙柑</t>
    <phoneticPr fontId="1" type="noConversion"/>
  </si>
  <si>
    <t>3.15</t>
    <phoneticPr fontId="1" type="noConversion"/>
  </si>
  <si>
    <t>凉菜</t>
    <phoneticPr fontId="1" type="noConversion"/>
  </si>
  <si>
    <t>3.16</t>
    <phoneticPr fontId="1" type="noConversion"/>
  </si>
  <si>
    <t>车费</t>
    <phoneticPr fontId="1" type="noConversion"/>
  </si>
  <si>
    <t>3.17</t>
    <phoneticPr fontId="1" type="noConversion"/>
  </si>
  <si>
    <t>话费</t>
    <phoneticPr fontId="1" type="noConversion"/>
  </si>
  <si>
    <t>电费</t>
    <phoneticPr fontId="1" type="noConversion"/>
  </si>
  <si>
    <t>烧腊</t>
    <phoneticPr fontId="1" type="noConversion"/>
  </si>
  <si>
    <t>纸巾</t>
    <phoneticPr fontId="1" type="noConversion"/>
  </si>
  <si>
    <t>违章罚款</t>
    <phoneticPr fontId="1" type="noConversion"/>
  </si>
  <si>
    <t>笔记本键盘</t>
    <phoneticPr fontId="1" type="noConversion"/>
  </si>
  <si>
    <t>鸭心鸭架</t>
    <phoneticPr fontId="1" type="noConversion"/>
  </si>
  <si>
    <t>3.18</t>
    <phoneticPr fontId="1" type="noConversion"/>
  </si>
  <si>
    <t>3.19</t>
    <phoneticPr fontId="1" type="noConversion"/>
  </si>
  <si>
    <t>3.20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</si>
</sst>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B050"/>
      <name val="等线"/>
      <family val="2"/>
      <scheme val="minor"/>
    </font>
    <font>
      <sz val="11"/>
      <color rgb="FF00B05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72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49" fontId="0" fillId="0" borderId="2" xfId="0" applyNumberFormat="1" applyBorder="1" applyAlignment="1">
      <alignment vertical="center"/>
    </xf>
    <xf numFmtId="49" fontId="0" fillId="0" borderId="0" xfId="0" applyNumberFormat="1"/>
    <xf numFmtId="49" fontId="0" fillId="0" borderId="1" xfId="0" applyNumberFormat="1" applyBorder="1"/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49" fontId="0" fillId="3" borderId="0" xfId="0" applyNumberForma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4" fillId="0" borderId="5" xfId="0" applyFont="1" applyBorder="1"/>
    <xf numFmtId="0" fontId="5" fillId="0" borderId="6" xfId="0" applyFont="1" applyBorder="1"/>
    <xf numFmtId="49" fontId="6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2"/>
  <sheetViews>
    <sheetView tabSelected="1" topLeftCell="A209" workbookViewId="0">
      <selection activeCell="R223" sqref="R223"/>
    </sheetView>
  </sheetViews>
  <sheetFormatPr defaultRowHeight="13.8" x14ac:dyDescent="0.25"/>
  <cols>
    <col min="1" max="1" width="8.88671875" style="6"/>
    <col min="2" max="2" width="11.6640625" bestFit="1" customWidth="1"/>
    <col min="4" max="4" width="15.33203125" bestFit="1" customWidth="1"/>
  </cols>
  <sheetData>
    <row r="1" spans="1:5" x14ac:dyDescent="0.25">
      <c r="A1" s="23">
        <v>12.3</v>
      </c>
      <c r="B1" s="1" t="s">
        <v>0</v>
      </c>
      <c r="C1" s="1">
        <f>6.44+4.62+14.12+9.3+1+2</f>
        <v>37.480000000000004</v>
      </c>
    </row>
    <row r="2" spans="1:5" x14ac:dyDescent="0.25">
      <c r="A2" s="23"/>
      <c r="B2" s="1" t="s">
        <v>7</v>
      </c>
      <c r="C2" s="1">
        <v>97</v>
      </c>
    </row>
    <row r="3" spans="1:5" x14ac:dyDescent="0.25">
      <c r="A3" s="23"/>
      <c r="B3" s="1" t="s">
        <v>8</v>
      </c>
      <c r="C3" s="1">
        <v>130.96</v>
      </c>
    </row>
    <row r="4" spans="1:5" x14ac:dyDescent="0.25">
      <c r="A4" s="5"/>
    </row>
    <row r="5" spans="1:5" x14ac:dyDescent="0.25">
      <c r="A5" s="24">
        <v>12.4</v>
      </c>
      <c r="B5" s="1" t="s">
        <v>0</v>
      </c>
      <c r="C5" s="1">
        <f>12.32+2</f>
        <v>14.32</v>
      </c>
    </row>
    <row r="6" spans="1:5" x14ac:dyDescent="0.25">
      <c r="A6" s="26"/>
      <c r="B6" s="1" t="s">
        <v>1</v>
      </c>
      <c r="C6" s="1">
        <v>11.9</v>
      </c>
    </row>
    <row r="7" spans="1:5" x14ac:dyDescent="0.25">
      <c r="A7" s="26"/>
      <c r="B7" s="1" t="s">
        <v>2</v>
      </c>
      <c r="C7" s="1">
        <v>48.05</v>
      </c>
    </row>
    <row r="8" spans="1:5" x14ac:dyDescent="0.25">
      <c r="A8" s="26"/>
      <c r="B8" s="1" t="s">
        <v>3</v>
      </c>
      <c r="C8" s="1">
        <v>10.19</v>
      </c>
    </row>
    <row r="9" spans="1:5" x14ac:dyDescent="0.25">
      <c r="A9" s="26"/>
      <c r="B9" s="1" t="s">
        <v>4</v>
      </c>
      <c r="C9" s="1">
        <v>14.9</v>
      </c>
    </row>
    <row r="10" spans="1:5" x14ac:dyDescent="0.25">
      <c r="A10" s="26"/>
      <c r="B10" s="1" t="s">
        <v>5</v>
      </c>
      <c r="C10" s="1">
        <v>19.899999999999999</v>
      </c>
    </row>
    <row r="11" spans="1:5" x14ac:dyDescent="0.25">
      <c r="A11" s="25"/>
      <c r="B11" s="1" t="s">
        <v>6</v>
      </c>
      <c r="C11" s="1">
        <v>182</v>
      </c>
      <c r="D11" t="s">
        <v>23</v>
      </c>
    </row>
    <row r="13" spans="1:5" x14ac:dyDescent="0.25">
      <c r="A13" s="23">
        <v>12.5</v>
      </c>
      <c r="B13" s="2" t="s">
        <v>9</v>
      </c>
      <c r="C13" s="2">
        <v>36</v>
      </c>
      <c r="D13" s="1" t="s">
        <v>21</v>
      </c>
      <c r="E13" s="1">
        <v>10</v>
      </c>
    </row>
    <row r="14" spans="1:5" x14ac:dyDescent="0.25">
      <c r="A14" s="23"/>
      <c r="B14" s="2" t="s">
        <v>10</v>
      </c>
      <c r="C14" s="2">
        <v>21</v>
      </c>
      <c r="D14" s="2" t="s">
        <v>13</v>
      </c>
      <c r="E14" s="2">
        <v>22</v>
      </c>
    </row>
    <row r="15" spans="1:5" x14ac:dyDescent="0.25">
      <c r="A15" s="23"/>
      <c r="B15" s="2" t="s">
        <v>11</v>
      </c>
      <c r="C15" s="2">
        <v>0.9</v>
      </c>
      <c r="D15" s="1"/>
      <c r="E15" s="1"/>
    </row>
    <row r="16" spans="1:5" x14ac:dyDescent="0.25">
      <c r="A16" s="23"/>
      <c r="B16" s="2" t="s">
        <v>12</v>
      </c>
      <c r="C16" s="2">
        <v>4</v>
      </c>
      <c r="D16" s="1"/>
      <c r="E16" s="1"/>
    </row>
    <row r="17" spans="1:14" x14ac:dyDescent="0.25">
      <c r="A17" s="23"/>
      <c r="B17" s="2" t="s">
        <v>22</v>
      </c>
      <c r="C17" s="2">
        <v>3</v>
      </c>
      <c r="D17" s="1"/>
      <c r="E17" s="1"/>
      <c r="N17" t="s">
        <v>14</v>
      </c>
    </row>
    <row r="18" spans="1:14" x14ac:dyDescent="0.25">
      <c r="A18" s="23"/>
      <c r="B18" s="2" t="s">
        <v>20</v>
      </c>
      <c r="C18" s="1">
        <f>SUM(C13:C17)</f>
        <v>64.900000000000006</v>
      </c>
      <c r="D18" s="1"/>
      <c r="E18" s="1"/>
    </row>
    <row r="20" spans="1:14" x14ac:dyDescent="0.25">
      <c r="A20" s="23">
        <v>12.6</v>
      </c>
      <c r="B20" s="2" t="s">
        <v>15</v>
      </c>
      <c r="C20" s="2">
        <v>22.6</v>
      </c>
    </row>
    <row r="21" spans="1:14" x14ac:dyDescent="0.25">
      <c r="A21" s="23"/>
      <c r="B21" s="2" t="s">
        <v>16</v>
      </c>
      <c r="C21" s="2">
        <v>10</v>
      </c>
    </row>
    <row r="22" spans="1:14" x14ac:dyDescent="0.25">
      <c r="A22" s="23"/>
      <c r="B22" s="2" t="s">
        <v>17</v>
      </c>
      <c r="C22" s="2">
        <v>39</v>
      </c>
    </row>
    <row r="23" spans="1:14" x14ac:dyDescent="0.25">
      <c r="A23" s="23"/>
      <c r="B23" s="2" t="s">
        <v>18</v>
      </c>
      <c r="C23" s="2">
        <v>10.5</v>
      </c>
    </row>
    <row r="24" spans="1:14" x14ac:dyDescent="0.25">
      <c r="A24" s="23"/>
      <c r="B24" s="2" t="s">
        <v>19</v>
      </c>
      <c r="C24" s="2">
        <v>5</v>
      </c>
    </row>
    <row r="25" spans="1:14" x14ac:dyDescent="0.25">
      <c r="A25" s="23"/>
      <c r="B25" s="2" t="s">
        <v>20</v>
      </c>
      <c r="C25" s="1">
        <f>SUM(C20:C24)</f>
        <v>87.1</v>
      </c>
    </row>
    <row r="27" spans="1:14" x14ac:dyDescent="0.25">
      <c r="A27" s="23">
        <v>12.7</v>
      </c>
      <c r="B27" s="2" t="s">
        <v>24</v>
      </c>
      <c r="C27" s="2">
        <v>6</v>
      </c>
      <c r="D27" s="4" t="s">
        <v>26</v>
      </c>
      <c r="E27" s="4" t="s">
        <v>27</v>
      </c>
    </row>
    <row r="28" spans="1:14" x14ac:dyDescent="0.25">
      <c r="A28" s="23"/>
      <c r="B28" s="2" t="s">
        <v>25</v>
      </c>
      <c r="C28" s="2">
        <v>6</v>
      </c>
      <c r="D28" s="4" t="s">
        <v>28</v>
      </c>
      <c r="E28" s="4">
        <v>15</v>
      </c>
    </row>
    <row r="30" spans="1:14" x14ac:dyDescent="0.25">
      <c r="A30" s="23">
        <v>12.8</v>
      </c>
      <c r="B30" s="2" t="s">
        <v>32</v>
      </c>
      <c r="C30" s="3">
        <v>107</v>
      </c>
      <c r="D30" s="3" t="s">
        <v>29</v>
      </c>
      <c r="E30" s="3">
        <v>2</v>
      </c>
    </row>
    <row r="31" spans="1:14" x14ac:dyDescent="0.25">
      <c r="A31" s="23"/>
      <c r="B31" s="2" t="s">
        <v>33</v>
      </c>
      <c r="C31" s="3">
        <v>12</v>
      </c>
      <c r="D31" s="3" t="s">
        <v>30</v>
      </c>
      <c r="E31" s="3">
        <v>13</v>
      </c>
    </row>
    <row r="32" spans="1:14" x14ac:dyDescent="0.25">
      <c r="A32" s="23"/>
      <c r="B32" s="3"/>
      <c r="C32" s="3"/>
      <c r="D32" s="3" t="s">
        <v>31</v>
      </c>
      <c r="E32" s="3">
        <f>2+2</f>
        <v>4</v>
      </c>
    </row>
    <row r="34" spans="1:4" x14ac:dyDescent="0.25">
      <c r="A34" s="7">
        <v>12.9</v>
      </c>
      <c r="B34" s="4" t="s">
        <v>34</v>
      </c>
      <c r="C34" s="4">
        <v>12.5</v>
      </c>
    </row>
    <row r="36" spans="1:4" x14ac:dyDescent="0.25">
      <c r="A36" s="23" t="s">
        <v>36</v>
      </c>
      <c r="B36" s="4" t="s">
        <v>35</v>
      </c>
      <c r="C36" s="4">
        <v>2</v>
      </c>
    </row>
    <row r="37" spans="1:4" x14ac:dyDescent="0.25">
      <c r="A37" s="23"/>
      <c r="B37" s="4" t="s">
        <v>34</v>
      </c>
      <c r="C37" s="4">
        <v>13.5</v>
      </c>
    </row>
    <row r="38" spans="1:4" x14ac:dyDescent="0.25">
      <c r="A38" s="23"/>
      <c r="B38" s="4" t="s">
        <v>41</v>
      </c>
      <c r="C38" s="4">
        <v>2</v>
      </c>
    </row>
    <row r="40" spans="1:4" x14ac:dyDescent="0.25">
      <c r="A40" s="23" t="s">
        <v>37</v>
      </c>
      <c r="B40" s="4" t="s">
        <v>38</v>
      </c>
      <c r="C40" s="4">
        <v>2</v>
      </c>
    </row>
    <row r="41" spans="1:4" x14ac:dyDescent="0.25">
      <c r="A41" s="23"/>
      <c r="B41" s="4" t="s">
        <v>34</v>
      </c>
      <c r="C41" s="4">
        <v>15.25</v>
      </c>
    </row>
    <row r="42" spans="1:4" x14ac:dyDescent="0.25">
      <c r="A42" s="23"/>
      <c r="B42" s="4" t="s">
        <v>41</v>
      </c>
      <c r="C42" s="4">
        <v>4</v>
      </c>
    </row>
    <row r="43" spans="1:4" x14ac:dyDescent="0.25">
      <c r="A43" s="23"/>
      <c r="B43" s="4" t="s">
        <v>42</v>
      </c>
      <c r="C43" s="4">
        <f>14.9+6+16.1</f>
        <v>37</v>
      </c>
    </row>
    <row r="45" spans="1:4" x14ac:dyDescent="0.25">
      <c r="A45" s="23" t="s">
        <v>40</v>
      </c>
      <c r="B45" s="4" t="s">
        <v>39</v>
      </c>
      <c r="C45" s="4">
        <v>5.7</v>
      </c>
      <c r="D45" s="4"/>
    </row>
    <row r="46" spans="1:4" x14ac:dyDescent="0.25">
      <c r="A46" s="23"/>
      <c r="B46" s="4" t="s">
        <v>41</v>
      </c>
      <c r="C46" s="4">
        <v>4</v>
      </c>
      <c r="D46" s="4"/>
    </row>
    <row r="47" spans="1:4" x14ac:dyDescent="0.25">
      <c r="A47" s="23"/>
      <c r="B47" s="4" t="s">
        <v>44</v>
      </c>
      <c r="C47" s="4">
        <v>14</v>
      </c>
      <c r="D47" s="4"/>
    </row>
    <row r="48" spans="1:4" x14ac:dyDescent="0.25">
      <c r="A48" s="23"/>
      <c r="B48" s="4" t="s">
        <v>45</v>
      </c>
      <c r="C48" s="4">
        <v>1</v>
      </c>
      <c r="D48" s="4"/>
    </row>
    <row r="49" spans="1:5" x14ac:dyDescent="0.25">
      <c r="A49" s="23"/>
      <c r="B49" s="4" t="s">
        <v>46</v>
      </c>
      <c r="C49" s="4">
        <v>3</v>
      </c>
      <c r="D49" s="4"/>
    </row>
    <row r="50" spans="1:5" x14ac:dyDescent="0.25">
      <c r="A50" s="23"/>
      <c r="B50" s="4" t="s">
        <v>47</v>
      </c>
      <c r="C50" s="4">
        <v>12</v>
      </c>
      <c r="D50" s="4"/>
    </row>
    <row r="51" spans="1:5" x14ac:dyDescent="0.25">
      <c r="A51" s="23"/>
      <c r="B51" s="4" t="s">
        <v>51</v>
      </c>
      <c r="C51" s="4">
        <v>101.48</v>
      </c>
      <c r="D51" s="4">
        <f>C51/2</f>
        <v>50.74</v>
      </c>
    </row>
    <row r="52" spans="1:5" x14ac:dyDescent="0.25">
      <c r="A52" s="23"/>
      <c r="B52" s="4" t="s">
        <v>48</v>
      </c>
      <c r="C52" s="4">
        <v>11</v>
      </c>
      <c r="D52" s="4"/>
    </row>
    <row r="54" spans="1:5" x14ac:dyDescent="0.25">
      <c r="A54" s="23" t="s">
        <v>43</v>
      </c>
      <c r="B54" s="4" t="s">
        <v>49</v>
      </c>
      <c r="C54" s="4">
        <v>5</v>
      </c>
    </row>
    <row r="55" spans="1:5" x14ac:dyDescent="0.25">
      <c r="A55" s="23"/>
      <c r="B55" s="4" t="s">
        <v>50</v>
      </c>
      <c r="C55" s="4">
        <v>8</v>
      </c>
    </row>
    <row r="57" spans="1:5" x14ac:dyDescent="0.25">
      <c r="A57" s="24" t="s">
        <v>52</v>
      </c>
      <c r="B57" s="4" t="s">
        <v>54</v>
      </c>
      <c r="C57" s="4">
        <v>12</v>
      </c>
      <c r="D57" s="4" t="s">
        <v>53</v>
      </c>
      <c r="E57" s="4">
        <v>26</v>
      </c>
    </row>
    <row r="58" spans="1:5" x14ac:dyDescent="0.25">
      <c r="A58" s="26"/>
      <c r="B58" s="4" t="s">
        <v>59</v>
      </c>
      <c r="C58" s="4">
        <v>12</v>
      </c>
      <c r="D58" s="4" t="s">
        <v>55</v>
      </c>
      <c r="E58" s="4">
        <v>2.5</v>
      </c>
    </row>
    <row r="59" spans="1:5" x14ac:dyDescent="0.25">
      <c r="A59" s="26"/>
      <c r="B59" s="4" t="s">
        <v>58</v>
      </c>
      <c r="C59" s="4">
        <v>36</v>
      </c>
      <c r="D59" s="4" t="s">
        <v>56</v>
      </c>
      <c r="E59" s="4">
        <v>10</v>
      </c>
    </row>
    <row r="60" spans="1:5" x14ac:dyDescent="0.25">
      <c r="A60" s="25"/>
      <c r="B60" s="4"/>
      <c r="C60" s="4"/>
      <c r="D60" s="4" t="s">
        <v>57</v>
      </c>
      <c r="E60" s="4">
        <v>5</v>
      </c>
    </row>
    <row r="62" spans="1:5" x14ac:dyDescent="0.25">
      <c r="A62" s="7" t="s">
        <v>60</v>
      </c>
      <c r="B62" s="4" t="s">
        <v>61</v>
      </c>
      <c r="C62" s="4">
        <v>155.18</v>
      </c>
      <c r="D62" s="4" t="s">
        <v>62</v>
      </c>
      <c r="E62" s="4">
        <v>6</v>
      </c>
    </row>
    <row r="64" spans="1:5" x14ac:dyDescent="0.25">
      <c r="A64" s="7" t="s">
        <v>63</v>
      </c>
      <c r="B64" s="4" t="s">
        <v>61</v>
      </c>
      <c r="C64" s="4">
        <v>91.64</v>
      </c>
      <c r="D64" s="4" t="s">
        <v>64</v>
      </c>
      <c r="E64" s="4">
        <v>25</v>
      </c>
    </row>
    <row r="66" spans="1:5" x14ac:dyDescent="0.25">
      <c r="A66" s="24" t="s">
        <v>65</v>
      </c>
      <c r="B66" s="4"/>
      <c r="C66" s="4"/>
      <c r="D66" s="4" t="s">
        <v>66</v>
      </c>
      <c r="E66" s="4">
        <v>9</v>
      </c>
    </row>
    <row r="67" spans="1:5" x14ac:dyDescent="0.25">
      <c r="A67" s="26"/>
      <c r="B67" s="4"/>
      <c r="C67" s="4"/>
      <c r="D67" s="4" t="s">
        <v>67</v>
      </c>
      <c r="E67" s="4">
        <v>8</v>
      </c>
    </row>
    <row r="68" spans="1:5" x14ac:dyDescent="0.25">
      <c r="A68" s="25"/>
      <c r="B68" s="4"/>
      <c r="C68" s="4"/>
      <c r="D68" s="4" t="s">
        <v>68</v>
      </c>
      <c r="E68" s="4">
        <v>13</v>
      </c>
    </row>
    <row r="70" spans="1:5" x14ac:dyDescent="0.25">
      <c r="A70" s="24" t="s">
        <v>69</v>
      </c>
      <c r="B70" s="4" t="s">
        <v>61</v>
      </c>
      <c r="C70" s="4">
        <v>51.71</v>
      </c>
    </row>
    <row r="71" spans="1:5" x14ac:dyDescent="0.25">
      <c r="A71" s="25"/>
      <c r="B71" s="4" t="s">
        <v>64</v>
      </c>
      <c r="C71" s="4">
        <v>28</v>
      </c>
    </row>
    <row r="72" spans="1:5" x14ac:dyDescent="0.25">
      <c r="D72" t="s">
        <v>70</v>
      </c>
    </row>
    <row r="74" spans="1:5" x14ac:dyDescent="0.25">
      <c r="A74" s="8" t="s">
        <v>76</v>
      </c>
      <c r="B74" s="3" t="s">
        <v>93</v>
      </c>
      <c r="C74" s="13">
        <v>12</v>
      </c>
      <c r="D74" s="3" t="s">
        <v>71</v>
      </c>
      <c r="E74" s="3">
        <v>4</v>
      </c>
    </row>
    <row r="75" spans="1:5" x14ac:dyDescent="0.25">
      <c r="A75" s="8"/>
      <c r="B75" s="3"/>
      <c r="C75" s="13"/>
      <c r="D75" s="3" t="s">
        <v>94</v>
      </c>
      <c r="E75" s="3">
        <v>2</v>
      </c>
    </row>
    <row r="76" spans="1:5" x14ac:dyDescent="0.25">
      <c r="A76" s="8"/>
      <c r="B76" s="3"/>
      <c r="C76" s="13"/>
      <c r="D76" s="3" t="s">
        <v>72</v>
      </c>
      <c r="E76" s="3">
        <v>4</v>
      </c>
    </row>
    <row r="77" spans="1:5" x14ac:dyDescent="0.25">
      <c r="A77" s="9"/>
      <c r="B77" s="10"/>
      <c r="C77" s="14"/>
      <c r="D77" s="10"/>
      <c r="E77" s="10"/>
    </row>
    <row r="78" spans="1:5" x14ac:dyDescent="0.25">
      <c r="A78" s="8" t="s">
        <v>77</v>
      </c>
      <c r="B78" s="3" t="s">
        <v>79</v>
      </c>
      <c r="C78" s="13">
        <v>92</v>
      </c>
      <c r="D78" s="3" t="s">
        <v>71</v>
      </c>
      <c r="E78" s="3">
        <v>2</v>
      </c>
    </row>
    <row r="79" spans="1:5" x14ac:dyDescent="0.25">
      <c r="A79" s="8"/>
      <c r="B79" s="3"/>
      <c r="C79" s="13"/>
      <c r="D79" s="3" t="s">
        <v>73</v>
      </c>
      <c r="E79" s="3">
        <v>2</v>
      </c>
    </row>
    <row r="80" spans="1:5" x14ac:dyDescent="0.25">
      <c r="A80" s="8"/>
      <c r="B80" s="3"/>
      <c r="C80" s="13"/>
      <c r="D80" s="3" t="s">
        <v>74</v>
      </c>
      <c r="E80" s="3">
        <v>12</v>
      </c>
    </row>
    <row r="81" spans="1:5" x14ac:dyDescent="0.25">
      <c r="A81" s="8"/>
      <c r="B81" s="3"/>
      <c r="C81" s="13"/>
      <c r="D81" s="3" t="s">
        <v>75</v>
      </c>
      <c r="E81" s="3">
        <v>12</v>
      </c>
    </row>
    <row r="82" spans="1:5" x14ac:dyDescent="0.25">
      <c r="C82" s="15"/>
    </row>
    <row r="83" spans="1:5" x14ac:dyDescent="0.25">
      <c r="A83" s="8" t="s">
        <v>78</v>
      </c>
      <c r="B83" s="3"/>
      <c r="C83" s="13"/>
      <c r="D83" s="3" t="s">
        <v>80</v>
      </c>
      <c r="E83" s="3">
        <v>14</v>
      </c>
    </row>
    <row r="84" spans="1:5" x14ac:dyDescent="0.25">
      <c r="A84" s="8"/>
      <c r="B84" s="3"/>
      <c r="C84" s="13"/>
      <c r="D84" s="3" t="s">
        <v>81</v>
      </c>
      <c r="E84" s="3">
        <v>8</v>
      </c>
    </row>
    <row r="85" spans="1:5" x14ac:dyDescent="0.25">
      <c r="A85" s="8"/>
      <c r="B85" s="3"/>
      <c r="C85" s="13"/>
      <c r="D85" s="3" t="s">
        <v>82</v>
      </c>
      <c r="E85" s="3">
        <v>8</v>
      </c>
    </row>
    <row r="86" spans="1:5" x14ac:dyDescent="0.25">
      <c r="C86" s="15"/>
    </row>
    <row r="87" spans="1:5" x14ac:dyDescent="0.25">
      <c r="A87" s="8" t="s">
        <v>83</v>
      </c>
      <c r="B87" s="3" t="s">
        <v>85</v>
      </c>
      <c r="C87" s="13">
        <v>10</v>
      </c>
      <c r="D87" s="3" t="s">
        <v>80</v>
      </c>
      <c r="E87" s="3">
        <v>14</v>
      </c>
    </row>
    <row r="88" spans="1:5" x14ac:dyDescent="0.25">
      <c r="A88" s="8"/>
      <c r="B88" s="3"/>
      <c r="C88" s="13"/>
      <c r="D88" s="3" t="s">
        <v>84</v>
      </c>
      <c r="E88" s="3">
        <v>10</v>
      </c>
    </row>
    <row r="89" spans="1:5" x14ac:dyDescent="0.25">
      <c r="A89" s="8"/>
      <c r="B89" s="3"/>
      <c r="C89" s="13"/>
      <c r="D89" s="11" t="s">
        <v>86</v>
      </c>
      <c r="E89" s="12">
        <v>25</v>
      </c>
    </row>
    <row r="90" spans="1:5" x14ac:dyDescent="0.25">
      <c r="C90" s="15"/>
    </row>
    <row r="91" spans="1:5" x14ac:dyDescent="0.25">
      <c r="A91" s="8" t="s">
        <v>87</v>
      </c>
      <c r="B91" s="3"/>
      <c r="C91" s="13"/>
      <c r="D91" s="3" t="s">
        <v>80</v>
      </c>
      <c r="E91" s="3">
        <v>14</v>
      </c>
    </row>
    <row r="92" spans="1:5" x14ac:dyDescent="0.25">
      <c r="A92" s="8"/>
      <c r="B92" s="3"/>
      <c r="C92" s="13"/>
      <c r="D92" s="3" t="s">
        <v>88</v>
      </c>
      <c r="E92" s="3">
        <v>3</v>
      </c>
    </row>
    <row r="93" spans="1:5" x14ac:dyDescent="0.25">
      <c r="C93" s="15"/>
    </row>
    <row r="94" spans="1:5" x14ac:dyDescent="0.25">
      <c r="A94" s="8" t="s">
        <v>89</v>
      </c>
      <c r="B94" s="3" t="s">
        <v>79</v>
      </c>
      <c r="C94" s="13">
        <v>94</v>
      </c>
      <c r="D94" s="3" t="s">
        <v>80</v>
      </c>
      <c r="E94" s="3">
        <v>14</v>
      </c>
    </row>
    <row r="95" spans="1:5" x14ac:dyDescent="0.25">
      <c r="A95" s="8"/>
      <c r="B95" s="3" t="s">
        <v>90</v>
      </c>
      <c r="C95" s="13">
        <v>2</v>
      </c>
      <c r="D95" s="3"/>
      <c r="E95" s="3"/>
    </row>
    <row r="96" spans="1:5" x14ac:dyDescent="0.25">
      <c r="A96" s="8"/>
      <c r="B96" s="3" t="s">
        <v>91</v>
      </c>
      <c r="C96" s="13">
        <v>2</v>
      </c>
      <c r="D96" s="3"/>
      <c r="E96" s="3"/>
    </row>
    <row r="97" spans="1:5" x14ac:dyDescent="0.25">
      <c r="A97" s="8"/>
      <c r="B97" s="3" t="s">
        <v>75</v>
      </c>
      <c r="C97" s="13">
        <v>6</v>
      </c>
      <c r="D97" s="3"/>
      <c r="E97" s="3"/>
    </row>
    <row r="98" spans="1:5" x14ac:dyDescent="0.25">
      <c r="C98" s="15"/>
    </row>
    <row r="99" spans="1:5" x14ac:dyDescent="0.25">
      <c r="A99" s="8" t="s">
        <v>92</v>
      </c>
      <c r="B99" s="3"/>
      <c r="C99" s="13"/>
      <c r="D99" s="3" t="s">
        <v>93</v>
      </c>
      <c r="E99" s="3">
        <v>2</v>
      </c>
    </row>
    <row r="100" spans="1:5" s="17" customFormat="1" x14ac:dyDescent="0.25">
      <c r="A100" s="16"/>
      <c r="C100" s="18"/>
    </row>
    <row r="101" spans="1:5" x14ac:dyDescent="0.25">
      <c r="A101" s="6" t="s">
        <v>95</v>
      </c>
      <c r="B101" t="s">
        <v>96</v>
      </c>
      <c r="C101">
        <v>52</v>
      </c>
      <c r="D101" t="s">
        <v>97</v>
      </c>
      <c r="E101">
        <v>14</v>
      </c>
    </row>
    <row r="103" spans="1:5" x14ac:dyDescent="0.25">
      <c r="A103" s="6" t="s">
        <v>98</v>
      </c>
      <c r="B103" t="s">
        <v>102</v>
      </c>
      <c r="C103">
        <v>92</v>
      </c>
      <c r="D103" t="s">
        <v>99</v>
      </c>
      <c r="E103">
        <v>2</v>
      </c>
    </row>
    <row r="104" spans="1:5" x14ac:dyDescent="0.25">
      <c r="D104" t="s">
        <v>97</v>
      </c>
      <c r="E104">
        <v>14</v>
      </c>
    </row>
    <row r="105" spans="1:5" x14ac:dyDescent="0.25">
      <c r="D105" t="s">
        <v>100</v>
      </c>
      <c r="E105">
        <v>3</v>
      </c>
    </row>
    <row r="106" spans="1:5" x14ac:dyDescent="0.25">
      <c r="D106" t="s">
        <v>101</v>
      </c>
      <c r="E106">
        <v>18</v>
      </c>
    </row>
    <row r="108" spans="1:5" x14ac:dyDescent="0.25">
      <c r="A108" s="6" t="s">
        <v>103</v>
      </c>
      <c r="B108" t="s">
        <v>105</v>
      </c>
      <c r="C108">
        <v>64</v>
      </c>
      <c r="D108" t="s">
        <v>104</v>
      </c>
      <c r="E108">
        <v>16</v>
      </c>
    </row>
    <row r="109" spans="1:5" x14ac:dyDescent="0.25">
      <c r="D109" t="s">
        <v>97</v>
      </c>
      <c r="E109">
        <v>14</v>
      </c>
    </row>
    <row r="110" spans="1:5" x14ac:dyDescent="0.25">
      <c r="D110" t="s">
        <v>105</v>
      </c>
      <c r="E110">
        <f>128/4</f>
        <v>32</v>
      </c>
    </row>
    <row r="111" spans="1:5" x14ac:dyDescent="0.25">
      <c r="D111" t="s">
        <v>107</v>
      </c>
      <c r="E111">
        <v>10</v>
      </c>
    </row>
    <row r="112" spans="1:5" x14ac:dyDescent="0.25">
      <c r="D112" t="s">
        <v>106</v>
      </c>
      <c r="E112">
        <f>25+6+5</f>
        <v>36</v>
      </c>
    </row>
    <row r="114" spans="1:5" x14ac:dyDescent="0.25">
      <c r="A114" s="6" t="s">
        <v>108</v>
      </c>
      <c r="B114" t="s">
        <v>114</v>
      </c>
      <c r="C114">
        <v>12</v>
      </c>
      <c r="D114" t="s">
        <v>102</v>
      </c>
      <c r="E114">
        <v>162</v>
      </c>
    </row>
    <row r="115" spans="1:5" x14ac:dyDescent="0.25">
      <c r="D115" t="s">
        <v>109</v>
      </c>
      <c r="E115">
        <v>7</v>
      </c>
    </row>
    <row r="116" spans="1:5" x14ac:dyDescent="0.25">
      <c r="D116" t="s">
        <v>110</v>
      </c>
      <c r="E116">
        <v>18</v>
      </c>
    </row>
    <row r="117" spans="1:5" x14ac:dyDescent="0.25">
      <c r="D117" t="s">
        <v>111</v>
      </c>
      <c r="E117">
        <v>5</v>
      </c>
    </row>
    <row r="118" spans="1:5" x14ac:dyDescent="0.25">
      <c r="D118" t="s">
        <v>112</v>
      </c>
      <c r="E118">
        <v>20</v>
      </c>
    </row>
    <row r="120" spans="1:5" x14ac:dyDescent="0.25">
      <c r="A120" s="6" t="s">
        <v>115</v>
      </c>
      <c r="D120" t="s">
        <v>116</v>
      </c>
      <c r="E120">
        <v>12</v>
      </c>
    </row>
    <row r="121" spans="1:5" x14ac:dyDescent="0.25">
      <c r="D121" t="s">
        <v>113</v>
      </c>
      <c r="E121">
        <v>8</v>
      </c>
    </row>
    <row r="122" spans="1:5" x14ac:dyDescent="0.25">
      <c r="D122" t="s">
        <v>117</v>
      </c>
      <c r="E122">
        <v>58</v>
      </c>
    </row>
    <row r="124" spans="1:5" x14ac:dyDescent="0.25">
      <c r="A124" s="6" t="s">
        <v>118</v>
      </c>
      <c r="B124" t="s">
        <v>123</v>
      </c>
      <c r="C124">
        <v>3</v>
      </c>
      <c r="D124" t="s">
        <v>101</v>
      </c>
      <c r="E124">
        <v>2</v>
      </c>
    </row>
    <row r="125" spans="1:5" x14ac:dyDescent="0.25">
      <c r="D125" t="s">
        <v>119</v>
      </c>
      <c r="E125">
        <v>6</v>
      </c>
    </row>
    <row r="126" spans="1:5" x14ac:dyDescent="0.25">
      <c r="D126" t="s">
        <v>120</v>
      </c>
      <c r="E126">
        <v>8</v>
      </c>
    </row>
    <row r="127" spans="1:5" x14ac:dyDescent="0.25">
      <c r="D127" t="s">
        <v>121</v>
      </c>
      <c r="E127">
        <v>7</v>
      </c>
    </row>
    <row r="128" spans="1:5" x14ac:dyDescent="0.25">
      <c r="D128" t="s">
        <v>101</v>
      </c>
      <c r="E128">
        <f>1.5+2</f>
        <v>3.5</v>
      </c>
    </row>
    <row r="129" spans="1:5" x14ac:dyDescent="0.25">
      <c r="D129" t="s">
        <v>122</v>
      </c>
      <c r="E129">
        <v>4</v>
      </c>
    </row>
    <row r="130" spans="1:5" s="17" customFormat="1" x14ac:dyDescent="0.25">
      <c r="A130" s="16"/>
    </row>
    <row r="131" spans="1:5" x14ac:dyDescent="0.25">
      <c r="A131" s="6" t="s">
        <v>124</v>
      </c>
      <c r="B131" t="s">
        <v>126</v>
      </c>
      <c r="C131">
        <v>7.5</v>
      </c>
      <c r="D131" t="s">
        <v>125</v>
      </c>
      <c r="E131">
        <v>14</v>
      </c>
    </row>
    <row r="132" spans="1:5" x14ac:dyDescent="0.25">
      <c r="B132" t="s">
        <v>127</v>
      </c>
      <c r="C132">
        <v>25</v>
      </c>
    </row>
    <row r="133" spans="1:5" x14ac:dyDescent="0.25">
      <c r="B133" t="s">
        <v>128</v>
      </c>
      <c r="C133">
        <v>8</v>
      </c>
    </row>
    <row r="135" spans="1:5" x14ac:dyDescent="0.25">
      <c r="A135" s="6" t="s">
        <v>129</v>
      </c>
      <c r="B135" t="s">
        <v>130</v>
      </c>
      <c r="C135">
        <v>46</v>
      </c>
      <c r="D135" t="s">
        <v>125</v>
      </c>
      <c r="E135">
        <v>14</v>
      </c>
    </row>
    <row r="136" spans="1:5" x14ac:dyDescent="0.25">
      <c r="B136" t="s">
        <v>131</v>
      </c>
      <c r="C136">
        <v>42</v>
      </c>
    </row>
    <row r="138" spans="1:5" x14ac:dyDescent="0.25">
      <c r="A138" s="6" t="s">
        <v>132</v>
      </c>
      <c r="D138" t="s">
        <v>125</v>
      </c>
      <c r="E138">
        <v>14</v>
      </c>
    </row>
    <row r="139" spans="1:5" x14ac:dyDescent="0.25">
      <c r="D139" t="s">
        <v>133</v>
      </c>
      <c r="E139">
        <v>6</v>
      </c>
    </row>
    <row r="141" spans="1:5" x14ac:dyDescent="0.25">
      <c r="A141" s="6" t="s">
        <v>134</v>
      </c>
      <c r="B141" t="s">
        <v>135</v>
      </c>
      <c r="C141">
        <v>135</v>
      </c>
    </row>
    <row r="143" spans="1:5" x14ac:dyDescent="0.25">
      <c r="A143" s="6" t="s">
        <v>136</v>
      </c>
      <c r="D143" t="s">
        <v>125</v>
      </c>
      <c r="E143">
        <v>10</v>
      </c>
    </row>
    <row r="144" spans="1:5" x14ac:dyDescent="0.25">
      <c r="D144" t="s">
        <v>137</v>
      </c>
      <c r="E144">
        <v>3</v>
      </c>
    </row>
    <row r="146" spans="1:5" x14ac:dyDescent="0.25">
      <c r="A146" s="6" t="s">
        <v>138</v>
      </c>
      <c r="B146" t="s">
        <v>128</v>
      </c>
      <c r="C146">
        <v>5</v>
      </c>
      <c r="D146" t="s">
        <v>125</v>
      </c>
      <c r="E146">
        <v>14</v>
      </c>
    </row>
    <row r="147" spans="1:5" x14ac:dyDescent="0.25">
      <c r="B147" t="s">
        <v>150</v>
      </c>
      <c r="C147">
        <v>14</v>
      </c>
    </row>
    <row r="149" spans="1:5" x14ac:dyDescent="0.25">
      <c r="A149" s="6" t="s">
        <v>139</v>
      </c>
      <c r="B149" t="s">
        <v>135</v>
      </c>
      <c r="C149">
        <v>63</v>
      </c>
    </row>
    <row r="151" spans="1:5" x14ac:dyDescent="0.25">
      <c r="A151" s="6" t="s">
        <v>140</v>
      </c>
      <c r="D151" t="s">
        <v>141</v>
      </c>
      <c r="E151">
        <v>4</v>
      </c>
    </row>
    <row r="152" spans="1:5" x14ac:dyDescent="0.25">
      <c r="D152" t="s">
        <v>125</v>
      </c>
      <c r="E152">
        <v>14</v>
      </c>
    </row>
    <row r="154" spans="1:5" x14ac:dyDescent="0.25">
      <c r="A154" s="6" t="s">
        <v>142</v>
      </c>
      <c r="B154" t="s">
        <v>143</v>
      </c>
      <c r="C154">
        <v>29</v>
      </c>
    </row>
    <row r="155" spans="1:5" ht="14.4" thickBot="1" x14ac:dyDescent="0.3">
      <c r="B155" t="s">
        <v>127</v>
      </c>
      <c r="C155">
        <v>25</v>
      </c>
    </row>
    <row r="156" spans="1:5" ht="14.4" thickBot="1" x14ac:dyDescent="0.3">
      <c r="B156" s="19" t="s">
        <v>152</v>
      </c>
      <c r="C156" s="20">
        <f>SUM(C131:C155)</f>
        <v>399.5</v>
      </c>
    </row>
    <row r="158" spans="1:5" x14ac:dyDescent="0.25">
      <c r="A158" s="6" t="s">
        <v>144</v>
      </c>
      <c r="D158" t="s">
        <v>145</v>
      </c>
      <c r="E158">
        <v>4</v>
      </c>
    </row>
    <row r="159" spans="1:5" x14ac:dyDescent="0.25">
      <c r="D159" t="s">
        <v>146</v>
      </c>
      <c r="E159">
        <v>4</v>
      </c>
    </row>
    <row r="160" spans="1:5" x14ac:dyDescent="0.25">
      <c r="D160" t="s">
        <v>147</v>
      </c>
      <c r="E160">
        <v>5</v>
      </c>
    </row>
    <row r="161" spans="1:19" x14ac:dyDescent="0.25">
      <c r="D161" t="s">
        <v>148</v>
      </c>
      <c r="E161">
        <v>8</v>
      </c>
    </row>
    <row r="162" spans="1:19" x14ac:dyDescent="0.25">
      <c r="D162" t="s">
        <v>149</v>
      </c>
      <c r="E162">
        <v>5</v>
      </c>
    </row>
    <row r="163" spans="1:19" x14ac:dyDescent="0.25">
      <c r="B163" t="s">
        <v>151</v>
      </c>
      <c r="C163">
        <v>36</v>
      </c>
    </row>
    <row r="164" spans="1:19" s="17" customFormat="1" x14ac:dyDescent="0.25">
      <c r="A164" s="16"/>
    </row>
    <row r="165" spans="1:19" x14ac:dyDescent="0.25">
      <c r="A165" s="21" t="s">
        <v>153</v>
      </c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</row>
    <row r="166" spans="1:19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</row>
    <row r="167" spans="1:19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</row>
    <row r="168" spans="1:19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</row>
    <row r="169" spans="1:19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</row>
    <row r="170" spans="1:19" x14ac:dyDescent="0.25">
      <c r="A170" s="6" t="s">
        <v>161</v>
      </c>
      <c r="B170" t="s">
        <v>155</v>
      </c>
      <c r="C170">
        <v>8</v>
      </c>
    </row>
    <row r="171" spans="1:19" x14ac:dyDescent="0.25">
      <c r="B171" t="s">
        <v>156</v>
      </c>
      <c r="C171">
        <f>69+90</f>
        <v>159</v>
      </c>
    </row>
    <row r="172" spans="1:19" x14ac:dyDescent="0.25">
      <c r="B172" t="s">
        <v>157</v>
      </c>
      <c r="C172">
        <v>41</v>
      </c>
    </row>
    <row r="173" spans="1:19" x14ac:dyDescent="0.25">
      <c r="B173" t="s">
        <v>158</v>
      </c>
      <c r="C173">
        <v>4</v>
      </c>
    </row>
    <row r="174" spans="1:19" x14ac:dyDescent="0.25">
      <c r="B174" t="s">
        <v>159</v>
      </c>
      <c r="C174">
        <v>2</v>
      </c>
    </row>
    <row r="175" spans="1:19" x14ac:dyDescent="0.25">
      <c r="B175" t="s">
        <v>160</v>
      </c>
      <c r="C175">
        <v>5</v>
      </c>
    </row>
    <row r="176" spans="1:19" x14ac:dyDescent="0.25">
      <c r="A176" s="6" t="s">
        <v>154</v>
      </c>
      <c r="B176" t="s">
        <v>162</v>
      </c>
      <c r="C176">
        <f>4+4</f>
        <v>8</v>
      </c>
    </row>
    <row r="177" spans="1:3" x14ac:dyDescent="0.25">
      <c r="B177" t="s">
        <v>163</v>
      </c>
      <c r="C177">
        <v>1125</v>
      </c>
    </row>
    <row r="178" spans="1:3" x14ac:dyDescent="0.25">
      <c r="B178" t="s">
        <v>164</v>
      </c>
      <c r="C178">
        <v>25</v>
      </c>
    </row>
    <row r="179" spans="1:3" x14ac:dyDescent="0.25">
      <c r="B179" t="s">
        <v>165</v>
      </c>
      <c r="C179">
        <v>12</v>
      </c>
    </row>
    <row r="180" spans="1:3" x14ac:dyDescent="0.25">
      <c r="B180" t="s">
        <v>166</v>
      </c>
      <c r="C180">
        <v>6</v>
      </c>
    </row>
    <row r="181" spans="1:3" x14ac:dyDescent="0.25">
      <c r="A181" s="6" t="s">
        <v>172</v>
      </c>
      <c r="B181" t="s">
        <v>170</v>
      </c>
      <c r="C181">
        <v>3.6</v>
      </c>
    </row>
    <row r="182" spans="1:3" x14ac:dyDescent="0.25">
      <c r="A182" s="6" t="s">
        <v>167</v>
      </c>
      <c r="B182" t="s">
        <v>156</v>
      </c>
      <c r="C182">
        <v>25</v>
      </c>
    </row>
    <row r="183" spans="1:3" x14ac:dyDescent="0.25">
      <c r="B183" t="s">
        <v>168</v>
      </c>
      <c r="C183">
        <v>5</v>
      </c>
    </row>
    <row r="184" spans="1:3" x14ac:dyDescent="0.25">
      <c r="B184" t="s">
        <v>170</v>
      </c>
      <c r="C184">
        <v>3.6</v>
      </c>
    </row>
    <row r="185" spans="1:3" x14ac:dyDescent="0.25">
      <c r="A185" s="6" t="s">
        <v>171</v>
      </c>
      <c r="B185" t="s">
        <v>170</v>
      </c>
      <c r="C185">
        <v>3.6</v>
      </c>
    </row>
    <row r="186" spans="1:3" x14ac:dyDescent="0.25">
      <c r="A186" s="6" t="s">
        <v>169</v>
      </c>
      <c r="B186" t="s">
        <v>156</v>
      </c>
      <c r="C186">
        <v>21</v>
      </c>
    </row>
    <row r="187" spans="1:3" x14ac:dyDescent="0.25">
      <c r="B187" t="s">
        <v>170</v>
      </c>
      <c r="C187">
        <v>3.6</v>
      </c>
    </row>
    <row r="188" spans="1:3" x14ac:dyDescent="0.25">
      <c r="B188" t="s">
        <v>174</v>
      </c>
      <c r="C188">
        <v>8.9</v>
      </c>
    </row>
    <row r="189" spans="1:3" x14ac:dyDescent="0.25">
      <c r="A189" s="6" t="s">
        <v>173</v>
      </c>
      <c r="B189" t="s">
        <v>170</v>
      </c>
      <c r="C189">
        <v>3.6</v>
      </c>
    </row>
    <row r="190" spans="1:3" x14ac:dyDescent="0.25">
      <c r="B190" t="s">
        <v>181</v>
      </c>
      <c r="C190">
        <v>9</v>
      </c>
    </row>
    <row r="191" spans="1:3" x14ac:dyDescent="0.25">
      <c r="A191" s="6" t="s">
        <v>175</v>
      </c>
      <c r="B191" t="s">
        <v>26</v>
      </c>
      <c r="C191">
        <v>5.4</v>
      </c>
    </row>
    <row r="192" spans="1:3" x14ac:dyDescent="0.25">
      <c r="B192" t="s">
        <v>182</v>
      </c>
      <c r="C192">
        <v>5</v>
      </c>
    </row>
    <row r="193" spans="1:3" x14ac:dyDescent="0.25">
      <c r="B193" t="s">
        <v>156</v>
      </c>
      <c r="C193">
        <v>76</v>
      </c>
    </row>
    <row r="194" spans="1:3" x14ac:dyDescent="0.25">
      <c r="A194" s="6" t="s">
        <v>176</v>
      </c>
      <c r="B194" t="s">
        <v>26</v>
      </c>
      <c r="C194">
        <v>3.6</v>
      </c>
    </row>
    <row r="195" spans="1:3" x14ac:dyDescent="0.25">
      <c r="A195" s="6" t="s">
        <v>177</v>
      </c>
      <c r="B195" t="s">
        <v>26</v>
      </c>
      <c r="C195">
        <v>3.6</v>
      </c>
    </row>
    <row r="196" spans="1:3" x14ac:dyDescent="0.25">
      <c r="B196" t="s">
        <v>183</v>
      </c>
      <c r="C196">
        <v>45</v>
      </c>
    </row>
    <row r="197" spans="1:3" x14ac:dyDescent="0.25">
      <c r="B197" t="s">
        <v>184</v>
      </c>
      <c r="C197">
        <v>21</v>
      </c>
    </row>
    <row r="198" spans="1:3" x14ac:dyDescent="0.25">
      <c r="B198" t="s">
        <v>185</v>
      </c>
      <c r="C198">
        <v>6</v>
      </c>
    </row>
    <row r="199" spans="1:3" x14ac:dyDescent="0.25">
      <c r="A199" s="6" t="s">
        <v>178</v>
      </c>
      <c r="B199" t="s">
        <v>26</v>
      </c>
      <c r="C199">
        <v>3.6</v>
      </c>
    </row>
    <row r="200" spans="1:3" x14ac:dyDescent="0.25">
      <c r="B200" t="s">
        <v>186</v>
      </c>
      <c r="C200">
        <v>3</v>
      </c>
    </row>
    <row r="201" spans="1:3" x14ac:dyDescent="0.25">
      <c r="A201" s="6" t="s">
        <v>179</v>
      </c>
      <c r="B201" t="s">
        <v>26</v>
      </c>
      <c r="C201">
        <v>3.6</v>
      </c>
    </row>
    <row r="202" spans="1:3" x14ac:dyDescent="0.25">
      <c r="B202" t="s">
        <v>186</v>
      </c>
      <c r="C202">
        <v>3</v>
      </c>
    </row>
    <row r="203" spans="1:3" x14ac:dyDescent="0.25">
      <c r="A203" s="6" t="s">
        <v>180</v>
      </c>
      <c r="B203" t="s">
        <v>26</v>
      </c>
      <c r="C203">
        <v>3.6</v>
      </c>
    </row>
    <row r="204" spans="1:3" x14ac:dyDescent="0.25">
      <c r="B204" t="s">
        <v>186</v>
      </c>
      <c r="C204">
        <v>3</v>
      </c>
    </row>
    <row r="205" spans="1:3" x14ac:dyDescent="0.25">
      <c r="B205" t="s">
        <v>187</v>
      </c>
      <c r="C205">
        <v>15</v>
      </c>
    </row>
    <row r="206" spans="1:3" x14ac:dyDescent="0.25">
      <c r="B206" t="s">
        <v>188</v>
      </c>
      <c r="C206">
        <v>3</v>
      </c>
    </row>
    <row r="207" spans="1:3" x14ac:dyDescent="0.25">
      <c r="B207" t="s">
        <v>189</v>
      </c>
      <c r="C207">
        <v>16</v>
      </c>
    </row>
    <row r="208" spans="1:3" x14ac:dyDescent="0.25">
      <c r="A208" s="6" t="s">
        <v>190</v>
      </c>
      <c r="B208" t="s">
        <v>191</v>
      </c>
    </row>
    <row r="209" spans="1:3" x14ac:dyDescent="0.25">
      <c r="B209" t="s">
        <v>192</v>
      </c>
      <c r="C209">
        <v>10.8</v>
      </c>
    </row>
    <row r="210" spans="1:3" x14ac:dyDescent="0.25">
      <c r="B210" t="s">
        <v>193</v>
      </c>
      <c r="C210">
        <v>50</v>
      </c>
    </row>
    <row r="211" spans="1:3" x14ac:dyDescent="0.25">
      <c r="B211" t="s">
        <v>194</v>
      </c>
      <c r="C211">
        <v>20</v>
      </c>
    </row>
    <row r="212" spans="1:3" x14ac:dyDescent="0.25">
      <c r="B212" t="s">
        <v>156</v>
      </c>
      <c r="C212">
        <v>40</v>
      </c>
    </row>
    <row r="213" spans="1:3" x14ac:dyDescent="0.25">
      <c r="B213" t="s">
        <v>195</v>
      </c>
      <c r="C213">
        <v>5</v>
      </c>
    </row>
    <row r="214" spans="1:3" x14ac:dyDescent="0.25">
      <c r="B214" t="s">
        <v>196</v>
      </c>
      <c r="C214">
        <v>7</v>
      </c>
    </row>
    <row r="215" spans="1:3" x14ac:dyDescent="0.25">
      <c r="B215" t="s">
        <v>188</v>
      </c>
      <c r="C215">
        <v>3</v>
      </c>
    </row>
    <row r="216" spans="1:3" x14ac:dyDescent="0.25">
      <c r="A216" s="6" t="s">
        <v>197</v>
      </c>
      <c r="B216" t="s">
        <v>192</v>
      </c>
      <c r="C216">
        <v>3.6</v>
      </c>
    </row>
    <row r="217" spans="1:3" x14ac:dyDescent="0.25">
      <c r="B217" t="s">
        <v>188</v>
      </c>
      <c r="C217">
        <v>6</v>
      </c>
    </row>
    <row r="218" spans="1:3" x14ac:dyDescent="0.25">
      <c r="B218" t="s">
        <v>198</v>
      </c>
      <c r="C218">
        <v>6</v>
      </c>
    </row>
    <row r="219" spans="1:3" x14ac:dyDescent="0.25">
      <c r="A219" s="6" t="s">
        <v>199</v>
      </c>
      <c r="B219" t="s">
        <v>200</v>
      </c>
      <c r="C219">
        <v>3.6</v>
      </c>
    </row>
    <row r="220" spans="1:3" x14ac:dyDescent="0.25">
      <c r="A220" s="6" t="s">
        <v>201</v>
      </c>
      <c r="B220" t="s">
        <v>202</v>
      </c>
      <c r="C220">
        <v>30</v>
      </c>
    </row>
    <row r="221" spans="1:3" x14ac:dyDescent="0.25">
      <c r="B221" t="s">
        <v>203</v>
      </c>
      <c r="C221">
        <v>30</v>
      </c>
    </row>
    <row r="222" spans="1:3" x14ac:dyDescent="0.25">
      <c r="B222" t="s">
        <v>204</v>
      </c>
      <c r="C222">
        <v>18</v>
      </c>
    </row>
    <row r="223" spans="1:3" x14ac:dyDescent="0.25">
      <c r="B223" t="s">
        <v>200</v>
      </c>
      <c r="C223">
        <v>3.6</v>
      </c>
    </row>
    <row r="224" spans="1:3" x14ac:dyDescent="0.25">
      <c r="B224" t="s">
        <v>205</v>
      </c>
      <c r="C224">
        <v>1</v>
      </c>
    </row>
    <row r="225" spans="1:3" x14ac:dyDescent="0.25">
      <c r="A225" s="6" t="s">
        <v>209</v>
      </c>
      <c r="B225" t="s">
        <v>200</v>
      </c>
      <c r="C225">
        <f>1.8+3+2+2+1.8+2+3.6</f>
        <v>16.200000000000003</v>
      </c>
    </row>
    <row r="226" spans="1:3" x14ac:dyDescent="0.25">
      <c r="B226" t="s">
        <v>206</v>
      </c>
      <c r="C226">
        <v>300</v>
      </c>
    </row>
    <row r="227" spans="1:3" x14ac:dyDescent="0.25">
      <c r="B227" t="s">
        <v>207</v>
      </c>
      <c r="C227">
        <v>225</v>
      </c>
    </row>
    <row r="228" spans="1:3" x14ac:dyDescent="0.25">
      <c r="B228" t="s">
        <v>208</v>
      </c>
      <c r="C228">
        <v>13</v>
      </c>
    </row>
    <row r="229" spans="1:3" x14ac:dyDescent="0.25">
      <c r="A229" s="6" t="s">
        <v>210</v>
      </c>
      <c r="B229" t="s">
        <v>200</v>
      </c>
      <c r="C229">
        <v>3.6</v>
      </c>
    </row>
    <row r="232" spans="1:3" x14ac:dyDescent="0.25">
      <c r="A232" s="6" t="s">
        <v>211</v>
      </c>
      <c r="B232" t="s">
        <v>200</v>
      </c>
      <c r="C232">
        <v>3.6</v>
      </c>
    </row>
  </sheetData>
  <mergeCells count="14">
    <mergeCell ref="A165:S169"/>
    <mergeCell ref="A1:A3"/>
    <mergeCell ref="A27:A28"/>
    <mergeCell ref="A36:A38"/>
    <mergeCell ref="A40:A43"/>
    <mergeCell ref="A30:A32"/>
    <mergeCell ref="A20:A25"/>
    <mergeCell ref="A70:A71"/>
    <mergeCell ref="A66:A68"/>
    <mergeCell ref="A57:A60"/>
    <mergeCell ref="A13:A18"/>
    <mergeCell ref="A5:A11"/>
    <mergeCell ref="A45:A52"/>
    <mergeCell ref="A54:A55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李建国</dc:creator>
  <cp:lastModifiedBy>李建国</cp:lastModifiedBy>
  <dcterms:created xsi:type="dcterms:W3CDTF">2015-06-05T18:19:34Z</dcterms:created>
  <dcterms:modified xsi:type="dcterms:W3CDTF">2021-03-18T09:48:06Z</dcterms:modified>
</cp:coreProperties>
</file>