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udac-my.sharepoint.com/personal/j_li_hud_ac_uk/Documents/Documents/github/Solution-for-Powerbi-Excel-Python-Sql/Excel/"/>
    </mc:Choice>
  </mc:AlternateContent>
  <xr:revisionPtr revIDLastSave="166" documentId="11_F25DC773A252ABDACC104840C91B456C5ADE58E4" xr6:coauthVersionLast="47" xr6:coauthVersionMax="47" xr10:uidLastSave="{629882DD-D98B-4831-AFC5-5616004B5596}"/>
  <bookViews>
    <workbookView minimized="1" xWindow="27120" yWindow="2985" windowWidth="23130" windowHeight="130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2" i="1" a="1"/>
  <c r="B32" i="1" s="1"/>
  <c r="B31" i="1" a="1"/>
  <c r="B31" i="1" s="1"/>
  <c r="B30" i="1" a="1"/>
  <c r="B30" i="1" s="1"/>
  <c r="B24" i="1" a="1"/>
  <c r="B24" i="1" s="1"/>
  <c r="B40" i="1" a="1"/>
  <c r="B40" i="1" l="1"/>
  <c r="C18" i="1"/>
  <c r="C13" i="1" l="1"/>
  <c r="C12" i="1"/>
  <c r="B6" i="1"/>
  <c r="B7" i="1"/>
  <c r="B8" i="1"/>
  <c r="B4" i="1"/>
  <c r="B5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<sst xmlns="http://schemas.openxmlformats.org/spreadsheetml/2006/main" count="46" uniqueCount="31">
  <si>
    <t>Extract the unique values in specific column - IF(COUNTIF($A$2:A2, A2)=1, A2, "")</t>
  </si>
  <si>
    <t>23/24</t>
  </si>
  <si>
    <t>22/23</t>
  </si>
  <si>
    <t>21/22</t>
  </si>
  <si>
    <t>given column</t>
  </si>
  <si>
    <t>results</t>
  </si>
  <si>
    <t>Get the column label - SUBSTITUTE(ADDRESS(1, A2, 4), "1", "")</t>
  </si>
  <si>
    <t>Index</t>
  </si>
  <si>
    <t>Column</t>
  </si>
  <si>
    <t>Keep the Drop-down List Arrow always visible</t>
  </si>
  <si>
    <t></t>
  </si>
  <si>
    <t>A</t>
  </si>
  <si>
    <t>B</t>
  </si>
  <si>
    <t>C</t>
  </si>
  <si>
    <t>CoCH 16</t>
  </si>
  <si>
    <t>2</t>
  </si>
  <si>
    <t>CoCH 17</t>
  </si>
  <si>
    <t>1</t>
  </si>
  <si>
    <t>COCH 17</t>
  </si>
  <si>
    <t>Short</t>
  </si>
  <si>
    <t>Part</t>
  </si>
  <si>
    <t>Get all the matched information into a cell - TEXTJOIN(", ",TRUE,IF(B:B=A2,C:C,""))</t>
  </si>
  <si>
    <t>HFA1004</t>
  </si>
  <si>
    <t>HFA1005</t>
  </si>
  <si>
    <t>Module Name</t>
  </si>
  <si>
    <t>Year</t>
  </si>
  <si>
    <t>HFB2001</t>
  </si>
  <si>
    <t>HFB2002</t>
  </si>
  <si>
    <t xml:space="preserve">List all matched information - IFERROR(INDEX(HSS_Map[HSS-Q],SMALL(IF($G$4=HSS_Map[HSS-Qgroup],ROW(HSS_Map[HSS-Q])-MIN(ROW(HSS_Map[HSS-Q]))+1),ROW(A1)),COLUMN(A1)),"") </t>
  </si>
  <si>
    <t>Xlookup to get the blank value rather than using 0 instead - LET(x,XLOOKUP($A12,Mod!$D:$D,Mod!I:I,""),IF(x="","",x))</t>
  </si>
  <si>
    <t>Get the value of specific cell - INDIRECT("E34")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</si>
</sst>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 tint="-0.249977111117893"/>
      <name val="Wingdings 3"/>
      <family val="1"/>
      <charset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gradientFill degree="90">
        <stop position="0">
          <color rgb="FFFEFEFE"/>
        </stop>
        <stop position="1">
          <color rgb="FFF1F4F8"/>
        </stop>
      </gradient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shrinkToFi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0" fmlaLink="$J$4" fmlaRange="$G$16:$G$18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847725</xdr:colOff>
      <xdr:row>15</xdr:row>
      <xdr:rowOff>9525</xdr:rowOff>
    </xdr:from>
    <xdr:to>
      <xdr:col>6</xdr:col>
      <xdr:colOff>123825</xdr:colOff>
      <xdr:row>16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28850" y="2867025"/>
          <a:ext cx="13525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Input Message</a:t>
          </a:r>
        </a:p>
      </xdr:txBody>
    </xdr:sp>
    <xdr:clientData/>
  </xdr:twoCellAnchor>
  <xdr:twoCellAnchor>
    <xdr:from>
      <xdr:col>3</xdr:col>
      <xdr:colOff>66675</xdr:colOff>
      <xdr:row>15</xdr:row>
      <xdr:rowOff>95248</xdr:rowOff>
    </xdr:from>
    <xdr:to>
      <xdr:col>4</xdr:col>
      <xdr:colOff>28575</xdr:colOff>
      <xdr:row>15</xdr:row>
      <xdr:rowOff>142874</xdr:rowOff>
    </xdr:to>
    <xdr:sp macro="" textlink="">
      <xdr:nvSpPr>
        <xdr:cNvPr id="3" name="Freeform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V="1">
          <a:off x="1447800" y="2952748"/>
          <a:ext cx="819150" cy="47626"/>
        </a:xfrm>
        <a:custGeom>
          <a:avLst/>
          <a:gdLst>
            <a:gd name="connsiteX0" fmla="*/ 533400 w 533400"/>
            <a:gd name="connsiteY0" fmla="*/ 1058 h 77258"/>
            <a:gd name="connsiteX1" fmla="*/ 228600 w 533400"/>
            <a:gd name="connsiteY1" fmla="*/ 10583 h 77258"/>
            <a:gd name="connsiteX2" fmla="*/ 0 w 533400"/>
            <a:gd name="connsiteY2" fmla="*/ 77258 h 77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33400" h="77258">
              <a:moveTo>
                <a:pt x="533400" y="1058"/>
              </a:moveTo>
              <a:cubicBezTo>
                <a:pt x="425450" y="-530"/>
                <a:pt x="317500" y="-2117"/>
                <a:pt x="228600" y="10583"/>
              </a:cubicBezTo>
              <a:cubicBezTo>
                <a:pt x="139700" y="23283"/>
                <a:pt x="69850" y="50270"/>
                <a:pt x="0" y="77258"/>
              </a:cubicBezTo>
            </a:path>
          </a:pathLst>
        </a:custGeom>
        <a:noFill/>
        <a:ln w="19050">
          <a:solidFill>
            <a:schemeClr val="accent2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152400</xdr:colOff>
      <xdr:row>18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57425" y="3143250"/>
          <a:ext cx="13525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Hyperlink</a:t>
          </a:r>
        </a:p>
      </xdr:txBody>
    </xdr:sp>
    <xdr:clientData/>
  </xdr:twoCellAnchor>
  <xdr:twoCellAnchor>
    <xdr:from>
      <xdr:col>3</xdr:col>
      <xdr:colOff>47625</xdr:colOff>
      <xdr:row>17</xdr:row>
      <xdr:rowOff>46567</xdr:rowOff>
    </xdr:from>
    <xdr:to>
      <xdr:col>4</xdr:col>
      <xdr:colOff>47625</xdr:colOff>
      <xdr:row>17</xdr:row>
      <xdr:rowOff>104775</xdr:rowOff>
    </xdr:to>
    <xdr:sp macro="" textlink="">
      <xdr:nvSpPr>
        <xdr:cNvPr id="5" name="Freeform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38250" y="494242"/>
          <a:ext cx="533400" cy="58208"/>
        </a:xfrm>
        <a:custGeom>
          <a:avLst/>
          <a:gdLst>
            <a:gd name="connsiteX0" fmla="*/ 533400 w 533400"/>
            <a:gd name="connsiteY0" fmla="*/ 1058 h 77258"/>
            <a:gd name="connsiteX1" fmla="*/ 228600 w 533400"/>
            <a:gd name="connsiteY1" fmla="*/ 10583 h 77258"/>
            <a:gd name="connsiteX2" fmla="*/ 0 w 533400"/>
            <a:gd name="connsiteY2" fmla="*/ 77258 h 77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33400" h="77258">
              <a:moveTo>
                <a:pt x="533400" y="1058"/>
              </a:moveTo>
              <a:cubicBezTo>
                <a:pt x="425450" y="-530"/>
                <a:pt x="317500" y="-2117"/>
                <a:pt x="228600" y="10583"/>
              </a:cubicBezTo>
              <a:cubicBezTo>
                <a:pt x="139700" y="23283"/>
                <a:pt x="69850" y="50270"/>
                <a:pt x="0" y="77258"/>
              </a:cubicBezTo>
            </a:path>
          </a:pathLst>
        </a:custGeom>
        <a:noFill/>
        <a:ln w="19050">
          <a:solidFill>
            <a:schemeClr val="accent2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19</xdr:row>
          <xdr:rowOff>19050</xdr:rowOff>
        </xdr:from>
        <xdr:to>
          <xdr:col>3</xdr:col>
          <xdr:colOff>390525</xdr:colOff>
          <xdr:row>20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938AF-29D5-485D-BC55-7E92B48BBA75}" name="mod" displayName="mod" ref="E29:F33" totalsRowShown="0" headerRowDxfId="5" headerRowBorderDxfId="4" tableBorderDxfId="3" totalsRowBorderDxfId="2">
  <autoFilter ref="E29:F33" xr:uid="{7B6938AF-29D5-485D-BC55-7E92B48BBA75}"/>
  <tableColumns count="2">
    <tableColumn id="1" xr3:uid="{7EB3E34D-5D17-4FD8-8873-66C9645D12E0}" name="Module Name" dataDxfId="1"/>
    <tableColumn id="2" xr3:uid="{B8110A4A-0A9A-4D71-8918-54ACD5B72625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0"/>
  <sheetViews>
    <sheetView showGridLines="0" tabSelected="1" topLeftCell="A10" workbookViewId="0">
      <selection activeCell="B18" sqref="B18:C18"/>
    </sheetView>
  </sheetViews>
  <sheetFormatPr defaultRowHeight="15" x14ac:dyDescent="0.25"/>
  <cols>
    <col min="3" max="3" width="2.42578125" customWidth="1"/>
    <col min="4" max="4" width="12.85546875" bestFit="1" customWidth="1"/>
    <col min="5" max="5" width="15.7109375" customWidth="1"/>
  </cols>
  <sheetData>
    <row r="1" spans="1:10" x14ac:dyDescent="0.25">
      <c r="A1" s="1" t="s">
        <v>0</v>
      </c>
    </row>
    <row r="2" spans="1:10" x14ac:dyDescent="0.25">
      <c r="A2" s="1"/>
      <c r="B2" s="6" t="s">
        <v>5</v>
      </c>
      <c r="D2" s="4" t="s">
        <v>4</v>
      </c>
    </row>
    <row r="3" spans="1:10" x14ac:dyDescent="0.25">
      <c r="B3" s="7" t="str">
        <f>IF(COUNTIF($D$3:D3,D3)=1,D3,"")</f>
        <v>23/24</v>
      </c>
      <c r="D3" s="5" t="s">
        <v>1</v>
      </c>
    </row>
    <row r="4" spans="1:10" x14ac:dyDescent="0.25">
      <c r="B4" s="7" t="str">
        <f>IF(COUNTIF($D$3:D4,D4)=1,D4,"")</f>
        <v>22/23</v>
      </c>
      <c r="D4" s="5" t="s">
        <v>2</v>
      </c>
      <c r="J4">
        <v>1</v>
      </c>
    </row>
    <row r="5" spans="1:10" x14ac:dyDescent="0.25">
      <c r="B5" s="7" t="str">
        <f>IF(COUNTIF($D$3:D5,D5)=1,D5,"")</f>
        <v>21/22</v>
      </c>
      <c r="D5" s="5" t="s">
        <v>3</v>
      </c>
    </row>
    <row r="6" spans="1:10" x14ac:dyDescent="0.25">
      <c r="B6" s="7" t="str">
        <f>IF(COUNTIF($D$3:D6,D6)=1,D6,"")</f>
        <v/>
      </c>
      <c r="D6" s="5" t="s">
        <v>1</v>
      </c>
    </row>
    <row r="7" spans="1:10" x14ac:dyDescent="0.25">
      <c r="B7" s="7" t="str">
        <f>IF(COUNTIF($D$3:D7,D7)=1,D7,"")</f>
        <v/>
      </c>
      <c r="D7" s="5" t="s">
        <v>2</v>
      </c>
    </row>
    <row r="8" spans="1:10" x14ac:dyDescent="0.25">
      <c r="B8" s="7" t="str">
        <f>IF(COUNTIF($D$3:D8,D8)=1,D8,"")</f>
        <v/>
      </c>
      <c r="D8" s="5" t="s">
        <v>3</v>
      </c>
    </row>
    <row r="10" spans="1:10" x14ac:dyDescent="0.25">
      <c r="A10" s="1" t="s">
        <v>6</v>
      </c>
    </row>
    <row r="11" spans="1:10" x14ac:dyDescent="0.25">
      <c r="B11" s="6" t="s">
        <v>7</v>
      </c>
      <c r="C11" s="18" t="s">
        <v>8</v>
      </c>
      <c r="D11" s="18"/>
    </row>
    <row r="12" spans="1:10" x14ac:dyDescent="0.25">
      <c r="B12" s="7">
        <v>27</v>
      </c>
      <c r="C12" s="19" t="str">
        <f>SUBSTITUTE(ADDRESS(1,B12, 4), "1", "")</f>
        <v>AA</v>
      </c>
      <c r="D12" s="19"/>
    </row>
    <row r="13" spans="1:10" x14ac:dyDescent="0.25">
      <c r="B13" s="7">
        <v>28</v>
      </c>
      <c r="C13" s="19" t="str">
        <f>SUBSTITUTE(ADDRESS(1,B13, 4), "1", "")</f>
        <v>AB</v>
      </c>
      <c r="D13" s="19"/>
    </row>
    <row r="15" spans="1:10" x14ac:dyDescent="0.25">
      <c r="A15" s="1" t="s">
        <v>9</v>
      </c>
    </row>
    <row r="16" spans="1:10" x14ac:dyDescent="0.25">
      <c r="B16" s="10" t="s">
        <v>11</v>
      </c>
      <c r="C16" s="8" t="s">
        <v>10</v>
      </c>
      <c r="G16" s="2" t="s">
        <v>11</v>
      </c>
    </row>
    <row r="17" spans="1:7" x14ac:dyDescent="0.25">
      <c r="G17" s="2" t="s">
        <v>12</v>
      </c>
    </row>
    <row r="18" spans="1:7" x14ac:dyDescent="0.25">
      <c r="B18" s="10" t="s">
        <v>11</v>
      </c>
      <c r="C18" s="8" t="str">
        <f>HYPERLINK("#"&amp;ADDRESS(ROW(),COLUMN()-1),CHAR(128))</f>
        <v>€</v>
      </c>
      <c r="G18" s="2" t="s">
        <v>13</v>
      </c>
    </row>
    <row r="22" spans="1:7" x14ac:dyDescent="0.25">
      <c r="A22" s="1" t="s">
        <v>21</v>
      </c>
    </row>
    <row r="23" spans="1:7" x14ac:dyDescent="0.25">
      <c r="B23" s="2" t="s">
        <v>16</v>
      </c>
      <c r="E23" s="3" t="s">
        <v>19</v>
      </c>
      <c r="F23" s="3" t="s">
        <v>20</v>
      </c>
    </row>
    <row r="24" spans="1:7" x14ac:dyDescent="0.25">
      <c r="B24" s="11" t="str" cm="1">
        <f t="array" ref="B24">_xlfn.TEXTJOIN(", ",TRUE,IF($E$24:$E$26=$B$23,$F$24:$F$26,""))</f>
        <v>1, 2</v>
      </c>
      <c r="E24" s="2" t="s">
        <v>14</v>
      </c>
      <c r="F24" s="2" t="s">
        <v>15</v>
      </c>
    </row>
    <row r="25" spans="1:7" x14ac:dyDescent="0.25">
      <c r="E25" s="2" t="s">
        <v>16</v>
      </c>
      <c r="F25" s="2" t="s">
        <v>17</v>
      </c>
    </row>
    <row r="26" spans="1:7" x14ac:dyDescent="0.25">
      <c r="E26" s="2" t="s">
        <v>18</v>
      </c>
      <c r="F26" s="2" t="s">
        <v>15</v>
      </c>
    </row>
    <row r="28" spans="1:7" x14ac:dyDescent="0.25">
      <c r="A28" s="1" t="s">
        <v>28</v>
      </c>
    </row>
    <row r="29" spans="1:7" x14ac:dyDescent="0.25">
      <c r="B29" s="11" t="s">
        <v>2</v>
      </c>
      <c r="E29" s="16" t="s">
        <v>24</v>
      </c>
      <c r="F29" s="17" t="s">
        <v>25</v>
      </c>
    </row>
    <row r="30" spans="1:7" x14ac:dyDescent="0.25">
      <c r="B30" s="2" t="str" cm="1">
        <f t="array" ref="B30">IFERROR(INDEX(mod[Module Name],SMALL(IF($B$29=mod[Year],ROW(mod[Module Name])-ROW($E$30)+1),ROW(1:1))),"")</f>
        <v>HFB2001</v>
      </c>
      <c r="E30" s="12" t="s">
        <v>22</v>
      </c>
      <c r="F30" s="13" t="s">
        <v>3</v>
      </c>
    </row>
    <row r="31" spans="1:7" x14ac:dyDescent="0.25">
      <c r="B31" s="2" t="str" cm="1">
        <f t="array" ref="B31">IFERROR(INDEX(mod[Module Name],SMALL(IF($B$29=mod[Year],ROW(mod[Module Name])-ROW($E$30)+1),ROW(2:2))),"")</f>
        <v>HFB2002</v>
      </c>
      <c r="E31" s="12" t="s">
        <v>23</v>
      </c>
      <c r="F31" s="13" t="s">
        <v>3</v>
      </c>
    </row>
    <row r="32" spans="1:7" x14ac:dyDescent="0.25">
      <c r="B32" t="str" cm="1">
        <f t="array" ref="B32">IFERROR(INDEX(mod[Module Name],SMALL(IF($B$29=mod[Year],ROW(mod[Module Name])-ROW($E$30)+1),ROW(3:3))),"")</f>
        <v/>
      </c>
      <c r="E32" s="12" t="s">
        <v>26</v>
      </c>
      <c r="F32" s="13" t="s">
        <v>2</v>
      </c>
    </row>
    <row r="33" spans="1:6" x14ac:dyDescent="0.25">
      <c r="E33" s="14" t="s">
        <v>27</v>
      </c>
      <c r="F33" s="15" t="s">
        <v>2</v>
      </c>
    </row>
    <row r="35" spans="1:6" x14ac:dyDescent="0.25">
      <c r="A35" s="1" t="s">
        <v>29</v>
      </c>
    </row>
    <row r="36" spans="1:6" x14ac:dyDescent="0.25">
      <c r="B36" s="2" t="s">
        <v>11</v>
      </c>
      <c r="E36" s="2" t="s">
        <v>11</v>
      </c>
      <c r="F36" s="2"/>
    </row>
    <row r="37" spans="1:6" x14ac:dyDescent="0.25">
      <c r="B37" s="11" t="str">
        <f>_xlfn.LET(_xlpm.x,_xlfn.XLOOKUP(B36,$E$36:$E$37,$F$36:$F$37,""),IF(_xlpm.x="","",_xlpm.x))</f>
        <v/>
      </c>
      <c r="E37" s="2" t="s">
        <v>12</v>
      </c>
      <c r="F37" s="2">
        <v>1</v>
      </c>
    </row>
    <row r="39" spans="1:6" x14ac:dyDescent="0.25">
      <c r="A39" t="s">
        <v>30</v>
      </c>
    </row>
    <row r="40" spans="1:6" x14ac:dyDescent="0.25">
      <c r="B40" s="9" cm="1">
        <f t="array" aca="1" ref="B40" ca="1">INDIRECT("E34")</f>
        <v>0</v>
      </c>
    </row>
  </sheetData>
  <mergeCells count="3">
    <mergeCell ref="C11:D11"/>
    <mergeCell ref="C12:D12"/>
    <mergeCell ref="C13:D13"/>
  </mergeCells>
  <phoneticPr fontId="3" type="noConversion"/>
  <dataValidations count="2">
    <dataValidation allowBlank="1" showInputMessage="1" showErrorMessage="1" prompt="Select the cell to the left to active the drop-down menu." sqref="C16" xr:uid="{E4F9016C-971F-46A7-90DE-FBB184158812}"/>
    <dataValidation type="list" allowBlank="1" showInputMessage="1" showErrorMessage="1" sqref="B16 B18" xr:uid="{D24FFB10-72B8-49AF-95A3-2A80AC671C6B}">
      <formula1>$G$16:$G$18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op Down 5">
              <controlPr defaultSize="0" autoLine="0" autoPict="0">
                <anchor moveWithCells="1">
                  <from>
                    <xdr:col>0</xdr:col>
                    <xdr:colOff>600075</xdr:colOff>
                    <xdr:row>19</xdr:row>
                    <xdr:rowOff>19050</xdr:rowOff>
                  </from>
                  <to>
                    <xdr:col>3</xdr:col>
                    <xdr:colOff>390525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</dc:creator>
  <cp:lastModifiedBy>Jing Li</cp:lastModifiedBy>
  <dcterms:created xsi:type="dcterms:W3CDTF">2015-06-05T18:17:20Z</dcterms:created>
  <dcterms:modified xsi:type="dcterms:W3CDTF">2023-10-10T14:03:15Z</dcterms:modified>
</cp:coreProperties>
</file>