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<sst xmlns="http://schemas.openxmlformats.org/spreadsheetml/2006/main" count="105" uniqueCount="46">
  <si>
    <t>C1</t>
  </si>
  <si>
    <t>958/C1</t>
    <phoneticPr fontId="1" type="noConversion"/>
  </si>
  <si>
    <t>958/C1</t>
    <phoneticPr fontId="1" type="noConversion"/>
  </si>
  <si>
    <t>C3</t>
  </si>
  <si>
    <t>958/C3</t>
    <phoneticPr fontId="1" type="noConversion"/>
  </si>
  <si>
    <t>958/C3</t>
    <phoneticPr fontId="1" type="noConversion"/>
  </si>
  <si>
    <t>958/C3</t>
    <phoneticPr fontId="1" type="noConversion"/>
  </si>
  <si>
    <t>958/C3</t>
  </si>
  <si>
    <t>C4</t>
  </si>
  <si>
    <t>958/C4</t>
    <phoneticPr fontId="1" type="noConversion"/>
  </si>
  <si>
    <t>958/C4</t>
    <phoneticPr fontId="1" type="noConversion"/>
  </si>
  <si>
    <t>958/C4</t>
    <phoneticPr fontId="1" type="noConversion"/>
  </si>
  <si>
    <t>958/C4</t>
  </si>
  <si>
    <t>C5</t>
  </si>
  <si>
    <t>958/C5</t>
    <phoneticPr fontId="1" type="noConversion"/>
  </si>
  <si>
    <t>958/C5</t>
    <phoneticPr fontId="1" type="noConversion"/>
  </si>
  <si>
    <t>958/C5</t>
    <phoneticPr fontId="1" type="noConversion"/>
  </si>
  <si>
    <t>G</t>
  </si>
  <si>
    <t>958/G</t>
    <phoneticPr fontId="1" type="noConversion"/>
  </si>
  <si>
    <t>958/G</t>
    <phoneticPr fontId="1" type="noConversion"/>
  </si>
  <si>
    <t>958/G</t>
    <phoneticPr fontId="1" type="noConversion"/>
  </si>
  <si>
    <t>958/G</t>
    <phoneticPr fontId="1" type="noConversion"/>
  </si>
  <si>
    <t>H3</t>
  </si>
  <si>
    <t>958/H3</t>
    <phoneticPr fontId="1" type="noConversion"/>
  </si>
  <si>
    <t>958/H3</t>
  </si>
  <si>
    <t>X73</t>
  </si>
  <si>
    <t>958/X73</t>
    <phoneticPr fontId="1" type="noConversion"/>
  </si>
  <si>
    <t>958/X73</t>
    <phoneticPr fontId="1" type="noConversion"/>
  </si>
  <si>
    <t>ZPY</t>
  </si>
  <si>
    <t>958/ZPY</t>
    <phoneticPr fontId="1" type="noConversion"/>
  </si>
  <si>
    <t>958/ZPY</t>
    <phoneticPr fontId="1" type="noConversion"/>
  </si>
  <si>
    <t>测验种</t>
    <phoneticPr fontId="1" type="noConversion"/>
  </si>
  <si>
    <t>诱导系</t>
    <phoneticPr fontId="1" type="noConversion"/>
  </si>
  <si>
    <t>诱导组合</t>
    <phoneticPr fontId="1" type="noConversion"/>
  </si>
  <si>
    <t>无色</t>
    <phoneticPr fontId="1" type="noConversion"/>
  </si>
  <si>
    <t>有色</t>
    <phoneticPr fontId="1" type="noConversion"/>
  </si>
  <si>
    <t>胚败</t>
    <phoneticPr fontId="1" type="noConversion"/>
  </si>
  <si>
    <t>胚乳败</t>
    <phoneticPr fontId="1" type="noConversion"/>
  </si>
  <si>
    <t>单倍体</t>
    <phoneticPr fontId="1" type="noConversion"/>
  </si>
  <si>
    <t>hir</t>
    <phoneticPr fontId="1" type="noConversion"/>
  </si>
  <si>
    <t>胚乳败育率</t>
    <phoneticPr fontId="1" type="noConversion"/>
  </si>
  <si>
    <t>胚败育率</t>
    <phoneticPr fontId="1" type="noConversion"/>
  </si>
  <si>
    <t>结实率</t>
    <phoneticPr fontId="1" type="noConversion"/>
  </si>
  <si>
    <t>结实数</t>
    <phoneticPr fontId="1" type="noConversion"/>
  </si>
  <si>
    <t>修改后的结实数</t>
    <phoneticPr fontId="1" type="noConversion"/>
  </si>
  <si>
    <r>
      <t>单倍体诱导率（</t>
    </r>
    <r>
      <rPr>
        <sz val="10.5"/>
        <color theme="1"/>
        <rFont val="Calibri"/>
        <family val="2"/>
      </rPr>
      <t>HIR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>=</t>
    </r>
    <r>
      <rPr>
        <sz val="10.5"/>
        <color theme="1"/>
        <rFont val="宋体"/>
        <family val="3"/>
        <charset val="134"/>
      </rPr>
      <t>单倍体籽粒数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（杂合籽粒数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单倍体籽粒数）×</t>
    </r>
    <r>
      <rPr>
        <sz val="10.5"/>
        <color theme="1"/>
        <rFont val="Calibri"/>
        <family val="2"/>
      </rPr>
      <t xml:space="preserve"> 100%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</si>
</sst>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tabSelected="1" workbookViewId="0">
      <selection activeCell="K6" sqref="K6"/>
    </sheetView>
  </sheetViews>
  <sheetFormatPr defaultRowHeight="14.25"/>
  <sheetData>
    <row r="1" spans="2:17" s="5" customFormat="1" ht="29.25" customHeight="1">
      <c r="B1" s="10" t="s">
        <v>31</v>
      </c>
      <c r="C1" s="5" t="s">
        <v>32</v>
      </c>
      <c r="D1" s="11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Q1" s="12" t="s">
        <v>45</v>
      </c>
    </row>
    <row r="2" spans="2:17">
      <c r="B2" s="1">
        <v>958</v>
      </c>
      <c r="C2" t="s">
        <v>0</v>
      </c>
      <c r="D2" s="2" t="s">
        <v>1</v>
      </c>
      <c r="E2" s="3">
        <v>75</v>
      </c>
      <c r="F2" s="3">
        <v>326</v>
      </c>
      <c r="G2" s="3">
        <v>4</v>
      </c>
      <c r="H2" s="3">
        <v>75</v>
      </c>
      <c r="I2" s="3">
        <v>4</v>
      </c>
      <c r="J2" s="4">
        <f t="shared" ref="J2:J46" si="0">I2/(F2+I2)*100</f>
        <v>1.2121212121212122</v>
      </c>
      <c r="K2" s="5">
        <f t="shared" ref="K2:K46" si="1">H2/(F2+I2+G2+H2)*100</f>
        <v>18.337408312958438</v>
      </c>
      <c r="L2" s="5">
        <f t="shared" ref="L2:L46" si="2">G2/(F2+G2+I2)*100</f>
        <v>1.1976047904191618</v>
      </c>
      <c r="M2" s="5">
        <f t="shared" ref="M2:M46" si="3">(F2+I2)/(F2+G2+H2+I2)*100</f>
        <v>80.684596577017118</v>
      </c>
      <c r="N2" s="5">
        <f t="shared" ref="N2:N46" si="4">F2+I2</f>
        <v>330</v>
      </c>
      <c r="O2" s="5">
        <f t="shared" ref="O2:O46" si="5">F2+G2+I2</f>
        <v>334</v>
      </c>
    </row>
    <row r="3" spans="2:17">
      <c r="B3" s="1">
        <v>958</v>
      </c>
      <c r="C3" t="s">
        <v>0</v>
      </c>
      <c r="D3" s="2" t="s">
        <v>2</v>
      </c>
      <c r="E3" s="3">
        <v>43</v>
      </c>
      <c r="F3" s="3">
        <v>337</v>
      </c>
      <c r="G3" s="3">
        <v>1</v>
      </c>
      <c r="H3" s="3">
        <v>66</v>
      </c>
      <c r="I3" s="3">
        <v>5</v>
      </c>
      <c r="J3" s="4">
        <f t="shared" si="0"/>
        <v>1.4619883040935671</v>
      </c>
      <c r="K3" s="5">
        <f t="shared" si="1"/>
        <v>16.136919315403421</v>
      </c>
      <c r="L3" s="5">
        <f t="shared" si="2"/>
        <v>0.29154518950437319</v>
      </c>
      <c r="M3" s="5">
        <f t="shared" si="3"/>
        <v>83.618581907090459</v>
      </c>
      <c r="N3" s="5">
        <f t="shared" si="4"/>
        <v>342</v>
      </c>
      <c r="O3" s="5">
        <f t="shared" si="5"/>
        <v>343</v>
      </c>
    </row>
    <row r="4" spans="2:17">
      <c r="B4" s="1">
        <v>958</v>
      </c>
      <c r="C4" t="s">
        <v>0</v>
      </c>
      <c r="D4" s="2" t="s">
        <v>2</v>
      </c>
      <c r="E4" s="3">
        <v>5</v>
      </c>
      <c r="F4" s="3">
        <v>305</v>
      </c>
      <c r="G4" s="3">
        <v>8</v>
      </c>
      <c r="H4" s="3">
        <v>44</v>
      </c>
      <c r="I4" s="3">
        <v>4</v>
      </c>
      <c r="J4" s="4">
        <f t="shared" si="0"/>
        <v>1.2944983818770228</v>
      </c>
      <c r="K4" s="5">
        <f t="shared" si="1"/>
        <v>12.18836565096953</v>
      </c>
      <c r="L4" s="5">
        <f t="shared" si="2"/>
        <v>2.5236593059936907</v>
      </c>
      <c r="M4" s="5">
        <f t="shared" si="3"/>
        <v>85.59556786703601</v>
      </c>
      <c r="N4" s="5">
        <f t="shared" si="4"/>
        <v>309</v>
      </c>
      <c r="O4" s="5">
        <f t="shared" si="5"/>
        <v>317</v>
      </c>
    </row>
    <row r="5" spans="2:17">
      <c r="B5" s="1">
        <v>958</v>
      </c>
      <c r="C5" t="s">
        <v>0</v>
      </c>
      <c r="D5" s="2" t="s">
        <v>2</v>
      </c>
      <c r="E5" s="3">
        <v>0</v>
      </c>
      <c r="F5" s="3">
        <v>335</v>
      </c>
      <c r="G5" s="3">
        <v>1</v>
      </c>
      <c r="H5" s="3">
        <v>42</v>
      </c>
      <c r="I5" s="3">
        <v>3</v>
      </c>
      <c r="J5" s="4">
        <f t="shared" si="0"/>
        <v>0.8875739644970414</v>
      </c>
      <c r="K5" s="5">
        <f t="shared" si="1"/>
        <v>11.023622047244094</v>
      </c>
      <c r="L5" s="5">
        <f t="shared" si="2"/>
        <v>0.29498525073746312</v>
      </c>
      <c r="M5" s="5">
        <f t="shared" si="3"/>
        <v>88.713910761154864</v>
      </c>
      <c r="N5" s="5">
        <f t="shared" si="4"/>
        <v>338</v>
      </c>
      <c r="O5" s="5">
        <f t="shared" si="5"/>
        <v>339</v>
      </c>
    </row>
    <row r="6" spans="2:17">
      <c r="B6" s="1">
        <v>958</v>
      </c>
      <c r="C6" t="s">
        <v>0</v>
      </c>
      <c r="D6" s="2" t="s">
        <v>2</v>
      </c>
      <c r="E6" s="3">
        <v>0</v>
      </c>
      <c r="F6" s="3">
        <v>335</v>
      </c>
      <c r="G6" s="3">
        <v>1</v>
      </c>
      <c r="H6" s="3">
        <v>42</v>
      </c>
      <c r="I6" s="3">
        <v>3</v>
      </c>
      <c r="J6" s="4">
        <f t="shared" si="0"/>
        <v>0.8875739644970414</v>
      </c>
      <c r="K6" s="5">
        <f t="shared" si="1"/>
        <v>11.023622047244094</v>
      </c>
      <c r="L6" s="5">
        <f t="shared" si="2"/>
        <v>0.29498525073746312</v>
      </c>
      <c r="M6" s="5">
        <f t="shared" si="3"/>
        <v>88.713910761154864</v>
      </c>
      <c r="N6" s="5">
        <f t="shared" si="4"/>
        <v>338</v>
      </c>
      <c r="O6" s="5">
        <f t="shared" si="5"/>
        <v>339</v>
      </c>
    </row>
    <row r="7" spans="2:17">
      <c r="B7" s="1">
        <v>958</v>
      </c>
      <c r="C7" t="s">
        <v>0</v>
      </c>
      <c r="D7" s="2" t="s">
        <v>2</v>
      </c>
      <c r="E7" s="3">
        <v>0</v>
      </c>
      <c r="F7" s="3">
        <v>326</v>
      </c>
      <c r="G7" s="3">
        <v>2</v>
      </c>
      <c r="H7" s="3">
        <v>43</v>
      </c>
      <c r="I7" s="3">
        <v>3</v>
      </c>
      <c r="J7" s="4">
        <f t="shared" si="0"/>
        <v>0.91185410334346495</v>
      </c>
      <c r="K7" s="5">
        <f t="shared" si="1"/>
        <v>11.497326203208557</v>
      </c>
      <c r="L7" s="5">
        <f t="shared" si="2"/>
        <v>0.60422960725075525</v>
      </c>
      <c r="M7" s="5">
        <f t="shared" si="3"/>
        <v>87.967914438502675</v>
      </c>
      <c r="N7" s="5">
        <f t="shared" si="4"/>
        <v>329</v>
      </c>
      <c r="O7" s="5">
        <f t="shared" si="5"/>
        <v>331</v>
      </c>
    </row>
    <row r="8" spans="2:17">
      <c r="B8" s="1">
        <v>958</v>
      </c>
      <c r="C8" t="s">
        <v>3</v>
      </c>
      <c r="D8" s="2" t="s">
        <v>4</v>
      </c>
      <c r="E8" s="3">
        <v>19</v>
      </c>
      <c r="F8" s="3">
        <v>155</v>
      </c>
      <c r="G8" s="3">
        <v>26</v>
      </c>
      <c r="H8" s="3">
        <v>94</v>
      </c>
      <c r="I8" s="3">
        <v>20</v>
      </c>
      <c r="J8" s="4">
        <f t="shared" si="0"/>
        <v>11.428571428571429</v>
      </c>
      <c r="K8" s="5">
        <f t="shared" si="1"/>
        <v>31.864406779661014</v>
      </c>
      <c r="L8" s="5">
        <f t="shared" si="2"/>
        <v>12.935323383084576</v>
      </c>
      <c r="M8" s="5">
        <f t="shared" si="3"/>
        <v>59.322033898305079</v>
      </c>
      <c r="N8" s="5">
        <f t="shared" si="4"/>
        <v>175</v>
      </c>
      <c r="O8" s="5">
        <f t="shared" si="5"/>
        <v>201</v>
      </c>
    </row>
    <row r="9" spans="2:17">
      <c r="B9" s="1">
        <v>958</v>
      </c>
      <c r="C9" t="s">
        <v>3</v>
      </c>
      <c r="D9" s="2" t="s">
        <v>5</v>
      </c>
      <c r="E9" s="3">
        <v>24</v>
      </c>
      <c r="F9" s="3">
        <v>227</v>
      </c>
      <c r="G9" s="3">
        <v>10</v>
      </c>
      <c r="H9" s="3">
        <v>88</v>
      </c>
      <c r="I9" s="3">
        <v>30</v>
      </c>
      <c r="J9" s="4">
        <f t="shared" si="0"/>
        <v>11.673151750972762</v>
      </c>
      <c r="K9" s="5">
        <f t="shared" si="1"/>
        <v>24.788732394366196</v>
      </c>
      <c r="L9" s="5">
        <f t="shared" si="2"/>
        <v>3.7453183520599254</v>
      </c>
      <c r="M9" s="5">
        <f t="shared" si="3"/>
        <v>72.394366197183103</v>
      </c>
      <c r="N9" s="5">
        <f t="shared" si="4"/>
        <v>257</v>
      </c>
      <c r="O9" s="5">
        <f t="shared" si="5"/>
        <v>267</v>
      </c>
    </row>
    <row r="10" spans="2:17">
      <c r="B10" s="1">
        <v>958</v>
      </c>
      <c r="C10" t="s">
        <v>3</v>
      </c>
      <c r="D10" s="2" t="s">
        <v>5</v>
      </c>
      <c r="E10" s="3">
        <v>0</v>
      </c>
      <c r="F10" s="3">
        <v>190</v>
      </c>
      <c r="G10" s="3">
        <v>16</v>
      </c>
      <c r="H10" s="3">
        <v>94</v>
      </c>
      <c r="I10" s="3">
        <v>24</v>
      </c>
      <c r="J10" s="4">
        <f t="shared" si="0"/>
        <v>11.214953271028037</v>
      </c>
      <c r="K10" s="5">
        <f t="shared" si="1"/>
        <v>29.012345679012348</v>
      </c>
      <c r="L10" s="5">
        <f t="shared" si="2"/>
        <v>6.9565217391304346</v>
      </c>
      <c r="M10" s="5">
        <f t="shared" si="3"/>
        <v>66.049382716049394</v>
      </c>
      <c r="N10" s="5">
        <f t="shared" si="4"/>
        <v>214</v>
      </c>
      <c r="O10" s="5">
        <f t="shared" si="5"/>
        <v>230</v>
      </c>
    </row>
    <row r="11" spans="2:17">
      <c r="B11" s="1">
        <v>958</v>
      </c>
      <c r="C11" t="s">
        <v>3</v>
      </c>
      <c r="D11" s="2" t="s">
        <v>5</v>
      </c>
      <c r="E11" s="3">
        <v>14</v>
      </c>
      <c r="F11" s="3">
        <v>199</v>
      </c>
      <c r="G11" s="3">
        <v>13</v>
      </c>
      <c r="H11" s="3">
        <v>67</v>
      </c>
      <c r="I11" s="3">
        <v>27</v>
      </c>
      <c r="J11" s="4">
        <f t="shared" si="0"/>
        <v>11.946902654867257</v>
      </c>
      <c r="K11" s="5">
        <f t="shared" si="1"/>
        <v>21.895424836601308</v>
      </c>
      <c r="L11" s="5">
        <f t="shared" si="2"/>
        <v>5.439330543933055</v>
      </c>
      <c r="M11" s="5">
        <f t="shared" si="3"/>
        <v>73.856209150326805</v>
      </c>
      <c r="N11" s="5">
        <f t="shared" si="4"/>
        <v>226</v>
      </c>
      <c r="O11" s="5">
        <f t="shared" si="5"/>
        <v>239</v>
      </c>
    </row>
    <row r="12" spans="2:17">
      <c r="B12" s="1">
        <v>958</v>
      </c>
      <c r="C12" t="s">
        <v>3</v>
      </c>
      <c r="D12" s="2" t="s">
        <v>6</v>
      </c>
      <c r="E12" s="3">
        <v>2</v>
      </c>
      <c r="F12" s="3">
        <v>191</v>
      </c>
      <c r="G12" s="3">
        <v>22</v>
      </c>
      <c r="H12" s="3">
        <v>72</v>
      </c>
      <c r="I12" s="3">
        <v>35</v>
      </c>
      <c r="J12" s="4">
        <f t="shared" si="0"/>
        <v>15.486725663716813</v>
      </c>
      <c r="K12" s="5">
        <f t="shared" si="1"/>
        <v>22.5</v>
      </c>
      <c r="L12" s="5">
        <f t="shared" si="2"/>
        <v>8.870967741935484</v>
      </c>
      <c r="M12" s="5">
        <f t="shared" si="3"/>
        <v>70.625</v>
      </c>
      <c r="N12" s="5">
        <f t="shared" si="4"/>
        <v>226</v>
      </c>
      <c r="O12" s="5">
        <f t="shared" si="5"/>
        <v>248</v>
      </c>
    </row>
    <row r="13" spans="2:17">
      <c r="B13" s="1">
        <v>958</v>
      </c>
      <c r="C13" t="s">
        <v>3</v>
      </c>
      <c r="D13" s="2" t="s">
        <v>7</v>
      </c>
      <c r="E13" s="3">
        <v>24</v>
      </c>
      <c r="F13" s="3">
        <v>209</v>
      </c>
      <c r="G13" s="3">
        <v>16</v>
      </c>
      <c r="H13" s="3">
        <v>102</v>
      </c>
      <c r="I13" s="3">
        <v>28</v>
      </c>
      <c r="J13" s="4">
        <f t="shared" si="0"/>
        <v>11.814345991561181</v>
      </c>
      <c r="K13" s="5">
        <f t="shared" si="1"/>
        <v>28.732394366197184</v>
      </c>
      <c r="L13" s="5">
        <f t="shared" si="2"/>
        <v>6.3241106719367588</v>
      </c>
      <c r="M13" s="5">
        <f t="shared" si="3"/>
        <v>66.760563380281695</v>
      </c>
      <c r="N13" s="5">
        <f t="shared" si="4"/>
        <v>237</v>
      </c>
      <c r="O13" s="5">
        <f t="shared" si="5"/>
        <v>253</v>
      </c>
    </row>
    <row r="14" spans="2:17">
      <c r="B14" s="1">
        <v>958</v>
      </c>
      <c r="C14" t="s">
        <v>3</v>
      </c>
      <c r="D14" s="2" t="s">
        <v>7</v>
      </c>
      <c r="E14" s="3">
        <v>0</v>
      </c>
      <c r="F14" s="3">
        <v>153</v>
      </c>
      <c r="G14" s="3">
        <v>14</v>
      </c>
      <c r="H14" s="3">
        <v>93</v>
      </c>
      <c r="I14" s="3">
        <v>23</v>
      </c>
      <c r="J14" s="4">
        <f t="shared" si="0"/>
        <v>13.068181818181818</v>
      </c>
      <c r="K14" s="5">
        <f t="shared" si="1"/>
        <v>32.862190812720847</v>
      </c>
      <c r="L14" s="5">
        <f t="shared" si="2"/>
        <v>7.3684210526315779</v>
      </c>
      <c r="M14" s="5">
        <f t="shared" si="3"/>
        <v>62.190812720848058</v>
      </c>
      <c r="N14" s="5">
        <f t="shared" si="4"/>
        <v>176</v>
      </c>
      <c r="O14" s="5">
        <f t="shared" si="5"/>
        <v>190</v>
      </c>
    </row>
    <row r="15" spans="2:17">
      <c r="B15" s="1">
        <v>958</v>
      </c>
      <c r="C15" t="s">
        <v>3</v>
      </c>
      <c r="D15" s="2" t="s">
        <v>7</v>
      </c>
      <c r="E15" s="3">
        <v>4</v>
      </c>
      <c r="F15" s="3">
        <v>143</v>
      </c>
      <c r="G15" s="3">
        <v>9</v>
      </c>
      <c r="H15" s="3">
        <v>78</v>
      </c>
      <c r="I15" s="3">
        <v>21</v>
      </c>
      <c r="J15" s="4">
        <f t="shared" si="0"/>
        <v>12.804878048780488</v>
      </c>
      <c r="K15" s="5">
        <f t="shared" si="1"/>
        <v>31.075697211155379</v>
      </c>
      <c r="L15" s="5">
        <f t="shared" si="2"/>
        <v>5.202312138728324</v>
      </c>
      <c r="M15" s="5">
        <f t="shared" si="3"/>
        <v>65.338645418326692</v>
      </c>
      <c r="N15" s="5">
        <f t="shared" si="4"/>
        <v>164</v>
      </c>
      <c r="O15" s="5">
        <f t="shared" si="5"/>
        <v>173</v>
      </c>
    </row>
    <row r="16" spans="2:17">
      <c r="B16" s="1">
        <v>958</v>
      </c>
      <c r="C16" t="s">
        <v>8</v>
      </c>
      <c r="D16" s="2" t="s">
        <v>9</v>
      </c>
      <c r="E16" s="3">
        <v>10</v>
      </c>
      <c r="F16" s="3">
        <v>185</v>
      </c>
      <c r="G16" s="3">
        <v>14</v>
      </c>
      <c r="H16" s="3">
        <v>88</v>
      </c>
      <c r="I16" s="3">
        <v>33</v>
      </c>
      <c r="J16" s="4">
        <f t="shared" si="0"/>
        <v>15.137614678899084</v>
      </c>
      <c r="K16" s="5">
        <f t="shared" si="1"/>
        <v>27.500000000000004</v>
      </c>
      <c r="L16" s="5">
        <f t="shared" si="2"/>
        <v>6.0344827586206895</v>
      </c>
      <c r="M16" s="5">
        <f t="shared" si="3"/>
        <v>68.125</v>
      </c>
      <c r="N16" s="5">
        <f t="shared" si="4"/>
        <v>218</v>
      </c>
      <c r="O16" s="5">
        <f t="shared" si="5"/>
        <v>232</v>
      </c>
    </row>
    <row r="17" spans="2:15">
      <c r="B17" s="1">
        <v>958</v>
      </c>
      <c r="C17" t="s">
        <v>8</v>
      </c>
      <c r="D17" s="2" t="s">
        <v>10</v>
      </c>
      <c r="E17" s="3">
        <v>3</v>
      </c>
      <c r="F17" s="3">
        <v>120</v>
      </c>
      <c r="G17" s="3">
        <v>17</v>
      </c>
      <c r="H17" s="3">
        <v>59</v>
      </c>
      <c r="I17" s="3">
        <v>16</v>
      </c>
      <c r="J17" s="4">
        <f t="shared" si="0"/>
        <v>11.76470588235294</v>
      </c>
      <c r="K17" s="5">
        <f t="shared" si="1"/>
        <v>27.830188679245282</v>
      </c>
      <c r="L17" s="5">
        <f t="shared" si="2"/>
        <v>11.111111111111111</v>
      </c>
      <c r="M17" s="5">
        <f t="shared" si="3"/>
        <v>64.15094339622641</v>
      </c>
      <c r="N17" s="5">
        <f t="shared" si="4"/>
        <v>136</v>
      </c>
      <c r="O17" s="5">
        <f t="shared" si="5"/>
        <v>153</v>
      </c>
    </row>
    <row r="18" spans="2:15">
      <c r="B18" s="1">
        <v>958</v>
      </c>
      <c r="C18" t="s">
        <v>8</v>
      </c>
      <c r="D18" s="2" t="s">
        <v>11</v>
      </c>
      <c r="E18" s="3">
        <v>4</v>
      </c>
      <c r="F18" s="3">
        <v>102</v>
      </c>
      <c r="G18" s="3">
        <v>13</v>
      </c>
      <c r="H18" s="3">
        <v>86</v>
      </c>
      <c r="I18" s="3">
        <v>13</v>
      </c>
      <c r="J18" s="4">
        <f t="shared" si="0"/>
        <v>11.304347826086957</v>
      </c>
      <c r="K18" s="5">
        <f t="shared" si="1"/>
        <v>40.186915887850468</v>
      </c>
      <c r="L18" s="5">
        <f t="shared" si="2"/>
        <v>10.15625</v>
      </c>
      <c r="M18" s="5">
        <f t="shared" si="3"/>
        <v>53.738317757009348</v>
      </c>
      <c r="N18" s="5">
        <f t="shared" si="4"/>
        <v>115</v>
      </c>
      <c r="O18" s="5">
        <f t="shared" si="5"/>
        <v>128</v>
      </c>
    </row>
    <row r="19" spans="2:15">
      <c r="B19" s="1">
        <v>958</v>
      </c>
      <c r="C19" t="s">
        <v>8</v>
      </c>
      <c r="D19" s="2" t="s">
        <v>12</v>
      </c>
      <c r="E19" s="6">
        <v>179</v>
      </c>
      <c r="F19" s="6">
        <v>108</v>
      </c>
      <c r="G19" s="6">
        <v>16</v>
      </c>
      <c r="H19" s="6">
        <v>49</v>
      </c>
      <c r="I19" s="7">
        <v>18</v>
      </c>
      <c r="J19" s="4">
        <f t="shared" si="0"/>
        <v>14.285714285714285</v>
      </c>
      <c r="K19" s="5">
        <f t="shared" si="1"/>
        <v>25.654450261780106</v>
      </c>
      <c r="L19" s="5">
        <f t="shared" si="2"/>
        <v>11.267605633802818</v>
      </c>
      <c r="M19" s="5">
        <f t="shared" si="3"/>
        <v>65.968586387434556</v>
      </c>
      <c r="N19" s="5">
        <f t="shared" si="4"/>
        <v>126</v>
      </c>
      <c r="O19" s="5">
        <f t="shared" si="5"/>
        <v>142</v>
      </c>
    </row>
    <row r="20" spans="2:15">
      <c r="B20" s="1">
        <v>958</v>
      </c>
      <c r="C20" t="s">
        <v>13</v>
      </c>
      <c r="D20" s="2" t="s">
        <v>14</v>
      </c>
      <c r="E20" s="3">
        <v>10</v>
      </c>
      <c r="F20" s="3">
        <v>81</v>
      </c>
      <c r="G20" s="3">
        <v>5</v>
      </c>
      <c r="H20" s="3">
        <v>110</v>
      </c>
      <c r="I20" s="3">
        <v>13</v>
      </c>
      <c r="J20" s="4">
        <f t="shared" si="0"/>
        <v>13.829787234042554</v>
      </c>
      <c r="K20" s="5">
        <f t="shared" si="1"/>
        <v>52.631578947368418</v>
      </c>
      <c r="L20" s="5">
        <f t="shared" si="2"/>
        <v>5.0505050505050502</v>
      </c>
      <c r="M20" s="5">
        <f t="shared" si="3"/>
        <v>44.976076555023923</v>
      </c>
      <c r="N20" s="5">
        <f t="shared" si="4"/>
        <v>94</v>
      </c>
      <c r="O20" s="5">
        <f t="shared" si="5"/>
        <v>99</v>
      </c>
    </row>
    <row r="21" spans="2:15">
      <c r="B21" s="1">
        <v>958</v>
      </c>
      <c r="C21" t="s">
        <v>13</v>
      </c>
      <c r="D21" s="2" t="s">
        <v>15</v>
      </c>
      <c r="E21" s="3">
        <v>8</v>
      </c>
      <c r="F21" s="3">
        <v>101</v>
      </c>
      <c r="G21" s="3">
        <v>12</v>
      </c>
      <c r="H21" s="3">
        <v>119</v>
      </c>
      <c r="I21" s="3">
        <v>14</v>
      </c>
      <c r="J21" s="4">
        <f t="shared" si="0"/>
        <v>12.173913043478262</v>
      </c>
      <c r="K21" s="5">
        <f t="shared" si="1"/>
        <v>48.373983739837399</v>
      </c>
      <c r="L21" s="5">
        <f t="shared" si="2"/>
        <v>9.4488188976377945</v>
      </c>
      <c r="M21" s="5">
        <f t="shared" si="3"/>
        <v>46.747967479674799</v>
      </c>
      <c r="N21" s="5">
        <f t="shared" si="4"/>
        <v>115</v>
      </c>
      <c r="O21" s="5">
        <f t="shared" si="5"/>
        <v>127</v>
      </c>
    </row>
    <row r="22" spans="2:15">
      <c r="B22" s="1">
        <v>958</v>
      </c>
      <c r="C22" t="s">
        <v>13</v>
      </c>
      <c r="D22" s="2" t="s">
        <v>16</v>
      </c>
      <c r="E22" s="3">
        <v>2</v>
      </c>
      <c r="F22" s="3">
        <v>86</v>
      </c>
      <c r="G22" s="3">
        <v>6</v>
      </c>
      <c r="H22" s="3">
        <v>86</v>
      </c>
      <c r="I22" s="3">
        <v>12</v>
      </c>
      <c r="J22" s="4">
        <f t="shared" si="0"/>
        <v>12.244897959183673</v>
      </c>
      <c r="K22" s="5">
        <f t="shared" si="1"/>
        <v>45.263157894736842</v>
      </c>
      <c r="L22" s="5">
        <f t="shared" si="2"/>
        <v>5.7692307692307692</v>
      </c>
      <c r="M22" s="5">
        <f t="shared" si="3"/>
        <v>51.578947368421055</v>
      </c>
      <c r="N22" s="5">
        <f t="shared" si="4"/>
        <v>98</v>
      </c>
      <c r="O22" s="5">
        <f t="shared" si="5"/>
        <v>104</v>
      </c>
    </row>
    <row r="23" spans="2:15">
      <c r="B23" s="1">
        <v>958</v>
      </c>
      <c r="C23" t="s">
        <v>13</v>
      </c>
      <c r="D23" s="2" t="s">
        <v>15</v>
      </c>
      <c r="E23" s="3">
        <v>12</v>
      </c>
      <c r="F23" s="3">
        <v>115</v>
      </c>
      <c r="G23" s="3">
        <v>12</v>
      </c>
      <c r="H23" s="3">
        <v>141</v>
      </c>
      <c r="I23" s="3">
        <v>16</v>
      </c>
      <c r="J23" s="4">
        <f t="shared" si="0"/>
        <v>12.213740458015266</v>
      </c>
      <c r="K23" s="5">
        <f t="shared" si="1"/>
        <v>49.647887323943664</v>
      </c>
      <c r="L23" s="5">
        <f t="shared" si="2"/>
        <v>8.3916083916083917</v>
      </c>
      <c r="M23" s="5">
        <f t="shared" si="3"/>
        <v>46.12676056338028</v>
      </c>
      <c r="N23" s="5">
        <f t="shared" si="4"/>
        <v>131</v>
      </c>
      <c r="O23" s="5">
        <f t="shared" si="5"/>
        <v>143</v>
      </c>
    </row>
    <row r="24" spans="2:15">
      <c r="B24" s="1">
        <v>958</v>
      </c>
      <c r="C24" t="s">
        <v>13</v>
      </c>
      <c r="D24" s="2" t="s">
        <v>15</v>
      </c>
      <c r="E24" s="3">
        <v>1</v>
      </c>
      <c r="F24" s="3">
        <v>115</v>
      </c>
      <c r="G24" s="3">
        <v>4</v>
      </c>
      <c r="H24" s="3">
        <v>127</v>
      </c>
      <c r="I24" s="3">
        <v>14</v>
      </c>
      <c r="J24" s="4">
        <f t="shared" si="0"/>
        <v>10.852713178294573</v>
      </c>
      <c r="K24" s="5">
        <f t="shared" si="1"/>
        <v>48.846153846153847</v>
      </c>
      <c r="L24" s="5">
        <f t="shared" si="2"/>
        <v>3.007518796992481</v>
      </c>
      <c r="M24" s="5">
        <f t="shared" si="3"/>
        <v>49.615384615384613</v>
      </c>
      <c r="N24" s="5">
        <f t="shared" si="4"/>
        <v>129</v>
      </c>
      <c r="O24" s="5">
        <f t="shared" si="5"/>
        <v>133</v>
      </c>
    </row>
    <row r="25" spans="2:15">
      <c r="B25" s="1">
        <v>958</v>
      </c>
      <c r="C25" t="s">
        <v>17</v>
      </c>
      <c r="D25" s="2" t="s">
        <v>18</v>
      </c>
      <c r="E25" s="3">
        <v>0</v>
      </c>
      <c r="F25" s="3">
        <v>113</v>
      </c>
      <c r="G25" s="3">
        <v>8</v>
      </c>
      <c r="H25" s="3">
        <v>176</v>
      </c>
      <c r="I25" s="3">
        <v>13</v>
      </c>
      <c r="J25" s="4">
        <f t="shared" si="0"/>
        <v>10.317460317460316</v>
      </c>
      <c r="K25" s="5">
        <f t="shared" si="1"/>
        <v>56.774193548387096</v>
      </c>
      <c r="L25" s="5">
        <f t="shared" si="2"/>
        <v>5.9701492537313428</v>
      </c>
      <c r="M25" s="5">
        <f t="shared" si="3"/>
        <v>40.645161290322577</v>
      </c>
      <c r="N25" s="5">
        <f t="shared" si="4"/>
        <v>126</v>
      </c>
      <c r="O25" s="5">
        <f t="shared" si="5"/>
        <v>134</v>
      </c>
    </row>
    <row r="26" spans="2:15">
      <c r="B26" s="1">
        <v>958</v>
      </c>
      <c r="C26" t="s">
        <v>17</v>
      </c>
      <c r="D26" s="2" t="s">
        <v>19</v>
      </c>
      <c r="E26" s="3">
        <v>12</v>
      </c>
      <c r="F26" s="3">
        <v>75</v>
      </c>
      <c r="G26" s="3">
        <v>8</v>
      </c>
      <c r="H26" s="3">
        <v>169</v>
      </c>
      <c r="I26" s="3">
        <v>13</v>
      </c>
      <c r="J26" s="4">
        <f t="shared" si="0"/>
        <v>14.772727272727273</v>
      </c>
      <c r="K26" s="5">
        <f t="shared" si="1"/>
        <v>63.773584905660371</v>
      </c>
      <c r="L26" s="5">
        <f t="shared" si="2"/>
        <v>8.3333333333333321</v>
      </c>
      <c r="M26" s="5">
        <f t="shared" si="3"/>
        <v>33.20754716981132</v>
      </c>
      <c r="N26" s="5">
        <f t="shared" si="4"/>
        <v>88</v>
      </c>
      <c r="O26" s="5">
        <f t="shared" si="5"/>
        <v>96</v>
      </c>
    </row>
    <row r="27" spans="2:15">
      <c r="B27" s="1">
        <v>958</v>
      </c>
      <c r="C27" t="s">
        <v>17</v>
      </c>
      <c r="D27" s="2" t="s">
        <v>20</v>
      </c>
      <c r="E27" s="3">
        <v>2</v>
      </c>
      <c r="F27" s="3">
        <v>97</v>
      </c>
      <c r="G27" s="3">
        <v>6</v>
      </c>
      <c r="H27" s="3">
        <v>123</v>
      </c>
      <c r="I27" s="3">
        <v>23</v>
      </c>
      <c r="J27" s="4">
        <f t="shared" si="0"/>
        <v>19.166666666666668</v>
      </c>
      <c r="K27" s="5">
        <f t="shared" si="1"/>
        <v>49.397590361445779</v>
      </c>
      <c r="L27" s="5">
        <f t="shared" si="2"/>
        <v>4.7619047619047619</v>
      </c>
      <c r="M27" s="5">
        <f t="shared" si="3"/>
        <v>48.192771084337352</v>
      </c>
      <c r="N27" s="5">
        <f t="shared" si="4"/>
        <v>120</v>
      </c>
      <c r="O27" s="5">
        <f t="shared" si="5"/>
        <v>126</v>
      </c>
    </row>
    <row r="28" spans="2:15">
      <c r="B28" s="1">
        <v>958</v>
      </c>
      <c r="C28" t="s">
        <v>17</v>
      </c>
      <c r="D28" s="2" t="s">
        <v>20</v>
      </c>
      <c r="E28" s="3">
        <v>2</v>
      </c>
      <c r="F28" s="3">
        <v>117</v>
      </c>
      <c r="G28" s="3">
        <v>12</v>
      </c>
      <c r="H28" s="3">
        <v>123</v>
      </c>
      <c r="I28" s="3">
        <v>14</v>
      </c>
      <c r="J28" s="4">
        <f t="shared" si="0"/>
        <v>10.687022900763358</v>
      </c>
      <c r="K28" s="5">
        <f t="shared" si="1"/>
        <v>46.2406015037594</v>
      </c>
      <c r="L28" s="5">
        <f t="shared" si="2"/>
        <v>8.3916083916083917</v>
      </c>
      <c r="M28" s="5">
        <f t="shared" si="3"/>
        <v>49.248120300751879</v>
      </c>
      <c r="N28" s="5">
        <f t="shared" si="4"/>
        <v>131</v>
      </c>
      <c r="O28" s="5">
        <f t="shared" si="5"/>
        <v>143</v>
      </c>
    </row>
    <row r="29" spans="2:15">
      <c r="B29" s="1">
        <v>958</v>
      </c>
      <c r="C29" t="s">
        <v>17</v>
      </c>
      <c r="D29" s="2" t="s">
        <v>21</v>
      </c>
      <c r="E29" s="3">
        <v>2</v>
      </c>
      <c r="F29" s="3">
        <v>100</v>
      </c>
      <c r="G29" s="3">
        <v>15</v>
      </c>
      <c r="H29" s="3">
        <v>222</v>
      </c>
      <c r="I29" s="3">
        <v>11</v>
      </c>
      <c r="J29" s="4">
        <f t="shared" si="0"/>
        <v>9.9099099099099099</v>
      </c>
      <c r="K29" s="5">
        <f t="shared" si="1"/>
        <v>63.793103448275865</v>
      </c>
      <c r="L29" s="5">
        <f t="shared" si="2"/>
        <v>11.904761904761903</v>
      </c>
      <c r="M29" s="5">
        <f t="shared" si="3"/>
        <v>31.896551724137932</v>
      </c>
      <c r="N29" s="5">
        <f t="shared" si="4"/>
        <v>111</v>
      </c>
      <c r="O29" s="5">
        <f t="shared" si="5"/>
        <v>126</v>
      </c>
    </row>
    <row r="30" spans="2:15">
      <c r="B30" s="1">
        <v>958</v>
      </c>
      <c r="C30" t="s">
        <v>22</v>
      </c>
      <c r="D30" s="2" t="s">
        <v>23</v>
      </c>
      <c r="E30" s="3">
        <v>13</v>
      </c>
      <c r="F30" s="3">
        <v>129</v>
      </c>
      <c r="G30" s="3">
        <v>1</v>
      </c>
      <c r="H30" s="3">
        <v>52</v>
      </c>
      <c r="I30" s="8">
        <v>10</v>
      </c>
      <c r="J30" s="4">
        <f t="shared" si="0"/>
        <v>7.1942446043165464</v>
      </c>
      <c r="K30" s="5">
        <f t="shared" si="1"/>
        <v>27.083333333333332</v>
      </c>
      <c r="L30" s="5">
        <f t="shared" si="2"/>
        <v>0.7142857142857143</v>
      </c>
      <c r="M30" s="5">
        <f t="shared" si="3"/>
        <v>72.395833333333343</v>
      </c>
      <c r="N30" s="5">
        <f t="shared" si="4"/>
        <v>139</v>
      </c>
      <c r="O30" s="5">
        <f t="shared" si="5"/>
        <v>140</v>
      </c>
    </row>
    <row r="31" spans="2:15">
      <c r="B31" s="1">
        <v>958</v>
      </c>
      <c r="C31" t="s">
        <v>22</v>
      </c>
      <c r="D31" s="2" t="s">
        <v>23</v>
      </c>
      <c r="E31" s="3">
        <v>5</v>
      </c>
      <c r="F31" s="3">
        <v>178</v>
      </c>
      <c r="G31" s="3">
        <v>1</v>
      </c>
      <c r="H31" s="3">
        <v>109</v>
      </c>
      <c r="I31" s="3">
        <v>13</v>
      </c>
      <c r="J31" s="4">
        <f t="shared" si="0"/>
        <v>6.8062827225130889</v>
      </c>
      <c r="K31" s="5">
        <f t="shared" si="1"/>
        <v>36.212624584717609</v>
      </c>
      <c r="L31" s="5">
        <f t="shared" si="2"/>
        <v>0.52083333333333326</v>
      </c>
      <c r="M31" s="5">
        <f t="shared" si="3"/>
        <v>63.455149501661133</v>
      </c>
      <c r="N31" s="5">
        <f t="shared" si="4"/>
        <v>191</v>
      </c>
      <c r="O31" s="5">
        <f t="shared" si="5"/>
        <v>192</v>
      </c>
    </row>
    <row r="32" spans="2:15">
      <c r="B32" s="1">
        <v>958</v>
      </c>
      <c r="C32" t="s">
        <v>22</v>
      </c>
      <c r="D32" s="2" t="s">
        <v>24</v>
      </c>
      <c r="E32" s="3">
        <v>7</v>
      </c>
      <c r="F32" s="3">
        <v>157</v>
      </c>
      <c r="G32" s="3">
        <v>11</v>
      </c>
      <c r="H32" s="3">
        <v>142</v>
      </c>
      <c r="I32" s="9">
        <v>17</v>
      </c>
      <c r="J32" s="4">
        <f t="shared" si="0"/>
        <v>9.7701149425287355</v>
      </c>
      <c r="K32" s="5">
        <f t="shared" si="1"/>
        <v>43.425076452599384</v>
      </c>
      <c r="L32" s="5">
        <f t="shared" si="2"/>
        <v>5.9459459459459465</v>
      </c>
      <c r="M32" s="5">
        <f t="shared" si="3"/>
        <v>53.211009174311933</v>
      </c>
      <c r="N32" s="5">
        <f t="shared" si="4"/>
        <v>174</v>
      </c>
      <c r="O32" s="5">
        <f t="shared" si="5"/>
        <v>185</v>
      </c>
    </row>
    <row r="33" spans="2:15">
      <c r="B33" s="1">
        <v>958</v>
      </c>
      <c r="C33" t="s">
        <v>22</v>
      </c>
      <c r="D33" s="2" t="s">
        <v>24</v>
      </c>
      <c r="E33" s="3">
        <v>7</v>
      </c>
      <c r="F33" s="3">
        <v>153</v>
      </c>
      <c r="G33" s="3">
        <v>10</v>
      </c>
      <c r="H33" s="3">
        <v>113</v>
      </c>
      <c r="I33" s="9">
        <v>13</v>
      </c>
      <c r="J33" s="4">
        <f t="shared" si="0"/>
        <v>7.8313253012048198</v>
      </c>
      <c r="K33" s="5">
        <f t="shared" si="1"/>
        <v>39.100346020761243</v>
      </c>
      <c r="L33" s="5">
        <f t="shared" si="2"/>
        <v>5.6818181818181817</v>
      </c>
      <c r="M33" s="5">
        <f t="shared" si="3"/>
        <v>57.439446366782008</v>
      </c>
      <c r="N33" s="5">
        <f t="shared" si="4"/>
        <v>166</v>
      </c>
      <c r="O33" s="5">
        <f t="shared" si="5"/>
        <v>176</v>
      </c>
    </row>
    <row r="34" spans="2:15">
      <c r="B34" s="1">
        <v>958</v>
      </c>
      <c r="C34" t="s">
        <v>22</v>
      </c>
      <c r="D34" s="2" t="s">
        <v>24</v>
      </c>
      <c r="E34" s="3">
        <v>13</v>
      </c>
      <c r="F34" s="3">
        <v>129</v>
      </c>
      <c r="G34" s="3">
        <v>1</v>
      </c>
      <c r="H34" s="3">
        <v>52</v>
      </c>
      <c r="I34" s="9">
        <v>10</v>
      </c>
      <c r="J34" s="4">
        <f t="shared" si="0"/>
        <v>7.1942446043165464</v>
      </c>
      <c r="K34" s="5">
        <f t="shared" si="1"/>
        <v>27.083333333333332</v>
      </c>
      <c r="L34" s="5">
        <f t="shared" si="2"/>
        <v>0.7142857142857143</v>
      </c>
      <c r="M34" s="5">
        <f t="shared" si="3"/>
        <v>72.395833333333343</v>
      </c>
      <c r="N34" s="5">
        <f t="shared" si="4"/>
        <v>139</v>
      </c>
      <c r="O34" s="5">
        <f t="shared" si="5"/>
        <v>140</v>
      </c>
    </row>
    <row r="35" spans="2:15">
      <c r="B35" s="1">
        <v>958</v>
      </c>
      <c r="C35" t="s">
        <v>22</v>
      </c>
      <c r="D35" s="2" t="s">
        <v>24</v>
      </c>
      <c r="E35" s="3">
        <v>4</v>
      </c>
      <c r="F35" s="3">
        <v>152</v>
      </c>
      <c r="G35" s="3">
        <v>11</v>
      </c>
      <c r="H35" s="3">
        <v>117</v>
      </c>
      <c r="I35" s="3">
        <v>25</v>
      </c>
      <c r="J35" s="4">
        <f t="shared" si="0"/>
        <v>14.124293785310735</v>
      </c>
      <c r="K35" s="5">
        <f t="shared" si="1"/>
        <v>38.360655737704917</v>
      </c>
      <c r="L35" s="5">
        <f t="shared" si="2"/>
        <v>5.8510638297872344</v>
      </c>
      <c r="M35" s="5">
        <f t="shared" si="3"/>
        <v>58.032786885245905</v>
      </c>
      <c r="N35" s="5">
        <f t="shared" si="4"/>
        <v>177</v>
      </c>
      <c r="O35" s="5">
        <f t="shared" si="5"/>
        <v>188</v>
      </c>
    </row>
    <row r="36" spans="2:15">
      <c r="B36" s="1">
        <v>958</v>
      </c>
      <c r="C36" t="s">
        <v>22</v>
      </c>
      <c r="D36" s="2" t="s">
        <v>24</v>
      </c>
      <c r="E36" s="3">
        <v>1</v>
      </c>
      <c r="F36" s="3">
        <v>165</v>
      </c>
      <c r="G36" s="3">
        <v>12</v>
      </c>
      <c r="H36" s="3">
        <v>143</v>
      </c>
      <c r="I36" s="3">
        <v>21</v>
      </c>
      <c r="J36" s="4">
        <f t="shared" si="0"/>
        <v>11.29032258064516</v>
      </c>
      <c r="K36" s="5">
        <f t="shared" si="1"/>
        <v>41.935483870967744</v>
      </c>
      <c r="L36" s="5">
        <f t="shared" si="2"/>
        <v>6.0606060606060606</v>
      </c>
      <c r="M36" s="5">
        <f t="shared" si="3"/>
        <v>54.54545454545454</v>
      </c>
      <c r="N36" s="5">
        <f t="shared" si="4"/>
        <v>186</v>
      </c>
      <c r="O36" s="5">
        <f t="shared" si="5"/>
        <v>198</v>
      </c>
    </row>
    <row r="37" spans="2:15">
      <c r="B37" s="1">
        <v>958</v>
      </c>
      <c r="C37" t="s">
        <v>22</v>
      </c>
      <c r="D37" s="2" t="s">
        <v>24</v>
      </c>
      <c r="E37" s="3">
        <v>0</v>
      </c>
      <c r="F37" s="3">
        <v>141</v>
      </c>
      <c r="G37" s="3">
        <v>11</v>
      </c>
      <c r="H37" s="3">
        <v>124</v>
      </c>
      <c r="I37" s="3">
        <v>12</v>
      </c>
      <c r="J37" s="4">
        <f t="shared" si="0"/>
        <v>7.8431372549019605</v>
      </c>
      <c r="K37" s="5">
        <f t="shared" si="1"/>
        <v>43.055555555555557</v>
      </c>
      <c r="L37" s="5">
        <f t="shared" si="2"/>
        <v>6.7073170731707323</v>
      </c>
      <c r="M37" s="5">
        <f t="shared" si="3"/>
        <v>53.125</v>
      </c>
      <c r="N37" s="5">
        <f t="shared" si="4"/>
        <v>153</v>
      </c>
      <c r="O37" s="5">
        <f t="shared" si="5"/>
        <v>164</v>
      </c>
    </row>
    <row r="38" spans="2:15">
      <c r="B38" s="1">
        <v>958</v>
      </c>
      <c r="C38" t="s">
        <v>22</v>
      </c>
      <c r="D38" s="2" t="s">
        <v>24</v>
      </c>
      <c r="E38" s="3">
        <v>3</v>
      </c>
      <c r="F38" s="3">
        <v>203</v>
      </c>
      <c r="G38" s="3">
        <v>12</v>
      </c>
      <c r="H38" s="3">
        <v>147</v>
      </c>
      <c r="I38" s="3">
        <v>16</v>
      </c>
      <c r="J38" s="4">
        <f t="shared" si="0"/>
        <v>7.3059360730593603</v>
      </c>
      <c r="K38" s="5">
        <f t="shared" si="1"/>
        <v>38.888888888888893</v>
      </c>
      <c r="L38" s="5">
        <f t="shared" si="2"/>
        <v>5.1948051948051948</v>
      </c>
      <c r="M38" s="5">
        <f t="shared" si="3"/>
        <v>57.936507936507944</v>
      </c>
      <c r="N38" s="5">
        <f t="shared" si="4"/>
        <v>219</v>
      </c>
      <c r="O38" s="5">
        <f t="shared" si="5"/>
        <v>231</v>
      </c>
    </row>
    <row r="39" spans="2:15">
      <c r="B39" s="1">
        <v>958</v>
      </c>
      <c r="C39" t="s">
        <v>25</v>
      </c>
      <c r="D39" s="2" t="s">
        <v>26</v>
      </c>
      <c r="E39" s="3">
        <v>5</v>
      </c>
      <c r="F39" s="3">
        <v>114</v>
      </c>
      <c r="G39" s="3">
        <v>6</v>
      </c>
      <c r="H39" s="3">
        <v>61</v>
      </c>
      <c r="I39" s="3">
        <v>15</v>
      </c>
      <c r="J39" s="4">
        <f t="shared" si="0"/>
        <v>11.627906976744185</v>
      </c>
      <c r="K39" s="5">
        <f t="shared" si="1"/>
        <v>31.122448979591837</v>
      </c>
      <c r="L39" s="5">
        <f t="shared" si="2"/>
        <v>4.4444444444444446</v>
      </c>
      <c r="M39" s="5">
        <f t="shared" si="3"/>
        <v>65.816326530612244</v>
      </c>
      <c r="N39" s="5">
        <f t="shared" si="4"/>
        <v>129</v>
      </c>
      <c r="O39" s="5">
        <f t="shared" si="5"/>
        <v>135</v>
      </c>
    </row>
    <row r="40" spans="2:15">
      <c r="B40" s="1">
        <v>958</v>
      </c>
      <c r="C40" t="s">
        <v>25</v>
      </c>
      <c r="D40" s="2" t="s">
        <v>27</v>
      </c>
      <c r="E40" s="3">
        <v>35</v>
      </c>
      <c r="F40" s="3">
        <v>136</v>
      </c>
      <c r="G40" s="3">
        <v>5</v>
      </c>
      <c r="H40" s="3">
        <v>108</v>
      </c>
      <c r="I40" s="3">
        <v>18</v>
      </c>
      <c r="J40" s="4">
        <f t="shared" si="0"/>
        <v>11.688311688311687</v>
      </c>
      <c r="K40" s="5">
        <f t="shared" si="1"/>
        <v>40.449438202247187</v>
      </c>
      <c r="L40" s="5">
        <f t="shared" si="2"/>
        <v>3.1446540880503147</v>
      </c>
      <c r="M40" s="5">
        <f t="shared" si="3"/>
        <v>57.677902621722843</v>
      </c>
      <c r="N40" s="5">
        <f t="shared" si="4"/>
        <v>154</v>
      </c>
      <c r="O40" s="5">
        <f t="shared" si="5"/>
        <v>159</v>
      </c>
    </row>
    <row r="41" spans="2:15">
      <c r="B41" s="1">
        <v>958</v>
      </c>
      <c r="C41" t="s">
        <v>25</v>
      </c>
      <c r="D41" s="2" t="s">
        <v>27</v>
      </c>
      <c r="E41" s="3">
        <v>20</v>
      </c>
      <c r="F41" s="3">
        <v>143</v>
      </c>
      <c r="G41" s="3">
        <v>6</v>
      </c>
      <c r="H41" s="3">
        <v>82</v>
      </c>
      <c r="I41" s="3">
        <v>18</v>
      </c>
      <c r="J41" s="4">
        <f t="shared" si="0"/>
        <v>11.180124223602485</v>
      </c>
      <c r="K41" s="5">
        <f t="shared" si="1"/>
        <v>32.931726907630519</v>
      </c>
      <c r="L41" s="5">
        <f t="shared" si="2"/>
        <v>3.5928143712574849</v>
      </c>
      <c r="M41" s="5">
        <f t="shared" si="3"/>
        <v>64.658634538152612</v>
      </c>
      <c r="N41" s="5">
        <f t="shared" si="4"/>
        <v>161</v>
      </c>
      <c r="O41" s="5">
        <f t="shared" si="5"/>
        <v>167</v>
      </c>
    </row>
    <row r="42" spans="2:15">
      <c r="B42" s="1">
        <v>958</v>
      </c>
      <c r="C42" t="s">
        <v>25</v>
      </c>
      <c r="D42" s="2" t="s">
        <v>27</v>
      </c>
      <c r="E42" s="3">
        <v>36</v>
      </c>
      <c r="F42" s="3">
        <v>110</v>
      </c>
      <c r="G42" s="3">
        <v>9</v>
      </c>
      <c r="H42" s="3">
        <v>91</v>
      </c>
      <c r="I42" s="3">
        <v>20</v>
      </c>
      <c r="J42" s="4">
        <f t="shared" si="0"/>
        <v>15.384615384615385</v>
      </c>
      <c r="K42" s="5">
        <f t="shared" si="1"/>
        <v>39.565217391304344</v>
      </c>
      <c r="L42" s="5">
        <f t="shared" si="2"/>
        <v>6.4748201438848918</v>
      </c>
      <c r="M42" s="5">
        <f t="shared" si="3"/>
        <v>56.521739130434781</v>
      </c>
      <c r="N42" s="5">
        <f t="shared" si="4"/>
        <v>130</v>
      </c>
      <c r="O42" s="5">
        <f t="shared" si="5"/>
        <v>139</v>
      </c>
    </row>
    <row r="43" spans="2:15">
      <c r="B43" s="1">
        <v>958</v>
      </c>
      <c r="C43" t="s">
        <v>28</v>
      </c>
      <c r="D43" s="2" t="s">
        <v>29</v>
      </c>
      <c r="E43" s="3">
        <v>10</v>
      </c>
      <c r="F43" s="3">
        <v>153</v>
      </c>
      <c r="G43" s="3">
        <v>17</v>
      </c>
      <c r="H43" s="3">
        <v>154</v>
      </c>
      <c r="I43" s="3">
        <v>25</v>
      </c>
      <c r="J43" s="4">
        <f t="shared" si="0"/>
        <v>14.04494382022472</v>
      </c>
      <c r="K43" s="5">
        <f t="shared" si="1"/>
        <v>44.126074498567334</v>
      </c>
      <c r="L43" s="5">
        <f t="shared" si="2"/>
        <v>8.7179487179487172</v>
      </c>
      <c r="M43" s="5">
        <f t="shared" si="3"/>
        <v>51.002865329512893</v>
      </c>
      <c r="N43" s="5">
        <f t="shared" si="4"/>
        <v>178</v>
      </c>
      <c r="O43" s="5">
        <f t="shared" si="5"/>
        <v>195</v>
      </c>
    </row>
    <row r="44" spans="2:15">
      <c r="B44" s="1">
        <v>958</v>
      </c>
      <c r="C44" t="s">
        <v>28</v>
      </c>
      <c r="D44" s="2" t="s">
        <v>29</v>
      </c>
      <c r="E44" s="3">
        <v>3</v>
      </c>
      <c r="F44" s="3">
        <v>125</v>
      </c>
      <c r="G44" s="3">
        <v>34</v>
      </c>
      <c r="H44" s="3">
        <v>94</v>
      </c>
      <c r="I44" s="3">
        <v>16</v>
      </c>
      <c r="J44" s="4">
        <f t="shared" si="0"/>
        <v>11.347517730496454</v>
      </c>
      <c r="K44" s="5">
        <f t="shared" si="1"/>
        <v>34.944237918215613</v>
      </c>
      <c r="L44" s="5">
        <f t="shared" si="2"/>
        <v>19.428571428571427</v>
      </c>
      <c r="M44" s="5">
        <f t="shared" si="3"/>
        <v>52.416356877323423</v>
      </c>
      <c r="N44" s="5">
        <f t="shared" si="4"/>
        <v>141</v>
      </c>
      <c r="O44" s="5">
        <f t="shared" si="5"/>
        <v>175</v>
      </c>
    </row>
    <row r="45" spans="2:15">
      <c r="B45" s="1">
        <v>958</v>
      </c>
      <c r="C45" t="s">
        <v>28</v>
      </c>
      <c r="D45" s="2" t="s">
        <v>30</v>
      </c>
      <c r="E45" s="3">
        <v>11</v>
      </c>
      <c r="F45" s="3">
        <v>185</v>
      </c>
      <c r="G45" s="3">
        <v>16</v>
      </c>
      <c r="H45" s="3">
        <v>122</v>
      </c>
      <c r="I45" s="3">
        <v>33</v>
      </c>
      <c r="J45" s="4">
        <f t="shared" si="0"/>
        <v>15.137614678899084</v>
      </c>
      <c r="K45" s="5">
        <f t="shared" si="1"/>
        <v>34.269662921348313</v>
      </c>
      <c r="L45" s="5">
        <f t="shared" si="2"/>
        <v>6.8376068376068382</v>
      </c>
      <c r="M45" s="5">
        <f t="shared" si="3"/>
        <v>61.235955056179783</v>
      </c>
      <c r="N45" s="5">
        <f t="shared" si="4"/>
        <v>218</v>
      </c>
      <c r="O45" s="5">
        <f t="shared" si="5"/>
        <v>234</v>
      </c>
    </row>
    <row r="46" spans="2:15">
      <c r="B46" s="1">
        <v>958</v>
      </c>
      <c r="C46" t="s">
        <v>28</v>
      </c>
      <c r="D46" s="2" t="s">
        <v>29</v>
      </c>
      <c r="E46" s="3">
        <v>12</v>
      </c>
      <c r="F46" s="3">
        <v>168</v>
      </c>
      <c r="G46" s="3">
        <v>8</v>
      </c>
      <c r="H46" s="3">
        <v>115</v>
      </c>
      <c r="I46" s="3">
        <v>28</v>
      </c>
      <c r="J46" s="4">
        <f t="shared" si="0"/>
        <v>14.285714285714285</v>
      </c>
      <c r="K46" s="5">
        <f t="shared" si="1"/>
        <v>36.050156739811911</v>
      </c>
      <c r="L46" s="5">
        <f t="shared" si="2"/>
        <v>3.9215686274509802</v>
      </c>
      <c r="M46" s="5">
        <f t="shared" si="3"/>
        <v>61.442006269592476</v>
      </c>
      <c r="N46" s="5">
        <f t="shared" si="4"/>
        <v>196</v>
      </c>
      <c r="O46" s="5">
        <f t="shared" si="5"/>
        <v>204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2020-05-11T02:42:17Z</dcterms:modified>
</cp:coreProperties>
</file>