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July-Dec 2022\INT217\Unit 2\"/>
    </mc:Choice>
  </mc:AlternateContent>
  <xr:revisionPtr revIDLastSave="0" documentId="13_ncr:1_{5A98E469-A17A-4ADE-8B95-932308F1B720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hlookup" sheetId="1" r:id="rId1"/>
    <sheet name="lookup1" sheetId="2" r:id="rId2"/>
    <sheet name="lookup2" sheetId="3" r:id="rId3"/>
    <sheet name="fullrecord" sheetId="4" r:id="rId4"/>
    <sheet name="Vlookup" sheetId="5" r:id="rId5"/>
    <sheet name="match" sheetId="6" r:id="rId6"/>
    <sheet name="Index 1D" sheetId="7" r:id="rId7"/>
    <sheet name="Index 2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C2" i="7" a="1"/>
  <c r="C2" i="7" s="1"/>
  <c r="M3" i="4"/>
  <c r="M2" i="4"/>
  <c r="B8" i="4"/>
  <c r="C8" i="4" s="1"/>
  <c r="D8" i="4" s="1"/>
  <c r="E8" i="4" s="1"/>
  <c r="D2" i="6"/>
  <c r="G2" i="4"/>
  <c r="G2" i="5"/>
  <c r="I2" i="5" s="1"/>
  <c r="B3" i="3"/>
  <c r="B3" i="2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<sst xmlns="http://schemas.openxmlformats.org/spreadsheetml/2006/main" count="89" uniqueCount="54">
  <si>
    <t>Products</t>
  </si>
  <si>
    <t>Mobile</t>
  </si>
  <si>
    <t>Camera</t>
  </si>
  <si>
    <t>Watches</t>
  </si>
  <si>
    <t>Cosmetics</t>
  </si>
  <si>
    <t>Shoes</t>
  </si>
  <si>
    <t>Product-Code</t>
  </si>
  <si>
    <t>1000-165-B100</t>
  </si>
  <si>
    <t>1001-540-C101</t>
  </si>
  <si>
    <t>1002-307-Q123</t>
  </si>
  <si>
    <t>1003-234-P125</t>
  </si>
  <si>
    <t>1004-643-S432</t>
  </si>
  <si>
    <t>Quantity</t>
  </si>
  <si>
    <t>Price</t>
  </si>
  <si>
    <t>Top Products</t>
  </si>
  <si>
    <t>income</t>
  </si>
  <si>
    <t>tax</t>
  </si>
  <si>
    <t>Income</t>
  </si>
  <si>
    <t>Tax</t>
  </si>
  <si>
    <t>Name</t>
  </si>
  <si>
    <t>RNO</t>
  </si>
  <si>
    <t>Age</t>
  </si>
  <si>
    <t>CGPA</t>
  </si>
  <si>
    <t>City</t>
  </si>
  <si>
    <t>Aman</t>
  </si>
  <si>
    <t>Jaipur</t>
  </si>
  <si>
    <t>Vijay</t>
  </si>
  <si>
    <t>Deepak</t>
  </si>
  <si>
    <t>Delhi</t>
  </si>
  <si>
    <t>Manas</t>
  </si>
  <si>
    <t>Shimla</t>
  </si>
  <si>
    <t>Mumbai</t>
  </si>
  <si>
    <t>Roll Num</t>
  </si>
  <si>
    <t>Arun</t>
  </si>
  <si>
    <t>Abhay</t>
  </si>
  <si>
    <t>Tarun</t>
  </si>
  <si>
    <t>Abhineet</t>
  </si>
  <si>
    <t>Multiplying factor</t>
  </si>
  <si>
    <t>Percentage</t>
  </si>
  <si>
    <t>row</t>
  </si>
  <si>
    <t>column</t>
  </si>
  <si>
    <t>Value</t>
  </si>
  <si>
    <t>Vikas</t>
  </si>
  <si>
    <t>Krishna</t>
  </si>
  <si>
    <t>Mehak</t>
  </si>
  <si>
    <t>Varun</t>
  </si>
  <si>
    <t>Vishu</t>
  </si>
  <si>
    <t>Position</t>
  </si>
  <si>
    <t>abc</t>
  </si>
  <si>
    <t>def</t>
  </si>
  <si>
    <t>Location</t>
  </si>
  <si>
    <t>Sahil</t>
  </si>
  <si>
    <t>Akhil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</si>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</sst>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:E7" totalsRowShown="0">
  <tableColumns count="2">
    <tableColumn id="1" xr3:uid="{00000000-0010-0000-0000-000001000000}" name="income"/>
    <tableColumn id="2" xr3:uid="{00000000-0010-0000-0000-000002000000}" name="t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3" totalsRowShown="0">
  <tableColumns count="2">
    <tableColumn id="1" xr3:uid="{00000000-0010-0000-0100-000001000000}" name="income"/>
    <tableColumn id="2" xr3:uid="{00000000-0010-0000-0100-000002000000}" name="tax">
      <calculatedColumnFormula>LOOKUP(A3,Table1[])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7" sqref="B7"/>
    </sheetView>
  </sheetViews>
  <sheetFormatPr defaultRowHeight="14.5" x14ac:dyDescent="0.35"/>
  <cols>
    <col min="1" max="1" width="15.1796875" customWidth="1"/>
    <col min="2" max="2" width="13.81640625" customWidth="1"/>
    <col min="3" max="3" width="14.54296875" customWidth="1"/>
    <col min="4" max="4" width="14.81640625" customWidth="1"/>
    <col min="5" max="5" width="15.26953125" customWidth="1"/>
    <col min="6" max="6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>
        <v>25</v>
      </c>
      <c r="C3">
        <v>20</v>
      </c>
      <c r="D3">
        <v>35</v>
      </c>
      <c r="E3">
        <v>20</v>
      </c>
      <c r="F3">
        <v>15</v>
      </c>
    </row>
    <row r="4" spans="1:6" x14ac:dyDescent="0.35">
      <c r="A4" t="s">
        <v>13</v>
      </c>
      <c r="B4">
        <v>26.45</v>
      </c>
      <c r="C4">
        <v>28.56</v>
      </c>
      <c r="D4">
        <v>31.67</v>
      </c>
      <c r="E4">
        <v>43.32</v>
      </c>
      <c r="F4">
        <v>32.43</v>
      </c>
    </row>
    <row r="6" spans="1:6" x14ac:dyDescent="0.35">
      <c r="A6" t="s">
        <v>14</v>
      </c>
      <c r="B6" t="s">
        <v>13</v>
      </c>
    </row>
    <row r="7" spans="1:6" x14ac:dyDescent="0.35">
      <c r="A7" t="s">
        <v>3</v>
      </c>
      <c r="B7">
        <f>HLOOKUP(A7,B1:F4,4,0)</f>
        <v>31.67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"/>
  <sheetViews>
    <sheetView workbookViewId="0">
      <selection activeCell="A9" sqref="A9"/>
    </sheetView>
  </sheetViews>
  <sheetFormatPr defaultRowHeight="14.5" x14ac:dyDescent="0.35"/>
  <cols>
    <col min="1" max="1" width="9.7265625" customWidth="1"/>
    <col min="4" max="4" width="9.7265625" customWidth="1"/>
  </cols>
  <sheetData>
    <row r="2" spans="1:5" x14ac:dyDescent="0.35">
      <c r="A2" t="s">
        <v>15</v>
      </c>
      <c r="B2" t="s">
        <v>16</v>
      </c>
      <c r="D2" t="s">
        <v>15</v>
      </c>
      <c r="E2" t="s">
        <v>16</v>
      </c>
    </row>
    <row r="3" spans="1:5" x14ac:dyDescent="0.35">
      <c r="A3">
        <v>5800</v>
      </c>
      <c r="B3">
        <f>LOOKUP(A3,Table1[])</f>
        <v>15</v>
      </c>
      <c r="D3">
        <v>0</v>
      </c>
      <c r="E3">
        <v>5</v>
      </c>
    </row>
    <row r="4" spans="1:5" x14ac:dyDescent="0.35">
      <c r="D4">
        <v>500</v>
      </c>
      <c r="E4">
        <v>10</v>
      </c>
    </row>
    <row r="5" spans="1:5" x14ac:dyDescent="0.35">
      <c r="D5">
        <v>1000</v>
      </c>
      <c r="E5">
        <v>15</v>
      </c>
    </row>
    <row r="6" spans="1:5" x14ac:dyDescent="0.35">
      <c r="D6">
        <v>6000</v>
      </c>
      <c r="E6">
        <v>20</v>
      </c>
    </row>
    <row r="7" spans="1:5" x14ac:dyDescent="0.35">
      <c r="D7">
        <v>25000</v>
      </c>
      <c r="E7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"/>
  <sheetViews>
    <sheetView workbookViewId="0">
      <selection activeCell="F22" sqref="F22"/>
    </sheetView>
  </sheetViews>
  <sheetFormatPr defaultRowHeight="14.5" x14ac:dyDescent="0.35"/>
  <sheetData>
    <row r="2" spans="1:6" x14ac:dyDescent="0.35">
      <c r="A2" t="s">
        <v>17</v>
      </c>
      <c r="B2">
        <v>24000</v>
      </c>
    </row>
    <row r="3" spans="1:6" x14ac:dyDescent="0.35">
      <c r="A3" t="s">
        <v>18</v>
      </c>
      <c r="B3">
        <f>LOOKUP(B2,B5:F6)</f>
        <v>20</v>
      </c>
    </row>
    <row r="5" spans="1:6" x14ac:dyDescent="0.35">
      <c r="A5" t="s">
        <v>17</v>
      </c>
      <c r="B5">
        <v>0</v>
      </c>
      <c r="C5">
        <v>500</v>
      </c>
      <c r="D5">
        <v>1000</v>
      </c>
      <c r="E5">
        <v>6000</v>
      </c>
      <c r="F5">
        <v>25000</v>
      </c>
    </row>
    <row r="6" spans="1:6" x14ac:dyDescent="0.35">
      <c r="A6" t="s">
        <v>18</v>
      </c>
      <c r="B6">
        <v>5</v>
      </c>
      <c r="C6">
        <v>10</v>
      </c>
      <c r="D6">
        <v>15</v>
      </c>
      <c r="E6">
        <v>20</v>
      </c>
      <c r="F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M4" sqref="M4"/>
    </sheetView>
  </sheetViews>
  <sheetFormatPr defaultRowHeight="14.5" x14ac:dyDescent="0.35"/>
  <sheetData>
    <row r="1" spans="1:13" x14ac:dyDescent="0.35">
      <c r="A1" t="s">
        <v>20</v>
      </c>
      <c r="B1" t="s">
        <v>19</v>
      </c>
      <c r="C1" t="s">
        <v>21</v>
      </c>
      <c r="D1" t="s">
        <v>23</v>
      </c>
      <c r="E1" t="s">
        <v>22</v>
      </c>
      <c r="G1" t="s">
        <v>41</v>
      </c>
      <c r="H1" t="s">
        <v>39</v>
      </c>
      <c r="I1" t="s">
        <v>40</v>
      </c>
    </row>
    <row r="2" spans="1:13" x14ac:dyDescent="0.35">
      <c r="A2">
        <v>1</v>
      </c>
      <c r="B2" t="s">
        <v>24</v>
      </c>
      <c r="C2">
        <v>20</v>
      </c>
      <c r="D2" t="s">
        <v>25</v>
      </c>
      <c r="E2">
        <v>5</v>
      </c>
      <c r="G2" t="str">
        <f>INDEX(A2:E5, H2,I2)</f>
        <v>Shimla</v>
      </c>
      <c r="H2">
        <v>2</v>
      </c>
      <c r="I2">
        <v>4</v>
      </c>
      <c r="K2" t="s">
        <v>48</v>
      </c>
      <c r="L2" t="s">
        <v>48</v>
      </c>
      <c r="M2" t="b">
        <f>K2&lt;&gt;L2</f>
        <v>0</v>
      </c>
    </row>
    <row r="3" spans="1:13" x14ac:dyDescent="0.35">
      <c r="A3">
        <v>2</v>
      </c>
      <c r="B3" t="s">
        <v>26</v>
      </c>
      <c r="C3">
        <v>21</v>
      </c>
      <c r="D3" t="s">
        <v>30</v>
      </c>
      <c r="E3">
        <v>6</v>
      </c>
      <c r="K3" t="s">
        <v>49</v>
      </c>
      <c r="L3" t="s">
        <v>48</v>
      </c>
      <c r="M3" t="b">
        <f>K3&gt;L3</f>
        <v>1</v>
      </c>
    </row>
    <row r="4" spans="1:13" x14ac:dyDescent="0.35">
      <c r="A4">
        <v>3</v>
      </c>
      <c r="B4" t="s">
        <v>27</v>
      </c>
      <c r="C4">
        <v>19</v>
      </c>
      <c r="D4" t="s">
        <v>28</v>
      </c>
      <c r="E4">
        <v>7</v>
      </c>
    </row>
    <row r="5" spans="1:13" x14ac:dyDescent="0.35">
      <c r="A5">
        <v>4</v>
      </c>
      <c r="B5" t="s">
        <v>29</v>
      </c>
      <c r="C5">
        <v>23</v>
      </c>
      <c r="D5" t="s">
        <v>31</v>
      </c>
      <c r="E5">
        <v>4</v>
      </c>
    </row>
    <row r="7" spans="1:13" x14ac:dyDescent="0.35">
      <c r="A7" t="s">
        <v>20</v>
      </c>
      <c r="B7" t="s">
        <v>19</v>
      </c>
      <c r="C7" t="s">
        <v>21</v>
      </c>
      <c r="D7" t="s">
        <v>23</v>
      </c>
      <c r="E7" t="s">
        <v>22</v>
      </c>
    </row>
    <row r="8" spans="1:13" x14ac:dyDescent="0.35">
      <c r="A8">
        <v>2</v>
      </c>
      <c r="B8" t="str">
        <f>VLOOKUP(A8,A2:E5,MATCH(B7,A1:E1,0),0)</f>
        <v>Vijay</v>
      </c>
      <c r="C8">
        <f t="shared" ref="C8:E8" si="0">VLOOKUP(B8,B2:F5,MATCH(C7,B1:F1,0),0)</f>
        <v>21</v>
      </c>
      <c r="D8" t="str">
        <f t="shared" si="0"/>
        <v>Shimla</v>
      </c>
      <c r="E8">
        <f t="shared" si="0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F2" sqref="F2"/>
    </sheetView>
  </sheetViews>
  <sheetFormatPr defaultRowHeight="14.5" x14ac:dyDescent="0.35"/>
  <cols>
    <col min="8" max="8" width="18.26953125" customWidth="1"/>
    <col min="9" max="9" width="11.453125" customWidth="1"/>
  </cols>
  <sheetData>
    <row r="1" spans="1:9" x14ac:dyDescent="0.35">
      <c r="A1" t="s">
        <v>32</v>
      </c>
      <c r="B1" t="s">
        <v>19</v>
      </c>
      <c r="C1" t="s">
        <v>22</v>
      </c>
      <c r="F1" t="s">
        <v>32</v>
      </c>
      <c r="G1" t="s">
        <v>22</v>
      </c>
      <c r="H1" t="s">
        <v>37</v>
      </c>
      <c r="I1" t="s">
        <v>38</v>
      </c>
    </row>
    <row r="2" spans="1:9" x14ac:dyDescent="0.35">
      <c r="A2">
        <v>1</v>
      </c>
      <c r="B2" t="s">
        <v>33</v>
      </c>
      <c r="C2">
        <v>7</v>
      </c>
      <c r="F2">
        <v>4</v>
      </c>
      <c r="G2">
        <f>VLOOKUP(F2,A1:C5,3,0)</f>
        <v>6</v>
      </c>
      <c r="H2">
        <v>9</v>
      </c>
      <c r="I2">
        <f>G2*H2</f>
        <v>54</v>
      </c>
    </row>
    <row r="3" spans="1:9" x14ac:dyDescent="0.35">
      <c r="A3">
        <v>2</v>
      </c>
      <c r="B3" t="s">
        <v>34</v>
      </c>
      <c r="C3">
        <v>6</v>
      </c>
    </row>
    <row r="4" spans="1:9" x14ac:dyDescent="0.35">
      <c r="A4">
        <v>3</v>
      </c>
      <c r="B4" t="s">
        <v>35</v>
      </c>
      <c r="C4">
        <v>8</v>
      </c>
    </row>
    <row r="5" spans="1:9" x14ac:dyDescent="0.35">
      <c r="A5">
        <v>4</v>
      </c>
      <c r="B5" t="s">
        <v>36</v>
      </c>
      <c r="C5">
        <v>6</v>
      </c>
    </row>
  </sheetData>
  <dataValidations count="1">
    <dataValidation type="list" allowBlank="1" showInputMessage="1" showErrorMessage="1" sqref="F2" xr:uid="{00000000-0002-0000-0400-000000000000}">
      <formula1>$A$2:$A$5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A6"/>
    </sheetView>
  </sheetViews>
  <sheetFormatPr defaultRowHeight="14.5" x14ac:dyDescent="0.35"/>
  <sheetData>
    <row r="1" spans="1:4" x14ac:dyDescent="0.35">
      <c r="A1" t="s">
        <v>19</v>
      </c>
      <c r="C1" t="s">
        <v>19</v>
      </c>
      <c r="D1" t="s">
        <v>47</v>
      </c>
    </row>
    <row r="2" spans="1:4" x14ac:dyDescent="0.35">
      <c r="A2" t="s">
        <v>42</v>
      </c>
      <c r="C2" t="s">
        <v>46</v>
      </c>
      <c r="D2">
        <f>MATCH(C2,A2:A6,0)</f>
        <v>5</v>
      </c>
    </row>
    <row r="3" spans="1:4" x14ac:dyDescent="0.35">
      <c r="A3" t="s">
        <v>43</v>
      </c>
    </row>
    <row r="4" spans="1:4" x14ac:dyDescent="0.35">
      <c r="A4" t="s">
        <v>44</v>
      </c>
    </row>
    <row r="5" spans="1:4" x14ac:dyDescent="0.35">
      <c r="A5" t="s">
        <v>45</v>
      </c>
    </row>
    <row r="6" spans="1:4" x14ac:dyDescent="0.35">
      <c r="A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AC8B-E7E9-451D-8419-B777287CA210}">
  <dimension ref="A1:D6"/>
  <sheetViews>
    <sheetView workbookViewId="0">
      <selection activeCell="F3" sqref="F3"/>
    </sheetView>
  </sheetViews>
  <sheetFormatPr defaultRowHeight="14.5" x14ac:dyDescent="0.35"/>
  <sheetData>
    <row r="1" spans="1:4" x14ac:dyDescent="0.35">
      <c r="A1" t="s">
        <v>19</v>
      </c>
      <c r="C1" t="s">
        <v>19</v>
      </c>
      <c r="D1" t="s">
        <v>50</v>
      </c>
    </row>
    <row r="2" spans="1:4" x14ac:dyDescent="0.35">
      <c r="A2" t="s">
        <v>42</v>
      </c>
      <c r="C2" t="str" cm="1">
        <f t="array" ref="C2">INDEX(A2:A6,D2)</f>
        <v>Mehak</v>
      </c>
      <c r="D2">
        <v>3</v>
      </c>
    </row>
    <row r="3" spans="1:4" x14ac:dyDescent="0.35">
      <c r="A3" t="s">
        <v>43</v>
      </c>
    </row>
    <row r="4" spans="1:4" x14ac:dyDescent="0.35">
      <c r="A4" t="s">
        <v>44</v>
      </c>
    </row>
    <row r="5" spans="1:4" x14ac:dyDescent="0.35">
      <c r="A5" t="s">
        <v>45</v>
      </c>
    </row>
    <row r="6" spans="1:4" x14ac:dyDescent="0.35">
      <c r="A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CDEC-62F3-40C2-87D1-7E2C719C19EE}">
  <dimension ref="A1:G6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19</v>
      </c>
      <c r="B1" t="s">
        <v>21</v>
      </c>
      <c r="C1" t="s">
        <v>22</v>
      </c>
      <c r="E1" t="s">
        <v>41</v>
      </c>
      <c r="F1" t="s">
        <v>39</v>
      </c>
      <c r="G1" t="s">
        <v>40</v>
      </c>
    </row>
    <row r="2" spans="1:7" x14ac:dyDescent="0.35">
      <c r="A2" t="s">
        <v>51</v>
      </c>
      <c r="B2">
        <v>24</v>
      </c>
      <c r="C2">
        <v>7</v>
      </c>
      <c r="E2" t="str" cm="1">
        <f t="array" ref="E2">INDEX(A2:C6,F2,G2)</f>
        <v>Deepak</v>
      </c>
      <c r="F2">
        <v>2</v>
      </c>
      <c r="G2">
        <v>1</v>
      </c>
    </row>
    <row r="3" spans="1:7" x14ac:dyDescent="0.35">
      <c r="A3" t="s">
        <v>27</v>
      </c>
      <c r="B3">
        <v>23</v>
      </c>
      <c r="C3">
        <v>6</v>
      </c>
    </row>
    <row r="4" spans="1:7" x14ac:dyDescent="0.35">
      <c r="A4" t="s">
        <v>42</v>
      </c>
      <c r="B4">
        <v>21</v>
      </c>
      <c r="C4">
        <v>7.8</v>
      </c>
    </row>
    <row r="5" spans="1:7" x14ac:dyDescent="0.35">
      <c r="A5" t="s">
        <v>52</v>
      </c>
      <c r="B5">
        <v>25</v>
      </c>
      <c r="C5">
        <v>8.5</v>
      </c>
    </row>
    <row r="6" spans="1:7" x14ac:dyDescent="0.35">
      <c r="A6" t="s">
        <v>53</v>
      </c>
      <c r="B6">
        <v>24</v>
      </c>
      <c r="C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hlookup</vt:lpstr>
      <vt:lpstr>lookup1</vt:lpstr>
      <vt:lpstr>lookup2</vt:lpstr>
      <vt:lpstr>fullrecord</vt:lpstr>
      <vt:lpstr>Vlookup</vt:lpstr>
      <vt:lpstr>match</vt:lpstr>
      <vt:lpstr>Index 1D</vt:lpstr>
      <vt:lpstr>Index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Tanima Thakur</cp:lastModifiedBy>
  <dcterms:created xsi:type="dcterms:W3CDTF">2021-09-24T13:26:30Z</dcterms:created>
  <dcterms:modified xsi:type="dcterms:W3CDTF">2022-09-06T07:27:16Z</dcterms:modified>
</cp:coreProperties>
</file>