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kith.sai\Desktop\"/>
    </mc:Choice>
  </mc:AlternateContent>
  <xr:revisionPtr revIDLastSave="0" documentId="13_ncr:1_{8A7D6F51-B998-4465-AACC-C2F64E89CA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verall" sheetId="6" r:id="rId1"/>
    <sheet name="Inventory" sheetId="2" r:id="rId2"/>
    <sheet name="Commision List" sheetId="8" r:id="rId3"/>
  </sheets>
  <definedNames>
    <definedName name="_xlnm._FilterDatabase" localSheetId="1" hidden="1">Inventory!$B$2:$H$3</definedName>
    <definedName name="_xlnm.Print_Titles" localSheetId="1">Inventory!$2:$2</definedName>
    <definedName name="valuevx">42.314159</definedName>
    <definedName name="vertex42_copyright" hidden="1">"© 2008-2018 Vertex42 LLC"</definedName>
    <definedName name="vertex42_id" hidden="1">"home-inventory.xlsx"</definedName>
    <definedName name="vertex42_title" hidden="1">"Home Inventory Template"</definedName>
  </definedName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A3" i="2" l="1"/>
  <c r="I3" i="2" l="1"/>
  <c r="J3" i="2" s="1"/>
  <c r="J4" i="2" l="1"/>
  <c r="K3" i="2" l="1"/>
  <c r="B5" i="6"/>
  <c r="H4" i="2"/>
  <c r="C5" i="6" s="1"/>
</calcChain>
</file>

<file path=xl/sharedStrings.xml><?xml version="1.0" encoding="utf-8"?>
<sst xmlns="http://schemas.openxmlformats.org/spreadsheetml/2006/main" count="39" uniqueCount="36">
  <si>
    <t>Price</t>
  </si>
  <si>
    <t>Category</t>
  </si>
  <si>
    <t>Item Name</t>
  </si>
  <si>
    <t>Redmi 9 (Sporty Orange, 4GB RAM, 64GB Storage)</t>
  </si>
  <si>
    <t>Mobile</t>
  </si>
  <si>
    <t>Brand</t>
  </si>
  <si>
    <t>Redmi</t>
  </si>
  <si>
    <t>Rating</t>
  </si>
  <si>
    <t>Item ID</t>
  </si>
  <si>
    <t>Provider</t>
  </si>
  <si>
    <t>Total</t>
  </si>
  <si>
    <t>Row Labels</t>
  </si>
  <si>
    <t>Grand Total</t>
  </si>
  <si>
    <t>Category VS Price</t>
  </si>
  <si>
    <t>Furniture</t>
  </si>
  <si>
    <t>Date</t>
  </si>
  <si>
    <t>https://exceljet.net/formulas</t>
  </si>
  <si>
    <t>Affliate Link</t>
  </si>
  <si>
    <t>Commission</t>
  </si>
  <si>
    <t>Commision (In %)</t>
  </si>
  <si>
    <t>Product Category</t>
  </si>
  <si>
    <t>Amazon Commision List</t>
  </si>
  <si>
    <t>Flipkart Commision List</t>
  </si>
  <si>
    <t>mobile</t>
  </si>
  <si>
    <t>laptop</t>
  </si>
  <si>
    <t>groceries</t>
  </si>
  <si>
    <t>Commission (in %)</t>
  </si>
  <si>
    <t>Commission Amount</t>
  </si>
  <si>
    <t>amazon</t>
  </si>
  <si>
    <t>MRP</t>
  </si>
  <si>
    <t>Total MRP</t>
  </si>
  <si>
    <t>Total Item</t>
  </si>
  <si>
    <t>Kitchen Appliances</t>
  </si>
  <si>
    <t>Grocery</t>
  </si>
  <si>
    <t>KPI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</si>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</sst>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[$-409]mmmm\ d\,\ yyyy;@"/>
  </numFmts>
  <fonts count="15" x14ac:knownFonts="1">
    <font>
      <sz val="11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sz val="10"/>
      <name val="Calibri"/>
      <family val="2"/>
    </font>
    <font>
      <b/>
      <sz val="10"/>
      <color indexed="9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theme="0"/>
      <name val="Calibri"/>
      <family val="2"/>
    </font>
    <font>
      <b/>
      <sz val="10"/>
      <color rgb="FFFF0000"/>
      <name val="Calibri"/>
      <family val="2"/>
    </font>
    <font>
      <b/>
      <sz val="10"/>
      <color theme="0"/>
      <name val="Calibri"/>
      <family val="2"/>
    </font>
    <font>
      <sz val="10"/>
      <name val="Calibri"/>
    </font>
    <font>
      <sz val="10"/>
      <color theme="0"/>
      <name val="Calibri"/>
    </font>
    <font>
      <b/>
      <sz val="10"/>
      <color rgb="FFFF0000"/>
      <name val="Calibri"/>
    </font>
    <font>
      <b/>
      <sz val="10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64" fontId="7" fillId="0" borderId="0" xfId="0" applyNumberFormat="1" applyFont="1" applyAlignment="1">
      <alignment horizontal="right" vertical="center"/>
    </xf>
    <xf numFmtId="0" fontId="5" fillId="2" borderId="5" xfId="0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164" fontId="10" fillId="2" borderId="3" xfId="0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right" vertical="center"/>
    </xf>
    <xf numFmtId="164" fontId="13" fillId="0" borderId="11" xfId="0" applyNumberFormat="1" applyFont="1" applyFill="1" applyBorder="1" applyAlignment="1">
      <alignment horizontal="right" vertical="center"/>
    </xf>
    <xf numFmtId="164" fontId="13" fillId="0" borderId="12" xfId="0" applyNumberFormat="1" applyFont="1" applyFill="1" applyBorder="1" applyAlignment="1">
      <alignment horizontal="right" vertical="center"/>
    </xf>
    <xf numFmtId="164" fontId="14" fillId="2" borderId="9" xfId="0" applyNumberFormat="1" applyFont="1" applyFill="1" applyBorder="1" applyAlignment="1">
      <alignment horizontal="right" vertical="center"/>
    </xf>
    <xf numFmtId="164" fontId="14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 customBuiltin="1"/>
  </cellStyles>
  <dxfs count="197">
    <dxf>
      <font>
        <color rgb="FFFF0000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  <family val="2"/>
      </font>
    </dxf>
    <dxf>
      <font>
        <b/>
        <family val="2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/>
    </dxf>
    <dxf>
      <alignment vertical="center"/>
    </dxf>
    <dxf>
      <alignment vertical="center"/>
    </dxf>
    <dxf>
      <numFmt numFmtId="164" formatCode="[$₹-4009]\ #,##0.00"/>
      <alignment horizontal="center" vertical="center"/>
    </dxf>
    <dxf>
      <numFmt numFmtId="164" formatCode="[$₹-4009]\ #,##0.00"/>
      <alignment horizontal="center" vertical="center"/>
    </dxf>
    <dxf>
      <fill>
        <patternFill patternType="none">
          <fgColor indexed="64"/>
          <bgColor indexed="65"/>
        </patternFill>
      </fill>
      <alignment horizontal="left"/>
    </dxf>
    <dxf>
      <fill>
        <patternFill patternType="none">
          <fgColor indexed="64"/>
          <bgColor indexed="65"/>
        </patternFill>
      </fill>
      <alignment horizontal="left"/>
    </dxf>
    <dxf>
      <font>
        <b/>
        <color rgb="FFFF0000"/>
      </font>
      <numFmt numFmtId="164" formatCode="[$₹-4009]\ #,##0.00"/>
      <alignment horizontal="center" vertical="center"/>
    </dxf>
    <dxf>
      <font>
        <b/>
        <color rgb="FFFF0000"/>
      </font>
      <numFmt numFmtId="164" formatCode="[$₹-4009]\ #,##0.00"/>
      <alignment horizontal="center" vertical="center"/>
    </dxf>
    <dxf>
      <font>
        <color theme="0"/>
      </font>
      <numFmt numFmtId="0" formatCode="General"/>
      <fill>
        <patternFill patternType="solid">
          <fgColor indexed="64"/>
          <bgColor theme="4" tint="-0.249977111117893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  <bottom style="thin">
          <color theme="0"/>
        </bottom>
      </border>
    </dxf>
    <dxf>
      <alignment wrapText="0"/>
    </dxf>
    <dxf>
      <alignment wrapText="0"/>
    </dxf>
    <dxf>
      <alignment horizontal="right"/>
    </dxf>
    <dxf>
      <font>
        <color rgb="FFFF0000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  <family val="2"/>
      </font>
    </dxf>
    <dxf>
      <font>
        <b/>
        <family val="2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/>
    </dxf>
    <dxf>
      <alignment vertical="center"/>
    </dxf>
    <dxf>
      <alignment vertical="center"/>
    </dxf>
    <dxf>
      <numFmt numFmtId="164" formatCode="[$₹-4009]\ #,##0.00"/>
      <alignment horizontal="center" vertical="center"/>
    </dxf>
    <dxf>
      <numFmt numFmtId="164" formatCode="[$₹-4009]\ #,##0.00"/>
      <alignment horizontal="center" vertical="center"/>
    </dxf>
    <dxf>
      <fill>
        <patternFill patternType="none">
          <fgColor indexed="64"/>
          <bgColor indexed="65"/>
        </patternFill>
      </fill>
      <alignment horizontal="left"/>
    </dxf>
    <dxf>
      <fill>
        <patternFill patternType="none">
          <fgColor indexed="64"/>
          <bgColor indexed="65"/>
        </patternFill>
      </fill>
      <alignment horizontal="left"/>
    </dxf>
    <dxf>
      <font>
        <b/>
        <color rgb="FFFF0000"/>
      </font>
      <numFmt numFmtId="164" formatCode="[$₹-4009]\ #,##0.00"/>
      <alignment horizontal="center" vertical="center"/>
    </dxf>
    <dxf>
      <font>
        <b/>
        <color rgb="FFFF0000"/>
      </font>
      <numFmt numFmtId="164" formatCode="[$₹-4009]\ #,##0.00"/>
      <alignment horizontal="center" vertical="center"/>
    </dxf>
    <dxf>
      <font>
        <color theme="0"/>
      </font>
      <numFmt numFmtId="0" formatCode="General"/>
      <fill>
        <patternFill patternType="solid">
          <fgColor indexed="64"/>
          <bgColor theme="4" tint="-0.249977111117893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  <bottom style="thin">
          <color theme="0"/>
        </bottom>
      </border>
    </dxf>
    <dxf>
      <alignment wrapText="0"/>
    </dxf>
    <dxf>
      <alignment wrapText="0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ill>
        <patternFill patternType="solid">
          <fgColor indexed="64"/>
          <bgColor theme="4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164" formatCode="[$₹-4009]\ 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164" formatCode="[$₹-4009]\ 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164" formatCode="[$₹-4009]\ 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[$-409]mmmm\ d\,\ yy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none"/>
      </font>
      <numFmt numFmtId="164" formatCode="[$₹-4009]\ 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outline="0">
        <right style="thin">
          <color indexed="5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55"/>
        </right>
        <top/>
        <bottom style="thin">
          <color indexed="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55"/>
        </right>
        <top/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/>
        <bottom style="thin">
          <color indexed="55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/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ill>
        <patternFill patternType="solid">
          <fgColor indexed="64"/>
          <bgColor theme="4" tint="-0.249977111117893"/>
        </patternFill>
      </fill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wrapText="0"/>
    </dxf>
    <dxf>
      <alignment wrapText="0"/>
    </dxf>
    <dxf>
      <border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/>
    </dxf>
    <dxf>
      <font>
        <color theme="0"/>
      </font>
    </dxf>
    <dxf>
      <fill>
        <patternFill patternType="solid">
          <bgColor theme="4" tint="-0.249977111117893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numFmt numFmtId="0" formatCode="General"/>
      <fill>
        <patternFill patternType="solid">
          <fgColor indexed="64"/>
          <bgColor theme="4" tint="-0.249977111117893"/>
        </patternFill>
      </fill>
    </dxf>
    <dxf>
      <font>
        <b/>
        <color rgb="FFFF0000"/>
      </font>
      <numFmt numFmtId="164" formatCode="[$₹-4009]\ #,##0.00"/>
      <alignment horizontal="center" vertical="center"/>
    </dxf>
    <dxf>
      <font>
        <b/>
        <color rgb="FFFF0000"/>
      </font>
      <numFmt numFmtId="164" formatCode="[$₹-4009]\ #,##0.00"/>
      <alignment horizontal="center" vertical="center"/>
    </dxf>
    <dxf>
      <fill>
        <patternFill patternType="none">
          <fgColor indexed="64"/>
          <bgColor indexed="65"/>
        </patternFill>
      </fill>
      <alignment horizontal="left"/>
    </dxf>
    <dxf>
      <fill>
        <patternFill patternType="none">
          <fgColor indexed="64"/>
          <bgColor indexed="65"/>
        </patternFill>
      </fill>
      <alignment horizontal="left"/>
    </dxf>
    <dxf>
      <numFmt numFmtId="164" formatCode="[$₹-4009]\ #,##0.00"/>
      <alignment horizontal="center" vertical="center"/>
    </dxf>
    <dxf>
      <numFmt numFmtId="164" formatCode="[$₹-4009]\ #,##0.00"/>
      <alignment horizontal="center" vertical="center"/>
    </dxf>
    <dxf>
      <alignment vertical="center"/>
    </dxf>
    <dxf>
      <alignment vertical="center"/>
    </dxf>
    <dxf>
      <alignment horizontal="center"/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  <family val="2"/>
      </font>
    </dxf>
    <dxf>
      <font>
        <b/>
        <family val="2"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ikith Sai" refreshedDate="44285.667539004629" createdVersion="6" refreshedVersion="6" minRefreshableVersion="3" recordCount="1" xr:uid="{4BF9456C-0936-44F4-9DD2-CE54F38C1F06}">
  <cacheSource type="worksheet">
    <worksheetSource name="TBL_INVENTORY"/>
  </cacheSource>
  <cacheFields count="12">
    <cacheField name="Item ID" numFmtId="0">
      <sharedItems containsSemiMixedTypes="0" containsString="0" containsNumber="1" containsInteger="1" minValue="1" maxValue="1"/>
    </cacheField>
    <cacheField name="Item Name" numFmtId="0">
      <sharedItems/>
    </cacheField>
    <cacheField name="Category" numFmtId="0">
      <sharedItems count="2">
        <s v="Mobile"/>
        <s v="Furniture" u="1"/>
      </sharedItems>
    </cacheField>
    <cacheField name="Affliate Link" numFmtId="0">
      <sharedItems/>
    </cacheField>
    <cacheField name="Brand" numFmtId="0">
      <sharedItems/>
    </cacheField>
    <cacheField name="Provider" numFmtId="0">
      <sharedItems count="2">
        <s v="amazon"/>
        <s v="Flipkart" u="1"/>
      </sharedItems>
    </cacheField>
    <cacheField name="Rating" numFmtId="0">
      <sharedItems containsSemiMixedTypes="0" containsString="0" containsNumber="1" containsInteger="1" minValue="4" maxValue="4"/>
    </cacheField>
    <cacheField name="Price" numFmtId="164">
      <sharedItems containsSemiMixedTypes="0" containsString="0" containsNumber="1" containsInteger="1" minValue="8799" maxValue="8799"/>
    </cacheField>
    <cacheField name="Commission (in %)" numFmtId="0">
      <sharedItems containsSemiMixedTypes="0" containsString="0" containsNumber="1" containsInteger="1" minValue="8" maxValue="8"/>
    </cacheField>
    <cacheField name="Commission Amount" numFmtId="164">
      <sharedItems containsSemiMixedTypes="0" containsString="0" containsNumber="1" minValue="703.92" maxValue="703.92"/>
    </cacheField>
    <cacheField name="Date" numFmtId="165">
      <sharedItems containsSemiMixedTypes="0" containsNonDate="0" containsDate="1" containsString="0" minDate="2021-03-30T00:00:00" maxDate="2021-03-31T00:00:00"/>
    </cacheField>
    <cacheField name="%" numFmtId="0" formula="(Price/'Commission Amount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s v="Redmi 9 (Sporty Orange, 4GB RAM, 64GB Storage)"/>
    <x v="0"/>
    <s v="https://exceljet.net/formulas"/>
    <s v="Redmi"/>
    <x v="0"/>
    <n v="4"/>
    <n v="8799"/>
    <n v="8"/>
    <n v="703.92"/>
    <d v="2021-03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136B0-C709-4981-833C-64FFA2F6374A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fieldListSortAscending="1">
  <location ref="E4:G6" firstHeaderRow="0" firstDataRow="1" firstDataCol="1"/>
  <pivotFields count="12">
    <pivotField showAll="0"/>
    <pivotField showAll="0"/>
    <pivotField axis="axisRow" showAll="0">
      <items count="3">
        <item sd="0" x="0"/>
        <item sd="0" m="1" x="1"/>
        <item t="default"/>
      </items>
    </pivotField>
    <pivotField showAll="0"/>
    <pivotField showAll="0"/>
    <pivotField axis="axisRow" showAll="0">
      <items count="3">
        <item sd="0" x="0"/>
        <item sd="0" m="1" x="1"/>
        <item t="default"/>
      </items>
    </pivotField>
    <pivotField showAll="0"/>
    <pivotField dataField="1" numFmtId="164" showAll="0"/>
    <pivotField showAll="0"/>
    <pivotField dataField="1" numFmtId="164" showAll="0"/>
    <pivotField numFmtId="165" showAll="0"/>
    <pivotField dragToRow="0" dragToCol="0" dragToPage="0" showAll="0" defaultSubtotal="0"/>
  </pivotFields>
  <rowFields count="2">
    <field x="5"/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RP" fld="7" baseField="5" baseItem="0" numFmtId="164"/>
    <dataField name="Commission" fld="9" baseField="5" baseItem="0"/>
  </dataFields>
  <formats count="54">
    <format dxfId="196">
      <pivotArea collapsedLevelsAreSubtotals="1" fieldPosition="0">
        <references count="1">
          <reference field="2" count="0"/>
        </references>
      </pivotArea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2" type="button" dataOnly="0" labelOnly="1" outline="0" axis="axisRow" fieldPosition="1"/>
    </format>
    <format dxfId="192">
      <pivotArea dataOnly="0" labelOnly="1" fieldPosition="0">
        <references count="1">
          <reference field="2" count="0"/>
        </references>
      </pivotArea>
    </format>
    <format dxfId="191">
      <pivotArea dataOnly="0" labelOnly="1" grandRow="1" outline="0" fieldPosition="0"/>
    </format>
    <format dxfId="190">
      <pivotArea dataOnly="0" labelOnly="1" outline="0" axis="axisValues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2" type="button" dataOnly="0" labelOnly="1" outline="0" axis="axisRow" fieldPosition="1"/>
    </format>
    <format dxfId="186">
      <pivotArea dataOnly="0" labelOnly="1" fieldPosition="0">
        <references count="1">
          <reference field="2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field="2" type="button" dataOnly="0" labelOnly="1" outline="0" axis="axisRow" fieldPosition="1"/>
    </format>
    <format dxfId="182">
      <pivotArea dataOnly="0" labelOnly="1" outline="0" axis="axisValues" fieldPosition="0"/>
    </format>
    <format dxfId="181">
      <pivotArea field="2" type="button" dataOnly="0" labelOnly="1" outline="0" axis="axisRow" fieldPosition="1"/>
    </format>
    <format dxfId="180">
      <pivotArea dataOnly="0" labelOnly="1" outline="0" axis="axisValues" fieldPosition="0"/>
    </format>
    <format dxfId="179">
      <pivotArea grandRow="1" outline="0" collapsedLevelsAreSubtotals="1" fieldPosition="0"/>
    </format>
    <format dxfId="178">
      <pivotArea dataOnly="0" labelOnly="1" grandRow="1" outline="0" fieldPosition="0"/>
    </format>
    <format dxfId="177">
      <pivotArea grandRow="1" outline="0" collapsedLevelsAreSubtotals="1" fieldPosition="0"/>
    </format>
    <format dxfId="176">
      <pivotArea dataOnly="0" labelOnly="1" grandRow="1" outline="0" fieldPosition="0"/>
    </format>
    <format dxfId="175">
      <pivotArea collapsedLevelsAreSubtotals="1" fieldPosition="0">
        <references count="2">
          <reference field="2" count="0" selected="0"/>
          <reference field="5" count="0"/>
        </references>
      </pivotArea>
    </format>
    <format dxfId="174">
      <pivotArea collapsedLevelsAreSubtotals="1" fieldPosition="0">
        <references count="1">
          <reference field="2" count="0"/>
        </references>
      </pivotArea>
    </format>
    <format dxfId="173">
      <pivotArea collapsedLevelsAreSubtotals="1" fieldPosition="0">
        <references count="2">
          <reference field="2" count="0" selected="0"/>
          <reference field="5" count="0"/>
        </references>
      </pivotArea>
    </format>
    <format dxfId="172">
      <pivotArea collapsedLevelsAreSubtotals="1" fieldPosition="0">
        <references count="1">
          <reference field="5" count="1">
            <x v="0"/>
          </reference>
        </references>
      </pivotArea>
    </format>
    <format dxfId="171">
      <pivotArea collapsedLevelsAreSubtotals="1" fieldPosition="0">
        <references count="1">
          <reference field="5" count="1">
            <x v="1"/>
          </reference>
        </references>
      </pivotArea>
    </format>
    <format dxfId="170">
      <pivotArea collapsedLevelsAreSubtotals="1" fieldPosition="0">
        <references count="1">
          <reference field="5" count="1">
            <x v="0"/>
          </reference>
        </references>
      </pivotArea>
    </format>
    <format dxfId="169">
      <pivotArea collapsedLevelsAreSubtotals="1" fieldPosition="0">
        <references count="1">
          <reference field="5" count="1">
            <x v="1"/>
          </reference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5" type="button" dataOnly="0" labelOnly="1" outline="0" axis="axisRow" fieldPosition="0"/>
    </format>
    <format dxfId="165">
      <pivotArea dataOnly="0" labelOnly="1" fieldPosition="0">
        <references count="1">
          <reference field="5" count="0"/>
        </references>
      </pivotArea>
    </format>
    <format dxfId="164">
      <pivotArea dataOnly="0" labelOnly="1" outline="0" axis="axisValues" fieldPosition="0"/>
    </format>
    <format dxfId="163">
      <pivotArea field="5" type="button" dataOnly="0" labelOnly="1" outline="0" axis="axisRow" fieldPosition="0"/>
    </format>
    <format dxfId="162">
      <pivotArea field="5" type="button" dataOnly="0" labelOnly="1" outline="0" axis="axisRow" fieldPosition="0"/>
    </format>
    <format dxfId="161">
      <pivotArea dataOnly="0" labelOnly="1" outline="0" axis="axisValues" fieldPosition="0"/>
    </format>
    <format dxfId="160">
      <pivotArea collapsedLevelsAreSubtotals="1" fieldPosition="0">
        <references count="1">
          <reference field="5" count="1">
            <x v="0"/>
          </reference>
        </references>
      </pivotArea>
    </format>
    <format dxfId="159">
      <pivotArea collapsedLevelsAreSubtotals="1" fieldPosition="0">
        <references count="1">
          <reference field="5" count="1">
            <x v="1"/>
          </reference>
        </references>
      </pivotArea>
    </format>
    <format dxfId="158">
      <pivotArea outline="0" collapsedLevelsAreSubtotals="1" fieldPosition="0"/>
    </format>
    <format dxfId="157">
      <pivotArea dataOnly="0" labelOnly="1" outline="0" axis="axisValues" fieldPosition="0"/>
    </format>
    <format dxfId="156">
      <pivotArea outline="0" collapsedLevelsAreSubtotals="1" fieldPosition="0"/>
    </format>
    <format dxfId="155">
      <pivotArea dataOnly="0" labelOnly="1" outline="0" axis="axisValues" fieldPosition="0"/>
    </format>
    <format dxfId="154">
      <pivotArea dataOnly="0" labelOnly="1" outline="0" axis="axisValues" fieldPosition="0"/>
    </format>
    <format dxfId="153">
      <pivotArea field="5" type="button" dataOnly="0" labelOnly="1" outline="0" axis="axisRow" fieldPosition="0"/>
    </format>
    <format dxfId="152">
      <pivotArea dataOnly="0" labelOnly="1" outline="0" axis="axisValues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grandRow="1" outline="0" collapsedLevelsAreSubtotals="1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outline="0" fieldPosition="0">
        <references count="1">
          <reference field="4294967294" count="1">
            <x v="1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INVENTORY" displayName="TBL_INVENTORY" ref="A2:K4" totalsRowCount="1" headerRowDxfId="143" dataDxfId="142" totalsRowDxfId="140" tableBorderDxfId="141">
  <tableColumns count="11">
    <tableColumn id="9" xr3:uid="{D67B32BC-011E-4F46-9210-FA1193B011A8}" name="Item ID" totalsRowLabel="Total" dataDxfId="108" totalsRowDxfId="119">
      <calculatedColumnFormula>ROW(A1)</calculatedColumnFormula>
    </tableColumn>
    <tableColumn id="2" xr3:uid="{00000000-0010-0000-0000-000002000000}" name="Item Name" dataDxfId="139" totalsRowDxfId="118"/>
    <tableColumn id="10" xr3:uid="{B817ADB8-A2A1-4FF4-A164-BC9FB667EDEE}" name="Category" dataDxfId="138" totalsRowDxfId="117"/>
    <tableColumn id="5" xr3:uid="{DA5F1F6D-8F9A-440F-9A76-D91A7973693C}" name="Affliate Link" dataDxfId="137" totalsRowDxfId="116" dataCellStyle="Hyperlink"/>
    <tableColumn id="1" xr3:uid="{99F1BB34-315F-4C7A-B488-703795F58C8A}" name="Brand" dataDxfId="136" totalsRowDxfId="115"/>
    <tableColumn id="7" xr3:uid="{C0DF6C1B-5302-42C3-B348-B6B492759132}" name="Provider" dataDxfId="135" totalsRowDxfId="114"/>
    <tableColumn id="4" xr3:uid="{3B7A520A-0C69-4C0D-ADBC-1CD3023AD4ED}" name="Rating" dataDxfId="134" totalsRowDxfId="113"/>
    <tableColumn id="6" xr3:uid="{00000000-0010-0000-0000-000006000000}" name="Price" totalsRowFunction="sum" totalsRowDxfId="112"/>
    <tableColumn id="12" xr3:uid="{02A19834-BFCF-4324-9D07-FC710F9243DB}" name="Commission (in %)" dataDxfId="133" totalsRowDxfId="111">
      <calculatedColumnFormula>IF(TBL_INVENTORY[[#This Row],[Provider]]="Amazon", INDEX(TBL_AMAZON_COM[Commision (In %)], MATCH(TBL_INVENTORY[[#This Row],[Category]], TBL_AMAZON_COM[Product Category],0)), INDEX(TBL_FLIPKART_COMMISION[Commision (In %)], MATCH(TBL_INVENTORY[[#This Row],[Category]], TBL_FLIPKART_COMMISION[Product Category],0)))</calculatedColumnFormula>
    </tableColumn>
    <tableColumn id="13" xr3:uid="{A30AB74B-FAD8-40EB-951D-AF76F1469B6C}" name="Commission Amount" totalsRowFunction="sum" dataDxfId="122" totalsRowDxfId="110">
      <calculatedColumnFormula>(TBL_INVENTORY[[#This Row],[Price]]*TBL_INVENTORY[[#This Row],[Commission (in %)]])/100</calculatedColumnFormula>
    </tableColumn>
    <tableColumn id="8" xr3:uid="{5F86ACDE-A3FB-4961-98EB-4933A80AE485}" name="Date" dataDxfId="121" totalsRowDxfId="109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1130A-D5EE-48D2-B23E-F62FC2D425C5}" name="TBL_AMAZON_COM" displayName="TBL_AMAZON_COM" ref="B3:C7" totalsRowShown="0" headerRowDxfId="132" dataDxfId="130" headerRowBorderDxfId="131">
  <autoFilter ref="B3:C7" xr:uid="{7C81A114-08BD-4D88-AF05-3666878F5E9E}"/>
  <tableColumns count="2">
    <tableColumn id="1" xr3:uid="{66598298-202A-4585-A22B-D2CD724539E1}" name="Product Category" dataDxfId="124"/>
    <tableColumn id="2" xr3:uid="{B230B874-DD7A-4E47-B033-8AA6BB985E0B}" name="Commision (In %)" dataDxfId="1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B82EFC-8034-4996-B810-8D3EA6E9C9FA}" name="TBL_FLIPKART_COMMISION" displayName="TBL_FLIPKART_COMMISION" ref="E3:F6" totalsRowShown="0" headerRowDxfId="128" dataDxfId="126" headerRowBorderDxfId="127">
  <autoFilter ref="E3:F6" xr:uid="{8F913D24-E78D-4EEB-B0C7-6D66E5AA5B2C}"/>
  <tableColumns count="2">
    <tableColumn id="1" xr3:uid="{9E4BF5C8-A895-461C-8E14-DB3A9131EA41}" name="Product Category" dataDxfId="123"/>
    <tableColumn id="2" xr3:uid="{711FFBC5-83DC-42A4-8017-97D76E6760D7}" name="Commision (In %)" dataDxfId="1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xceljet.net/formu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0E62-4CB8-4F5E-9539-2117DF7ABB70}">
  <sheetPr codeName="Sheet2">
    <tabColor theme="4" tint="0.39997558519241921"/>
  </sheetPr>
  <dimension ref="B3:H6"/>
  <sheetViews>
    <sheetView showGridLines="0" tabSelected="1" zoomScaleNormal="100" workbookViewId="0">
      <selection activeCell="E13" sqref="E13"/>
    </sheetView>
  </sheetViews>
  <sheetFormatPr defaultRowHeight="14.25" x14ac:dyDescent="0.2"/>
  <cols>
    <col min="2" max="2" width="10.5" customWidth="1"/>
    <col min="3" max="3" width="10.75" customWidth="1"/>
    <col min="4" max="4" width="5.375" customWidth="1"/>
    <col min="5" max="5" width="12.5" bestFit="1" customWidth="1"/>
    <col min="6" max="6" width="8.125" bestFit="1" customWidth="1"/>
    <col min="7" max="7" width="9.125" bestFit="1" customWidth="1"/>
    <col min="8" max="8" width="8.125" bestFit="1" customWidth="1"/>
    <col min="13" max="13" width="10.5" bestFit="1" customWidth="1"/>
    <col min="14" max="14" width="9.375" bestFit="1" customWidth="1"/>
    <col min="15" max="15" width="10.5" bestFit="1" customWidth="1"/>
    <col min="16" max="16" width="9.375" bestFit="1" customWidth="1"/>
  </cols>
  <sheetData>
    <row r="3" spans="2:8" x14ac:dyDescent="0.2">
      <c r="B3" s="27" t="s">
        <v>34</v>
      </c>
      <c r="C3" s="28"/>
      <c r="E3" s="25" t="s">
        <v>13</v>
      </c>
      <c r="F3" s="26"/>
      <c r="G3" s="26"/>
      <c r="H3" s="13"/>
    </row>
    <row r="4" spans="2:8" x14ac:dyDescent="0.2">
      <c r="B4" s="14" t="s">
        <v>31</v>
      </c>
      <c r="C4" s="14" t="s">
        <v>30</v>
      </c>
      <c r="E4" s="30" t="s">
        <v>11</v>
      </c>
      <c r="F4" s="32" t="s">
        <v>29</v>
      </c>
      <c r="G4" s="30" t="s">
        <v>18</v>
      </c>
    </row>
    <row r="5" spans="2:8" x14ac:dyDescent="0.2">
      <c r="B5" s="15">
        <f>COUNTA(TBL_INVENTORY[Item Name])</f>
        <v>1</v>
      </c>
      <c r="C5" s="34">
        <f>TBL_INVENTORY[[#Totals],[Price]]</f>
        <v>8799</v>
      </c>
      <c r="E5" s="29" t="s">
        <v>28</v>
      </c>
      <c r="F5" s="35">
        <v>8799</v>
      </c>
      <c r="G5" s="36">
        <v>703.92</v>
      </c>
    </row>
    <row r="6" spans="2:8" x14ac:dyDescent="0.2">
      <c r="E6" s="31" t="s">
        <v>12</v>
      </c>
      <c r="F6" s="37">
        <v>8799</v>
      </c>
      <c r="G6" s="38">
        <v>703.92</v>
      </c>
    </row>
  </sheetData>
  <mergeCells count="2">
    <mergeCell ref="E3:G3"/>
    <mergeCell ref="B3:C3"/>
  </mergeCell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>
    <tabColor theme="8" tint="-0.249977111117893"/>
    <pageSetUpPr fitToPage="1"/>
  </sheetPr>
  <dimension ref="A2:L18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ColWidth="17.625" defaultRowHeight="15" x14ac:dyDescent="0.3"/>
  <cols>
    <col min="1" max="1" width="5.875" style="7" bestFit="1" customWidth="1"/>
    <col min="2" max="2" width="41.625" style="10" customWidth="1"/>
    <col min="3" max="3" width="9.125" style="8" customWidth="1"/>
    <col min="4" max="4" width="23.25" style="8" customWidth="1"/>
    <col min="5" max="5" width="7" style="8" customWidth="1"/>
    <col min="6" max="6" width="8.25" style="8" customWidth="1"/>
    <col min="7" max="7" width="6.625" style="1" customWidth="1"/>
    <col min="8" max="8" width="9.625" style="1" customWidth="1"/>
    <col min="9" max="9" width="15.125" style="1" customWidth="1"/>
    <col min="10" max="10" width="17" style="1" customWidth="1"/>
    <col min="11" max="11" width="13.375" style="1" customWidth="1"/>
    <col min="12" max="16384" width="17.625" style="1"/>
  </cols>
  <sheetData>
    <row r="2" spans="1:12" x14ac:dyDescent="0.3">
      <c r="A2" s="6" t="s">
        <v>8</v>
      </c>
      <c r="B2" s="6" t="s">
        <v>2</v>
      </c>
      <c r="C2" s="5" t="s">
        <v>1</v>
      </c>
      <c r="D2" s="5" t="s">
        <v>17</v>
      </c>
      <c r="E2" s="5" t="s">
        <v>5</v>
      </c>
      <c r="F2" s="5" t="s">
        <v>9</v>
      </c>
      <c r="G2" s="5" t="s">
        <v>7</v>
      </c>
      <c r="H2" s="12" t="s">
        <v>0</v>
      </c>
      <c r="I2" s="12" t="s">
        <v>26</v>
      </c>
      <c r="J2" s="12" t="s">
        <v>27</v>
      </c>
      <c r="K2" s="12" t="s">
        <v>15</v>
      </c>
    </row>
    <row r="3" spans="1:12" ht="15.75" x14ac:dyDescent="0.3">
      <c r="A3" s="3">
        <f t="shared" ref="A3" si="0">ROW(A1)</f>
        <v>1</v>
      </c>
      <c r="B3" s="9" t="s">
        <v>3</v>
      </c>
      <c r="C3" s="2" t="s">
        <v>4</v>
      </c>
      <c r="D3" s="4" t="s">
        <v>16</v>
      </c>
      <c r="E3" s="2" t="s">
        <v>6</v>
      </c>
      <c r="F3" s="2" t="s">
        <v>35</v>
      </c>
      <c r="G3" s="2">
        <v>4</v>
      </c>
      <c r="H3" s="11">
        <v>8799</v>
      </c>
      <c r="I3" s="23">
        <f>IF(TBL_INVENTORY[[#This Row],[Provider]]="Amazon", INDEX(TBL_AMAZON_COM[Commision (In %)], MATCH(TBL_INVENTORY[[#This Row],[Category]], TBL_AMAZON_COM[Product Category],0)), INDEX(TBL_FLIPKART_COMMISION[Commision (In %)], MATCH(TBL_INVENTORY[[#This Row],[Category]], TBL_FLIPKART_COMMISION[Product Category],0)))</f>
        <v>8</v>
      </c>
      <c r="J3" s="11">
        <f>(TBL_INVENTORY[[#This Row],[Price]]*TBL_INVENTORY[[#This Row],[Commission (in %)]])/100</f>
        <v>703.92</v>
      </c>
      <c r="K3" s="33">
        <f ca="1">TODAY()</f>
        <v>44285</v>
      </c>
      <c r="L3"/>
    </row>
    <row r="4" spans="1:12" ht="15.75" x14ac:dyDescent="0.3">
      <c r="A4" s="22" t="s">
        <v>10</v>
      </c>
      <c r="B4" s="17"/>
      <c r="C4" s="16"/>
      <c r="D4" s="18"/>
      <c r="E4" s="19"/>
      <c r="F4" s="16"/>
      <c r="G4" s="19"/>
      <c r="H4" s="21">
        <f>SUBTOTAL(109,TBL_INVENTORY[Price])</f>
        <v>8799</v>
      </c>
      <c r="I4" s="21"/>
      <c r="J4" s="21">
        <f>SUBTOTAL(109,TBL_INVENTORY[Commission Amount])</f>
        <v>703.92</v>
      </c>
      <c r="K4" s="20"/>
    </row>
    <row r="15" spans="1:12" x14ac:dyDescent="0.3">
      <c r="H15" s="10"/>
    </row>
    <row r="16" spans="1:12" x14ac:dyDescent="0.3">
      <c r="H16" s="10"/>
    </row>
    <row r="17" spans="8:8" x14ac:dyDescent="0.3">
      <c r="H17" s="10"/>
    </row>
    <row r="18" spans="8:8" x14ac:dyDescent="0.3">
      <c r="H18" s="10"/>
    </row>
  </sheetData>
  <phoneticPr fontId="1" type="noConversion"/>
  <hyperlinks>
    <hyperlink ref="D3" r:id="rId1" xr:uid="{69DC2CF5-DEE7-4F1D-B7C9-42773F67A817}"/>
  </hyperlinks>
  <printOptions horizontalCentered="1"/>
  <pageMargins left="0.25" right="0.25" top="0.25" bottom="0.25" header="0.5" footer="0.5"/>
  <pageSetup fitToHeight="0" orientation="landscape" r:id="rId2"/>
  <headerFooter alignWithMargins="0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8BF9-2B55-47E6-BD6D-1843F399C9FE}">
  <sheetPr>
    <tabColor theme="9" tint="-0.499984740745262"/>
  </sheetPr>
  <dimension ref="B2:F7"/>
  <sheetViews>
    <sheetView workbookViewId="0">
      <selection activeCell="B19" sqref="B19"/>
    </sheetView>
  </sheetViews>
  <sheetFormatPr defaultRowHeight="14.25" x14ac:dyDescent="0.2"/>
  <cols>
    <col min="2" max="2" width="16.75" bestFit="1" customWidth="1"/>
    <col min="3" max="3" width="16.625" bestFit="1" customWidth="1"/>
    <col min="4" max="4" width="5" customWidth="1"/>
    <col min="5" max="5" width="16.75" bestFit="1" customWidth="1"/>
    <col min="6" max="6" width="16.625" bestFit="1" customWidth="1"/>
  </cols>
  <sheetData>
    <row r="2" spans="2:6" x14ac:dyDescent="0.2">
      <c r="B2" s="27" t="s">
        <v>21</v>
      </c>
      <c r="C2" s="28"/>
      <c r="E2" s="27" t="s">
        <v>22</v>
      </c>
      <c r="F2" s="28"/>
    </row>
    <row r="3" spans="2:6" x14ac:dyDescent="0.2">
      <c r="B3" s="14" t="s">
        <v>20</v>
      </c>
      <c r="C3" s="14" t="s">
        <v>19</v>
      </c>
      <c r="E3" s="14" t="s">
        <v>20</v>
      </c>
      <c r="F3" s="14" t="s">
        <v>19</v>
      </c>
    </row>
    <row r="4" spans="2:6" x14ac:dyDescent="0.2">
      <c r="B4" s="24" t="s">
        <v>32</v>
      </c>
      <c r="C4" s="24">
        <v>9</v>
      </c>
      <c r="E4" s="24" t="s">
        <v>23</v>
      </c>
      <c r="F4" s="24">
        <v>20</v>
      </c>
    </row>
    <row r="5" spans="2:6" x14ac:dyDescent="0.2">
      <c r="B5" s="24" t="s">
        <v>14</v>
      </c>
      <c r="C5" s="24">
        <v>9</v>
      </c>
      <c r="E5" s="24" t="s">
        <v>24</v>
      </c>
      <c r="F5" s="24">
        <v>25</v>
      </c>
    </row>
    <row r="6" spans="2:6" x14ac:dyDescent="0.2">
      <c r="B6" s="24" t="s">
        <v>33</v>
      </c>
      <c r="C6" s="24">
        <v>8</v>
      </c>
      <c r="E6" s="24" t="s">
        <v>25</v>
      </c>
      <c r="F6" s="24">
        <v>30</v>
      </c>
    </row>
    <row r="7" spans="2:6" x14ac:dyDescent="0.2">
      <c r="B7" s="24" t="s">
        <v>4</v>
      </c>
      <c r="C7" s="2">
        <v>8</v>
      </c>
    </row>
  </sheetData>
  <mergeCells count="2">
    <mergeCell ref="B2:C2"/>
    <mergeCell ref="E2:F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Y F + U h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W Y F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B f l I o i k e 4 D g A A A B E A A A A T A B w A R m 9 y b X V s Y X M v U 2 V j d G l v b j E u b S C i G A A o o B Q A A A A A A A A A A A A A A A A A A A A A A A A A A A A r T k 0 u y c z P U w i G 0 I b W A F B L A Q I t A B Q A A g A I A F m B f l I U / m P c p A A A A P U A A A A S A A A A A A A A A A A A A A A A A A A A A A B D b 2 5 m a W c v U G F j a 2 F n Z S 5 4 b W x Q S w E C L Q A U A A I A C A B Z g X 5 S D 8 r p q 6 Q A A A D p A A A A E w A A A A A A A A A A A A A A A A D w A A A A W 0 N v b n R l b n R f V H l w Z X N d L n h t b F B L A Q I t A B Q A A g A I A F m B f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f / + 8 y g 9 z 2 S 5 I 6 p c 7 d 1 4 g r A A A A A A I A A A A A A A N m A A D A A A A A E A A A A M g b q 6 E v r g 2 H n V 1 f i i u E 7 d w A A A A A B I A A A K A A A A A Q A A A A K D Z Z v w 8 G g v d x I / 5 p a u T R S 1 A A A A B E b r K 5 X z Q 7 m E + g U N U X L 4 z A n Q u y U O n U K r i K 9 P g Z P M / g l A / I x S z K 2 9 K G Y g k K M L a r a K H K S g e + F L g Y 1 f i T 7 E 7 H X H I J P 7 R w X o G 2 F L x c + 2 2 N Z U 6 O r R Q A A A C h D f T M m P H e 0 R C l c N 3 6 6 W V Z V 5 r 6 D w = = < / D a t a M a s h u p > 
</file>

<file path=customXml/itemProps1.xml><?xml version="1.0" encoding="utf-8"?>
<ds:datastoreItem xmlns:ds="http://schemas.openxmlformats.org/officeDocument/2006/customXml" ds:itemID="{C40CBCC2-3649-4F1D-89D8-A25879AB4C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</vt:lpstr>
      <vt:lpstr>Inventory</vt:lpstr>
      <vt:lpstr>Commision List</vt:lpstr>
      <vt:lpstr>Inventory!Print_Titles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 Template</dc:title>
  <dc:creator>Vertex42.com</dc:creator>
  <dc:description>(c) 2008-2018 Vertex42 LLC. All Rights Reserved.</dc:description>
  <cp:lastModifiedBy>Likith Sai</cp:lastModifiedBy>
  <cp:lastPrinted>2010-11-29T17:47:25Z</cp:lastPrinted>
  <dcterms:created xsi:type="dcterms:W3CDTF">2007-12-24T15:22:31Z</dcterms:created>
  <dcterms:modified xsi:type="dcterms:W3CDTF">2021-03-30T10:54:55Z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https://www.vertex42.com/ExcelTemplates/inventory-spreadsheet.html</vt:lpwstr>
  </property>
  <property fmtid="{D5CDD505-2E9C-101B-9397-08002B2CF9AE}" pid="4" name="Version">
    <vt:lpwstr>1.2.1</vt:lpwstr>
  </property>
</Properties>
</file>