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bodenstein/Documents/Documents/Post Doc/Manuscripts/Cibelli Cloning/"/>
    </mc:Choice>
  </mc:AlternateContent>
  <xr:revisionPtr revIDLastSave="0" documentId="13_ncr:1_{DC30B134-7113-3D48-9AC3-000BB1299588}" xr6:coauthVersionLast="47" xr6:coauthVersionMax="47" xr10:uidLastSave="{00000000-0000-0000-0000-000000000000}"/>
  <bookViews>
    <workbookView xWindow="31860" yWindow="3020" windowWidth="26960" windowHeight="16440" xr2:uid="{6375667B-3DF6-A548-A631-844BF72F53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D31" i="1"/>
  <c r="E31" i="1"/>
  <c r="F31" i="1"/>
  <c r="G31" i="1"/>
  <c r="H31" i="1"/>
  <c r="C6" i="1"/>
  <c r="C5" i="1"/>
  <c r="C4" i="1"/>
  <c r="B11" i="1"/>
  <c r="B10" i="1"/>
  <c r="B9" i="1"/>
  <c r="B8" i="1"/>
  <c r="B7" i="1"/>
  <c r="B6" i="1"/>
  <c r="B5" i="1"/>
  <c r="B32" i="1" s="1"/>
  <c r="B4" i="1"/>
  <c r="C32" i="1" l="1"/>
  <c r="C31" i="1"/>
  <c r="B31" i="1"/>
</calcChain>
</file>

<file path=xl/sharedStrings.xml><?xml version="1.0" encoding="utf-8"?>
<sst xmlns="http://schemas.openxmlformats.org/spreadsheetml/2006/main" count="11" uniqueCount="11">
  <si>
    <t>Average</t>
  </si>
  <si>
    <t>Standard Deviation</t>
  </si>
  <si>
    <t>Replicate</t>
  </si>
  <si>
    <t>Time (minutes)</t>
  </si>
  <si>
    <t>Step 17</t>
  </si>
  <si>
    <t>Step 18</t>
  </si>
  <si>
    <t>Step 19</t>
  </si>
  <si>
    <t>Step 20</t>
  </si>
  <si>
    <t>Step 21</t>
  </si>
  <si>
    <t>Step 22</t>
  </si>
  <si>
    <t>Step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</si>
</sst>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Aptos Narrow"/>
      <scheme val="minor"/>
    </font>
    <font>
      <i/>
      <sz val="16"/>
      <color theme="1"/>
      <name val="Calibri"/>
      <family val="2"/>
    </font>
    <font>
      <i/>
      <sz val="16"/>
      <color theme="1"/>
      <name val="Aptos Narrow"/>
      <family val="2"/>
      <scheme val="minor"/>
    </font>
    <font>
      <b/>
      <sz val="18"/>
      <color theme="1"/>
      <name val="Calibri"/>
      <family val="2"/>
    </font>
    <font>
      <b/>
      <i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1" fontId="3" fillId="0" borderId="1" xfId="0" applyNumberFormat="1" applyFont="1" applyBorder="1" applyAlignment="1">
      <alignment horizontal="center"/>
    </xf>
    <xf numFmtId="2" fontId="3" fillId="0" borderId="4" xfId="0" applyNumberFormat="1" applyFont="1" applyBorder="1"/>
    <xf numFmtId="2" fontId="3" fillId="0" borderId="5" xfId="0" applyNumberFormat="1" applyFont="1" applyBorder="1"/>
    <xf numFmtId="0" fontId="4" fillId="0" borderId="3" xfId="0" applyFont="1" applyBorder="1"/>
    <xf numFmtId="0" fontId="5" fillId="0" borderId="2" xfId="0" applyNumberFormat="1" applyFont="1" applyBorder="1"/>
    <xf numFmtId="0" fontId="6" fillId="0" borderId="2" xfId="0" applyNumberFormat="1" applyFont="1" applyBorder="1"/>
    <xf numFmtId="0" fontId="7" fillId="0" borderId="0" xfId="0" applyFont="1" applyAlignment="1">
      <alignment horizontal="center"/>
    </xf>
    <xf numFmtId="164" fontId="8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49B4-5EE5-F240-8FC5-3BCE03EAAD00}">
  <dimension ref="A2:H32"/>
  <sheetViews>
    <sheetView tabSelected="1" workbookViewId="0">
      <selection activeCell="O15" sqref="O15"/>
    </sheetView>
  </sheetViews>
  <sheetFormatPr baseColWidth="10" defaultRowHeight="16" x14ac:dyDescent="0.2"/>
  <cols>
    <col min="1" max="1" width="22.1640625" bestFit="1" customWidth="1"/>
  </cols>
  <sheetData>
    <row r="2" spans="1:8" ht="24" x14ac:dyDescent="0.3">
      <c r="B2" s="12" t="s">
        <v>3</v>
      </c>
      <c r="C2" s="12"/>
      <c r="D2" s="12"/>
      <c r="E2" s="12"/>
      <c r="F2" s="12"/>
      <c r="G2" s="12"/>
      <c r="H2" s="12"/>
    </row>
    <row r="3" spans="1:8" s="3" customFormat="1" ht="22" thickBot="1" x14ac:dyDescent="0.3">
      <c r="A3" s="13" t="s">
        <v>2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</row>
    <row r="4" spans="1:8" s="2" customFormat="1" ht="22" x14ac:dyDescent="0.3">
      <c r="A4" s="10">
        <v>1</v>
      </c>
      <c r="B4" s="4">
        <f>2+(27/60)</f>
        <v>2.4500000000000002</v>
      </c>
      <c r="C4" s="4">
        <f>3+(37/60)</f>
        <v>3.6166666666666667</v>
      </c>
      <c r="D4" s="5">
        <v>0.6895</v>
      </c>
      <c r="E4" s="4">
        <v>0.42849999999999999</v>
      </c>
      <c r="F4" s="4">
        <v>0.24683333333333335</v>
      </c>
      <c r="G4" s="4">
        <v>0.45416666666666666</v>
      </c>
      <c r="H4" s="4">
        <v>1.1333333333333333</v>
      </c>
    </row>
    <row r="5" spans="1:8" s="1" customFormat="1" ht="22" x14ac:dyDescent="0.3">
      <c r="A5" s="11">
        <v>2</v>
      </c>
      <c r="B5" s="4">
        <f>1+(42/60)</f>
        <v>1.7</v>
      </c>
      <c r="C5" s="4">
        <f>2+(41/60)</f>
        <v>2.6833333333333336</v>
      </c>
      <c r="D5" s="5">
        <v>0.8111666666666667</v>
      </c>
      <c r="E5" s="4">
        <v>0.47866666666666663</v>
      </c>
      <c r="F5" s="4">
        <v>0.14433333333333334</v>
      </c>
      <c r="G5" s="4">
        <v>0.77333333333333332</v>
      </c>
      <c r="H5" s="4">
        <v>0.8666666666666667</v>
      </c>
    </row>
    <row r="6" spans="1:8" s="3" customFormat="1" ht="22" x14ac:dyDescent="0.3">
      <c r="A6" s="10">
        <v>3</v>
      </c>
      <c r="B6" s="4">
        <f>1+(54/60)</f>
        <v>1.9</v>
      </c>
      <c r="C6" s="4">
        <f>2+(38/60)</f>
        <v>2.6333333333333333</v>
      </c>
      <c r="D6" s="5">
        <v>0.48666666666666664</v>
      </c>
      <c r="E6" s="4">
        <v>0.61749999999999994</v>
      </c>
      <c r="F6" s="4">
        <v>0.26700000000000002</v>
      </c>
      <c r="G6" s="4">
        <v>0.51516666666666666</v>
      </c>
      <c r="H6" s="4">
        <v>0.9</v>
      </c>
    </row>
    <row r="7" spans="1:8" s="2" customFormat="1" ht="22" x14ac:dyDescent="0.3">
      <c r="A7" s="10">
        <v>4</v>
      </c>
      <c r="B7" s="4">
        <f>2+(2/60)</f>
        <v>2.0333333333333332</v>
      </c>
      <c r="D7" s="5">
        <v>0.45549999999999996</v>
      </c>
      <c r="E7" s="4">
        <v>0.45966666666666661</v>
      </c>
      <c r="F7" s="4">
        <v>0.1825</v>
      </c>
      <c r="G7" s="4">
        <v>0.42716666666666664</v>
      </c>
      <c r="H7" s="4">
        <v>1.0333333333333334</v>
      </c>
    </row>
    <row r="8" spans="1:8" s="2" customFormat="1" ht="22" x14ac:dyDescent="0.3">
      <c r="A8" s="10">
        <v>5</v>
      </c>
      <c r="B8" s="4">
        <f>2+(12/60)</f>
        <v>2.2000000000000002</v>
      </c>
      <c r="D8" s="5">
        <v>0.54116666666666668</v>
      </c>
      <c r="E8" s="4">
        <v>0.3218333333333333</v>
      </c>
      <c r="F8" s="4">
        <v>0.20066666666666666</v>
      </c>
      <c r="G8" s="4">
        <v>0.74299999999999999</v>
      </c>
      <c r="H8" s="4">
        <v>0.93333333333333335</v>
      </c>
    </row>
    <row r="9" spans="1:8" s="2" customFormat="1" ht="22" x14ac:dyDescent="0.3">
      <c r="A9" s="10">
        <v>6</v>
      </c>
      <c r="B9" s="4">
        <f>1+(46/60)</f>
        <v>1.7666666666666666</v>
      </c>
      <c r="D9" s="5">
        <v>0.52033333333333331</v>
      </c>
      <c r="E9" s="4">
        <v>0.82016666666666671</v>
      </c>
      <c r="F9" s="4">
        <v>0.16466666666666668</v>
      </c>
      <c r="G9" s="4">
        <v>0.22433333333333336</v>
      </c>
      <c r="H9" s="4">
        <v>0.9</v>
      </c>
    </row>
    <row r="10" spans="1:8" s="2" customFormat="1" ht="22" x14ac:dyDescent="0.3">
      <c r="A10" s="11">
        <v>7</v>
      </c>
      <c r="B10" s="4">
        <f>1+(34/60)</f>
        <v>1.5666666666666667</v>
      </c>
      <c r="D10" s="5">
        <v>0.59533333333333327</v>
      </c>
      <c r="E10" s="4">
        <v>0.57866666666666666</v>
      </c>
      <c r="F10" s="4">
        <v>0.1615</v>
      </c>
      <c r="G10" s="4">
        <v>0.41133333333333333</v>
      </c>
      <c r="H10" s="4">
        <v>1.2333333333333334</v>
      </c>
    </row>
    <row r="11" spans="1:8" s="2" customFormat="1" ht="22" x14ac:dyDescent="0.3">
      <c r="A11" s="10">
        <v>8</v>
      </c>
      <c r="B11" s="4">
        <f>1+(41/60)</f>
        <v>1.6833333333333333</v>
      </c>
      <c r="D11" s="5">
        <v>0.48949999999999999</v>
      </c>
      <c r="E11" s="4">
        <v>0.72433333333333338</v>
      </c>
      <c r="F11" s="4">
        <v>0.46583333333333332</v>
      </c>
      <c r="G11" s="4">
        <v>0.26</v>
      </c>
      <c r="H11" s="4">
        <v>0.78333333333333333</v>
      </c>
    </row>
    <row r="12" spans="1:8" s="2" customFormat="1" ht="22" x14ac:dyDescent="0.3">
      <c r="A12" s="10">
        <v>9</v>
      </c>
      <c r="D12" s="5">
        <v>0.55000000000000004</v>
      </c>
      <c r="E12" s="4">
        <v>0.63216666666666665</v>
      </c>
      <c r="F12" s="4">
        <v>0.2445</v>
      </c>
      <c r="G12" s="4">
        <v>0.35608333333333331</v>
      </c>
      <c r="H12" s="4">
        <v>0.96666666666666667</v>
      </c>
    </row>
    <row r="13" spans="1:8" s="2" customFormat="1" ht="22" x14ac:dyDescent="0.3">
      <c r="A13" s="10">
        <v>10</v>
      </c>
      <c r="D13" s="5">
        <v>0.59166666666666667</v>
      </c>
      <c r="E13" s="4">
        <v>0.54449999999999998</v>
      </c>
      <c r="F13" s="4">
        <v>0.52283333333333337</v>
      </c>
      <c r="G13" s="4">
        <v>0.16666666666666666</v>
      </c>
      <c r="H13" s="4">
        <v>1.1666666666666667</v>
      </c>
    </row>
    <row r="14" spans="1:8" s="2" customFormat="1" ht="22" x14ac:dyDescent="0.3">
      <c r="A14" s="10">
        <v>11</v>
      </c>
      <c r="D14" s="5">
        <v>0.4955</v>
      </c>
      <c r="E14" s="4">
        <v>0.3725</v>
      </c>
      <c r="F14" s="4">
        <v>0.14849999999999999</v>
      </c>
      <c r="G14" s="4">
        <v>0.34466666666666668</v>
      </c>
      <c r="H14" s="4">
        <v>1.0166666666666666</v>
      </c>
    </row>
    <row r="15" spans="1:8" s="2" customFormat="1" ht="22" x14ac:dyDescent="0.3">
      <c r="A15" s="11">
        <v>12</v>
      </c>
      <c r="D15" s="5">
        <v>0.66083333333333327</v>
      </c>
      <c r="E15" s="4">
        <v>0.88483333333333336</v>
      </c>
      <c r="F15" s="4">
        <v>0.27299999999999996</v>
      </c>
      <c r="G15" s="4">
        <v>0.44283333333333336</v>
      </c>
      <c r="H15" s="4">
        <v>0.8666666666666667</v>
      </c>
    </row>
    <row r="16" spans="1:8" s="2" customFormat="1" ht="22" x14ac:dyDescent="0.3">
      <c r="A16" s="10">
        <v>13</v>
      </c>
      <c r="D16" s="5">
        <v>0.56850000000000001</v>
      </c>
      <c r="E16" s="4">
        <v>0.35033333333333333</v>
      </c>
      <c r="F16" s="4">
        <v>0.46666666666666667</v>
      </c>
      <c r="G16" s="4">
        <v>0.36449999999999999</v>
      </c>
      <c r="H16" s="4">
        <v>0.95</v>
      </c>
    </row>
    <row r="17" spans="1:8" s="2" customFormat="1" ht="22" x14ac:dyDescent="0.3">
      <c r="A17" s="10">
        <v>14</v>
      </c>
      <c r="D17" s="5">
        <v>0.60466666666666669</v>
      </c>
      <c r="E17" s="4">
        <v>0.40933333333333333</v>
      </c>
      <c r="F17" s="4">
        <v>0.40166666666666667</v>
      </c>
      <c r="G17" s="4">
        <v>0.53833333333333333</v>
      </c>
      <c r="H17" s="4">
        <v>0.8</v>
      </c>
    </row>
    <row r="18" spans="1:8" s="2" customFormat="1" ht="22" x14ac:dyDescent="0.3">
      <c r="A18" s="10">
        <v>15</v>
      </c>
      <c r="D18" s="5">
        <v>0.49783333333333335</v>
      </c>
      <c r="E18" s="4">
        <v>0.29433333333333334</v>
      </c>
      <c r="F18" s="4">
        <v>0.23766666666666666</v>
      </c>
      <c r="G18" s="4">
        <v>0.62749999999999995</v>
      </c>
      <c r="H18" s="4">
        <v>0.66666666666666663</v>
      </c>
    </row>
    <row r="19" spans="1:8" s="2" customFormat="1" ht="22" x14ac:dyDescent="0.3">
      <c r="A19" s="10">
        <v>16</v>
      </c>
      <c r="D19" s="5">
        <v>0.45050000000000001</v>
      </c>
      <c r="E19" s="4">
        <v>0.42133333333333334</v>
      </c>
      <c r="F19" s="4">
        <v>0.21</v>
      </c>
      <c r="G19" s="4">
        <v>0.33966666666666667</v>
      </c>
      <c r="H19" s="4">
        <v>0.8666666666666667</v>
      </c>
    </row>
    <row r="20" spans="1:8" s="2" customFormat="1" ht="22" x14ac:dyDescent="0.3">
      <c r="A20" s="11">
        <v>17</v>
      </c>
      <c r="D20" s="5">
        <v>0.55533333333333335</v>
      </c>
      <c r="E20" s="4">
        <v>0.56799999999999995</v>
      </c>
      <c r="F20" s="4">
        <v>0.22166666666666668</v>
      </c>
      <c r="G20" s="4">
        <v>0.59050000000000002</v>
      </c>
      <c r="H20" s="4">
        <v>0.83333333333333337</v>
      </c>
    </row>
    <row r="21" spans="1:8" s="2" customFormat="1" ht="22" x14ac:dyDescent="0.3">
      <c r="A21" s="10">
        <v>18</v>
      </c>
      <c r="D21" s="5">
        <v>0.48833333333333334</v>
      </c>
      <c r="E21" s="4">
        <v>0.83850000000000002</v>
      </c>
      <c r="F21" s="4">
        <v>0.3125</v>
      </c>
      <c r="G21" s="4">
        <v>0.25700000000000001</v>
      </c>
      <c r="H21" s="4">
        <v>0.8833333333333333</v>
      </c>
    </row>
    <row r="22" spans="1:8" s="2" customFormat="1" ht="22" x14ac:dyDescent="0.3">
      <c r="A22" s="10">
        <v>19</v>
      </c>
      <c r="D22" s="5">
        <v>0.40800000000000003</v>
      </c>
      <c r="E22" s="4">
        <v>0.6183333333333334</v>
      </c>
      <c r="F22" s="4">
        <v>0.21083333333333334</v>
      </c>
      <c r="G22" s="4">
        <v>0.42299999999999999</v>
      </c>
      <c r="H22" s="4">
        <v>0.8666666666666667</v>
      </c>
    </row>
    <row r="23" spans="1:8" s="2" customFormat="1" ht="21" x14ac:dyDescent="0.25">
      <c r="A23" s="10">
        <v>20</v>
      </c>
      <c r="E23" s="4">
        <v>0.3775</v>
      </c>
      <c r="F23" s="4">
        <v>0.17383333333333334</v>
      </c>
      <c r="G23" s="4">
        <v>0.37</v>
      </c>
      <c r="H23" s="4">
        <v>0.83333333333333337</v>
      </c>
    </row>
    <row r="24" spans="1:8" ht="21" x14ac:dyDescent="0.25">
      <c r="A24" s="10">
        <v>21</v>
      </c>
      <c r="E24" s="4">
        <v>0.58366666666666667</v>
      </c>
      <c r="F24" s="4">
        <v>0.14466666666666667</v>
      </c>
      <c r="G24" s="4">
        <v>0.20500000000000002</v>
      </c>
      <c r="H24" s="4">
        <v>0.8666666666666667</v>
      </c>
    </row>
    <row r="25" spans="1:8" ht="22" x14ac:dyDescent="0.3">
      <c r="A25" s="11">
        <v>22</v>
      </c>
      <c r="E25" s="4">
        <v>0.41783333333333333</v>
      </c>
      <c r="F25" s="4">
        <v>0.24016666666666667</v>
      </c>
      <c r="G25" s="4">
        <v>0.29216666666666669</v>
      </c>
      <c r="H25" s="4">
        <v>0.9</v>
      </c>
    </row>
    <row r="26" spans="1:8" ht="21" x14ac:dyDescent="0.25">
      <c r="A26" s="10">
        <v>23</v>
      </c>
      <c r="E26" s="4">
        <v>0.47299999999999998</v>
      </c>
      <c r="F26" s="4">
        <v>0.17383333333333334</v>
      </c>
      <c r="G26" s="4">
        <v>0.27599999999999997</v>
      </c>
      <c r="H26" s="4">
        <v>0.93333333333333335</v>
      </c>
    </row>
    <row r="27" spans="1:8" ht="21" x14ac:dyDescent="0.25">
      <c r="A27" s="10">
        <v>24</v>
      </c>
      <c r="E27" s="4">
        <v>0.74450000000000005</v>
      </c>
      <c r="F27" s="4">
        <v>0.14283333333333334</v>
      </c>
      <c r="G27" s="4">
        <v>0.34366666666666668</v>
      </c>
      <c r="H27" s="4">
        <v>0.65</v>
      </c>
    </row>
    <row r="28" spans="1:8" ht="21" x14ac:dyDescent="0.25">
      <c r="A28" s="10">
        <v>25</v>
      </c>
      <c r="E28" s="4">
        <v>0.3843333333333333</v>
      </c>
      <c r="F28" s="4">
        <v>0.18666666666666665</v>
      </c>
      <c r="G28" s="4">
        <v>0.23833333333333334</v>
      </c>
      <c r="H28" s="4">
        <v>0.78333333333333333</v>
      </c>
    </row>
    <row r="29" spans="1:8" ht="21" x14ac:dyDescent="0.25">
      <c r="A29" s="10">
        <v>26</v>
      </c>
      <c r="E29" s="4">
        <v>0.33366666666666667</v>
      </c>
      <c r="F29" s="4">
        <v>0.25266666666666665</v>
      </c>
      <c r="G29" s="4">
        <v>0.15666666666666668</v>
      </c>
      <c r="H29" s="4">
        <v>0.8833333333333333</v>
      </c>
    </row>
    <row r="31" spans="1:8" ht="22" x14ac:dyDescent="0.3">
      <c r="A31" s="9" t="s">
        <v>0</v>
      </c>
      <c r="B31" s="7">
        <f>AVERAGE(B4:B29)</f>
        <v>1.9125000000000001</v>
      </c>
      <c r="C31" s="7">
        <f t="shared" ref="C31:H31" si="0">AVERAGE(C4:C29)</f>
        <v>2.9777777777777779</v>
      </c>
      <c r="D31" s="7">
        <f t="shared" si="0"/>
        <v>0.55054385964912267</v>
      </c>
      <c r="E31" s="7">
        <f t="shared" si="0"/>
        <v>0.52607692307692311</v>
      </c>
      <c r="F31" s="7">
        <f t="shared" si="0"/>
        <v>0.24607051282051284</v>
      </c>
      <c r="G31" s="7">
        <f t="shared" si="0"/>
        <v>0.39004166666666662</v>
      </c>
      <c r="H31" s="8">
        <f t="shared" si="0"/>
        <v>0.90448717948717949</v>
      </c>
    </row>
    <row r="32" spans="1:8" ht="22" x14ac:dyDescent="0.3">
      <c r="A32" s="9" t="s">
        <v>1</v>
      </c>
      <c r="B32" s="7">
        <f>STDEV(B4:B29)</f>
        <v>0.29877394969420057</v>
      </c>
      <c r="C32" s="7">
        <f t="shared" ref="C32:H32" si="1">STDEV(C4:C29)</f>
        <v>0.55385851917187368</v>
      </c>
      <c r="D32" s="7">
        <f t="shared" si="1"/>
        <v>9.5514814346175314E-2</v>
      </c>
      <c r="E32" s="7">
        <f t="shared" si="1"/>
        <v>0.16976627875320044</v>
      </c>
      <c r="F32" s="7">
        <f t="shared" si="1"/>
        <v>0.1060736449943772</v>
      </c>
      <c r="G32" s="7">
        <f t="shared" si="1"/>
        <v>0.16379881503098725</v>
      </c>
      <c r="H32" s="8">
        <f t="shared" si="1"/>
        <v>0.13354630427164668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Bodenstein</dc:creator>
  <cp:lastModifiedBy>Sarah Bodenstein</cp:lastModifiedBy>
  <dcterms:created xsi:type="dcterms:W3CDTF">2024-05-10T20:39:33Z</dcterms:created>
  <dcterms:modified xsi:type="dcterms:W3CDTF">2024-09-18T15:33:36Z</dcterms:modified>
</cp:coreProperties>
</file>