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ac2\Box\BIHS Project\Data\Clean Data\nutrient standards\Schenider\"/>
    </mc:Choice>
  </mc:AlternateContent>
  <xr:revisionPtr revIDLastSave="0" documentId="13_ncr:1_{85225960-2EE0-41A7-8BA1-84CB27800169}" xr6:coauthVersionLast="43" xr6:coauthVersionMax="43" xr10:uidLastSave="{00000000-0000-0000-0000-000000000000}"/>
  <bookViews>
    <workbookView xWindow="29295" yWindow="1215" windowWidth="26745" windowHeight="15420" tabRatio="856" firstSheet="5" activeTab="8" xr2:uid="{27546790-665F-4F27-8989-9999E4E1E090}"/>
  </bookViews>
  <sheets>
    <sheet name="Notes" sheetId="14" r:id="rId1"/>
    <sheet name="Weights Heights by DRI Group" sheetId="12" r:id="rId2"/>
    <sheet name="Energy_EER" sheetId="17" r:id="rId3"/>
    <sheet name="Protein_EAR" sheetId="18" r:id="rId4"/>
    <sheet name="Median Weight Height Month 0-19" sheetId="2" r:id="rId5"/>
    <sheet name="Median Weight Height Year 5-19" sheetId="13" r:id="rId6"/>
    <sheet name="WFA 0-5 BOYS" sheetId="1" r:id="rId7"/>
    <sheet name="LHFA 0-5 Boys" sheetId="16" r:id="rId8"/>
    <sheet name="BMI 5-19 Boys" sheetId="7" r:id="rId9"/>
    <sheet name="HFA 5-19 Boys" sheetId="11" r:id="rId10"/>
    <sheet name="WFA 0-5 GIRLS" sheetId="4" r:id="rId11"/>
    <sheet name="LHFA 0-5 Girls" sheetId="15" r:id="rId12"/>
    <sheet name="BMI 5-19 Girls" sheetId="5" r:id="rId13"/>
    <sheet name="HFA 5-19 Girls" sheetId="9" r:id="rId14"/>
  </sheets>
  <definedNames>
    <definedName name="_xlnm._FilterDatabase" localSheetId="2" hidden="1">Energy_EER!$A$1:$L$101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2" l="1"/>
  <c r="G12" i="18" l="1"/>
  <c r="G13" i="18"/>
  <c r="G14" i="18"/>
  <c r="G18" i="18"/>
  <c r="G19" i="18"/>
  <c r="G20" i="18"/>
  <c r="G24" i="18"/>
  <c r="G25" i="18"/>
  <c r="G26" i="18"/>
  <c r="H101" i="17"/>
  <c r="H100" i="17"/>
  <c r="H99" i="17"/>
  <c r="H95" i="17"/>
  <c r="H94" i="17"/>
  <c r="H93" i="17"/>
  <c r="H89" i="17"/>
  <c r="H88" i="17"/>
  <c r="H87" i="17"/>
  <c r="H76" i="17"/>
  <c r="H75" i="17"/>
  <c r="H74" i="17"/>
  <c r="H70" i="17"/>
  <c r="H69" i="17"/>
  <c r="H68" i="17"/>
  <c r="H64" i="17"/>
  <c r="H63" i="17"/>
  <c r="H62" i="17"/>
  <c r="H51" i="17"/>
  <c r="H50" i="17"/>
  <c r="H49" i="17"/>
  <c r="H45" i="17"/>
  <c r="H44" i="17"/>
  <c r="H43" i="17"/>
  <c r="H39" i="17"/>
  <c r="H38" i="17"/>
  <c r="H37" i="17"/>
  <c r="H26" i="17"/>
  <c r="H25" i="17"/>
  <c r="H24" i="17"/>
  <c r="H20" i="17"/>
  <c r="H19" i="17"/>
  <c r="H18" i="17"/>
  <c r="H14" i="17"/>
  <c r="H13" i="17"/>
  <c r="H12" i="17"/>
  <c r="G101" i="17"/>
  <c r="G100" i="17"/>
  <c r="G99" i="17"/>
  <c r="G98" i="17"/>
  <c r="G97" i="17"/>
  <c r="G96" i="17"/>
  <c r="G95" i="17"/>
  <c r="G94" i="17"/>
  <c r="G93" i="17"/>
  <c r="G89" i="17"/>
  <c r="G88" i="17"/>
  <c r="G87" i="17"/>
  <c r="G76" i="17"/>
  <c r="G75" i="17"/>
  <c r="G74" i="17"/>
  <c r="G73" i="17"/>
  <c r="G72" i="17"/>
  <c r="G71" i="17"/>
  <c r="G70" i="17"/>
  <c r="G69" i="17"/>
  <c r="G68" i="17"/>
  <c r="G64" i="17"/>
  <c r="G63" i="17"/>
  <c r="G62" i="17"/>
  <c r="G51" i="17"/>
  <c r="G50" i="17"/>
  <c r="G49" i="17"/>
  <c r="G48" i="17"/>
  <c r="G47" i="17"/>
  <c r="G46" i="17"/>
  <c r="G45" i="17"/>
  <c r="G44" i="17"/>
  <c r="G43" i="17"/>
  <c r="G39" i="17"/>
  <c r="G38" i="17"/>
  <c r="G37" i="17"/>
  <c r="G26" i="17" l="1"/>
  <c r="G25" i="17"/>
  <c r="G24" i="17"/>
  <c r="G23" i="17"/>
  <c r="G22" i="17"/>
  <c r="G21" i="17"/>
  <c r="G20" i="17"/>
  <c r="G19" i="17"/>
  <c r="G18" i="17"/>
  <c r="G14" i="17"/>
  <c r="G13" i="17"/>
  <c r="G12" i="17"/>
  <c r="F23" i="12" l="1"/>
  <c r="G22" i="12"/>
  <c r="G23" i="12"/>
  <c r="G21" i="12"/>
  <c r="E26" i="18"/>
  <c r="E25" i="18"/>
  <c r="E24" i="18"/>
  <c r="E20" i="18"/>
  <c r="E19" i="18"/>
  <c r="E18" i="18"/>
  <c r="E14" i="18"/>
  <c r="E13" i="18"/>
  <c r="E12" i="18"/>
  <c r="G23" i="18" l="1"/>
  <c r="E23" i="18" s="1"/>
  <c r="H98" i="17"/>
  <c r="J98" i="17" s="1"/>
  <c r="L98" i="17" s="1"/>
  <c r="H73" i="17"/>
  <c r="H48" i="17"/>
  <c r="H23" i="17"/>
  <c r="J23" i="17"/>
  <c r="L23" i="17" s="1"/>
  <c r="J24" i="17"/>
  <c r="L24" i="17" s="1"/>
  <c r="J14" i="17"/>
  <c r="L14" i="17" s="1"/>
  <c r="J25" i="17"/>
  <c r="L25" i="17" s="1"/>
  <c r="J39" i="17"/>
  <c r="L39" i="17" s="1"/>
  <c r="J49" i="17"/>
  <c r="L49" i="17" s="1"/>
  <c r="J50" i="17"/>
  <c r="L50" i="17" s="1"/>
  <c r="J63" i="17"/>
  <c r="L63" i="17" s="1"/>
  <c r="J74" i="17"/>
  <c r="L74" i="17" s="1"/>
  <c r="J101" i="17"/>
  <c r="L101" i="17" s="1"/>
  <c r="J100" i="17"/>
  <c r="L100" i="17" s="1"/>
  <c r="J99" i="17"/>
  <c r="L99" i="17" s="1"/>
  <c r="J95" i="17"/>
  <c r="L95" i="17" s="1"/>
  <c r="J94" i="17"/>
  <c r="L94" i="17" s="1"/>
  <c r="J93" i="17"/>
  <c r="L93" i="17" s="1"/>
  <c r="J89" i="17"/>
  <c r="L89" i="17" s="1"/>
  <c r="J88" i="17"/>
  <c r="L88" i="17" s="1"/>
  <c r="J87" i="17"/>
  <c r="L87" i="17" s="1"/>
  <c r="L77" i="17"/>
  <c r="F77" i="17"/>
  <c r="J76" i="17"/>
  <c r="L76" i="17" s="1"/>
  <c r="J75" i="17"/>
  <c r="L75" i="17" s="1"/>
  <c r="J73" i="17"/>
  <c r="L73" i="17" s="1"/>
  <c r="J70" i="17"/>
  <c r="L70" i="17" s="1"/>
  <c r="J69" i="17"/>
  <c r="L69" i="17" s="1"/>
  <c r="J68" i="17"/>
  <c r="L68" i="17" s="1"/>
  <c r="J64" i="17"/>
  <c r="L64" i="17" s="1"/>
  <c r="J62" i="17"/>
  <c r="L62" i="17" s="1"/>
  <c r="L52" i="17"/>
  <c r="F52" i="17"/>
  <c r="J51" i="17"/>
  <c r="L51" i="17" s="1"/>
  <c r="J48" i="17"/>
  <c r="L48" i="17" s="1"/>
  <c r="J45" i="17"/>
  <c r="L45" i="17" s="1"/>
  <c r="J44" i="17"/>
  <c r="L44" i="17" s="1"/>
  <c r="J43" i="17"/>
  <c r="L43" i="17" s="1"/>
  <c r="J38" i="17"/>
  <c r="L38" i="17" s="1"/>
  <c r="J37" i="17"/>
  <c r="L37" i="17" s="1"/>
  <c r="L27" i="17"/>
  <c r="F27" i="17"/>
  <c r="J26" i="17"/>
  <c r="L26" i="17" s="1"/>
  <c r="J20" i="17"/>
  <c r="L20" i="17" s="1"/>
  <c r="J19" i="17"/>
  <c r="L19" i="17" s="1"/>
  <c r="J18" i="17"/>
  <c r="L18" i="17" s="1"/>
  <c r="J13" i="17"/>
  <c r="L13" i="17" s="1"/>
  <c r="J12" i="17"/>
  <c r="L12" i="17" s="1"/>
  <c r="F2" i="17"/>
  <c r="G64" i="2" l="1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6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2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6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2" i="2"/>
  <c r="D14" i="13" l="1"/>
  <c r="E2" i="13"/>
  <c r="H6" i="12"/>
  <c r="G56" i="17" s="1"/>
  <c r="D12" i="13"/>
  <c r="D10" i="13"/>
  <c r="D6" i="13"/>
  <c r="H9" i="12"/>
  <c r="D15" i="13"/>
  <c r="D13" i="13"/>
  <c r="D11" i="13"/>
  <c r="H10" i="12"/>
  <c r="D9" i="13"/>
  <c r="D7" i="13"/>
  <c r="D5" i="13"/>
  <c r="D3" i="13"/>
  <c r="H8" i="12"/>
  <c r="E16" i="13"/>
  <c r="H17" i="12"/>
  <c r="E14" i="13"/>
  <c r="E12" i="13"/>
  <c r="E10" i="13"/>
  <c r="E8" i="13"/>
  <c r="E6" i="13"/>
  <c r="H15" i="12"/>
  <c r="E4" i="13"/>
  <c r="H7" i="12"/>
  <c r="H3" i="12"/>
  <c r="E15" i="13"/>
  <c r="E13" i="13"/>
  <c r="E11" i="13"/>
  <c r="H16" i="12"/>
  <c r="E9" i="13"/>
  <c r="E7" i="13"/>
  <c r="E5" i="13"/>
  <c r="E3" i="13"/>
  <c r="D16" i="13"/>
  <c r="H11" i="12"/>
  <c r="D4" i="13"/>
  <c r="H2" i="12"/>
  <c r="D8" i="13"/>
  <c r="D2" i="13"/>
  <c r="H5" i="12"/>
  <c r="H4" i="1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63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6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2" i="2"/>
  <c r="D3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B2" i="13" s="1"/>
  <c r="D2" i="2"/>
  <c r="G6" i="17" l="1"/>
  <c r="G31" i="17"/>
  <c r="G81" i="17"/>
  <c r="B14" i="13"/>
  <c r="F17" i="12"/>
  <c r="F22" i="12" s="1"/>
  <c r="F4" i="12"/>
  <c r="H54" i="17" s="1"/>
  <c r="J54" i="17" s="1"/>
  <c r="L54" i="17" s="1"/>
  <c r="F8" i="12"/>
  <c r="H33" i="17" s="1"/>
  <c r="J33" i="17" s="1"/>
  <c r="L33" i="17" s="1"/>
  <c r="F5" i="12"/>
  <c r="H30" i="17" s="1"/>
  <c r="J30" i="17" s="1"/>
  <c r="L30" i="17" s="1"/>
  <c r="F6" i="12"/>
  <c r="G52" i="17"/>
  <c r="G27" i="17"/>
  <c r="G77" i="17"/>
  <c r="G2" i="17"/>
  <c r="G91" i="17"/>
  <c r="G16" i="17"/>
  <c r="G66" i="17"/>
  <c r="G41" i="17"/>
  <c r="G85" i="17"/>
  <c r="G60" i="17"/>
  <c r="G35" i="17"/>
  <c r="G10" i="17"/>
  <c r="F7" i="12"/>
  <c r="C2" i="13"/>
  <c r="B15" i="13"/>
  <c r="B13" i="13"/>
  <c r="B11" i="13"/>
  <c r="F10" i="12"/>
  <c r="B9" i="13"/>
  <c r="B7" i="13"/>
  <c r="B5" i="13"/>
  <c r="B3" i="13"/>
  <c r="C15" i="13"/>
  <c r="C13" i="13"/>
  <c r="C11" i="13"/>
  <c r="F16" i="12"/>
  <c r="C9" i="13"/>
  <c r="C7" i="13"/>
  <c r="C5" i="13"/>
  <c r="C3" i="13"/>
  <c r="F3" i="12"/>
  <c r="G36" i="17"/>
  <c r="G61" i="17"/>
  <c r="G86" i="17"/>
  <c r="G11" i="17"/>
  <c r="F2" i="12"/>
  <c r="G83" i="17"/>
  <c r="G58" i="17"/>
  <c r="G33" i="17"/>
  <c r="G8" i="17"/>
  <c r="G54" i="17"/>
  <c r="G79" i="17"/>
  <c r="G29" i="17"/>
  <c r="G4" i="17"/>
  <c r="G53" i="17"/>
  <c r="G28" i="17"/>
  <c r="G78" i="17"/>
  <c r="G3" i="17"/>
  <c r="G84" i="17"/>
  <c r="G59" i="17"/>
  <c r="G34" i="17"/>
  <c r="G9" i="17"/>
  <c r="G11" i="18"/>
  <c r="E11" i="18" s="1"/>
  <c r="H86" i="17"/>
  <c r="H61" i="17"/>
  <c r="J61" i="17" s="1"/>
  <c r="L61" i="17" s="1"/>
  <c r="H36" i="17"/>
  <c r="H11" i="17"/>
  <c r="J11" i="17" s="1"/>
  <c r="L11" i="17" s="1"/>
  <c r="B12" i="13"/>
  <c r="B10" i="13"/>
  <c r="B8" i="13"/>
  <c r="B6" i="13"/>
  <c r="F9" i="12"/>
  <c r="B4" i="13"/>
  <c r="H92" i="17"/>
  <c r="H67" i="17"/>
  <c r="H42" i="17"/>
  <c r="H17" i="17"/>
  <c r="G17" i="18"/>
  <c r="E17" i="18" s="1"/>
  <c r="C14" i="13"/>
  <c r="C12" i="13"/>
  <c r="C10" i="13"/>
  <c r="C8" i="13"/>
  <c r="C6" i="13"/>
  <c r="F15" i="12"/>
  <c r="C4" i="13"/>
  <c r="G30" i="17"/>
  <c r="G55" i="17"/>
  <c r="G80" i="17"/>
  <c r="G5" i="17"/>
  <c r="G82" i="17"/>
  <c r="G7" i="17"/>
  <c r="G57" i="17"/>
  <c r="G32" i="17"/>
  <c r="G92" i="17"/>
  <c r="G67" i="17"/>
  <c r="G42" i="17"/>
  <c r="G17" i="17"/>
  <c r="G4" i="18"/>
  <c r="E4" i="18" s="1"/>
  <c r="H4" i="17"/>
  <c r="J4" i="17" s="1"/>
  <c r="L4" i="17" s="1"/>
  <c r="G90" i="17"/>
  <c r="G40" i="17"/>
  <c r="G65" i="17"/>
  <c r="G15" i="17"/>
  <c r="C16" i="13"/>
  <c r="B16" i="13"/>
  <c r="H58" i="17" l="1"/>
  <c r="H55" i="17"/>
  <c r="J55" i="17" s="1"/>
  <c r="L55" i="17" s="1"/>
  <c r="H79" i="17"/>
  <c r="J79" i="17" s="1"/>
  <c r="L79" i="17" s="1"/>
  <c r="H5" i="17"/>
  <c r="J5" i="17" s="1"/>
  <c r="L5" i="17" s="1"/>
  <c r="H83" i="17"/>
  <c r="J83" i="17" s="1"/>
  <c r="L83" i="17" s="1"/>
  <c r="H29" i="17"/>
  <c r="J29" i="17" s="1"/>
  <c r="L29" i="17" s="1"/>
  <c r="J36" i="17"/>
  <c r="L36" i="17" s="1"/>
  <c r="J58" i="17"/>
  <c r="L58" i="17" s="1"/>
  <c r="J17" i="17"/>
  <c r="L17" i="17" s="1"/>
  <c r="H80" i="17"/>
  <c r="J80" i="17" s="1"/>
  <c r="L80" i="17" s="1"/>
  <c r="G5" i="18"/>
  <c r="E5" i="18" s="1"/>
  <c r="J92" i="17"/>
  <c r="L92" i="17" s="1"/>
  <c r="G8" i="18"/>
  <c r="E8" i="18" s="1"/>
  <c r="H8" i="17"/>
  <c r="J8" i="17" s="1"/>
  <c r="L8" i="17" s="1"/>
  <c r="J86" i="17"/>
  <c r="L86" i="17" s="1"/>
  <c r="G22" i="18"/>
  <c r="E22" i="18" s="1"/>
  <c r="H97" i="17"/>
  <c r="J97" i="17" s="1"/>
  <c r="L97" i="17" s="1"/>
  <c r="H72" i="17"/>
  <c r="J72" i="17" s="1"/>
  <c r="L72" i="17" s="1"/>
  <c r="H47" i="17"/>
  <c r="J47" i="17" s="1"/>
  <c r="L47" i="17" s="1"/>
  <c r="H22" i="17"/>
  <c r="J22" i="17" s="1"/>
  <c r="L22" i="17" s="1"/>
  <c r="G3" i="18"/>
  <c r="E3" i="18" s="1"/>
  <c r="H78" i="17"/>
  <c r="J78" i="17" s="1"/>
  <c r="L78" i="17" s="1"/>
  <c r="H53" i="17"/>
  <c r="J53" i="17" s="1"/>
  <c r="L53" i="17" s="1"/>
  <c r="H3" i="17"/>
  <c r="J3" i="17" s="1"/>
  <c r="L3" i="17" s="1"/>
  <c r="H28" i="17"/>
  <c r="J28" i="17" s="1"/>
  <c r="L28" i="17" s="1"/>
  <c r="G15" i="18"/>
  <c r="E15" i="18" s="1"/>
  <c r="H90" i="17"/>
  <c r="J90" i="17" s="1"/>
  <c r="L90" i="17" s="1"/>
  <c r="H65" i="17"/>
  <c r="J65" i="17" s="1"/>
  <c r="L65" i="17" s="1"/>
  <c r="H40" i="17"/>
  <c r="J40" i="17" s="1"/>
  <c r="L40" i="17" s="1"/>
  <c r="H15" i="17"/>
  <c r="J15" i="17" s="1"/>
  <c r="L15" i="17" s="1"/>
  <c r="J42" i="17"/>
  <c r="L42" i="17" s="1"/>
  <c r="G7" i="18"/>
  <c r="E7" i="18" s="1"/>
  <c r="H82" i="17"/>
  <c r="J82" i="17" s="1"/>
  <c r="L82" i="17" s="1"/>
  <c r="H57" i="17"/>
  <c r="J57" i="17" s="1"/>
  <c r="L57" i="17" s="1"/>
  <c r="H32" i="17"/>
  <c r="J32" i="17" s="1"/>
  <c r="L32" i="17" s="1"/>
  <c r="H7" i="17"/>
  <c r="J7" i="17" s="1"/>
  <c r="L7" i="17" s="1"/>
  <c r="J67" i="17"/>
  <c r="L67" i="17" s="1"/>
  <c r="H85" i="17"/>
  <c r="J85" i="17" s="1"/>
  <c r="L85" i="17" s="1"/>
  <c r="H60" i="17"/>
  <c r="J60" i="17" s="1"/>
  <c r="L60" i="17" s="1"/>
  <c r="H35" i="17"/>
  <c r="J35" i="17" s="1"/>
  <c r="L35" i="17" s="1"/>
  <c r="H10" i="17"/>
  <c r="J10" i="17" s="1"/>
  <c r="L10" i="17" s="1"/>
  <c r="G10" i="18"/>
  <c r="E10" i="18" s="1"/>
  <c r="H91" i="17"/>
  <c r="J91" i="17" s="1"/>
  <c r="L91" i="17" s="1"/>
  <c r="H66" i="17"/>
  <c r="J66" i="17" s="1"/>
  <c r="L66" i="17" s="1"/>
  <c r="H41" i="17"/>
  <c r="J41" i="17" s="1"/>
  <c r="L41" i="17" s="1"/>
  <c r="H16" i="17"/>
  <c r="J16" i="17" s="1"/>
  <c r="L16" i="17" s="1"/>
  <c r="G16" i="18"/>
  <c r="E16" i="18" s="1"/>
  <c r="F21" i="12"/>
  <c r="H52" i="17"/>
  <c r="G2" i="18"/>
  <c r="E2" i="18" s="1"/>
  <c r="H77" i="17"/>
  <c r="H27" i="17"/>
  <c r="H2" i="17"/>
  <c r="H84" i="17"/>
  <c r="J84" i="17" s="1"/>
  <c r="L84" i="17" s="1"/>
  <c r="H59" i="17"/>
  <c r="J59" i="17" s="1"/>
  <c r="L59" i="17" s="1"/>
  <c r="H34" i="17"/>
  <c r="J34" i="17" s="1"/>
  <c r="L34" i="17" s="1"/>
  <c r="H9" i="17"/>
  <c r="J9" i="17" s="1"/>
  <c r="L9" i="17" s="1"/>
  <c r="G9" i="18"/>
  <c r="E9" i="18" s="1"/>
  <c r="G6" i="18"/>
  <c r="E6" i="18" s="1"/>
  <c r="H81" i="17"/>
  <c r="J81" i="17" s="1"/>
  <c r="L81" i="17" s="1"/>
  <c r="H56" i="17"/>
  <c r="J56" i="17" s="1"/>
  <c r="L56" i="17" s="1"/>
  <c r="H31" i="17"/>
  <c r="J31" i="17" s="1"/>
  <c r="L31" i="17" s="1"/>
  <c r="H6" i="17"/>
  <c r="J6" i="17" s="1"/>
  <c r="L6" i="17" s="1"/>
  <c r="G21" i="18" l="1"/>
  <c r="E21" i="18" s="1"/>
  <c r="H21" i="17"/>
  <c r="J21" i="17" s="1"/>
  <c r="L21" i="17" s="1"/>
  <c r="H96" i="17"/>
  <c r="J96" i="17" s="1"/>
  <c r="L96" i="17" s="1"/>
  <c r="H71" i="17"/>
  <c r="J71" i="17" s="1"/>
  <c r="L71" i="17" s="1"/>
  <c r="H46" i="17"/>
  <c r="J46" i="17" s="1"/>
  <c r="L46" i="17" s="1"/>
</calcChain>
</file>

<file path=xl/sharedStrings.xml><?xml version="1.0" encoding="utf-8"?>
<sst xmlns="http://schemas.openxmlformats.org/spreadsheetml/2006/main" count="649" uniqueCount="118">
  <si>
    <t>Month</t>
  </si>
  <si>
    <t>L</t>
  </si>
  <si>
    <t>M</t>
  </si>
  <si>
    <t>S</t>
  </si>
  <si>
    <t>1st</t>
  </si>
  <si>
    <t>3rd</t>
  </si>
  <si>
    <t>5th</t>
  </si>
  <si>
    <t>15th</t>
  </si>
  <si>
    <t>25th</t>
  </si>
  <si>
    <t>50th</t>
  </si>
  <si>
    <t>75th</t>
  </si>
  <si>
    <t>85th</t>
  </si>
  <si>
    <t>95th</t>
  </si>
  <si>
    <t>97th</t>
  </si>
  <si>
    <t>99th</t>
  </si>
  <si>
    <t>Year</t>
  </si>
  <si>
    <t>Total Months</t>
  </si>
  <si>
    <t>P01</t>
  </si>
  <si>
    <t>P1</t>
  </si>
  <si>
    <t>P3</t>
  </si>
  <si>
    <t>P5</t>
  </si>
  <si>
    <t>P10</t>
  </si>
  <si>
    <t>P15</t>
  </si>
  <si>
    <t>P25</t>
  </si>
  <si>
    <t>P50</t>
  </si>
  <si>
    <t>P75</t>
  </si>
  <si>
    <t>P85</t>
  </si>
  <si>
    <t>P90</t>
  </si>
  <si>
    <t>P95</t>
  </si>
  <si>
    <t>P97</t>
  </si>
  <si>
    <t>P99</t>
  </si>
  <si>
    <t>P999</t>
  </si>
  <si>
    <t>StDev</t>
  </si>
  <si>
    <t>lifestage</t>
  </si>
  <si>
    <t>age_lower_yrs</t>
  </si>
  <si>
    <t>age_upper_yrs</t>
  </si>
  <si>
    <t>Infant</t>
  </si>
  <si>
    <t>Child</t>
  </si>
  <si>
    <t>Male</t>
  </si>
  <si>
    <t>Female</t>
  </si>
  <si>
    <t>Adolescent</t>
  </si>
  <si>
    <t>Adult</t>
  </si>
  <si>
    <t>Older Adult</t>
  </si>
  <si>
    <t>.</t>
  </si>
  <si>
    <t>Pregnancy</t>
  </si>
  <si>
    <t>Lactation</t>
  </si>
  <si>
    <t>Sources:</t>
  </si>
  <si>
    <t>http://sites.tufts.edu/candasa</t>
  </si>
  <si>
    <t>SD</t>
  </si>
  <si>
    <t>Weight-for-Age Percentiles, 0-5, Boys</t>
  </si>
  <si>
    <t>Length/Height-for-Age Percentiles, 0-5 Boys</t>
  </si>
  <si>
    <t>year</t>
  </si>
  <si>
    <t>month</t>
  </si>
  <si>
    <t>total_months</t>
  </si>
  <si>
    <t>median_weight_boys</t>
  </si>
  <si>
    <t>median_weight_girls</t>
  </si>
  <si>
    <t>iom_refweight_kg</t>
  </si>
  <si>
    <t>who_refweight_kg</t>
  </si>
  <si>
    <t>Median weights by monthly age birth through 19 years</t>
  </si>
  <si>
    <t>BMI-for-Age, 5-19, Boys</t>
  </si>
  <si>
    <t>Height-for-Age, 5-19, Boys</t>
  </si>
  <si>
    <t>Weight-for-Age Percentiles, 0-5, Girls</t>
  </si>
  <si>
    <t>Length/Height-for-Age Percentiles, 0-5, Girls</t>
  </si>
  <si>
    <t>Indicator</t>
  </si>
  <si>
    <t>kg/month</t>
  </si>
  <si>
    <t>kg/year</t>
  </si>
  <si>
    <t>Units</t>
  </si>
  <si>
    <t>kg (weight), cm (height)</t>
  </si>
  <si>
    <t>cm/month</t>
  </si>
  <si>
    <r>
      <t>kg/m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/month</t>
    </r>
  </si>
  <si>
    <t>median_height_boys</t>
  </si>
  <si>
    <t>median_height_girls</t>
  </si>
  <si>
    <t>iom_refheight_cm</t>
  </si>
  <si>
    <t>who_refheight_cm</t>
  </si>
  <si>
    <t>age_refmean</t>
  </si>
  <si>
    <t>refheight_cm</t>
  </si>
  <si>
    <t>refweight_kg</t>
  </si>
  <si>
    <t>refPA</t>
  </si>
  <si>
    <t>EER_eq</t>
  </si>
  <si>
    <t>PA_level</t>
  </si>
  <si>
    <t>sedentary</t>
  </si>
  <si>
    <t>low active</t>
  </si>
  <si>
    <t>active</t>
  </si>
  <si>
    <t>very active</t>
  </si>
  <si>
    <t>who_energy</t>
  </si>
  <si>
    <t>iom_energy</t>
  </si>
  <si>
    <t>Energy requirements - EER equation from the DRIs with WHO reference heights and weights</t>
  </si>
  <si>
    <t>Protein requirements - EAR from the DRIs using WHO reference heights and weights</t>
  </si>
  <si>
    <t>protein_perkg</t>
  </si>
  <si>
    <t>all</t>
  </si>
  <si>
    <t>who_protein</t>
  </si>
  <si>
    <t>Median weights per year 5-19 years</t>
  </si>
  <si>
    <r>
      <rPr>
        <b/>
        <sz val="12"/>
        <rFont val="Calibri"/>
        <family val="2"/>
        <scheme val="minor"/>
      </rPr>
      <t>Contact:</t>
    </r>
    <r>
      <rPr>
        <sz val="12"/>
        <color theme="1"/>
        <rFont val="Calibri"/>
        <family val="2"/>
        <scheme val="minor"/>
      </rPr>
      <t xml:space="preserve"> kate.schneider@tufts.edu</t>
    </r>
  </si>
  <si>
    <t>Supplement 2</t>
  </si>
  <si>
    <t>WHO Growth Reference Percentiles and calculations of DRI EER (energy) and protein EAR requirements for WHO reference heights and weights</t>
  </si>
  <si>
    <t>kcal</t>
  </si>
  <si>
    <t>grams</t>
  </si>
  <si>
    <t>[The Dietary Reference Intakes from the Institutes of Medicine are provided in Supplement 1]</t>
  </si>
  <si>
    <r>
      <rPr>
        <b/>
        <sz val="12"/>
        <color theme="1"/>
        <rFont val="Calibri"/>
        <family val="2"/>
        <scheme val="minor"/>
      </rPr>
      <t xml:space="preserve">Notes: </t>
    </r>
    <r>
      <rPr>
        <sz val="12"/>
        <color theme="1"/>
        <rFont val="Calibri"/>
        <family val="2"/>
        <scheme val="minor"/>
      </rPr>
      <t>This Excel Workbook contains all the WHO child growth references for 0-60 months and the growth references for school aged children and adolescents for aged 5-19, including the following (in order of sheets):</t>
    </r>
  </si>
  <si>
    <t>Sheet</t>
  </si>
  <si>
    <t>Median weights and heights for the age-gender groups used in the DRIs (IOM 2006), this sheet also compares the WHO references to those in the DRIs (contained in Supplement 1)*</t>
  </si>
  <si>
    <t>PERCENTILES LENGTH/HEIGHT-FOR-AGE (cm/month), BOYS</t>
  </si>
  <si>
    <t>PERCENTILES WEIGHT-FOR-AGE (kg/month), BOYS</t>
  </si>
  <si>
    <r>
      <t>PERCENTILES BMI (kg/m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)-FOR-AGE (month), 6-19, BOYS</t>
    </r>
  </si>
  <si>
    <t>PERCENTILES HEIGHT-FOR-AGE (cm/month), 6-19, BOYS</t>
  </si>
  <si>
    <t>PERCENTILES WEIGHT-FOR-AGE (kg/month), GIRLS</t>
  </si>
  <si>
    <t>PERCENTILES LENGTH/HEIGHT-FOR-AGE (cm/month), GIRLS</t>
  </si>
  <si>
    <r>
      <t>PERCENTILES BMI (kg/m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)-FOR-AGE (month), 6-19, GIRLS</t>
    </r>
  </si>
  <si>
    <t>PERCENTILES HEIGHT (cm)-FOR-AGE (month), 6-19, GIRLS</t>
  </si>
  <si>
    <t>WHO Multicentre Growth Reference Study Group. 2006. World Health Organization child growth standards: Methods and development. Geneva: World Health Organization.</t>
  </si>
  <si>
    <t>Growth charts taken directly from:</t>
  </si>
  <si>
    <t>de Onis, M., A.W. Onyango, E. Borghi, A. Siyam, C. Nishida, and J. Siekmann. 2007. “Development of a WHO growth reference for school-aged children and adolescents.” Bulletin of the World Health Organization 85(09):660–667.</t>
  </si>
  <si>
    <t>The WHO Child Growth Standards 0-5</t>
  </si>
  <si>
    <t>Growth reference data for 5-19 years</t>
  </si>
  <si>
    <t>age_sex_grp</t>
  </si>
  <si>
    <t>sex</t>
  </si>
  <si>
    <r>
      <t xml:space="preserve">Schneider, K. &amp; Herforth, A. "Software tools for practical application of human nutrient requirements in food-based social science research." </t>
    </r>
    <r>
      <rPr>
        <b/>
        <i/>
        <sz val="12"/>
        <color theme="1"/>
        <rFont val="Calibri"/>
        <family val="2"/>
        <scheme val="minor"/>
      </rPr>
      <t>Gates Open Research.</t>
    </r>
  </si>
  <si>
    <r>
      <rPr>
        <b/>
        <sz val="12"/>
        <color theme="1"/>
        <rFont val="Calibri"/>
        <family val="2"/>
        <scheme val="minor"/>
      </rPr>
      <t>* Note:</t>
    </r>
    <r>
      <rPr>
        <sz val="12"/>
        <color theme="1"/>
        <rFont val="Calibri"/>
        <family val="2"/>
        <scheme val="minor"/>
      </rPr>
      <t xml:space="preserve"> the pregnancy reference weight is take from the CDC (used in the DRIs) guidance on weight gain during pregnancy as the third trimester midpoint recommended weight gain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</si>
</sst>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4" xfId="0" applyFont="1" applyBorder="1"/>
    <xf numFmtId="0" fontId="3" fillId="0" borderId="5" xfId="0" applyFont="1" applyBorder="1"/>
    <xf numFmtId="2" fontId="1" fillId="0" borderId="0" xfId="0" applyNumberFormat="1" applyFont="1"/>
    <xf numFmtId="166" fontId="0" fillId="0" borderId="0" xfId="0" applyNumberFormat="1"/>
    <xf numFmtId="0" fontId="8" fillId="0" borderId="2" xfId="0" applyFont="1" applyBorder="1" applyAlignment="1">
      <alignment horizontal="left"/>
    </xf>
    <xf numFmtId="0" fontId="8" fillId="0" borderId="3" xfId="0" applyFont="1" applyBorder="1"/>
    <xf numFmtId="1" fontId="9" fillId="0" borderId="0" xfId="0" applyNumberFormat="1" applyFont="1"/>
    <xf numFmtId="0" fontId="9" fillId="0" borderId="0" xfId="0" applyFont="1"/>
    <xf numFmtId="0" fontId="5" fillId="0" borderId="0" xfId="1" applyFont="1" applyAlignment="1">
      <alignment horizontal="left" vertical="top"/>
    </xf>
    <xf numFmtId="0" fontId="11" fillId="0" borderId="0" xfId="0" applyFont="1"/>
    <xf numFmtId="0" fontId="0" fillId="0" borderId="0" xfId="0" applyFont="1"/>
    <xf numFmtId="0" fontId="3" fillId="0" borderId="4" xfId="0" applyFont="1" applyFill="1" applyBorder="1"/>
    <xf numFmtId="0" fontId="3" fillId="0" borderId="0" xfId="0" applyFont="1" applyAlignment="1">
      <alignment wrapText="1"/>
    </xf>
    <xf numFmtId="0" fontId="8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1" applyFont="1" applyAlignment="1">
      <alignment vertical="top"/>
    </xf>
    <xf numFmtId="0" fontId="1" fillId="0" borderId="0" xfId="0" applyFont="1" applyAlignment="1">
      <alignment horizontal="left" vertical="center"/>
    </xf>
    <xf numFmtId="0" fontId="2" fillId="0" borderId="0" xfId="1"/>
    <xf numFmtId="0" fontId="2" fillId="0" borderId="0" xfId="1" applyAlignment="1">
      <alignment horizontal="left" vertic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2" fillId="0" borderId="0" xfId="1" applyAlignment="1">
      <alignment horizontal="left" vertic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ho.int/bulletin/volumes/85/9/07-043497.pdf" TargetMode="External"/><Relationship Id="rId2" Type="http://schemas.openxmlformats.org/officeDocument/2006/relationships/hyperlink" Target="http://www.who.int/childgrowth/standards/Technical_report.pdf" TargetMode="External"/><Relationship Id="rId1" Type="http://schemas.openxmlformats.org/officeDocument/2006/relationships/hyperlink" Target="http://sites.tufts.edu/candas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who.int/growthref/en/" TargetMode="External"/><Relationship Id="rId4" Type="http://schemas.openxmlformats.org/officeDocument/2006/relationships/hyperlink" Target="https://www.who.int/childgrowth/standards/e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EA4B-9865-44E9-B4DB-256B5385D4DD}">
  <sheetPr>
    <tabColor rgb="FFFF0000"/>
  </sheetPr>
  <dimension ref="A1:H30"/>
  <sheetViews>
    <sheetView topLeftCell="A19" workbookViewId="0">
      <selection activeCell="B29" sqref="B29"/>
    </sheetView>
  </sheetViews>
  <sheetFormatPr defaultColWidth="8.7109375" defaultRowHeight="15" x14ac:dyDescent="0.25"/>
  <cols>
    <col min="1" max="1" width="14.140625" style="19" customWidth="1"/>
    <col min="2" max="2" width="100.7109375" style="19" bestFit="1" customWidth="1"/>
    <col min="3" max="3" width="22" style="19" bestFit="1" customWidth="1"/>
    <col min="4" max="16384" width="8.7109375" style="19"/>
  </cols>
  <sheetData>
    <row r="1" spans="1:8" s="6" customFormat="1" ht="33.6" customHeight="1" x14ac:dyDescent="0.25">
      <c r="A1" s="28" t="s">
        <v>116</v>
      </c>
      <c r="B1" s="28"/>
      <c r="C1" s="28"/>
      <c r="D1" s="28"/>
      <c r="E1" s="28"/>
    </row>
    <row r="2" spans="1:8" s="6" customFormat="1" ht="31.5" customHeight="1" x14ac:dyDescent="0.25">
      <c r="A2" s="22" t="s">
        <v>93</v>
      </c>
      <c r="B2" s="29" t="s">
        <v>94</v>
      </c>
      <c r="C2" s="29"/>
      <c r="D2" s="29"/>
      <c r="E2" s="29"/>
    </row>
    <row r="3" spans="1:8" s="6" customFormat="1" ht="15.75" x14ac:dyDescent="0.25"/>
    <row r="4" spans="1:8" ht="15.75" x14ac:dyDescent="0.25">
      <c r="B4" s="23" t="s">
        <v>92</v>
      </c>
      <c r="C4" s="23"/>
    </row>
    <row r="5" spans="1:8" ht="15.75" x14ac:dyDescent="0.25">
      <c r="B5" s="24" t="s">
        <v>47</v>
      </c>
      <c r="C5" s="24"/>
    </row>
    <row r="6" spans="1:8" ht="15.75" x14ac:dyDescent="0.25">
      <c r="A6" s="17"/>
      <c r="B6" s="17"/>
    </row>
    <row r="7" spans="1:8" ht="30.6" customHeight="1" x14ac:dyDescent="0.25">
      <c r="A7" s="30" t="s">
        <v>98</v>
      </c>
      <c r="B7" s="30"/>
      <c r="C7" s="30"/>
      <c r="D7" s="30"/>
      <c r="E7" s="30"/>
      <c r="F7" s="21"/>
      <c r="G7" s="21"/>
      <c r="H7" s="21"/>
    </row>
    <row r="8" spans="1:8" ht="15.75" x14ac:dyDescent="0.25">
      <c r="A8" s="13" t="s">
        <v>99</v>
      </c>
      <c r="B8" s="13" t="s">
        <v>63</v>
      </c>
      <c r="C8" s="14" t="s">
        <v>66</v>
      </c>
    </row>
    <row r="9" spans="1:8" ht="31.5" x14ac:dyDescent="0.25">
      <c r="A9" s="19">
        <v>1</v>
      </c>
      <c r="B9" s="21" t="s">
        <v>100</v>
      </c>
      <c r="C9" s="9" t="s">
        <v>67</v>
      </c>
    </row>
    <row r="10" spans="1:8" ht="15.75" x14ac:dyDescent="0.25">
      <c r="A10" s="19">
        <v>2</v>
      </c>
      <c r="B10" s="6" t="s">
        <v>86</v>
      </c>
      <c r="C10" s="9" t="s">
        <v>95</v>
      </c>
    </row>
    <row r="11" spans="1:8" ht="15.75" x14ac:dyDescent="0.25">
      <c r="A11" s="19">
        <v>3</v>
      </c>
      <c r="B11" s="6" t="s">
        <v>87</v>
      </c>
      <c r="C11" s="20" t="s">
        <v>96</v>
      </c>
    </row>
    <row r="12" spans="1:8" ht="15.75" x14ac:dyDescent="0.25">
      <c r="A12" s="19">
        <v>4</v>
      </c>
      <c r="B12" s="7" t="s">
        <v>58</v>
      </c>
      <c r="C12" s="9" t="s">
        <v>64</v>
      </c>
    </row>
    <row r="13" spans="1:8" ht="15.75" x14ac:dyDescent="0.25">
      <c r="A13" s="19">
        <v>5</v>
      </c>
      <c r="B13" s="7" t="s">
        <v>91</v>
      </c>
      <c r="C13" s="9" t="s">
        <v>65</v>
      </c>
    </row>
    <row r="14" spans="1:8" ht="15.75" x14ac:dyDescent="0.25">
      <c r="A14" s="19">
        <v>6</v>
      </c>
      <c r="B14" s="7" t="s">
        <v>49</v>
      </c>
      <c r="C14" s="9" t="s">
        <v>64</v>
      </c>
    </row>
    <row r="15" spans="1:8" ht="15.75" x14ac:dyDescent="0.25">
      <c r="A15" s="19">
        <v>7</v>
      </c>
      <c r="B15" s="7" t="s">
        <v>50</v>
      </c>
      <c r="C15" s="9" t="s">
        <v>68</v>
      </c>
    </row>
    <row r="16" spans="1:8" ht="18" x14ac:dyDescent="0.25">
      <c r="A16" s="19">
        <v>8</v>
      </c>
      <c r="B16" s="7" t="s">
        <v>59</v>
      </c>
      <c r="C16" s="9" t="s">
        <v>69</v>
      </c>
    </row>
    <row r="17" spans="1:4" ht="15.75" x14ac:dyDescent="0.25">
      <c r="A17" s="19">
        <v>9</v>
      </c>
      <c r="B17" s="6" t="s">
        <v>60</v>
      </c>
      <c r="C17" s="10" t="s">
        <v>68</v>
      </c>
    </row>
    <row r="18" spans="1:4" ht="15.75" x14ac:dyDescent="0.25">
      <c r="A18" s="19">
        <v>10</v>
      </c>
      <c r="B18" s="7" t="s">
        <v>61</v>
      </c>
      <c r="C18" s="9" t="s">
        <v>64</v>
      </c>
    </row>
    <row r="19" spans="1:4" ht="15.75" x14ac:dyDescent="0.25">
      <c r="A19" s="19">
        <v>11</v>
      </c>
      <c r="B19" s="7" t="s">
        <v>62</v>
      </c>
      <c r="C19" s="9" t="s">
        <v>68</v>
      </c>
    </row>
    <row r="20" spans="1:4" ht="18" x14ac:dyDescent="0.25">
      <c r="A20" s="19">
        <v>12</v>
      </c>
      <c r="B20" s="7" t="s">
        <v>59</v>
      </c>
      <c r="C20" s="9" t="s">
        <v>69</v>
      </c>
    </row>
    <row r="21" spans="1:4" ht="15.75" x14ac:dyDescent="0.25">
      <c r="A21" s="19">
        <v>13</v>
      </c>
      <c r="B21" s="8" t="s">
        <v>60</v>
      </c>
      <c r="C21" s="10" t="s">
        <v>68</v>
      </c>
    </row>
    <row r="22" spans="1:4" ht="15.75" x14ac:dyDescent="0.25">
      <c r="A22" s="6" t="s">
        <v>97</v>
      </c>
      <c r="C22" s="6"/>
    </row>
    <row r="23" spans="1:4" ht="15.75" x14ac:dyDescent="0.25">
      <c r="A23" s="9" t="s">
        <v>117</v>
      </c>
    </row>
    <row r="24" spans="1:4" ht="15.75" x14ac:dyDescent="0.25">
      <c r="A24" s="6"/>
      <c r="B24" s="6"/>
    </row>
    <row r="25" spans="1:4" ht="15.75" x14ac:dyDescent="0.25">
      <c r="A25" s="18" t="s">
        <v>46</v>
      </c>
      <c r="B25" s="6"/>
    </row>
    <row r="26" spans="1:4" ht="15.6" customHeight="1" x14ac:dyDescent="0.25">
      <c r="A26" s="31" t="s">
        <v>109</v>
      </c>
      <c r="B26" s="31"/>
      <c r="C26" s="31"/>
      <c r="D26" s="31"/>
    </row>
    <row r="27" spans="1:4" ht="29.1" customHeight="1" x14ac:dyDescent="0.25">
      <c r="A27" s="27" t="s">
        <v>111</v>
      </c>
      <c r="B27" s="27"/>
      <c r="C27" s="27"/>
      <c r="D27" s="27"/>
    </row>
    <row r="28" spans="1:4" x14ac:dyDescent="0.25">
      <c r="B28" s="25" t="s">
        <v>110</v>
      </c>
    </row>
    <row r="29" spans="1:4" x14ac:dyDescent="0.25">
      <c r="B29" s="26" t="s">
        <v>112</v>
      </c>
    </row>
    <row r="30" spans="1:4" x14ac:dyDescent="0.25">
      <c r="B30" s="26" t="s">
        <v>113</v>
      </c>
    </row>
  </sheetData>
  <mergeCells count="5">
    <mergeCell ref="A27:D27"/>
    <mergeCell ref="A1:E1"/>
    <mergeCell ref="B2:E2"/>
    <mergeCell ref="A7:E7"/>
    <mergeCell ref="A26:D26"/>
  </mergeCells>
  <hyperlinks>
    <hyperlink ref="B5" r:id="rId1" xr:uid="{5B17CEE8-11EC-4FB0-B626-508522EDB965}"/>
    <hyperlink ref="A26" r:id="rId2" xr:uid="{05DAC7A0-5FFE-4341-BE2A-CFE58D0361E2}"/>
    <hyperlink ref="A27" r:id="rId3" xr:uid="{D85F382B-E781-42F2-A3CA-EB3CD137BAEF}"/>
    <hyperlink ref="B29" r:id="rId4" xr:uid="{6CFB43B0-3A29-408E-9D95-BC4A7D272B55}"/>
    <hyperlink ref="B30" r:id="rId5" xr:uid="{703C8C60-7FA7-408E-B650-85DAA9AE314F}"/>
  </hyperlinks>
  <pageMargins left="0.7" right="0.7" top="0.75" bottom="0.75" header="0.3" footer="0.3"/>
  <pageSetup orientation="portrait" horizontalDpi="0" verticalDpi="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F9C5-2BB8-4EE0-B66B-11EE3F5ED65E}">
  <sheetPr>
    <tabColor theme="9"/>
  </sheetPr>
  <dimension ref="A1:V170"/>
  <sheetViews>
    <sheetView topLeftCell="A145" zoomScale="96" zoomScaleNormal="96" workbookViewId="0">
      <selection activeCell="O3" sqref="O3"/>
    </sheetView>
  </sheetViews>
  <sheetFormatPr defaultRowHeight="15" x14ac:dyDescent="0.25"/>
  <cols>
    <col min="1" max="1" width="6.42578125" customWidth="1"/>
    <col min="2" max="2" width="8.7109375" customWidth="1"/>
    <col min="3" max="3" width="12.5703125" bestFit="1" customWidth="1"/>
  </cols>
  <sheetData>
    <row r="1" spans="1:22" x14ac:dyDescent="0.25">
      <c r="H1" s="32" t="s">
        <v>104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spans="1:22" x14ac:dyDescent="0.25">
      <c r="A2" t="s">
        <v>15</v>
      </c>
      <c r="B2" t="s">
        <v>0</v>
      </c>
      <c r="C2" t="s">
        <v>16</v>
      </c>
      <c r="D2" t="s">
        <v>1</v>
      </c>
      <c r="E2" t="s">
        <v>2</v>
      </c>
      <c r="F2" t="s">
        <v>3</v>
      </c>
      <c r="G2" t="s">
        <v>32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s="1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</row>
    <row r="3" spans="1:22" x14ac:dyDescent="0.25">
      <c r="A3">
        <v>5</v>
      </c>
      <c r="B3">
        <v>1</v>
      </c>
      <c r="C3">
        <v>61</v>
      </c>
      <c r="D3">
        <v>1</v>
      </c>
      <c r="E3">
        <v>110.2647</v>
      </c>
      <c r="F3">
        <v>4.1640000000000003E-2</v>
      </c>
      <c r="G3">
        <v>4.5914000000000001</v>
      </c>
      <c r="H3">
        <v>96.075999999999993</v>
      </c>
      <c r="I3">
        <v>99.582999999999998</v>
      </c>
      <c r="J3">
        <v>101.629</v>
      </c>
      <c r="K3">
        <v>102.712</v>
      </c>
      <c r="L3">
        <v>104.381</v>
      </c>
      <c r="M3">
        <v>105.506</v>
      </c>
      <c r="N3">
        <v>107.16800000000001</v>
      </c>
      <c r="O3" s="1">
        <v>110.265</v>
      </c>
      <c r="P3">
        <v>113.36199999999999</v>
      </c>
      <c r="Q3">
        <v>115.023</v>
      </c>
      <c r="R3">
        <v>116.149</v>
      </c>
      <c r="S3">
        <v>117.81699999999999</v>
      </c>
      <c r="T3">
        <v>118.9</v>
      </c>
      <c r="U3">
        <v>120.946</v>
      </c>
      <c r="V3">
        <v>124.453</v>
      </c>
    </row>
    <row r="4" spans="1:22" x14ac:dyDescent="0.25">
      <c r="A4">
        <v>5</v>
      </c>
      <c r="B4">
        <v>2</v>
      </c>
      <c r="C4">
        <v>62</v>
      </c>
      <c r="D4">
        <v>1</v>
      </c>
      <c r="E4">
        <v>110.8006</v>
      </c>
      <c r="F4">
        <v>4.172E-2</v>
      </c>
      <c r="G4">
        <v>4.6226000000000003</v>
      </c>
      <c r="H4">
        <v>96.516000000000005</v>
      </c>
      <c r="I4">
        <v>100.047</v>
      </c>
      <c r="J4">
        <v>102.10599999999999</v>
      </c>
      <c r="K4">
        <v>103.197</v>
      </c>
      <c r="L4">
        <v>104.876</v>
      </c>
      <c r="M4">
        <v>106.01</v>
      </c>
      <c r="N4">
        <v>107.68300000000001</v>
      </c>
      <c r="O4" s="1">
        <v>110.801</v>
      </c>
      <c r="P4">
        <v>113.91800000000001</v>
      </c>
      <c r="Q4">
        <v>115.592</v>
      </c>
      <c r="R4">
        <v>116.72499999999999</v>
      </c>
      <c r="S4">
        <v>118.404</v>
      </c>
      <c r="T4">
        <v>119.495</v>
      </c>
      <c r="U4">
        <v>121.554</v>
      </c>
      <c r="V4">
        <v>125.086</v>
      </c>
    </row>
    <row r="5" spans="1:22" x14ac:dyDescent="0.25">
      <c r="A5">
        <v>5</v>
      </c>
      <c r="B5">
        <v>3</v>
      </c>
      <c r="C5">
        <v>63</v>
      </c>
      <c r="D5">
        <v>1</v>
      </c>
      <c r="E5">
        <v>111.3338</v>
      </c>
      <c r="F5">
        <v>4.1799999999999997E-2</v>
      </c>
      <c r="G5">
        <v>4.6538000000000004</v>
      </c>
      <c r="H5">
        <v>96.953000000000003</v>
      </c>
      <c r="I5">
        <v>100.508</v>
      </c>
      <c r="J5">
        <v>102.581</v>
      </c>
      <c r="K5">
        <v>103.679</v>
      </c>
      <c r="L5">
        <v>105.37</v>
      </c>
      <c r="M5">
        <v>106.51</v>
      </c>
      <c r="N5">
        <v>108.19499999999999</v>
      </c>
      <c r="O5" s="1">
        <v>111.334</v>
      </c>
      <c r="P5">
        <v>114.473</v>
      </c>
      <c r="Q5">
        <v>116.157</v>
      </c>
      <c r="R5">
        <v>117.298</v>
      </c>
      <c r="S5">
        <v>118.989</v>
      </c>
      <c r="T5">
        <v>120.087</v>
      </c>
      <c r="U5">
        <v>122.16</v>
      </c>
      <c r="V5">
        <v>125.715</v>
      </c>
    </row>
    <row r="6" spans="1:22" x14ac:dyDescent="0.25">
      <c r="A6">
        <v>5</v>
      </c>
      <c r="B6">
        <v>4</v>
      </c>
      <c r="C6">
        <v>64</v>
      </c>
      <c r="D6">
        <v>1</v>
      </c>
      <c r="E6">
        <v>111.86360000000001</v>
      </c>
      <c r="F6">
        <v>4.1869999999999997E-2</v>
      </c>
      <c r="G6">
        <v>4.6837</v>
      </c>
      <c r="H6">
        <v>97.39</v>
      </c>
      <c r="I6">
        <v>100.968</v>
      </c>
      <c r="J6">
        <v>103.054</v>
      </c>
      <c r="K6">
        <v>104.16</v>
      </c>
      <c r="L6">
        <v>105.861</v>
      </c>
      <c r="M6">
        <v>107.009</v>
      </c>
      <c r="N6">
        <v>108.70399999999999</v>
      </c>
      <c r="O6" s="1">
        <v>111.864</v>
      </c>
      <c r="P6">
        <v>115.023</v>
      </c>
      <c r="Q6">
        <v>116.718</v>
      </c>
      <c r="R6">
        <v>117.866</v>
      </c>
      <c r="S6">
        <v>119.568</v>
      </c>
      <c r="T6">
        <v>120.673</v>
      </c>
      <c r="U6">
        <v>122.76</v>
      </c>
      <c r="V6">
        <v>126.337</v>
      </c>
    </row>
    <row r="7" spans="1:22" x14ac:dyDescent="0.25">
      <c r="A7">
        <v>5</v>
      </c>
      <c r="B7">
        <v>5</v>
      </c>
      <c r="C7">
        <v>65</v>
      </c>
      <c r="D7">
        <v>1</v>
      </c>
      <c r="E7">
        <v>112.3895</v>
      </c>
      <c r="F7">
        <v>4.1950000000000001E-2</v>
      </c>
      <c r="G7">
        <v>4.7146999999999997</v>
      </c>
      <c r="H7">
        <v>97.82</v>
      </c>
      <c r="I7">
        <v>101.42100000000001</v>
      </c>
      <c r="J7">
        <v>103.52200000000001</v>
      </c>
      <c r="K7">
        <v>104.634</v>
      </c>
      <c r="L7">
        <v>106.34699999999999</v>
      </c>
      <c r="M7">
        <v>107.503</v>
      </c>
      <c r="N7">
        <v>109.209</v>
      </c>
      <c r="O7" s="1">
        <v>112.39</v>
      </c>
      <c r="P7">
        <v>115.57</v>
      </c>
      <c r="Q7">
        <v>117.276</v>
      </c>
      <c r="R7">
        <v>118.432</v>
      </c>
      <c r="S7">
        <v>120.145</v>
      </c>
      <c r="T7">
        <v>121.25700000000001</v>
      </c>
      <c r="U7">
        <v>123.358</v>
      </c>
      <c r="V7">
        <v>126.959</v>
      </c>
    </row>
    <row r="8" spans="1:22" x14ac:dyDescent="0.25">
      <c r="A8">
        <v>5</v>
      </c>
      <c r="B8">
        <v>6</v>
      </c>
      <c r="C8">
        <v>66</v>
      </c>
      <c r="D8">
        <v>1</v>
      </c>
      <c r="E8">
        <v>112.911</v>
      </c>
      <c r="F8">
        <v>4.2029999999999998E-2</v>
      </c>
      <c r="G8">
        <v>4.7455999999999996</v>
      </c>
      <c r="H8">
        <v>98.245999999999995</v>
      </c>
      <c r="I8">
        <v>101.871</v>
      </c>
      <c r="J8">
        <v>103.985</v>
      </c>
      <c r="K8">
        <v>105.105</v>
      </c>
      <c r="L8">
        <v>106.82899999999999</v>
      </c>
      <c r="M8">
        <v>107.992</v>
      </c>
      <c r="N8">
        <v>109.71</v>
      </c>
      <c r="O8" s="1">
        <v>112.911</v>
      </c>
      <c r="P8">
        <v>116.11199999999999</v>
      </c>
      <c r="Q8">
        <v>117.83</v>
      </c>
      <c r="R8">
        <v>118.99299999999999</v>
      </c>
      <c r="S8">
        <v>120.717</v>
      </c>
      <c r="T8">
        <v>121.837</v>
      </c>
      <c r="U8">
        <v>123.95099999999999</v>
      </c>
      <c r="V8">
        <v>127.57599999999999</v>
      </c>
    </row>
    <row r="9" spans="1:22" x14ac:dyDescent="0.25">
      <c r="A9">
        <v>5</v>
      </c>
      <c r="B9">
        <v>7</v>
      </c>
      <c r="C9">
        <v>67</v>
      </c>
      <c r="D9">
        <v>1</v>
      </c>
      <c r="E9">
        <v>113.428</v>
      </c>
      <c r="F9">
        <v>4.2110000000000002E-2</v>
      </c>
      <c r="G9">
        <v>4.7765000000000004</v>
      </c>
      <c r="H9">
        <v>98.668000000000006</v>
      </c>
      <c r="I9">
        <v>102.316</v>
      </c>
      <c r="J9">
        <v>104.444</v>
      </c>
      <c r="K9">
        <v>105.571</v>
      </c>
      <c r="L9">
        <v>107.307</v>
      </c>
      <c r="M9">
        <v>108.47799999999999</v>
      </c>
      <c r="N9">
        <v>110.206</v>
      </c>
      <c r="O9" s="1">
        <v>113.428</v>
      </c>
      <c r="P9">
        <v>116.65</v>
      </c>
      <c r="Q9">
        <v>118.378</v>
      </c>
      <c r="R9">
        <v>119.54900000000001</v>
      </c>
      <c r="S9">
        <v>121.285</v>
      </c>
      <c r="T9">
        <v>122.41200000000001</v>
      </c>
      <c r="U9">
        <v>124.54</v>
      </c>
      <c r="V9">
        <v>128.18799999999999</v>
      </c>
    </row>
    <row r="10" spans="1:22" x14ac:dyDescent="0.25">
      <c r="A10">
        <v>5</v>
      </c>
      <c r="B10">
        <v>8</v>
      </c>
      <c r="C10">
        <v>68</v>
      </c>
      <c r="D10">
        <v>1</v>
      </c>
      <c r="E10">
        <v>113.941</v>
      </c>
      <c r="F10">
        <v>4.2180000000000002E-2</v>
      </c>
      <c r="G10">
        <v>4.806</v>
      </c>
      <c r="H10">
        <v>99.088999999999999</v>
      </c>
      <c r="I10">
        <v>102.76</v>
      </c>
      <c r="J10">
        <v>104.902</v>
      </c>
      <c r="K10">
        <v>106.036</v>
      </c>
      <c r="L10">
        <v>107.782</v>
      </c>
      <c r="M10">
        <v>108.96</v>
      </c>
      <c r="N10">
        <v>110.699</v>
      </c>
      <c r="O10" s="1">
        <v>113.941</v>
      </c>
      <c r="P10">
        <v>117.18300000000001</v>
      </c>
      <c r="Q10">
        <v>118.922</v>
      </c>
      <c r="R10">
        <v>120.1</v>
      </c>
      <c r="S10">
        <v>121.846</v>
      </c>
      <c r="T10">
        <v>122.98</v>
      </c>
      <c r="U10">
        <v>125.122</v>
      </c>
      <c r="V10">
        <v>128.79300000000001</v>
      </c>
    </row>
    <row r="11" spans="1:22" x14ac:dyDescent="0.25">
      <c r="A11">
        <v>5</v>
      </c>
      <c r="B11">
        <v>9</v>
      </c>
      <c r="C11">
        <v>69</v>
      </c>
      <c r="D11">
        <v>1</v>
      </c>
      <c r="E11">
        <v>114.45</v>
      </c>
      <c r="F11">
        <v>4.2259999999999999E-2</v>
      </c>
      <c r="G11">
        <v>4.8367000000000004</v>
      </c>
      <c r="H11">
        <v>99.504000000000005</v>
      </c>
      <c r="I11">
        <v>103.19799999999999</v>
      </c>
      <c r="J11">
        <v>105.35299999999999</v>
      </c>
      <c r="K11">
        <v>106.494</v>
      </c>
      <c r="L11">
        <v>108.252</v>
      </c>
      <c r="M11">
        <v>109.437</v>
      </c>
      <c r="N11">
        <v>111.188</v>
      </c>
      <c r="O11" s="1">
        <v>114.45</v>
      </c>
      <c r="P11">
        <v>117.712</v>
      </c>
      <c r="Q11">
        <v>119.46299999999999</v>
      </c>
      <c r="R11">
        <v>120.648</v>
      </c>
      <c r="S11">
        <v>122.40600000000001</v>
      </c>
      <c r="T11">
        <v>123.547</v>
      </c>
      <c r="U11">
        <v>125.702</v>
      </c>
      <c r="V11">
        <v>129.39599999999999</v>
      </c>
    </row>
    <row r="12" spans="1:22" x14ac:dyDescent="0.25">
      <c r="A12">
        <v>5</v>
      </c>
      <c r="B12">
        <v>10</v>
      </c>
      <c r="C12">
        <v>70</v>
      </c>
      <c r="D12">
        <v>1</v>
      </c>
      <c r="E12">
        <v>114.9547</v>
      </c>
      <c r="F12">
        <v>4.2340000000000003E-2</v>
      </c>
      <c r="G12">
        <v>4.8672000000000004</v>
      </c>
      <c r="H12">
        <v>99.914000000000001</v>
      </c>
      <c r="I12">
        <v>103.63200000000001</v>
      </c>
      <c r="J12">
        <v>105.801</v>
      </c>
      <c r="K12">
        <v>106.949</v>
      </c>
      <c r="L12">
        <v>108.717</v>
      </c>
      <c r="M12">
        <v>109.91</v>
      </c>
      <c r="N12">
        <v>111.672</v>
      </c>
      <c r="O12" s="1">
        <v>114.955</v>
      </c>
      <c r="P12">
        <v>118.238</v>
      </c>
      <c r="Q12">
        <v>119.999</v>
      </c>
      <c r="R12">
        <v>121.19199999999999</v>
      </c>
      <c r="S12">
        <v>122.961</v>
      </c>
      <c r="T12">
        <v>124.10899999999999</v>
      </c>
      <c r="U12">
        <v>126.277</v>
      </c>
      <c r="V12">
        <v>129.995</v>
      </c>
    </row>
    <row r="13" spans="1:22" x14ac:dyDescent="0.25">
      <c r="A13">
        <v>5</v>
      </c>
      <c r="B13">
        <v>11</v>
      </c>
      <c r="C13">
        <v>71</v>
      </c>
      <c r="D13">
        <v>1</v>
      </c>
      <c r="E13">
        <v>115.45489999999999</v>
      </c>
      <c r="F13">
        <v>4.2410000000000003E-2</v>
      </c>
      <c r="G13">
        <v>4.8963999999999999</v>
      </c>
      <c r="H13">
        <v>100.324</v>
      </c>
      <c r="I13">
        <v>104.06399999999999</v>
      </c>
      <c r="J13">
        <v>106.246</v>
      </c>
      <c r="K13">
        <v>107.401</v>
      </c>
      <c r="L13">
        <v>109.18</v>
      </c>
      <c r="M13">
        <v>110.38</v>
      </c>
      <c r="N13">
        <v>112.152</v>
      </c>
      <c r="O13" s="1">
        <v>115.455</v>
      </c>
      <c r="P13">
        <v>118.758</v>
      </c>
      <c r="Q13">
        <v>120.53</v>
      </c>
      <c r="R13">
        <v>121.73</v>
      </c>
      <c r="S13">
        <v>123.509</v>
      </c>
      <c r="T13">
        <v>124.664</v>
      </c>
      <c r="U13">
        <v>126.846</v>
      </c>
      <c r="V13">
        <v>130.58600000000001</v>
      </c>
    </row>
    <row r="14" spans="1:22" x14ac:dyDescent="0.25">
      <c r="A14">
        <v>6</v>
      </c>
      <c r="B14">
        <v>0</v>
      </c>
      <c r="C14">
        <v>72</v>
      </c>
      <c r="D14">
        <v>1</v>
      </c>
      <c r="E14">
        <v>115.9509</v>
      </c>
      <c r="F14">
        <v>4.249E-2</v>
      </c>
      <c r="G14">
        <v>4.9268000000000001</v>
      </c>
      <c r="H14">
        <v>100.726</v>
      </c>
      <c r="I14">
        <v>104.49</v>
      </c>
      <c r="J14">
        <v>106.685</v>
      </c>
      <c r="K14">
        <v>107.84699999999999</v>
      </c>
      <c r="L14">
        <v>109.637</v>
      </c>
      <c r="M14">
        <v>110.845</v>
      </c>
      <c r="N14">
        <v>112.628</v>
      </c>
      <c r="O14" s="1">
        <v>115.95099999999999</v>
      </c>
      <c r="P14">
        <v>119.274</v>
      </c>
      <c r="Q14">
        <v>121.057</v>
      </c>
      <c r="R14">
        <v>122.265</v>
      </c>
      <c r="S14">
        <v>124.05500000000001</v>
      </c>
      <c r="T14">
        <v>125.217</v>
      </c>
      <c r="U14">
        <v>127.41200000000001</v>
      </c>
      <c r="V14">
        <v>131.17599999999999</v>
      </c>
    </row>
    <row r="15" spans="1:22" x14ac:dyDescent="0.25">
      <c r="A15">
        <v>6</v>
      </c>
      <c r="B15">
        <v>1</v>
      </c>
      <c r="C15">
        <v>73</v>
      </c>
      <c r="D15">
        <v>1</v>
      </c>
      <c r="E15">
        <v>116.4432</v>
      </c>
      <c r="F15">
        <v>4.2569999999999997E-2</v>
      </c>
      <c r="G15">
        <v>4.9569999999999999</v>
      </c>
      <c r="H15">
        <v>101.125</v>
      </c>
      <c r="I15">
        <v>104.91200000000001</v>
      </c>
      <c r="J15">
        <v>107.12</v>
      </c>
      <c r="K15">
        <v>108.29</v>
      </c>
      <c r="L15">
        <v>110.09099999999999</v>
      </c>
      <c r="M15">
        <v>111.306</v>
      </c>
      <c r="N15">
        <v>113.1</v>
      </c>
      <c r="O15" s="1">
        <v>116.443</v>
      </c>
      <c r="P15">
        <v>119.78700000000001</v>
      </c>
      <c r="Q15">
        <v>121.581</v>
      </c>
      <c r="R15">
        <v>122.79600000000001</v>
      </c>
      <c r="S15">
        <v>124.59699999999999</v>
      </c>
      <c r="T15">
        <v>125.76600000000001</v>
      </c>
      <c r="U15">
        <v>127.97499999999999</v>
      </c>
      <c r="V15">
        <v>131.761</v>
      </c>
    </row>
    <row r="16" spans="1:22" x14ac:dyDescent="0.25">
      <c r="A16">
        <v>6</v>
      </c>
      <c r="B16">
        <v>2</v>
      </c>
      <c r="C16">
        <v>74</v>
      </c>
      <c r="D16">
        <v>1</v>
      </c>
      <c r="E16">
        <v>116.9325</v>
      </c>
      <c r="F16">
        <v>4.2639999999999997E-2</v>
      </c>
      <c r="G16">
        <v>4.9859999999999998</v>
      </c>
      <c r="H16">
        <v>101.52500000000001</v>
      </c>
      <c r="I16">
        <v>105.333</v>
      </c>
      <c r="J16">
        <v>107.55500000000001</v>
      </c>
      <c r="K16">
        <v>108.73099999999999</v>
      </c>
      <c r="L16">
        <v>110.54300000000001</v>
      </c>
      <c r="M16">
        <v>111.765</v>
      </c>
      <c r="N16">
        <v>113.569</v>
      </c>
      <c r="O16" s="1">
        <v>116.932</v>
      </c>
      <c r="P16">
        <v>120.29600000000001</v>
      </c>
      <c r="Q16">
        <v>122.1</v>
      </c>
      <c r="R16">
        <v>123.322</v>
      </c>
      <c r="S16">
        <v>125.134</v>
      </c>
      <c r="T16">
        <v>126.31</v>
      </c>
      <c r="U16">
        <v>128.53200000000001</v>
      </c>
      <c r="V16">
        <v>132.34</v>
      </c>
    </row>
    <row r="17" spans="1:22" x14ac:dyDescent="0.25">
      <c r="A17">
        <v>6</v>
      </c>
      <c r="B17">
        <v>3</v>
      </c>
      <c r="C17">
        <v>75</v>
      </c>
      <c r="D17">
        <v>1</v>
      </c>
      <c r="E17">
        <v>117.4196</v>
      </c>
      <c r="F17">
        <v>4.2720000000000001E-2</v>
      </c>
      <c r="G17">
        <v>5.0162000000000004</v>
      </c>
      <c r="H17">
        <v>101.91800000000001</v>
      </c>
      <c r="I17">
        <v>105.75</v>
      </c>
      <c r="J17">
        <v>107.985</v>
      </c>
      <c r="K17">
        <v>109.169</v>
      </c>
      <c r="L17">
        <v>110.991</v>
      </c>
      <c r="M17">
        <v>112.221</v>
      </c>
      <c r="N17">
        <v>114.036</v>
      </c>
      <c r="O17" s="1">
        <v>117.42</v>
      </c>
      <c r="P17">
        <v>120.803</v>
      </c>
      <c r="Q17">
        <v>122.619</v>
      </c>
      <c r="R17">
        <v>123.848</v>
      </c>
      <c r="S17">
        <v>125.67</v>
      </c>
      <c r="T17">
        <v>126.854</v>
      </c>
      <c r="U17">
        <v>129.089</v>
      </c>
      <c r="V17">
        <v>132.92099999999999</v>
      </c>
    </row>
    <row r="18" spans="1:22" x14ac:dyDescent="0.25">
      <c r="A18">
        <v>6</v>
      </c>
      <c r="B18">
        <v>4</v>
      </c>
      <c r="C18">
        <v>76</v>
      </c>
      <c r="D18">
        <v>1</v>
      </c>
      <c r="E18">
        <v>117.9046</v>
      </c>
      <c r="F18">
        <v>4.2799999999999998E-2</v>
      </c>
      <c r="G18">
        <v>5.0462999999999996</v>
      </c>
      <c r="H18">
        <v>102.31</v>
      </c>
      <c r="I18">
        <v>106.16500000000001</v>
      </c>
      <c r="J18">
        <v>108.414</v>
      </c>
      <c r="K18">
        <v>109.604</v>
      </c>
      <c r="L18">
        <v>111.437</v>
      </c>
      <c r="M18">
        <v>112.67400000000001</v>
      </c>
      <c r="N18">
        <v>114.501</v>
      </c>
      <c r="O18" s="1">
        <v>117.905</v>
      </c>
      <c r="P18">
        <v>121.30800000000001</v>
      </c>
      <c r="Q18">
        <v>123.13500000000001</v>
      </c>
      <c r="R18">
        <v>124.372</v>
      </c>
      <c r="S18">
        <v>126.205</v>
      </c>
      <c r="T18">
        <v>127.396</v>
      </c>
      <c r="U18">
        <v>129.64400000000001</v>
      </c>
      <c r="V18">
        <v>133.499</v>
      </c>
    </row>
    <row r="19" spans="1:22" x14ac:dyDescent="0.25">
      <c r="A19">
        <v>6</v>
      </c>
      <c r="B19">
        <v>5</v>
      </c>
      <c r="C19">
        <v>77</v>
      </c>
      <c r="D19">
        <v>1</v>
      </c>
      <c r="E19">
        <v>118.38800000000001</v>
      </c>
      <c r="F19">
        <v>4.2869999999999998E-2</v>
      </c>
      <c r="G19">
        <v>5.0753000000000004</v>
      </c>
      <c r="H19">
        <v>102.70399999999999</v>
      </c>
      <c r="I19">
        <v>106.581</v>
      </c>
      <c r="J19">
        <v>108.842</v>
      </c>
      <c r="K19">
        <v>110.04</v>
      </c>
      <c r="L19">
        <v>111.884</v>
      </c>
      <c r="M19">
        <v>113.128</v>
      </c>
      <c r="N19">
        <v>114.965</v>
      </c>
      <c r="O19" s="1">
        <v>118.38800000000001</v>
      </c>
      <c r="P19">
        <v>121.81100000000001</v>
      </c>
      <c r="Q19">
        <v>123.648</v>
      </c>
      <c r="R19">
        <v>124.892</v>
      </c>
      <c r="S19">
        <v>126.736</v>
      </c>
      <c r="T19">
        <v>127.934</v>
      </c>
      <c r="U19">
        <v>130.19499999999999</v>
      </c>
      <c r="V19">
        <v>134.072</v>
      </c>
    </row>
    <row r="20" spans="1:22" x14ac:dyDescent="0.25">
      <c r="A20">
        <v>6</v>
      </c>
      <c r="B20">
        <v>6</v>
      </c>
      <c r="C20">
        <v>78</v>
      </c>
      <c r="D20">
        <v>1</v>
      </c>
      <c r="E20">
        <v>118.87</v>
      </c>
      <c r="F20">
        <v>4.2950000000000002E-2</v>
      </c>
      <c r="G20">
        <v>5.1055000000000001</v>
      </c>
      <c r="H20">
        <v>103.093</v>
      </c>
      <c r="I20">
        <v>106.99299999999999</v>
      </c>
      <c r="J20">
        <v>109.268</v>
      </c>
      <c r="K20">
        <v>110.47199999999999</v>
      </c>
      <c r="L20">
        <v>112.327</v>
      </c>
      <c r="M20">
        <v>113.57899999999999</v>
      </c>
      <c r="N20">
        <v>115.426</v>
      </c>
      <c r="O20" s="1">
        <v>118.87</v>
      </c>
      <c r="P20">
        <v>122.31399999999999</v>
      </c>
      <c r="Q20">
        <v>124.161</v>
      </c>
      <c r="R20">
        <v>125.413</v>
      </c>
      <c r="S20">
        <v>127.268</v>
      </c>
      <c r="T20">
        <v>128.47200000000001</v>
      </c>
      <c r="U20">
        <v>130.74700000000001</v>
      </c>
      <c r="V20">
        <v>134.64699999999999</v>
      </c>
    </row>
    <row r="21" spans="1:22" x14ac:dyDescent="0.25">
      <c r="A21">
        <v>6</v>
      </c>
      <c r="B21">
        <v>7</v>
      </c>
      <c r="C21">
        <v>79</v>
      </c>
      <c r="D21">
        <v>1</v>
      </c>
      <c r="E21">
        <v>119.35080000000001</v>
      </c>
      <c r="F21">
        <v>4.3029999999999999E-2</v>
      </c>
      <c r="G21">
        <v>5.1356999999999999</v>
      </c>
      <c r="H21">
        <v>103.48</v>
      </c>
      <c r="I21">
        <v>107.40300000000001</v>
      </c>
      <c r="J21">
        <v>109.69199999999999</v>
      </c>
      <c r="K21">
        <v>110.90300000000001</v>
      </c>
      <c r="L21">
        <v>112.76900000000001</v>
      </c>
      <c r="M21">
        <v>114.02800000000001</v>
      </c>
      <c r="N21">
        <v>115.887</v>
      </c>
      <c r="O21" s="1">
        <v>119.351</v>
      </c>
      <c r="P21">
        <v>122.815</v>
      </c>
      <c r="Q21">
        <v>124.67400000000001</v>
      </c>
      <c r="R21">
        <v>125.932</v>
      </c>
      <c r="S21">
        <v>127.798</v>
      </c>
      <c r="T21">
        <v>129.01</v>
      </c>
      <c r="U21">
        <v>131.298</v>
      </c>
      <c r="V21">
        <v>135.221</v>
      </c>
    </row>
    <row r="22" spans="1:22" x14ac:dyDescent="0.25">
      <c r="A22">
        <v>6</v>
      </c>
      <c r="B22">
        <v>8</v>
      </c>
      <c r="C22">
        <v>80</v>
      </c>
      <c r="D22">
        <v>1</v>
      </c>
      <c r="E22">
        <v>119.83029999999999</v>
      </c>
      <c r="F22">
        <v>4.3110000000000002E-2</v>
      </c>
      <c r="G22">
        <v>5.1658999999999997</v>
      </c>
      <c r="H22">
        <v>103.867</v>
      </c>
      <c r="I22">
        <v>107.813</v>
      </c>
      <c r="J22">
        <v>110.114</v>
      </c>
      <c r="K22">
        <v>111.333</v>
      </c>
      <c r="L22">
        <v>113.21</v>
      </c>
      <c r="M22">
        <v>114.476</v>
      </c>
      <c r="N22">
        <v>116.346</v>
      </c>
      <c r="O22" s="1">
        <v>119.83</v>
      </c>
      <c r="P22">
        <v>123.315</v>
      </c>
      <c r="Q22">
        <v>125.184</v>
      </c>
      <c r="R22">
        <v>126.45099999999999</v>
      </c>
      <c r="S22">
        <v>128.327</v>
      </c>
      <c r="T22">
        <v>129.54599999999999</v>
      </c>
      <c r="U22">
        <v>131.84800000000001</v>
      </c>
      <c r="V22">
        <v>135.79400000000001</v>
      </c>
    </row>
    <row r="23" spans="1:22" x14ac:dyDescent="0.25">
      <c r="A23">
        <v>6</v>
      </c>
      <c r="B23">
        <v>9</v>
      </c>
      <c r="C23">
        <v>81</v>
      </c>
      <c r="D23">
        <v>1</v>
      </c>
      <c r="E23">
        <v>120.3085</v>
      </c>
      <c r="F23">
        <v>4.3180000000000003E-2</v>
      </c>
      <c r="G23">
        <v>5.1948999999999996</v>
      </c>
      <c r="H23">
        <v>104.255</v>
      </c>
      <c r="I23">
        <v>108.223</v>
      </c>
      <c r="J23">
        <v>110.538</v>
      </c>
      <c r="K23">
        <v>111.764</v>
      </c>
      <c r="L23">
        <v>113.651</v>
      </c>
      <c r="M23">
        <v>114.92400000000001</v>
      </c>
      <c r="N23">
        <v>116.80500000000001</v>
      </c>
      <c r="O23" s="1">
        <v>120.30800000000001</v>
      </c>
      <c r="P23">
        <v>123.812</v>
      </c>
      <c r="Q23">
        <v>125.693</v>
      </c>
      <c r="R23">
        <v>126.96599999999999</v>
      </c>
      <c r="S23">
        <v>128.85300000000001</v>
      </c>
      <c r="T23">
        <v>130.07900000000001</v>
      </c>
      <c r="U23">
        <v>132.39400000000001</v>
      </c>
      <c r="V23">
        <v>136.36199999999999</v>
      </c>
    </row>
    <row r="24" spans="1:22" x14ac:dyDescent="0.25">
      <c r="A24">
        <v>6</v>
      </c>
      <c r="B24">
        <v>10</v>
      </c>
      <c r="C24">
        <v>82</v>
      </c>
      <c r="D24">
        <v>1</v>
      </c>
      <c r="E24">
        <v>120.78530000000001</v>
      </c>
      <c r="F24">
        <v>4.326E-2</v>
      </c>
      <c r="G24">
        <v>5.2252000000000001</v>
      </c>
      <c r="H24">
        <v>104.63800000000001</v>
      </c>
      <c r="I24">
        <v>108.63</v>
      </c>
      <c r="J24">
        <v>110.958</v>
      </c>
      <c r="K24">
        <v>112.191</v>
      </c>
      <c r="L24">
        <v>114.089</v>
      </c>
      <c r="M24">
        <v>115.37</v>
      </c>
      <c r="N24">
        <v>117.261</v>
      </c>
      <c r="O24" s="1">
        <v>120.785</v>
      </c>
      <c r="P24">
        <v>124.31</v>
      </c>
      <c r="Q24">
        <v>126.20099999999999</v>
      </c>
      <c r="R24">
        <v>127.482</v>
      </c>
      <c r="S24">
        <v>129.38</v>
      </c>
      <c r="T24">
        <v>130.613</v>
      </c>
      <c r="U24">
        <v>132.941</v>
      </c>
      <c r="V24">
        <v>136.93199999999999</v>
      </c>
    </row>
    <row r="25" spans="1:22" x14ac:dyDescent="0.25">
      <c r="A25">
        <v>6</v>
      </c>
      <c r="B25">
        <v>11</v>
      </c>
      <c r="C25">
        <v>83</v>
      </c>
      <c r="D25">
        <v>1</v>
      </c>
      <c r="E25">
        <v>121.2604</v>
      </c>
      <c r="F25">
        <v>4.3339999999999997E-2</v>
      </c>
      <c r="G25">
        <v>5.2553999999999998</v>
      </c>
      <c r="H25">
        <v>105.02</v>
      </c>
      <c r="I25">
        <v>109.03400000000001</v>
      </c>
      <c r="J25">
        <v>111.376</v>
      </c>
      <c r="K25">
        <v>112.616</v>
      </c>
      <c r="L25">
        <v>114.52500000000001</v>
      </c>
      <c r="M25">
        <v>115.81399999999999</v>
      </c>
      <c r="N25">
        <v>117.71599999999999</v>
      </c>
      <c r="O25" s="1">
        <v>121.26</v>
      </c>
      <c r="P25">
        <v>124.80500000000001</v>
      </c>
      <c r="Q25">
        <v>126.70699999999999</v>
      </c>
      <c r="R25">
        <v>127.995</v>
      </c>
      <c r="S25">
        <v>129.905</v>
      </c>
      <c r="T25">
        <v>131.14500000000001</v>
      </c>
      <c r="U25">
        <v>133.48599999999999</v>
      </c>
      <c r="V25">
        <v>137.501</v>
      </c>
    </row>
    <row r="26" spans="1:22" x14ac:dyDescent="0.25">
      <c r="A26">
        <v>7</v>
      </c>
      <c r="B26">
        <v>0</v>
      </c>
      <c r="C26">
        <v>84</v>
      </c>
      <c r="D26">
        <v>1</v>
      </c>
      <c r="E26">
        <v>121.7338</v>
      </c>
      <c r="F26">
        <v>4.342E-2</v>
      </c>
      <c r="G26">
        <v>5.2857000000000003</v>
      </c>
      <c r="H26">
        <v>105.4</v>
      </c>
      <c r="I26">
        <v>109.437</v>
      </c>
      <c r="J26">
        <v>111.79300000000001</v>
      </c>
      <c r="K26">
        <v>113.04</v>
      </c>
      <c r="L26">
        <v>114.96</v>
      </c>
      <c r="M26">
        <v>116.256</v>
      </c>
      <c r="N26">
        <v>118.169</v>
      </c>
      <c r="O26" s="1">
        <v>121.73399999999999</v>
      </c>
      <c r="P26">
        <v>125.29900000000001</v>
      </c>
      <c r="Q26">
        <v>127.212</v>
      </c>
      <c r="R26">
        <v>128.50800000000001</v>
      </c>
      <c r="S26">
        <v>130.428</v>
      </c>
      <c r="T26">
        <v>131.67500000000001</v>
      </c>
      <c r="U26">
        <v>134.03</v>
      </c>
      <c r="V26">
        <v>138.06800000000001</v>
      </c>
    </row>
    <row r="27" spans="1:22" x14ac:dyDescent="0.25">
      <c r="A27">
        <v>7</v>
      </c>
      <c r="B27">
        <v>1</v>
      </c>
      <c r="C27">
        <v>85</v>
      </c>
      <c r="D27">
        <v>1</v>
      </c>
      <c r="E27">
        <v>122.20529999999999</v>
      </c>
      <c r="F27">
        <v>4.3499999999999997E-2</v>
      </c>
      <c r="G27">
        <v>5.3159000000000001</v>
      </c>
      <c r="H27">
        <v>105.77800000000001</v>
      </c>
      <c r="I27">
        <v>109.839</v>
      </c>
      <c r="J27">
        <v>112.20699999999999</v>
      </c>
      <c r="K27">
        <v>113.461</v>
      </c>
      <c r="L27">
        <v>115.393</v>
      </c>
      <c r="M27">
        <v>116.696</v>
      </c>
      <c r="N27">
        <v>118.62</v>
      </c>
      <c r="O27" s="1">
        <v>122.205</v>
      </c>
      <c r="P27">
        <v>125.791</v>
      </c>
      <c r="Q27">
        <v>127.715</v>
      </c>
      <c r="R27">
        <v>129.018</v>
      </c>
      <c r="S27">
        <v>130.94900000000001</v>
      </c>
      <c r="T27">
        <v>132.203</v>
      </c>
      <c r="U27">
        <v>134.572</v>
      </c>
      <c r="V27">
        <v>138.63300000000001</v>
      </c>
    </row>
    <row r="28" spans="1:22" x14ac:dyDescent="0.25">
      <c r="A28">
        <v>7</v>
      </c>
      <c r="B28">
        <v>2</v>
      </c>
      <c r="C28">
        <v>86</v>
      </c>
      <c r="D28">
        <v>1</v>
      </c>
      <c r="E28">
        <v>122.675</v>
      </c>
      <c r="F28">
        <v>4.3580000000000001E-2</v>
      </c>
      <c r="G28">
        <v>5.3461999999999996</v>
      </c>
      <c r="H28">
        <v>106.154</v>
      </c>
      <c r="I28">
        <v>110.238</v>
      </c>
      <c r="J28">
        <v>112.62</v>
      </c>
      <c r="K28">
        <v>113.881</v>
      </c>
      <c r="L28">
        <v>115.824</v>
      </c>
      <c r="M28">
        <v>117.134</v>
      </c>
      <c r="N28">
        <v>119.069</v>
      </c>
      <c r="O28" s="1">
        <v>122.675</v>
      </c>
      <c r="P28">
        <v>126.28100000000001</v>
      </c>
      <c r="Q28">
        <v>128.21600000000001</v>
      </c>
      <c r="R28">
        <v>129.52600000000001</v>
      </c>
      <c r="S28">
        <v>131.46899999999999</v>
      </c>
      <c r="T28">
        <v>132.72999999999999</v>
      </c>
      <c r="U28">
        <v>135.11199999999999</v>
      </c>
      <c r="V28">
        <v>139.196</v>
      </c>
    </row>
    <row r="29" spans="1:22" x14ac:dyDescent="0.25">
      <c r="A29">
        <v>7</v>
      </c>
      <c r="B29">
        <v>3</v>
      </c>
      <c r="C29">
        <v>87</v>
      </c>
      <c r="D29">
        <v>1</v>
      </c>
      <c r="E29">
        <v>123.1429</v>
      </c>
      <c r="F29">
        <v>4.3659999999999997E-2</v>
      </c>
      <c r="G29">
        <v>5.3764000000000003</v>
      </c>
      <c r="H29">
        <v>106.529</v>
      </c>
      <c r="I29">
        <v>110.63500000000001</v>
      </c>
      <c r="J29">
        <v>113.03100000000001</v>
      </c>
      <c r="K29">
        <v>114.29900000000001</v>
      </c>
      <c r="L29">
        <v>116.253</v>
      </c>
      <c r="M29">
        <v>117.571</v>
      </c>
      <c r="N29">
        <v>119.517</v>
      </c>
      <c r="O29" s="1">
        <v>123.143</v>
      </c>
      <c r="P29">
        <v>126.76900000000001</v>
      </c>
      <c r="Q29">
        <v>128.715</v>
      </c>
      <c r="R29">
        <v>130.03299999999999</v>
      </c>
      <c r="S29">
        <v>131.98599999999999</v>
      </c>
      <c r="T29">
        <v>133.255</v>
      </c>
      <c r="U29">
        <v>135.65</v>
      </c>
      <c r="V29">
        <v>139.75700000000001</v>
      </c>
    </row>
    <row r="30" spans="1:22" x14ac:dyDescent="0.25">
      <c r="A30">
        <v>7</v>
      </c>
      <c r="B30">
        <v>4</v>
      </c>
      <c r="C30">
        <v>88</v>
      </c>
      <c r="D30">
        <v>1</v>
      </c>
      <c r="E30">
        <v>123.6092</v>
      </c>
      <c r="F30">
        <v>4.3740000000000001E-2</v>
      </c>
      <c r="G30">
        <v>5.4066999999999998</v>
      </c>
      <c r="H30">
        <v>106.901</v>
      </c>
      <c r="I30">
        <v>111.03100000000001</v>
      </c>
      <c r="J30">
        <v>113.44</v>
      </c>
      <c r="K30">
        <v>114.71599999999999</v>
      </c>
      <c r="L30">
        <v>116.68</v>
      </c>
      <c r="M30">
        <v>118.006</v>
      </c>
      <c r="N30">
        <v>119.962</v>
      </c>
      <c r="O30" s="1">
        <v>123.60899999999999</v>
      </c>
      <c r="P30">
        <v>127.256</v>
      </c>
      <c r="Q30">
        <v>129.21299999999999</v>
      </c>
      <c r="R30">
        <v>130.53800000000001</v>
      </c>
      <c r="S30">
        <v>132.50200000000001</v>
      </c>
      <c r="T30">
        <v>133.77799999999999</v>
      </c>
      <c r="U30">
        <v>136.18700000000001</v>
      </c>
      <c r="V30">
        <v>140.31700000000001</v>
      </c>
    </row>
    <row r="31" spans="1:22" x14ac:dyDescent="0.25">
      <c r="A31">
        <v>7</v>
      </c>
      <c r="B31">
        <v>5</v>
      </c>
      <c r="C31">
        <v>89</v>
      </c>
      <c r="D31">
        <v>1</v>
      </c>
      <c r="E31">
        <v>124.0736</v>
      </c>
      <c r="F31">
        <v>4.3819999999999998E-2</v>
      </c>
      <c r="G31">
        <v>5.4368999999999996</v>
      </c>
      <c r="H31">
        <v>107.27200000000001</v>
      </c>
      <c r="I31">
        <v>111.425</v>
      </c>
      <c r="J31">
        <v>113.848</v>
      </c>
      <c r="K31">
        <v>115.131</v>
      </c>
      <c r="L31">
        <v>117.10599999999999</v>
      </c>
      <c r="M31">
        <v>118.43899999999999</v>
      </c>
      <c r="N31">
        <v>120.40600000000001</v>
      </c>
      <c r="O31" s="1">
        <v>124.074</v>
      </c>
      <c r="P31">
        <v>127.741</v>
      </c>
      <c r="Q31">
        <v>129.709</v>
      </c>
      <c r="R31">
        <v>131.041</v>
      </c>
      <c r="S31">
        <v>133.017</v>
      </c>
      <c r="T31">
        <v>134.29900000000001</v>
      </c>
      <c r="U31">
        <v>136.72200000000001</v>
      </c>
      <c r="V31">
        <v>140.875</v>
      </c>
    </row>
    <row r="32" spans="1:22" x14ac:dyDescent="0.25">
      <c r="A32">
        <v>7</v>
      </c>
      <c r="B32">
        <v>6</v>
      </c>
      <c r="C32">
        <v>90</v>
      </c>
      <c r="D32">
        <v>1</v>
      </c>
      <c r="E32">
        <v>124.5361</v>
      </c>
      <c r="F32">
        <v>4.3900000000000002E-2</v>
      </c>
      <c r="G32">
        <v>5.4671000000000003</v>
      </c>
      <c r="H32">
        <v>107.64100000000001</v>
      </c>
      <c r="I32">
        <v>111.818</v>
      </c>
      <c r="J32">
        <v>114.254</v>
      </c>
      <c r="K32">
        <v>115.54300000000001</v>
      </c>
      <c r="L32">
        <v>117.53</v>
      </c>
      <c r="M32">
        <v>118.87</v>
      </c>
      <c r="N32">
        <v>120.849</v>
      </c>
      <c r="O32" s="1">
        <v>124.536</v>
      </c>
      <c r="P32">
        <v>128.22399999999999</v>
      </c>
      <c r="Q32">
        <v>130.202</v>
      </c>
      <c r="R32">
        <v>131.54300000000001</v>
      </c>
      <c r="S32">
        <v>133.529</v>
      </c>
      <c r="T32">
        <v>134.81899999999999</v>
      </c>
      <c r="U32">
        <v>137.255</v>
      </c>
      <c r="V32">
        <v>141.43100000000001</v>
      </c>
    </row>
    <row r="33" spans="1:22" x14ac:dyDescent="0.25">
      <c r="A33">
        <v>7</v>
      </c>
      <c r="B33">
        <v>7</v>
      </c>
      <c r="C33">
        <v>91</v>
      </c>
      <c r="D33">
        <v>1</v>
      </c>
      <c r="E33">
        <v>124.99639999999999</v>
      </c>
      <c r="F33">
        <v>4.3979999999999998E-2</v>
      </c>
      <c r="G33">
        <v>5.4973000000000001</v>
      </c>
      <c r="H33">
        <v>108.008</v>
      </c>
      <c r="I33">
        <v>112.208</v>
      </c>
      <c r="J33">
        <v>114.657</v>
      </c>
      <c r="K33">
        <v>115.95399999999999</v>
      </c>
      <c r="L33">
        <v>117.95099999999999</v>
      </c>
      <c r="M33">
        <v>119.29900000000001</v>
      </c>
      <c r="N33">
        <v>121.288</v>
      </c>
      <c r="O33" s="1">
        <v>124.996</v>
      </c>
      <c r="P33">
        <v>128.70400000000001</v>
      </c>
      <c r="Q33">
        <v>130.69399999999999</v>
      </c>
      <c r="R33">
        <v>132.042</v>
      </c>
      <c r="S33">
        <v>134.03899999999999</v>
      </c>
      <c r="T33">
        <v>135.33600000000001</v>
      </c>
      <c r="U33">
        <v>137.785</v>
      </c>
      <c r="V33">
        <v>141.98400000000001</v>
      </c>
    </row>
    <row r="34" spans="1:22" x14ac:dyDescent="0.25">
      <c r="A34">
        <v>7</v>
      </c>
      <c r="B34">
        <v>8</v>
      </c>
      <c r="C34">
        <v>92</v>
      </c>
      <c r="D34">
        <v>1</v>
      </c>
      <c r="E34">
        <v>125.4545</v>
      </c>
      <c r="F34">
        <v>4.4060000000000002E-2</v>
      </c>
      <c r="G34">
        <v>5.5274999999999999</v>
      </c>
      <c r="H34">
        <v>108.373</v>
      </c>
      <c r="I34">
        <v>112.596</v>
      </c>
      <c r="J34">
        <v>115.05800000000001</v>
      </c>
      <c r="K34">
        <v>116.363</v>
      </c>
      <c r="L34">
        <v>118.371</v>
      </c>
      <c r="M34">
        <v>119.726</v>
      </c>
      <c r="N34">
        <v>121.726</v>
      </c>
      <c r="O34" s="1">
        <v>125.45399999999999</v>
      </c>
      <c r="P34">
        <v>129.18299999999999</v>
      </c>
      <c r="Q34">
        <v>131.18299999999999</v>
      </c>
      <c r="R34">
        <v>132.53800000000001</v>
      </c>
      <c r="S34">
        <v>134.54599999999999</v>
      </c>
      <c r="T34">
        <v>135.851</v>
      </c>
      <c r="U34">
        <v>138.31299999999999</v>
      </c>
      <c r="V34">
        <v>142.536</v>
      </c>
    </row>
    <row r="35" spans="1:22" x14ac:dyDescent="0.25">
      <c r="A35">
        <v>7</v>
      </c>
      <c r="B35">
        <v>9</v>
      </c>
      <c r="C35">
        <v>93</v>
      </c>
      <c r="D35">
        <v>1</v>
      </c>
      <c r="E35">
        <v>125.9104</v>
      </c>
      <c r="F35">
        <v>4.4139999999999999E-2</v>
      </c>
      <c r="G35">
        <v>5.5576999999999996</v>
      </c>
      <c r="H35">
        <v>108.736</v>
      </c>
      <c r="I35">
        <v>112.98099999999999</v>
      </c>
      <c r="J35">
        <v>115.458</v>
      </c>
      <c r="K35">
        <v>116.76900000000001</v>
      </c>
      <c r="L35">
        <v>118.788</v>
      </c>
      <c r="M35">
        <v>120.15</v>
      </c>
      <c r="N35">
        <v>122.16200000000001</v>
      </c>
      <c r="O35" s="1">
        <v>125.91</v>
      </c>
      <c r="P35">
        <v>129.65899999999999</v>
      </c>
      <c r="Q35">
        <v>131.67099999999999</v>
      </c>
      <c r="R35">
        <v>133.03299999999999</v>
      </c>
      <c r="S35">
        <v>135.05199999999999</v>
      </c>
      <c r="T35">
        <v>136.363</v>
      </c>
      <c r="U35">
        <v>138.84</v>
      </c>
      <c r="V35">
        <v>143.08500000000001</v>
      </c>
    </row>
    <row r="36" spans="1:22" x14ac:dyDescent="0.25">
      <c r="A36">
        <v>7</v>
      </c>
      <c r="B36">
        <v>10</v>
      </c>
      <c r="C36">
        <v>94</v>
      </c>
      <c r="D36">
        <v>1</v>
      </c>
      <c r="E36">
        <v>126.364</v>
      </c>
      <c r="F36">
        <v>4.4220000000000002E-2</v>
      </c>
      <c r="G36">
        <v>5.5877999999999997</v>
      </c>
      <c r="H36">
        <v>109.096</v>
      </c>
      <c r="I36">
        <v>113.36499999999999</v>
      </c>
      <c r="J36">
        <v>115.854</v>
      </c>
      <c r="K36">
        <v>117.173</v>
      </c>
      <c r="L36">
        <v>119.203</v>
      </c>
      <c r="M36">
        <v>120.57299999999999</v>
      </c>
      <c r="N36">
        <v>122.595</v>
      </c>
      <c r="O36" s="1">
        <v>126.364</v>
      </c>
      <c r="P36">
        <v>130.13300000000001</v>
      </c>
      <c r="Q36">
        <v>132.155</v>
      </c>
      <c r="R36">
        <v>133.52500000000001</v>
      </c>
      <c r="S36">
        <v>135.55500000000001</v>
      </c>
      <c r="T36">
        <v>136.874</v>
      </c>
      <c r="U36">
        <v>139.363</v>
      </c>
      <c r="V36">
        <v>143.63200000000001</v>
      </c>
    </row>
    <row r="37" spans="1:22" x14ac:dyDescent="0.25">
      <c r="A37">
        <v>7</v>
      </c>
      <c r="B37">
        <v>11</v>
      </c>
      <c r="C37">
        <v>95</v>
      </c>
      <c r="D37">
        <v>1</v>
      </c>
      <c r="E37">
        <v>126.8156</v>
      </c>
      <c r="F37">
        <v>4.4299999999999999E-2</v>
      </c>
      <c r="G37">
        <v>5.6178999999999997</v>
      </c>
      <c r="H37">
        <v>109.455</v>
      </c>
      <c r="I37">
        <v>113.746</v>
      </c>
      <c r="J37">
        <v>116.249</v>
      </c>
      <c r="K37">
        <v>117.575</v>
      </c>
      <c r="L37">
        <v>119.616</v>
      </c>
      <c r="M37">
        <v>120.99299999999999</v>
      </c>
      <c r="N37">
        <v>123.026</v>
      </c>
      <c r="O37" s="1">
        <v>126.816</v>
      </c>
      <c r="P37">
        <v>130.60499999999999</v>
      </c>
      <c r="Q37">
        <v>132.63800000000001</v>
      </c>
      <c r="R37">
        <v>134.01499999999999</v>
      </c>
      <c r="S37">
        <v>136.05600000000001</v>
      </c>
      <c r="T37">
        <v>137.38200000000001</v>
      </c>
      <c r="U37">
        <v>139.88499999999999</v>
      </c>
      <c r="V37">
        <v>144.17599999999999</v>
      </c>
    </row>
    <row r="38" spans="1:22" x14ac:dyDescent="0.25">
      <c r="A38">
        <v>8</v>
      </c>
      <c r="B38">
        <v>0</v>
      </c>
      <c r="C38">
        <v>96</v>
      </c>
      <c r="D38">
        <v>1</v>
      </c>
      <c r="E38">
        <v>127.2651</v>
      </c>
      <c r="F38">
        <v>4.4380000000000003E-2</v>
      </c>
      <c r="G38">
        <v>5.6479999999999997</v>
      </c>
      <c r="H38">
        <v>109.81100000000001</v>
      </c>
      <c r="I38">
        <v>114.126</v>
      </c>
      <c r="J38">
        <v>116.642</v>
      </c>
      <c r="K38">
        <v>117.97499999999999</v>
      </c>
      <c r="L38">
        <v>120.027</v>
      </c>
      <c r="M38">
        <v>121.411</v>
      </c>
      <c r="N38">
        <v>123.456</v>
      </c>
      <c r="O38" s="1">
        <v>127.265</v>
      </c>
      <c r="P38">
        <v>131.07499999999999</v>
      </c>
      <c r="Q38">
        <v>133.119</v>
      </c>
      <c r="R38">
        <v>134.50299999999999</v>
      </c>
      <c r="S38">
        <v>136.55500000000001</v>
      </c>
      <c r="T38">
        <v>137.88800000000001</v>
      </c>
      <c r="U38">
        <v>140.404</v>
      </c>
      <c r="V38">
        <v>144.71899999999999</v>
      </c>
    </row>
    <row r="39" spans="1:22" x14ac:dyDescent="0.25">
      <c r="A39">
        <v>8</v>
      </c>
      <c r="B39">
        <v>1</v>
      </c>
      <c r="C39">
        <v>97</v>
      </c>
      <c r="D39">
        <v>1</v>
      </c>
      <c r="E39">
        <v>127.7129</v>
      </c>
      <c r="F39">
        <v>4.446E-2</v>
      </c>
      <c r="G39">
        <v>5.6780999999999997</v>
      </c>
      <c r="H39">
        <v>110.166</v>
      </c>
      <c r="I39">
        <v>114.504</v>
      </c>
      <c r="J39">
        <v>117.03400000000001</v>
      </c>
      <c r="K39">
        <v>118.373</v>
      </c>
      <c r="L39">
        <v>120.43600000000001</v>
      </c>
      <c r="M39">
        <v>121.828</v>
      </c>
      <c r="N39">
        <v>123.883</v>
      </c>
      <c r="O39" s="1">
        <v>127.71299999999999</v>
      </c>
      <c r="P39">
        <v>131.54300000000001</v>
      </c>
      <c r="Q39">
        <v>133.59800000000001</v>
      </c>
      <c r="R39">
        <v>134.99</v>
      </c>
      <c r="S39">
        <v>137.053</v>
      </c>
      <c r="T39">
        <v>138.392</v>
      </c>
      <c r="U39">
        <v>140.922</v>
      </c>
      <c r="V39">
        <v>145.26</v>
      </c>
    </row>
    <row r="40" spans="1:22" x14ac:dyDescent="0.25">
      <c r="A40">
        <v>8</v>
      </c>
      <c r="B40">
        <v>2</v>
      </c>
      <c r="C40">
        <v>98</v>
      </c>
      <c r="D40">
        <v>1</v>
      </c>
      <c r="E40">
        <v>128.15899999999999</v>
      </c>
      <c r="F40">
        <v>4.4540000000000003E-2</v>
      </c>
      <c r="G40">
        <v>5.7081999999999997</v>
      </c>
      <c r="H40">
        <v>110.51900000000001</v>
      </c>
      <c r="I40">
        <v>114.88</v>
      </c>
      <c r="J40">
        <v>117.423</v>
      </c>
      <c r="K40">
        <v>118.77</v>
      </c>
      <c r="L40">
        <v>120.84399999999999</v>
      </c>
      <c r="M40">
        <v>122.24299999999999</v>
      </c>
      <c r="N40">
        <v>124.309</v>
      </c>
      <c r="O40" s="1">
        <v>128.15899999999999</v>
      </c>
      <c r="P40">
        <v>132.00899999999999</v>
      </c>
      <c r="Q40">
        <v>134.07499999999999</v>
      </c>
      <c r="R40">
        <v>135.47399999999999</v>
      </c>
      <c r="S40">
        <v>137.548</v>
      </c>
      <c r="T40">
        <v>138.89500000000001</v>
      </c>
      <c r="U40">
        <v>141.43799999999999</v>
      </c>
      <c r="V40">
        <v>145.79900000000001</v>
      </c>
    </row>
    <row r="41" spans="1:22" x14ac:dyDescent="0.25">
      <c r="A41">
        <v>8</v>
      </c>
      <c r="B41">
        <v>3</v>
      </c>
      <c r="C41">
        <v>99</v>
      </c>
      <c r="D41">
        <v>1</v>
      </c>
      <c r="E41">
        <v>128.60339999999999</v>
      </c>
      <c r="F41">
        <v>4.462E-2</v>
      </c>
      <c r="G41">
        <v>5.7382999999999997</v>
      </c>
      <c r="H41">
        <v>110.871</v>
      </c>
      <c r="I41">
        <v>115.254</v>
      </c>
      <c r="J41">
        <v>117.81100000000001</v>
      </c>
      <c r="K41">
        <v>119.16500000000001</v>
      </c>
      <c r="L41">
        <v>121.249</v>
      </c>
      <c r="M41">
        <v>122.65600000000001</v>
      </c>
      <c r="N41">
        <v>124.733</v>
      </c>
      <c r="O41" s="1">
        <v>128.60300000000001</v>
      </c>
      <c r="P41">
        <v>132.47399999999999</v>
      </c>
      <c r="Q41">
        <v>134.55099999999999</v>
      </c>
      <c r="R41">
        <v>135.95699999999999</v>
      </c>
      <c r="S41">
        <v>138.042</v>
      </c>
      <c r="T41">
        <v>139.39599999999999</v>
      </c>
      <c r="U41">
        <v>141.953</v>
      </c>
      <c r="V41">
        <v>146.33600000000001</v>
      </c>
    </row>
    <row r="42" spans="1:22" x14ac:dyDescent="0.25">
      <c r="A42">
        <v>8</v>
      </c>
      <c r="B42">
        <v>4</v>
      </c>
      <c r="C42">
        <v>100</v>
      </c>
      <c r="D42">
        <v>1</v>
      </c>
      <c r="E42">
        <v>129.04660000000001</v>
      </c>
      <c r="F42">
        <v>4.4699999999999997E-2</v>
      </c>
      <c r="G42">
        <v>5.7683999999999997</v>
      </c>
      <c r="H42">
        <v>111.221</v>
      </c>
      <c r="I42">
        <v>115.627</v>
      </c>
      <c r="J42">
        <v>118.197</v>
      </c>
      <c r="K42">
        <v>119.55800000000001</v>
      </c>
      <c r="L42">
        <v>121.654</v>
      </c>
      <c r="M42">
        <v>123.068</v>
      </c>
      <c r="N42">
        <v>125.15600000000001</v>
      </c>
      <c r="O42" s="1">
        <v>129.047</v>
      </c>
      <c r="P42">
        <v>132.93700000000001</v>
      </c>
      <c r="Q42">
        <v>135.02500000000001</v>
      </c>
      <c r="R42">
        <v>136.43899999999999</v>
      </c>
      <c r="S42">
        <v>138.535</v>
      </c>
      <c r="T42">
        <v>139.89599999999999</v>
      </c>
      <c r="U42">
        <v>142.46600000000001</v>
      </c>
      <c r="V42">
        <v>146.87200000000001</v>
      </c>
    </row>
    <row r="43" spans="1:22" x14ac:dyDescent="0.25">
      <c r="A43">
        <v>8</v>
      </c>
      <c r="B43">
        <v>5</v>
      </c>
      <c r="C43">
        <v>101</v>
      </c>
      <c r="D43">
        <v>1</v>
      </c>
      <c r="E43">
        <v>129.48869999999999</v>
      </c>
      <c r="F43">
        <v>4.478E-2</v>
      </c>
      <c r="G43">
        <v>5.7984999999999998</v>
      </c>
      <c r="H43">
        <v>111.57</v>
      </c>
      <c r="I43">
        <v>115.999</v>
      </c>
      <c r="J43">
        <v>118.583</v>
      </c>
      <c r="K43">
        <v>119.95099999999999</v>
      </c>
      <c r="L43">
        <v>122.05800000000001</v>
      </c>
      <c r="M43">
        <v>123.479</v>
      </c>
      <c r="N43">
        <v>125.578</v>
      </c>
      <c r="O43" s="1">
        <v>129.489</v>
      </c>
      <c r="P43">
        <v>133.4</v>
      </c>
      <c r="Q43">
        <v>135.49799999999999</v>
      </c>
      <c r="R43">
        <v>136.91999999999999</v>
      </c>
      <c r="S43">
        <v>139.02600000000001</v>
      </c>
      <c r="T43">
        <v>140.39400000000001</v>
      </c>
      <c r="U43">
        <v>142.97800000000001</v>
      </c>
      <c r="V43">
        <v>147.40700000000001</v>
      </c>
    </row>
    <row r="44" spans="1:22" x14ac:dyDescent="0.25">
      <c r="A44">
        <v>8</v>
      </c>
      <c r="B44">
        <v>6</v>
      </c>
      <c r="C44">
        <v>102</v>
      </c>
      <c r="D44">
        <v>1</v>
      </c>
      <c r="E44">
        <v>129.93</v>
      </c>
      <c r="F44">
        <v>4.487E-2</v>
      </c>
      <c r="G44">
        <v>5.83</v>
      </c>
      <c r="H44">
        <v>111.914</v>
      </c>
      <c r="I44">
        <v>116.367</v>
      </c>
      <c r="J44">
        <v>118.965</v>
      </c>
      <c r="K44">
        <v>120.34099999999999</v>
      </c>
      <c r="L44">
        <v>122.459</v>
      </c>
      <c r="M44">
        <v>123.88800000000001</v>
      </c>
      <c r="N44">
        <v>125.998</v>
      </c>
      <c r="O44" s="1">
        <v>129.93</v>
      </c>
      <c r="P44">
        <v>133.86199999999999</v>
      </c>
      <c r="Q44">
        <v>135.97200000000001</v>
      </c>
      <c r="R44">
        <v>137.40100000000001</v>
      </c>
      <c r="S44">
        <v>139.51900000000001</v>
      </c>
      <c r="T44">
        <v>140.89500000000001</v>
      </c>
      <c r="U44">
        <v>143.49299999999999</v>
      </c>
      <c r="V44">
        <v>147.946</v>
      </c>
    </row>
    <row r="45" spans="1:22" x14ac:dyDescent="0.25">
      <c r="A45">
        <v>8</v>
      </c>
      <c r="B45">
        <v>7</v>
      </c>
      <c r="C45">
        <v>103</v>
      </c>
      <c r="D45">
        <v>1</v>
      </c>
      <c r="E45">
        <v>130.37049999999999</v>
      </c>
      <c r="F45">
        <v>4.4949999999999997E-2</v>
      </c>
      <c r="G45">
        <v>5.8601999999999999</v>
      </c>
      <c r="H45">
        <v>112.261</v>
      </c>
      <c r="I45">
        <v>116.738</v>
      </c>
      <c r="J45">
        <v>119.349</v>
      </c>
      <c r="K45">
        <v>120.73099999999999</v>
      </c>
      <c r="L45">
        <v>122.86</v>
      </c>
      <c r="M45">
        <v>124.297</v>
      </c>
      <c r="N45">
        <v>126.41800000000001</v>
      </c>
      <c r="O45" s="1">
        <v>130.37</v>
      </c>
      <c r="P45">
        <v>134.32300000000001</v>
      </c>
      <c r="Q45">
        <v>136.44399999999999</v>
      </c>
      <c r="R45">
        <v>137.881</v>
      </c>
      <c r="S45">
        <v>140.01</v>
      </c>
      <c r="T45">
        <v>141.392</v>
      </c>
      <c r="U45">
        <v>144.00299999999999</v>
      </c>
      <c r="V45">
        <v>148.47999999999999</v>
      </c>
    </row>
    <row r="46" spans="1:22" x14ac:dyDescent="0.25">
      <c r="A46">
        <v>8</v>
      </c>
      <c r="B46">
        <v>8</v>
      </c>
      <c r="C46">
        <v>104</v>
      </c>
      <c r="D46">
        <v>1</v>
      </c>
      <c r="E46">
        <v>130.81030000000001</v>
      </c>
      <c r="F46">
        <v>4.5030000000000001E-2</v>
      </c>
      <c r="G46">
        <v>5.8903999999999996</v>
      </c>
      <c r="H46">
        <v>112.608</v>
      </c>
      <c r="I46">
        <v>117.107</v>
      </c>
      <c r="J46">
        <v>119.732</v>
      </c>
      <c r="K46">
        <v>121.121</v>
      </c>
      <c r="L46">
        <v>123.261</v>
      </c>
      <c r="M46">
        <v>124.705</v>
      </c>
      <c r="N46">
        <v>126.837</v>
      </c>
      <c r="O46" s="1">
        <v>130.81</v>
      </c>
      <c r="P46">
        <v>134.78299999999999</v>
      </c>
      <c r="Q46">
        <v>136.91499999999999</v>
      </c>
      <c r="R46">
        <v>138.35900000000001</v>
      </c>
      <c r="S46">
        <v>140.499</v>
      </c>
      <c r="T46">
        <v>141.88900000000001</v>
      </c>
      <c r="U46">
        <v>144.51300000000001</v>
      </c>
      <c r="V46">
        <v>149.01300000000001</v>
      </c>
    </row>
    <row r="47" spans="1:22" x14ac:dyDescent="0.25">
      <c r="A47">
        <v>8</v>
      </c>
      <c r="B47">
        <v>9</v>
      </c>
      <c r="C47">
        <v>105</v>
      </c>
      <c r="D47">
        <v>1</v>
      </c>
      <c r="E47">
        <v>131.24950000000001</v>
      </c>
      <c r="F47">
        <v>4.5109999999999997E-2</v>
      </c>
      <c r="G47">
        <v>5.9207000000000001</v>
      </c>
      <c r="H47">
        <v>112.953</v>
      </c>
      <c r="I47">
        <v>117.476</v>
      </c>
      <c r="J47">
        <v>120.114</v>
      </c>
      <c r="K47">
        <v>121.511</v>
      </c>
      <c r="L47">
        <v>123.66200000000001</v>
      </c>
      <c r="M47">
        <v>125.113</v>
      </c>
      <c r="N47">
        <v>127.256</v>
      </c>
      <c r="O47" s="1">
        <v>131.25</v>
      </c>
      <c r="P47">
        <v>135.24299999999999</v>
      </c>
      <c r="Q47">
        <v>137.386</v>
      </c>
      <c r="R47">
        <v>138.83699999999999</v>
      </c>
      <c r="S47">
        <v>140.988</v>
      </c>
      <c r="T47">
        <v>142.38499999999999</v>
      </c>
      <c r="U47">
        <v>145.023</v>
      </c>
      <c r="V47">
        <v>149.54599999999999</v>
      </c>
    </row>
    <row r="48" spans="1:22" x14ac:dyDescent="0.25">
      <c r="A48">
        <v>8</v>
      </c>
      <c r="B48">
        <v>10</v>
      </c>
      <c r="C48">
        <v>106</v>
      </c>
      <c r="D48">
        <v>1</v>
      </c>
      <c r="E48">
        <v>131.6884</v>
      </c>
      <c r="F48">
        <v>4.5190000000000001E-2</v>
      </c>
      <c r="G48">
        <v>5.9509999999999996</v>
      </c>
      <c r="H48">
        <v>113.298</v>
      </c>
      <c r="I48">
        <v>117.84399999999999</v>
      </c>
      <c r="J48">
        <v>120.496</v>
      </c>
      <c r="K48">
        <v>121.9</v>
      </c>
      <c r="L48">
        <v>124.062</v>
      </c>
      <c r="M48">
        <v>125.521</v>
      </c>
      <c r="N48">
        <v>127.675</v>
      </c>
      <c r="O48" s="1">
        <v>131.68799999999999</v>
      </c>
      <c r="P48">
        <v>135.702</v>
      </c>
      <c r="Q48">
        <v>137.85599999999999</v>
      </c>
      <c r="R48">
        <v>139.315</v>
      </c>
      <c r="S48">
        <v>141.477</v>
      </c>
      <c r="T48">
        <v>142.881</v>
      </c>
      <c r="U48">
        <v>145.53200000000001</v>
      </c>
      <c r="V48">
        <v>150.078</v>
      </c>
    </row>
    <row r="49" spans="1:22" x14ac:dyDescent="0.25">
      <c r="A49">
        <v>8</v>
      </c>
      <c r="B49">
        <v>11</v>
      </c>
      <c r="C49">
        <v>107</v>
      </c>
      <c r="D49">
        <v>1</v>
      </c>
      <c r="E49">
        <v>132.12690000000001</v>
      </c>
      <c r="F49">
        <v>4.5269999999999998E-2</v>
      </c>
      <c r="G49">
        <v>5.9813999999999998</v>
      </c>
      <c r="H49">
        <v>113.643</v>
      </c>
      <c r="I49">
        <v>118.212</v>
      </c>
      <c r="J49">
        <v>120.877</v>
      </c>
      <c r="K49">
        <v>122.288</v>
      </c>
      <c r="L49">
        <v>124.461</v>
      </c>
      <c r="M49">
        <v>125.928</v>
      </c>
      <c r="N49">
        <v>128.09299999999999</v>
      </c>
      <c r="O49" s="1">
        <v>132.12700000000001</v>
      </c>
      <c r="P49">
        <v>136.161</v>
      </c>
      <c r="Q49">
        <v>138.32599999999999</v>
      </c>
      <c r="R49">
        <v>139.792</v>
      </c>
      <c r="S49">
        <v>141.965</v>
      </c>
      <c r="T49">
        <v>143.37700000000001</v>
      </c>
      <c r="U49">
        <v>146.042</v>
      </c>
      <c r="V49">
        <v>150.61099999999999</v>
      </c>
    </row>
    <row r="50" spans="1:22" x14ac:dyDescent="0.25">
      <c r="A50">
        <v>9</v>
      </c>
      <c r="B50">
        <v>0</v>
      </c>
      <c r="C50">
        <v>108</v>
      </c>
      <c r="D50">
        <v>1</v>
      </c>
      <c r="E50">
        <v>132.5652</v>
      </c>
      <c r="F50">
        <v>4.5350000000000001E-2</v>
      </c>
      <c r="G50">
        <v>6.0118</v>
      </c>
      <c r="H50">
        <v>113.98699999999999</v>
      </c>
      <c r="I50">
        <v>118.58</v>
      </c>
      <c r="J50">
        <v>121.258</v>
      </c>
      <c r="K50">
        <v>122.67700000000001</v>
      </c>
      <c r="L50">
        <v>124.861</v>
      </c>
      <c r="M50">
        <v>126.334</v>
      </c>
      <c r="N50">
        <v>128.51</v>
      </c>
      <c r="O50" s="1">
        <v>132.565</v>
      </c>
      <c r="P50">
        <v>136.62</v>
      </c>
      <c r="Q50">
        <v>138.79599999999999</v>
      </c>
      <c r="R50">
        <v>140.27000000000001</v>
      </c>
      <c r="S50">
        <v>142.45400000000001</v>
      </c>
      <c r="T50">
        <v>143.87200000000001</v>
      </c>
      <c r="U50">
        <v>146.55099999999999</v>
      </c>
      <c r="V50">
        <v>151.143</v>
      </c>
    </row>
    <row r="51" spans="1:22" x14ac:dyDescent="0.25">
      <c r="A51">
        <v>9</v>
      </c>
      <c r="B51">
        <v>1</v>
      </c>
      <c r="C51">
        <v>109</v>
      </c>
      <c r="D51">
        <v>1</v>
      </c>
      <c r="E51">
        <v>133.00309999999999</v>
      </c>
      <c r="F51">
        <v>4.5429999999999998E-2</v>
      </c>
      <c r="G51">
        <v>6.0423</v>
      </c>
      <c r="H51">
        <v>114.331</v>
      </c>
      <c r="I51">
        <v>118.947</v>
      </c>
      <c r="J51">
        <v>121.639</v>
      </c>
      <c r="K51">
        <v>123.06399999999999</v>
      </c>
      <c r="L51">
        <v>125.26</v>
      </c>
      <c r="M51">
        <v>126.741</v>
      </c>
      <c r="N51">
        <v>128.928</v>
      </c>
      <c r="O51" s="1">
        <v>133.00299999999999</v>
      </c>
      <c r="P51">
        <v>137.07900000000001</v>
      </c>
      <c r="Q51">
        <v>139.26599999999999</v>
      </c>
      <c r="R51">
        <v>140.74700000000001</v>
      </c>
      <c r="S51">
        <v>142.94200000000001</v>
      </c>
      <c r="T51">
        <v>144.36699999999999</v>
      </c>
      <c r="U51">
        <v>147.06</v>
      </c>
      <c r="V51">
        <v>151.67500000000001</v>
      </c>
    </row>
    <row r="52" spans="1:22" x14ac:dyDescent="0.25">
      <c r="A52">
        <v>9</v>
      </c>
      <c r="B52">
        <v>2</v>
      </c>
      <c r="C52">
        <v>110</v>
      </c>
      <c r="D52">
        <v>1</v>
      </c>
      <c r="E52">
        <v>133.44040000000001</v>
      </c>
      <c r="F52">
        <v>4.5510000000000002E-2</v>
      </c>
      <c r="G52">
        <v>6.0728999999999997</v>
      </c>
      <c r="H52">
        <v>114.67400000000001</v>
      </c>
      <c r="I52">
        <v>119.313</v>
      </c>
      <c r="J52">
        <v>122.01900000000001</v>
      </c>
      <c r="K52">
        <v>123.45099999999999</v>
      </c>
      <c r="L52">
        <v>125.658</v>
      </c>
      <c r="M52">
        <v>127.146</v>
      </c>
      <c r="N52">
        <v>129.34399999999999</v>
      </c>
      <c r="O52" s="1">
        <v>133.44</v>
      </c>
      <c r="P52">
        <v>137.536</v>
      </c>
      <c r="Q52">
        <v>139.73500000000001</v>
      </c>
      <c r="R52">
        <v>141.22300000000001</v>
      </c>
      <c r="S52">
        <v>143.429</v>
      </c>
      <c r="T52">
        <v>144.86199999999999</v>
      </c>
      <c r="U52">
        <v>147.56800000000001</v>
      </c>
      <c r="V52">
        <v>152.20699999999999</v>
      </c>
    </row>
    <row r="53" spans="1:22" x14ac:dyDescent="0.25">
      <c r="A53">
        <v>9</v>
      </c>
      <c r="B53">
        <v>3</v>
      </c>
      <c r="C53">
        <v>111</v>
      </c>
      <c r="D53">
        <v>1</v>
      </c>
      <c r="E53">
        <v>133.87700000000001</v>
      </c>
      <c r="F53">
        <v>4.5589999999999999E-2</v>
      </c>
      <c r="G53">
        <v>6.1035000000000004</v>
      </c>
      <c r="H53">
        <v>115.01600000000001</v>
      </c>
      <c r="I53">
        <v>119.678</v>
      </c>
      <c r="J53">
        <v>122.398</v>
      </c>
      <c r="K53">
        <v>123.83799999999999</v>
      </c>
      <c r="L53">
        <v>126.05500000000001</v>
      </c>
      <c r="M53">
        <v>127.551</v>
      </c>
      <c r="N53">
        <v>129.76</v>
      </c>
      <c r="O53" s="1">
        <v>133.87700000000001</v>
      </c>
      <c r="P53">
        <v>137.994</v>
      </c>
      <c r="Q53">
        <v>140.203</v>
      </c>
      <c r="R53">
        <v>141.69900000000001</v>
      </c>
      <c r="S53">
        <v>143.916</v>
      </c>
      <c r="T53">
        <v>145.35599999999999</v>
      </c>
      <c r="U53">
        <v>148.07599999999999</v>
      </c>
      <c r="V53">
        <v>152.738</v>
      </c>
    </row>
    <row r="54" spans="1:22" x14ac:dyDescent="0.25">
      <c r="A54">
        <v>9</v>
      </c>
      <c r="B54">
        <v>4</v>
      </c>
      <c r="C54">
        <v>112</v>
      </c>
      <c r="D54">
        <v>1</v>
      </c>
      <c r="E54">
        <v>134.31299999999999</v>
      </c>
      <c r="F54">
        <v>4.5659999999999999E-2</v>
      </c>
      <c r="G54">
        <v>6.1326999999999998</v>
      </c>
      <c r="H54">
        <v>115.361</v>
      </c>
      <c r="I54">
        <v>120.04600000000001</v>
      </c>
      <c r="J54">
        <v>122.779</v>
      </c>
      <c r="K54">
        <v>124.226</v>
      </c>
      <c r="L54">
        <v>126.45399999999999</v>
      </c>
      <c r="M54">
        <v>127.95699999999999</v>
      </c>
      <c r="N54">
        <v>130.17699999999999</v>
      </c>
      <c r="O54" s="1">
        <v>134.31299999999999</v>
      </c>
      <c r="P54">
        <v>138.44900000000001</v>
      </c>
      <c r="Q54">
        <v>140.66900000000001</v>
      </c>
      <c r="R54">
        <v>142.172</v>
      </c>
      <c r="S54">
        <v>144.4</v>
      </c>
      <c r="T54">
        <v>145.84700000000001</v>
      </c>
      <c r="U54">
        <v>148.58000000000001</v>
      </c>
      <c r="V54">
        <v>153.26499999999999</v>
      </c>
    </row>
    <row r="55" spans="1:22" x14ac:dyDescent="0.25">
      <c r="A55">
        <v>9</v>
      </c>
      <c r="B55">
        <v>5</v>
      </c>
      <c r="C55">
        <v>113</v>
      </c>
      <c r="D55">
        <v>1</v>
      </c>
      <c r="E55">
        <v>134.7483</v>
      </c>
      <c r="F55">
        <v>4.5740000000000003E-2</v>
      </c>
      <c r="G55">
        <v>6.1634000000000002</v>
      </c>
      <c r="H55">
        <v>115.702</v>
      </c>
      <c r="I55">
        <v>120.41</v>
      </c>
      <c r="J55">
        <v>123.15600000000001</v>
      </c>
      <c r="K55">
        <v>124.61</v>
      </c>
      <c r="L55">
        <v>126.85</v>
      </c>
      <c r="M55">
        <v>128.36000000000001</v>
      </c>
      <c r="N55">
        <v>130.59100000000001</v>
      </c>
      <c r="O55" s="1">
        <v>134.74799999999999</v>
      </c>
      <c r="P55">
        <v>138.905</v>
      </c>
      <c r="Q55">
        <v>141.136</v>
      </c>
      <c r="R55">
        <v>142.64699999999999</v>
      </c>
      <c r="S55">
        <v>144.886</v>
      </c>
      <c r="T55">
        <v>146.34</v>
      </c>
      <c r="U55">
        <v>149.08600000000001</v>
      </c>
      <c r="V55">
        <v>153.79499999999999</v>
      </c>
    </row>
    <row r="56" spans="1:22" x14ac:dyDescent="0.25">
      <c r="A56">
        <v>9</v>
      </c>
      <c r="B56">
        <v>6</v>
      </c>
      <c r="C56">
        <v>114</v>
      </c>
      <c r="D56">
        <v>1</v>
      </c>
      <c r="E56">
        <v>135.18289999999999</v>
      </c>
      <c r="F56">
        <v>4.582E-2</v>
      </c>
      <c r="G56">
        <v>6.1940999999999997</v>
      </c>
      <c r="H56">
        <v>116.042</v>
      </c>
      <c r="I56">
        <v>120.773</v>
      </c>
      <c r="J56">
        <v>123.533</v>
      </c>
      <c r="K56">
        <v>124.995</v>
      </c>
      <c r="L56">
        <v>127.245</v>
      </c>
      <c r="M56">
        <v>128.76300000000001</v>
      </c>
      <c r="N56">
        <v>131.005</v>
      </c>
      <c r="O56" s="1">
        <v>135.18299999999999</v>
      </c>
      <c r="P56">
        <v>139.36099999999999</v>
      </c>
      <c r="Q56">
        <v>141.60300000000001</v>
      </c>
      <c r="R56">
        <v>143.12100000000001</v>
      </c>
      <c r="S56">
        <v>145.37100000000001</v>
      </c>
      <c r="T56">
        <v>146.833</v>
      </c>
      <c r="U56">
        <v>149.59200000000001</v>
      </c>
      <c r="V56">
        <v>154.32400000000001</v>
      </c>
    </row>
    <row r="57" spans="1:22" x14ac:dyDescent="0.25">
      <c r="A57">
        <v>9</v>
      </c>
      <c r="B57">
        <v>7</v>
      </c>
      <c r="C57">
        <v>115</v>
      </c>
      <c r="D57">
        <v>1</v>
      </c>
      <c r="E57">
        <v>135.61680000000001</v>
      </c>
      <c r="F57">
        <v>4.589E-2</v>
      </c>
      <c r="G57">
        <v>6.2234999999999996</v>
      </c>
      <c r="H57">
        <v>116.38500000000001</v>
      </c>
      <c r="I57">
        <v>121.139</v>
      </c>
      <c r="J57">
        <v>123.91200000000001</v>
      </c>
      <c r="K57">
        <v>125.38</v>
      </c>
      <c r="L57">
        <v>127.64100000000001</v>
      </c>
      <c r="M57">
        <v>129.167</v>
      </c>
      <c r="N57">
        <v>131.41900000000001</v>
      </c>
      <c r="O57" s="1">
        <v>135.61699999999999</v>
      </c>
      <c r="P57">
        <v>139.81399999999999</v>
      </c>
      <c r="Q57">
        <v>142.06700000000001</v>
      </c>
      <c r="R57">
        <v>143.59200000000001</v>
      </c>
      <c r="S57">
        <v>145.85300000000001</v>
      </c>
      <c r="T57">
        <v>147.322</v>
      </c>
      <c r="U57">
        <v>150.095</v>
      </c>
      <c r="V57">
        <v>154.84899999999999</v>
      </c>
    </row>
    <row r="58" spans="1:22" x14ac:dyDescent="0.25">
      <c r="A58">
        <v>9</v>
      </c>
      <c r="B58">
        <v>8</v>
      </c>
      <c r="C58">
        <v>116</v>
      </c>
      <c r="D58">
        <v>1</v>
      </c>
      <c r="E58">
        <v>136.05009999999999</v>
      </c>
      <c r="F58">
        <v>4.5969999999999997E-2</v>
      </c>
      <c r="G58">
        <v>6.2542</v>
      </c>
      <c r="H58">
        <v>116.723</v>
      </c>
      <c r="I58">
        <v>121.501</v>
      </c>
      <c r="J58">
        <v>124.28700000000001</v>
      </c>
      <c r="K58">
        <v>125.76300000000001</v>
      </c>
      <c r="L58">
        <v>128.035</v>
      </c>
      <c r="M58">
        <v>129.56800000000001</v>
      </c>
      <c r="N58">
        <v>131.83199999999999</v>
      </c>
      <c r="O58" s="1">
        <v>136.05000000000001</v>
      </c>
      <c r="P58">
        <v>140.26900000000001</v>
      </c>
      <c r="Q58">
        <v>142.53200000000001</v>
      </c>
      <c r="R58">
        <v>144.065</v>
      </c>
      <c r="S58">
        <v>146.33699999999999</v>
      </c>
      <c r="T58">
        <v>147.81299999999999</v>
      </c>
      <c r="U58">
        <v>150.6</v>
      </c>
      <c r="V58">
        <v>155.37700000000001</v>
      </c>
    </row>
    <row r="59" spans="1:22" x14ac:dyDescent="0.25">
      <c r="A59">
        <v>9</v>
      </c>
      <c r="B59">
        <v>9</v>
      </c>
      <c r="C59">
        <v>117</v>
      </c>
      <c r="D59">
        <v>1</v>
      </c>
      <c r="E59">
        <v>136.4829</v>
      </c>
      <c r="F59">
        <v>4.6039999999999998E-2</v>
      </c>
      <c r="G59">
        <v>6.2836999999999996</v>
      </c>
      <c r="H59">
        <v>117.065</v>
      </c>
      <c r="I59">
        <v>121.86499999999999</v>
      </c>
      <c r="J59">
        <v>124.66500000000001</v>
      </c>
      <c r="K59">
        <v>126.14700000000001</v>
      </c>
      <c r="L59">
        <v>128.43</v>
      </c>
      <c r="M59">
        <v>129.97</v>
      </c>
      <c r="N59">
        <v>132.245</v>
      </c>
      <c r="O59" s="1">
        <v>136.483</v>
      </c>
      <c r="P59">
        <v>140.721</v>
      </c>
      <c r="Q59">
        <v>142.99600000000001</v>
      </c>
      <c r="R59">
        <v>144.536</v>
      </c>
      <c r="S59">
        <v>146.81899999999999</v>
      </c>
      <c r="T59">
        <v>148.30099999999999</v>
      </c>
      <c r="U59">
        <v>151.101</v>
      </c>
      <c r="V59">
        <v>155.90100000000001</v>
      </c>
    </row>
    <row r="60" spans="1:22" x14ac:dyDescent="0.25">
      <c r="A60">
        <v>9</v>
      </c>
      <c r="B60">
        <v>10</v>
      </c>
      <c r="C60">
        <v>118</v>
      </c>
      <c r="D60">
        <v>1</v>
      </c>
      <c r="E60">
        <v>136.9153</v>
      </c>
      <c r="F60">
        <v>4.6120000000000001E-2</v>
      </c>
      <c r="G60">
        <v>6.3144999999999998</v>
      </c>
      <c r="H60">
        <v>117.402</v>
      </c>
      <c r="I60">
        <v>122.22499999999999</v>
      </c>
      <c r="J60">
        <v>125.039</v>
      </c>
      <c r="K60">
        <v>126.529</v>
      </c>
      <c r="L60">
        <v>128.82300000000001</v>
      </c>
      <c r="M60">
        <v>130.37100000000001</v>
      </c>
      <c r="N60">
        <v>132.65600000000001</v>
      </c>
      <c r="O60" s="1">
        <v>136.91499999999999</v>
      </c>
      <c r="P60">
        <v>141.17400000000001</v>
      </c>
      <c r="Q60">
        <v>143.46</v>
      </c>
      <c r="R60">
        <v>145.00800000000001</v>
      </c>
      <c r="S60">
        <v>147.30199999999999</v>
      </c>
      <c r="T60">
        <v>148.792</v>
      </c>
      <c r="U60">
        <v>151.60499999999999</v>
      </c>
      <c r="V60">
        <v>156.429</v>
      </c>
    </row>
    <row r="61" spans="1:22" x14ac:dyDescent="0.25">
      <c r="A61">
        <v>9</v>
      </c>
      <c r="B61">
        <v>11</v>
      </c>
      <c r="C61">
        <v>119</v>
      </c>
      <c r="D61">
        <v>1</v>
      </c>
      <c r="E61">
        <v>137.34739999999999</v>
      </c>
      <c r="F61">
        <v>4.6190000000000002E-2</v>
      </c>
      <c r="G61">
        <v>6.3441000000000001</v>
      </c>
      <c r="H61">
        <v>117.74299999999999</v>
      </c>
      <c r="I61">
        <v>122.589</v>
      </c>
      <c r="J61">
        <v>125.416</v>
      </c>
      <c r="K61">
        <v>126.91200000000001</v>
      </c>
      <c r="L61">
        <v>129.21700000000001</v>
      </c>
      <c r="M61">
        <v>130.77199999999999</v>
      </c>
      <c r="N61">
        <v>133.06800000000001</v>
      </c>
      <c r="O61" s="1">
        <v>137.34700000000001</v>
      </c>
      <c r="P61">
        <v>141.626</v>
      </c>
      <c r="Q61">
        <v>143.923</v>
      </c>
      <c r="R61">
        <v>145.47800000000001</v>
      </c>
      <c r="S61">
        <v>147.78200000000001</v>
      </c>
      <c r="T61">
        <v>149.279</v>
      </c>
      <c r="U61">
        <v>152.10599999999999</v>
      </c>
      <c r="V61">
        <v>156.952</v>
      </c>
    </row>
    <row r="62" spans="1:22" x14ac:dyDescent="0.25">
      <c r="A62">
        <v>10</v>
      </c>
      <c r="B62">
        <v>0</v>
      </c>
      <c r="C62">
        <v>120</v>
      </c>
      <c r="D62">
        <v>1</v>
      </c>
      <c r="E62">
        <v>137.77950000000001</v>
      </c>
      <c r="F62">
        <v>4.6260000000000003E-2</v>
      </c>
      <c r="G62">
        <v>6.3737000000000004</v>
      </c>
      <c r="H62">
        <v>118.083</v>
      </c>
      <c r="I62">
        <v>122.952</v>
      </c>
      <c r="J62">
        <v>125.792</v>
      </c>
      <c r="K62">
        <v>127.29600000000001</v>
      </c>
      <c r="L62">
        <v>129.61099999999999</v>
      </c>
      <c r="M62">
        <v>131.17400000000001</v>
      </c>
      <c r="N62">
        <v>133.48099999999999</v>
      </c>
      <c r="O62" s="1">
        <v>137.78</v>
      </c>
      <c r="P62">
        <v>142.078</v>
      </c>
      <c r="Q62">
        <v>144.38499999999999</v>
      </c>
      <c r="R62">
        <v>145.94800000000001</v>
      </c>
      <c r="S62">
        <v>148.26300000000001</v>
      </c>
      <c r="T62">
        <v>149.767</v>
      </c>
      <c r="U62">
        <v>152.607</v>
      </c>
      <c r="V62">
        <v>157.476</v>
      </c>
    </row>
    <row r="63" spans="1:22" x14ac:dyDescent="0.25">
      <c r="A63">
        <v>10</v>
      </c>
      <c r="B63">
        <v>1</v>
      </c>
      <c r="C63">
        <v>121</v>
      </c>
      <c r="D63">
        <v>1</v>
      </c>
      <c r="E63">
        <v>138.21190000000001</v>
      </c>
      <c r="F63">
        <v>4.6330000000000003E-2</v>
      </c>
      <c r="G63">
        <v>6.4034000000000004</v>
      </c>
      <c r="H63">
        <v>118.42400000000001</v>
      </c>
      <c r="I63">
        <v>123.315</v>
      </c>
      <c r="J63">
        <v>126.169</v>
      </c>
      <c r="K63">
        <v>127.679</v>
      </c>
      <c r="L63">
        <v>130.006</v>
      </c>
      <c r="M63">
        <v>131.57499999999999</v>
      </c>
      <c r="N63">
        <v>133.893</v>
      </c>
      <c r="O63" s="1">
        <v>138.21199999999999</v>
      </c>
      <c r="P63">
        <v>142.53100000000001</v>
      </c>
      <c r="Q63">
        <v>144.84899999999999</v>
      </c>
      <c r="R63">
        <v>146.41800000000001</v>
      </c>
      <c r="S63">
        <v>148.744</v>
      </c>
      <c r="T63">
        <v>150.255</v>
      </c>
      <c r="U63">
        <v>153.108</v>
      </c>
      <c r="V63">
        <v>158</v>
      </c>
    </row>
    <row r="64" spans="1:22" x14ac:dyDescent="0.25">
      <c r="A64">
        <v>10</v>
      </c>
      <c r="B64">
        <v>2</v>
      </c>
      <c r="C64">
        <v>122</v>
      </c>
      <c r="D64">
        <v>1</v>
      </c>
      <c r="E64">
        <v>138.64519999999999</v>
      </c>
      <c r="F64">
        <v>4.6399999999999997E-2</v>
      </c>
      <c r="G64">
        <v>6.4330999999999996</v>
      </c>
      <c r="H64">
        <v>118.765</v>
      </c>
      <c r="I64">
        <v>123.679</v>
      </c>
      <c r="J64">
        <v>126.54600000000001</v>
      </c>
      <c r="K64">
        <v>128.06399999999999</v>
      </c>
      <c r="L64">
        <v>130.40100000000001</v>
      </c>
      <c r="M64">
        <v>131.97800000000001</v>
      </c>
      <c r="N64">
        <v>134.30600000000001</v>
      </c>
      <c r="O64" s="1">
        <v>138.64500000000001</v>
      </c>
      <c r="P64">
        <v>142.98400000000001</v>
      </c>
      <c r="Q64">
        <v>145.31299999999999</v>
      </c>
      <c r="R64">
        <v>146.88999999999999</v>
      </c>
      <c r="S64">
        <v>149.227</v>
      </c>
      <c r="T64">
        <v>150.745</v>
      </c>
      <c r="U64">
        <v>153.61099999999999</v>
      </c>
      <c r="V64">
        <v>158.52500000000001</v>
      </c>
    </row>
    <row r="65" spans="1:22" x14ac:dyDescent="0.25">
      <c r="A65">
        <v>10</v>
      </c>
      <c r="B65">
        <v>3</v>
      </c>
      <c r="C65">
        <v>123</v>
      </c>
      <c r="D65">
        <v>1</v>
      </c>
      <c r="E65">
        <v>139.0797</v>
      </c>
      <c r="F65">
        <v>4.6469999999999997E-2</v>
      </c>
      <c r="G65">
        <v>6.4630000000000001</v>
      </c>
      <c r="H65">
        <v>119.107</v>
      </c>
      <c r="I65">
        <v>124.044</v>
      </c>
      <c r="J65">
        <v>126.92400000000001</v>
      </c>
      <c r="K65">
        <v>128.44900000000001</v>
      </c>
      <c r="L65">
        <v>130.797</v>
      </c>
      <c r="M65">
        <v>132.381</v>
      </c>
      <c r="N65">
        <v>134.72</v>
      </c>
      <c r="O65" s="1">
        <v>139.08000000000001</v>
      </c>
      <c r="P65">
        <v>143.43899999999999</v>
      </c>
      <c r="Q65">
        <v>145.77799999999999</v>
      </c>
      <c r="R65">
        <v>147.36199999999999</v>
      </c>
      <c r="S65">
        <v>149.71</v>
      </c>
      <c r="T65">
        <v>151.23500000000001</v>
      </c>
      <c r="U65">
        <v>154.11500000000001</v>
      </c>
      <c r="V65">
        <v>159.05199999999999</v>
      </c>
    </row>
    <row r="66" spans="1:22" x14ac:dyDescent="0.25">
      <c r="A66">
        <v>10</v>
      </c>
      <c r="B66">
        <v>4</v>
      </c>
      <c r="C66">
        <v>124</v>
      </c>
      <c r="D66">
        <v>1</v>
      </c>
      <c r="E66">
        <v>139.51580000000001</v>
      </c>
      <c r="F66">
        <v>4.6539999999999998E-2</v>
      </c>
      <c r="G66">
        <v>6.4931000000000001</v>
      </c>
      <c r="H66">
        <v>119.45099999999999</v>
      </c>
      <c r="I66">
        <v>124.411</v>
      </c>
      <c r="J66">
        <v>127.304</v>
      </c>
      <c r="K66">
        <v>128.83600000000001</v>
      </c>
      <c r="L66">
        <v>131.19499999999999</v>
      </c>
      <c r="M66">
        <v>132.786</v>
      </c>
      <c r="N66">
        <v>135.136</v>
      </c>
      <c r="O66" s="1">
        <v>139.51599999999999</v>
      </c>
      <c r="P66">
        <v>143.89500000000001</v>
      </c>
      <c r="Q66">
        <v>146.245</v>
      </c>
      <c r="R66">
        <v>147.83699999999999</v>
      </c>
      <c r="S66">
        <v>150.196</v>
      </c>
      <c r="T66">
        <v>151.72800000000001</v>
      </c>
      <c r="U66">
        <v>154.62100000000001</v>
      </c>
      <c r="V66">
        <v>159.58099999999999</v>
      </c>
    </row>
    <row r="67" spans="1:22" x14ac:dyDescent="0.25">
      <c r="A67">
        <v>10</v>
      </c>
      <c r="B67">
        <v>5</v>
      </c>
      <c r="C67">
        <v>125</v>
      </c>
      <c r="D67">
        <v>1</v>
      </c>
      <c r="E67">
        <v>139.95400000000001</v>
      </c>
      <c r="F67">
        <v>4.6609999999999999E-2</v>
      </c>
      <c r="G67">
        <v>6.5232999999999999</v>
      </c>
      <c r="H67">
        <v>119.79600000000001</v>
      </c>
      <c r="I67">
        <v>124.779</v>
      </c>
      <c r="J67">
        <v>127.685</v>
      </c>
      <c r="K67">
        <v>129.22399999999999</v>
      </c>
      <c r="L67">
        <v>131.59399999999999</v>
      </c>
      <c r="M67">
        <v>133.19300000000001</v>
      </c>
      <c r="N67">
        <v>135.554</v>
      </c>
      <c r="O67" s="1">
        <v>139.95400000000001</v>
      </c>
      <c r="P67">
        <v>144.35400000000001</v>
      </c>
      <c r="Q67">
        <v>146.715</v>
      </c>
      <c r="R67">
        <v>148.31399999999999</v>
      </c>
      <c r="S67">
        <v>150.684</v>
      </c>
      <c r="T67">
        <v>152.22300000000001</v>
      </c>
      <c r="U67">
        <v>155.12899999999999</v>
      </c>
      <c r="V67">
        <v>160.11199999999999</v>
      </c>
    </row>
    <row r="68" spans="1:22" x14ac:dyDescent="0.25">
      <c r="A68">
        <v>10</v>
      </c>
      <c r="B68">
        <v>6</v>
      </c>
      <c r="C68">
        <v>126</v>
      </c>
      <c r="D68">
        <v>1</v>
      </c>
      <c r="E68">
        <v>140.3948</v>
      </c>
      <c r="F68">
        <v>4.6670000000000003E-2</v>
      </c>
      <c r="G68">
        <v>6.5522</v>
      </c>
      <c r="H68">
        <v>120.14700000000001</v>
      </c>
      <c r="I68">
        <v>125.152</v>
      </c>
      <c r="J68">
        <v>128.071</v>
      </c>
      <c r="K68">
        <v>129.61699999999999</v>
      </c>
      <c r="L68">
        <v>131.99799999999999</v>
      </c>
      <c r="M68">
        <v>133.60400000000001</v>
      </c>
      <c r="N68">
        <v>135.97499999999999</v>
      </c>
      <c r="O68" s="1">
        <v>140.39500000000001</v>
      </c>
      <c r="P68">
        <v>144.81399999999999</v>
      </c>
      <c r="Q68">
        <v>147.18600000000001</v>
      </c>
      <c r="R68">
        <v>148.792</v>
      </c>
      <c r="S68">
        <v>151.172</v>
      </c>
      <c r="T68">
        <v>152.71799999999999</v>
      </c>
      <c r="U68">
        <v>155.63800000000001</v>
      </c>
      <c r="V68">
        <v>160.643</v>
      </c>
    </row>
    <row r="69" spans="1:22" x14ac:dyDescent="0.25">
      <c r="A69">
        <v>10</v>
      </c>
      <c r="B69">
        <v>7</v>
      </c>
      <c r="C69">
        <v>127</v>
      </c>
      <c r="D69">
        <v>1</v>
      </c>
      <c r="E69">
        <v>140.83869999999999</v>
      </c>
      <c r="F69">
        <v>4.6739999999999997E-2</v>
      </c>
      <c r="G69">
        <v>6.5827999999999998</v>
      </c>
      <c r="H69">
        <v>120.496</v>
      </c>
      <c r="I69">
        <v>125.52500000000001</v>
      </c>
      <c r="J69">
        <v>128.458</v>
      </c>
      <c r="K69">
        <v>130.011</v>
      </c>
      <c r="L69">
        <v>132.40299999999999</v>
      </c>
      <c r="M69">
        <v>134.01599999999999</v>
      </c>
      <c r="N69">
        <v>136.399</v>
      </c>
      <c r="O69" s="1">
        <v>140.839</v>
      </c>
      <c r="P69">
        <v>145.279</v>
      </c>
      <c r="Q69">
        <v>147.661</v>
      </c>
      <c r="R69">
        <v>149.27500000000001</v>
      </c>
      <c r="S69">
        <v>151.666</v>
      </c>
      <c r="T69">
        <v>153.22</v>
      </c>
      <c r="U69">
        <v>156.15299999999999</v>
      </c>
      <c r="V69">
        <v>161.18100000000001</v>
      </c>
    </row>
    <row r="70" spans="1:22" x14ac:dyDescent="0.25">
      <c r="A70">
        <v>10</v>
      </c>
      <c r="B70">
        <v>8</v>
      </c>
      <c r="C70">
        <v>128</v>
      </c>
      <c r="D70">
        <v>1</v>
      </c>
      <c r="E70">
        <v>141.2859</v>
      </c>
      <c r="F70">
        <v>4.6800000000000001E-2</v>
      </c>
      <c r="G70">
        <v>6.6121999999999996</v>
      </c>
      <c r="H70">
        <v>120.85299999999999</v>
      </c>
      <c r="I70">
        <v>125.904</v>
      </c>
      <c r="J70">
        <v>128.85</v>
      </c>
      <c r="K70">
        <v>130.41</v>
      </c>
      <c r="L70">
        <v>132.81200000000001</v>
      </c>
      <c r="M70">
        <v>134.43299999999999</v>
      </c>
      <c r="N70">
        <v>136.82599999999999</v>
      </c>
      <c r="O70" s="1">
        <v>141.286</v>
      </c>
      <c r="P70">
        <v>145.74600000000001</v>
      </c>
      <c r="Q70">
        <v>148.13900000000001</v>
      </c>
      <c r="R70">
        <v>149.76</v>
      </c>
      <c r="S70">
        <v>152.16200000000001</v>
      </c>
      <c r="T70">
        <v>153.72200000000001</v>
      </c>
      <c r="U70">
        <v>156.66800000000001</v>
      </c>
      <c r="V70">
        <v>161.71899999999999</v>
      </c>
    </row>
    <row r="71" spans="1:22" x14ac:dyDescent="0.25">
      <c r="A71">
        <v>10</v>
      </c>
      <c r="B71">
        <v>9</v>
      </c>
      <c r="C71">
        <v>129</v>
      </c>
      <c r="D71">
        <v>1</v>
      </c>
      <c r="E71">
        <v>141.73679999999999</v>
      </c>
      <c r="F71">
        <v>4.6859999999999999E-2</v>
      </c>
      <c r="G71">
        <v>6.6417999999999999</v>
      </c>
      <c r="H71">
        <v>121.212</v>
      </c>
      <c r="I71">
        <v>126.286</v>
      </c>
      <c r="J71">
        <v>129.245</v>
      </c>
      <c r="K71">
        <v>130.81200000000001</v>
      </c>
      <c r="L71">
        <v>133.22499999999999</v>
      </c>
      <c r="M71">
        <v>134.85300000000001</v>
      </c>
      <c r="N71">
        <v>137.25700000000001</v>
      </c>
      <c r="O71" s="1">
        <v>141.73699999999999</v>
      </c>
      <c r="P71">
        <v>146.21700000000001</v>
      </c>
      <c r="Q71">
        <v>148.62100000000001</v>
      </c>
      <c r="R71">
        <v>150.249</v>
      </c>
      <c r="S71">
        <v>152.66200000000001</v>
      </c>
      <c r="T71">
        <v>154.22900000000001</v>
      </c>
      <c r="U71">
        <v>157.18799999999999</v>
      </c>
      <c r="V71">
        <v>162.261</v>
      </c>
    </row>
    <row r="72" spans="1:22" x14ac:dyDescent="0.25">
      <c r="A72">
        <v>10</v>
      </c>
      <c r="B72">
        <v>10</v>
      </c>
      <c r="C72">
        <v>130</v>
      </c>
      <c r="D72">
        <v>1</v>
      </c>
      <c r="E72">
        <v>142.19159999999999</v>
      </c>
      <c r="F72">
        <v>4.6920000000000003E-2</v>
      </c>
      <c r="G72">
        <v>6.6715999999999998</v>
      </c>
      <c r="H72">
        <v>121.575</v>
      </c>
      <c r="I72">
        <v>126.67100000000001</v>
      </c>
      <c r="J72">
        <v>129.64400000000001</v>
      </c>
      <c r="K72">
        <v>131.21799999999999</v>
      </c>
      <c r="L72">
        <v>133.642</v>
      </c>
      <c r="M72">
        <v>135.27699999999999</v>
      </c>
      <c r="N72">
        <v>137.69200000000001</v>
      </c>
      <c r="O72" s="1">
        <v>142.19200000000001</v>
      </c>
      <c r="P72">
        <v>146.69200000000001</v>
      </c>
      <c r="Q72">
        <v>149.10599999999999</v>
      </c>
      <c r="R72">
        <v>150.74199999999999</v>
      </c>
      <c r="S72">
        <v>153.16499999999999</v>
      </c>
      <c r="T72">
        <v>154.74</v>
      </c>
      <c r="U72">
        <v>157.71199999999999</v>
      </c>
      <c r="V72">
        <v>162.80799999999999</v>
      </c>
    </row>
    <row r="73" spans="1:22" x14ac:dyDescent="0.25">
      <c r="A73">
        <v>10</v>
      </c>
      <c r="B73">
        <v>11</v>
      </c>
      <c r="C73">
        <v>131</v>
      </c>
      <c r="D73">
        <v>1</v>
      </c>
      <c r="E73">
        <v>142.65010000000001</v>
      </c>
      <c r="F73">
        <v>4.6980000000000001E-2</v>
      </c>
      <c r="G73">
        <v>6.7016999999999998</v>
      </c>
      <c r="H73">
        <v>121.94</v>
      </c>
      <c r="I73">
        <v>127.06</v>
      </c>
      <c r="J73">
        <v>130.04599999999999</v>
      </c>
      <c r="K73">
        <v>131.62700000000001</v>
      </c>
      <c r="L73">
        <v>134.06200000000001</v>
      </c>
      <c r="M73">
        <v>135.70400000000001</v>
      </c>
      <c r="N73">
        <v>138.13</v>
      </c>
      <c r="O73" s="1">
        <v>142.65</v>
      </c>
      <c r="P73">
        <v>147.16999999999999</v>
      </c>
      <c r="Q73">
        <v>149.596</v>
      </c>
      <c r="R73">
        <v>151.239</v>
      </c>
      <c r="S73">
        <v>153.673</v>
      </c>
      <c r="T73">
        <v>155.255</v>
      </c>
      <c r="U73">
        <v>158.24100000000001</v>
      </c>
      <c r="V73">
        <v>163.36000000000001</v>
      </c>
    </row>
    <row r="74" spans="1:22" x14ac:dyDescent="0.25">
      <c r="A74">
        <v>11</v>
      </c>
      <c r="B74">
        <v>0</v>
      </c>
      <c r="C74">
        <v>132</v>
      </c>
      <c r="D74">
        <v>1</v>
      </c>
      <c r="E74">
        <v>143.11259999999999</v>
      </c>
      <c r="F74">
        <v>4.7030000000000002E-2</v>
      </c>
      <c r="G74">
        <v>6.7305999999999999</v>
      </c>
      <c r="H74">
        <v>122.31399999999999</v>
      </c>
      <c r="I74">
        <v>127.455</v>
      </c>
      <c r="J74">
        <v>130.45400000000001</v>
      </c>
      <c r="K74">
        <v>132.042</v>
      </c>
      <c r="L74">
        <v>134.48699999999999</v>
      </c>
      <c r="M74">
        <v>136.137</v>
      </c>
      <c r="N74">
        <v>138.57300000000001</v>
      </c>
      <c r="O74" s="1">
        <v>143.113</v>
      </c>
      <c r="P74">
        <v>147.65199999999999</v>
      </c>
      <c r="Q74">
        <v>150.08799999999999</v>
      </c>
      <c r="R74">
        <v>151.738</v>
      </c>
      <c r="S74">
        <v>154.18299999999999</v>
      </c>
      <c r="T74">
        <v>155.77099999999999</v>
      </c>
      <c r="U74">
        <v>158.77000000000001</v>
      </c>
      <c r="V74">
        <v>163.91200000000001</v>
      </c>
    </row>
    <row r="75" spans="1:22" x14ac:dyDescent="0.25">
      <c r="A75">
        <v>11</v>
      </c>
      <c r="B75">
        <v>1</v>
      </c>
      <c r="C75">
        <v>133</v>
      </c>
      <c r="D75">
        <v>1</v>
      </c>
      <c r="E75">
        <v>143.5795</v>
      </c>
      <c r="F75">
        <v>4.709E-2</v>
      </c>
      <c r="G75">
        <v>6.7611999999999997</v>
      </c>
      <c r="H75">
        <v>122.68600000000001</v>
      </c>
      <c r="I75">
        <v>127.851</v>
      </c>
      <c r="J75">
        <v>130.863</v>
      </c>
      <c r="K75">
        <v>132.458</v>
      </c>
      <c r="L75">
        <v>134.91499999999999</v>
      </c>
      <c r="M75">
        <v>136.572</v>
      </c>
      <c r="N75">
        <v>139.01900000000001</v>
      </c>
      <c r="O75" s="1">
        <v>143.58000000000001</v>
      </c>
      <c r="P75">
        <v>148.13999999999999</v>
      </c>
      <c r="Q75">
        <v>150.58699999999999</v>
      </c>
      <c r="R75">
        <v>152.244</v>
      </c>
      <c r="S75">
        <v>154.70099999999999</v>
      </c>
      <c r="T75">
        <v>156.29599999999999</v>
      </c>
      <c r="U75">
        <v>159.30799999999999</v>
      </c>
      <c r="V75">
        <v>164.47300000000001</v>
      </c>
    </row>
    <row r="76" spans="1:22" x14ac:dyDescent="0.25">
      <c r="A76">
        <v>11</v>
      </c>
      <c r="B76">
        <v>2</v>
      </c>
      <c r="C76">
        <v>134</v>
      </c>
      <c r="D76">
        <v>1</v>
      </c>
      <c r="E76">
        <v>144.05109999999999</v>
      </c>
      <c r="F76">
        <v>4.7140000000000001E-2</v>
      </c>
      <c r="G76">
        <v>6.7906000000000004</v>
      </c>
      <c r="H76">
        <v>123.06699999999999</v>
      </c>
      <c r="I76">
        <v>128.25399999999999</v>
      </c>
      <c r="J76">
        <v>131.279</v>
      </c>
      <c r="K76">
        <v>132.88200000000001</v>
      </c>
      <c r="L76">
        <v>135.34899999999999</v>
      </c>
      <c r="M76">
        <v>137.01300000000001</v>
      </c>
      <c r="N76">
        <v>139.471</v>
      </c>
      <c r="O76" s="1">
        <v>144.05099999999999</v>
      </c>
      <c r="P76">
        <v>148.631</v>
      </c>
      <c r="Q76">
        <v>151.089</v>
      </c>
      <c r="R76">
        <v>152.75399999999999</v>
      </c>
      <c r="S76">
        <v>155.221</v>
      </c>
      <c r="T76">
        <v>156.82300000000001</v>
      </c>
      <c r="U76">
        <v>159.84800000000001</v>
      </c>
      <c r="V76">
        <v>165.036</v>
      </c>
    </row>
    <row r="77" spans="1:22" x14ac:dyDescent="0.25">
      <c r="A77">
        <v>11</v>
      </c>
      <c r="B77">
        <v>3</v>
      </c>
      <c r="C77">
        <v>135</v>
      </c>
      <c r="D77">
        <v>1</v>
      </c>
      <c r="E77">
        <v>144.52760000000001</v>
      </c>
      <c r="F77">
        <v>4.7190000000000003E-2</v>
      </c>
      <c r="G77">
        <v>6.8202999999999996</v>
      </c>
      <c r="H77">
        <v>123.45099999999999</v>
      </c>
      <c r="I77">
        <v>128.661</v>
      </c>
      <c r="J77">
        <v>131.69999999999999</v>
      </c>
      <c r="K77">
        <v>133.309</v>
      </c>
      <c r="L77">
        <v>135.78700000000001</v>
      </c>
      <c r="M77">
        <v>137.459</v>
      </c>
      <c r="N77">
        <v>139.92699999999999</v>
      </c>
      <c r="O77" s="1">
        <v>144.52799999999999</v>
      </c>
      <c r="P77">
        <v>149.12799999999999</v>
      </c>
      <c r="Q77">
        <v>151.596</v>
      </c>
      <c r="R77">
        <v>153.268</v>
      </c>
      <c r="S77">
        <v>155.74600000000001</v>
      </c>
      <c r="T77">
        <v>157.35499999999999</v>
      </c>
      <c r="U77">
        <v>160.39400000000001</v>
      </c>
      <c r="V77">
        <v>165.60400000000001</v>
      </c>
    </row>
    <row r="78" spans="1:22" x14ac:dyDescent="0.25">
      <c r="A78">
        <v>11</v>
      </c>
      <c r="B78">
        <v>4</v>
      </c>
      <c r="C78">
        <v>136</v>
      </c>
      <c r="D78">
        <v>1</v>
      </c>
      <c r="E78">
        <v>145.0093</v>
      </c>
      <c r="F78">
        <v>4.7230000000000001E-2</v>
      </c>
      <c r="G78">
        <v>6.8487999999999998</v>
      </c>
      <c r="H78">
        <v>123.845</v>
      </c>
      <c r="I78">
        <v>129.077</v>
      </c>
      <c r="J78">
        <v>132.12799999999999</v>
      </c>
      <c r="K78">
        <v>133.744</v>
      </c>
      <c r="L78">
        <v>136.232</v>
      </c>
      <c r="M78">
        <v>137.911</v>
      </c>
      <c r="N78">
        <v>140.38999999999999</v>
      </c>
      <c r="O78" s="1">
        <v>145.00899999999999</v>
      </c>
      <c r="P78">
        <v>149.62899999999999</v>
      </c>
      <c r="Q78">
        <v>152.108</v>
      </c>
      <c r="R78">
        <v>153.786</v>
      </c>
      <c r="S78">
        <v>156.27500000000001</v>
      </c>
      <c r="T78">
        <v>157.88999999999999</v>
      </c>
      <c r="U78">
        <v>160.94200000000001</v>
      </c>
      <c r="V78">
        <v>166.17400000000001</v>
      </c>
    </row>
    <row r="79" spans="1:22" x14ac:dyDescent="0.25">
      <c r="A79">
        <v>11</v>
      </c>
      <c r="B79">
        <v>5</v>
      </c>
      <c r="C79">
        <v>137</v>
      </c>
      <c r="D79">
        <v>1</v>
      </c>
      <c r="E79">
        <v>145.49639999999999</v>
      </c>
      <c r="F79">
        <v>4.7280000000000003E-2</v>
      </c>
      <c r="G79">
        <v>6.8791000000000002</v>
      </c>
      <c r="H79">
        <v>124.238</v>
      </c>
      <c r="I79">
        <v>129.49299999999999</v>
      </c>
      <c r="J79">
        <v>132.55799999999999</v>
      </c>
      <c r="K79">
        <v>134.18100000000001</v>
      </c>
      <c r="L79">
        <v>136.68100000000001</v>
      </c>
      <c r="M79">
        <v>138.36699999999999</v>
      </c>
      <c r="N79">
        <v>140.857</v>
      </c>
      <c r="O79" s="1">
        <v>145.49600000000001</v>
      </c>
      <c r="P79">
        <v>150.136</v>
      </c>
      <c r="Q79">
        <v>152.626</v>
      </c>
      <c r="R79">
        <v>154.31200000000001</v>
      </c>
      <c r="S79">
        <v>156.81100000000001</v>
      </c>
      <c r="T79">
        <v>158.435</v>
      </c>
      <c r="U79">
        <v>161.5</v>
      </c>
      <c r="V79">
        <v>166.75399999999999</v>
      </c>
    </row>
    <row r="80" spans="1:22" x14ac:dyDescent="0.25">
      <c r="A80">
        <v>11</v>
      </c>
      <c r="B80">
        <v>6</v>
      </c>
      <c r="C80">
        <v>138</v>
      </c>
      <c r="D80">
        <v>1</v>
      </c>
      <c r="E80">
        <v>145.98910000000001</v>
      </c>
      <c r="F80">
        <v>4.7320000000000001E-2</v>
      </c>
      <c r="G80">
        <v>6.9081999999999999</v>
      </c>
      <c r="H80">
        <v>124.64100000000001</v>
      </c>
      <c r="I80">
        <v>129.91800000000001</v>
      </c>
      <c r="J80">
        <v>132.99600000000001</v>
      </c>
      <c r="K80">
        <v>134.626</v>
      </c>
      <c r="L80">
        <v>137.136</v>
      </c>
      <c r="M80">
        <v>138.82900000000001</v>
      </c>
      <c r="N80">
        <v>141.33000000000001</v>
      </c>
      <c r="O80" s="1">
        <v>145.989</v>
      </c>
      <c r="P80">
        <v>150.649</v>
      </c>
      <c r="Q80">
        <v>153.149</v>
      </c>
      <c r="R80">
        <v>154.84200000000001</v>
      </c>
      <c r="S80">
        <v>157.352</v>
      </c>
      <c r="T80">
        <v>158.982</v>
      </c>
      <c r="U80">
        <v>162.06</v>
      </c>
      <c r="V80">
        <v>167.33699999999999</v>
      </c>
    </row>
    <row r="81" spans="1:22" x14ac:dyDescent="0.25">
      <c r="A81">
        <v>11</v>
      </c>
      <c r="B81">
        <v>7</v>
      </c>
      <c r="C81">
        <v>139</v>
      </c>
      <c r="D81">
        <v>1</v>
      </c>
      <c r="E81">
        <v>146.48779999999999</v>
      </c>
      <c r="F81">
        <v>4.7359999999999999E-2</v>
      </c>
      <c r="G81">
        <v>6.9377000000000004</v>
      </c>
      <c r="H81">
        <v>125.04900000000001</v>
      </c>
      <c r="I81">
        <v>130.34800000000001</v>
      </c>
      <c r="J81">
        <v>133.43899999999999</v>
      </c>
      <c r="K81">
        <v>135.07599999999999</v>
      </c>
      <c r="L81">
        <v>137.59700000000001</v>
      </c>
      <c r="M81">
        <v>139.297</v>
      </c>
      <c r="N81">
        <v>141.80799999999999</v>
      </c>
      <c r="O81" s="1">
        <v>146.488</v>
      </c>
      <c r="P81">
        <v>151.167</v>
      </c>
      <c r="Q81">
        <v>153.678</v>
      </c>
      <c r="R81">
        <v>155.37899999999999</v>
      </c>
      <c r="S81">
        <v>157.899</v>
      </c>
      <c r="T81">
        <v>159.536</v>
      </c>
      <c r="U81">
        <v>162.62700000000001</v>
      </c>
      <c r="V81">
        <v>167.92699999999999</v>
      </c>
    </row>
    <row r="82" spans="1:22" x14ac:dyDescent="0.25">
      <c r="A82">
        <v>11</v>
      </c>
      <c r="B82">
        <v>8</v>
      </c>
      <c r="C82">
        <v>140</v>
      </c>
      <c r="D82">
        <v>1</v>
      </c>
      <c r="E82">
        <v>146.99270000000001</v>
      </c>
      <c r="F82">
        <v>4.7399999999999998E-2</v>
      </c>
      <c r="G82">
        <v>6.9675000000000002</v>
      </c>
      <c r="H82">
        <v>125.462</v>
      </c>
      <c r="I82">
        <v>130.78399999999999</v>
      </c>
      <c r="J82">
        <v>133.88800000000001</v>
      </c>
      <c r="K82">
        <v>135.53200000000001</v>
      </c>
      <c r="L82">
        <v>138.06399999999999</v>
      </c>
      <c r="M82">
        <v>139.77099999999999</v>
      </c>
      <c r="N82">
        <v>142.29300000000001</v>
      </c>
      <c r="O82" s="1">
        <v>146.99299999999999</v>
      </c>
      <c r="P82">
        <v>151.69200000000001</v>
      </c>
      <c r="Q82">
        <v>154.214</v>
      </c>
      <c r="R82">
        <v>155.922</v>
      </c>
      <c r="S82">
        <v>158.453</v>
      </c>
      <c r="T82">
        <v>160.09700000000001</v>
      </c>
      <c r="U82">
        <v>163.20099999999999</v>
      </c>
      <c r="V82">
        <v>168.524</v>
      </c>
    </row>
    <row r="83" spans="1:22" x14ac:dyDescent="0.25">
      <c r="A83">
        <v>11</v>
      </c>
      <c r="B83">
        <v>9</v>
      </c>
      <c r="C83">
        <v>141</v>
      </c>
      <c r="D83">
        <v>1</v>
      </c>
      <c r="E83">
        <v>147.50409999999999</v>
      </c>
      <c r="F83">
        <v>4.7440000000000003E-2</v>
      </c>
      <c r="G83">
        <v>6.9976000000000003</v>
      </c>
      <c r="H83">
        <v>125.88</v>
      </c>
      <c r="I83">
        <v>131.22499999999999</v>
      </c>
      <c r="J83">
        <v>134.34299999999999</v>
      </c>
      <c r="K83">
        <v>135.994</v>
      </c>
      <c r="L83">
        <v>138.536</v>
      </c>
      <c r="M83">
        <v>140.25200000000001</v>
      </c>
      <c r="N83">
        <v>142.78399999999999</v>
      </c>
      <c r="O83" s="1">
        <v>147.50399999999999</v>
      </c>
      <c r="P83">
        <v>152.22399999999999</v>
      </c>
      <c r="Q83">
        <v>154.75700000000001</v>
      </c>
      <c r="R83">
        <v>156.47200000000001</v>
      </c>
      <c r="S83">
        <v>159.01400000000001</v>
      </c>
      <c r="T83">
        <v>160.66499999999999</v>
      </c>
      <c r="U83">
        <v>163.78299999999999</v>
      </c>
      <c r="V83">
        <v>169.12799999999999</v>
      </c>
    </row>
    <row r="84" spans="1:22" x14ac:dyDescent="0.25">
      <c r="A84">
        <v>11</v>
      </c>
      <c r="B84">
        <v>10</v>
      </c>
      <c r="C84">
        <v>142</v>
      </c>
      <c r="D84">
        <v>1</v>
      </c>
      <c r="E84">
        <v>148.0224</v>
      </c>
      <c r="F84">
        <v>4.7469999999999998E-2</v>
      </c>
      <c r="G84">
        <v>7.0266000000000002</v>
      </c>
      <c r="H84">
        <v>126.309</v>
      </c>
      <c r="I84">
        <v>131.67599999999999</v>
      </c>
      <c r="J84">
        <v>134.80699999999999</v>
      </c>
      <c r="K84">
        <v>136.465</v>
      </c>
      <c r="L84">
        <v>139.017</v>
      </c>
      <c r="M84">
        <v>140.74</v>
      </c>
      <c r="N84">
        <v>143.28299999999999</v>
      </c>
      <c r="O84" s="1">
        <v>148.02199999999999</v>
      </c>
      <c r="P84">
        <v>152.762</v>
      </c>
      <c r="Q84">
        <v>155.30500000000001</v>
      </c>
      <c r="R84">
        <v>157.02699999999999</v>
      </c>
      <c r="S84">
        <v>159.58000000000001</v>
      </c>
      <c r="T84">
        <v>161.238</v>
      </c>
      <c r="U84">
        <v>164.369</v>
      </c>
      <c r="V84">
        <v>169.73599999999999</v>
      </c>
    </row>
    <row r="85" spans="1:22" x14ac:dyDescent="0.25">
      <c r="A85">
        <v>11</v>
      </c>
      <c r="B85">
        <v>11</v>
      </c>
      <c r="C85">
        <v>143</v>
      </c>
      <c r="D85">
        <v>1</v>
      </c>
      <c r="E85">
        <v>148.5478</v>
      </c>
      <c r="F85">
        <v>4.7500000000000001E-2</v>
      </c>
      <c r="G85">
        <v>7.056</v>
      </c>
      <c r="H85">
        <v>126.74299999999999</v>
      </c>
      <c r="I85">
        <v>132.13300000000001</v>
      </c>
      <c r="J85">
        <v>135.27699999999999</v>
      </c>
      <c r="K85">
        <v>136.94200000000001</v>
      </c>
      <c r="L85">
        <v>139.505</v>
      </c>
      <c r="M85">
        <v>141.23500000000001</v>
      </c>
      <c r="N85">
        <v>143.78899999999999</v>
      </c>
      <c r="O85" s="1">
        <v>148.548</v>
      </c>
      <c r="P85">
        <v>153.30699999999999</v>
      </c>
      <c r="Q85">
        <v>155.86099999999999</v>
      </c>
      <c r="R85">
        <v>157.59</v>
      </c>
      <c r="S85">
        <v>160.154</v>
      </c>
      <c r="T85">
        <v>161.81899999999999</v>
      </c>
      <c r="U85">
        <v>164.96299999999999</v>
      </c>
      <c r="V85">
        <v>170.35300000000001</v>
      </c>
    </row>
    <row r="86" spans="1:22" x14ac:dyDescent="0.25">
      <c r="A86">
        <v>12</v>
      </c>
      <c r="B86">
        <v>0</v>
      </c>
      <c r="C86">
        <v>144</v>
      </c>
      <c r="D86">
        <v>1</v>
      </c>
      <c r="E86">
        <v>149.08070000000001</v>
      </c>
      <c r="F86">
        <v>4.7530000000000003E-2</v>
      </c>
      <c r="G86">
        <v>7.0857999999999999</v>
      </c>
      <c r="H86">
        <v>127.184</v>
      </c>
      <c r="I86">
        <v>132.59700000000001</v>
      </c>
      <c r="J86">
        <v>135.75399999999999</v>
      </c>
      <c r="K86">
        <v>137.42599999999999</v>
      </c>
      <c r="L86">
        <v>140</v>
      </c>
      <c r="M86">
        <v>141.73699999999999</v>
      </c>
      <c r="N86">
        <v>144.30099999999999</v>
      </c>
      <c r="O86" s="1">
        <v>149.08099999999999</v>
      </c>
      <c r="P86">
        <v>153.86000000000001</v>
      </c>
      <c r="Q86">
        <v>156.42500000000001</v>
      </c>
      <c r="R86">
        <v>158.16200000000001</v>
      </c>
      <c r="S86">
        <v>160.73599999999999</v>
      </c>
      <c r="T86">
        <v>162.40799999999999</v>
      </c>
      <c r="U86">
        <v>165.565</v>
      </c>
      <c r="V86">
        <v>170.977</v>
      </c>
    </row>
    <row r="87" spans="1:22" x14ac:dyDescent="0.25">
      <c r="A87">
        <v>12</v>
      </c>
      <c r="B87">
        <v>1</v>
      </c>
      <c r="C87">
        <v>145</v>
      </c>
      <c r="D87">
        <v>1</v>
      </c>
      <c r="E87">
        <v>149.62119999999999</v>
      </c>
      <c r="F87">
        <v>4.7550000000000002E-2</v>
      </c>
      <c r="G87">
        <v>7.1144999999999996</v>
      </c>
      <c r="H87">
        <v>127.636</v>
      </c>
      <c r="I87">
        <v>133.07</v>
      </c>
      <c r="J87">
        <v>136.24</v>
      </c>
      <c r="K87">
        <v>137.91900000000001</v>
      </c>
      <c r="L87">
        <v>140.50399999999999</v>
      </c>
      <c r="M87">
        <v>142.24799999999999</v>
      </c>
      <c r="N87">
        <v>144.82300000000001</v>
      </c>
      <c r="O87" s="1">
        <v>149.62100000000001</v>
      </c>
      <c r="P87">
        <v>154.41999999999999</v>
      </c>
      <c r="Q87">
        <v>156.995</v>
      </c>
      <c r="R87">
        <v>158.739</v>
      </c>
      <c r="S87">
        <v>161.32300000000001</v>
      </c>
      <c r="T87">
        <v>163.00200000000001</v>
      </c>
      <c r="U87">
        <v>166.172</v>
      </c>
      <c r="V87">
        <v>171.607</v>
      </c>
    </row>
    <row r="88" spans="1:22" x14ac:dyDescent="0.25">
      <c r="A88">
        <v>12</v>
      </c>
      <c r="B88">
        <v>2</v>
      </c>
      <c r="C88">
        <v>146</v>
      </c>
      <c r="D88">
        <v>1</v>
      </c>
      <c r="E88">
        <v>150.1694</v>
      </c>
      <c r="F88">
        <v>4.7579999999999997E-2</v>
      </c>
      <c r="G88">
        <v>7.1451000000000002</v>
      </c>
      <c r="H88">
        <v>128.09</v>
      </c>
      <c r="I88">
        <v>133.548</v>
      </c>
      <c r="J88">
        <v>136.73099999999999</v>
      </c>
      <c r="K88">
        <v>138.417</v>
      </c>
      <c r="L88">
        <v>141.01300000000001</v>
      </c>
      <c r="M88">
        <v>142.76400000000001</v>
      </c>
      <c r="N88">
        <v>145.35</v>
      </c>
      <c r="O88" s="1">
        <v>150.16900000000001</v>
      </c>
      <c r="P88">
        <v>154.989</v>
      </c>
      <c r="Q88">
        <v>157.57499999999999</v>
      </c>
      <c r="R88">
        <v>159.32599999999999</v>
      </c>
      <c r="S88">
        <v>161.922</v>
      </c>
      <c r="T88">
        <v>163.608</v>
      </c>
      <c r="U88">
        <v>166.791</v>
      </c>
      <c r="V88">
        <v>172.249</v>
      </c>
    </row>
    <row r="89" spans="1:22" x14ac:dyDescent="0.25">
      <c r="A89">
        <v>12</v>
      </c>
      <c r="B89">
        <v>3</v>
      </c>
      <c r="C89">
        <v>147</v>
      </c>
      <c r="D89">
        <v>1</v>
      </c>
      <c r="E89">
        <v>150.72559999999999</v>
      </c>
      <c r="F89">
        <v>4.759E-2</v>
      </c>
      <c r="G89">
        <v>7.173</v>
      </c>
      <c r="H89">
        <v>128.559</v>
      </c>
      <c r="I89">
        <v>134.03899999999999</v>
      </c>
      <c r="J89">
        <v>137.23500000000001</v>
      </c>
      <c r="K89">
        <v>138.92699999999999</v>
      </c>
      <c r="L89">
        <v>141.53299999999999</v>
      </c>
      <c r="M89">
        <v>143.291</v>
      </c>
      <c r="N89">
        <v>145.887</v>
      </c>
      <c r="O89" s="1">
        <v>150.726</v>
      </c>
      <c r="P89">
        <v>155.56399999999999</v>
      </c>
      <c r="Q89">
        <v>158.16</v>
      </c>
      <c r="R89">
        <v>159.91800000000001</v>
      </c>
      <c r="S89">
        <v>162.524</v>
      </c>
      <c r="T89">
        <v>164.21700000000001</v>
      </c>
      <c r="U89">
        <v>167.41300000000001</v>
      </c>
      <c r="V89">
        <v>172.892</v>
      </c>
    </row>
    <row r="90" spans="1:22" x14ac:dyDescent="0.25">
      <c r="A90">
        <v>12</v>
      </c>
      <c r="B90">
        <v>4</v>
      </c>
      <c r="C90">
        <v>148</v>
      </c>
      <c r="D90">
        <v>1</v>
      </c>
      <c r="E90">
        <v>151.28989999999999</v>
      </c>
      <c r="F90">
        <v>4.761E-2</v>
      </c>
      <c r="G90">
        <v>7.2028999999999996</v>
      </c>
      <c r="H90">
        <v>129.03100000000001</v>
      </c>
      <c r="I90">
        <v>134.53299999999999</v>
      </c>
      <c r="J90">
        <v>137.74299999999999</v>
      </c>
      <c r="K90">
        <v>139.44200000000001</v>
      </c>
      <c r="L90">
        <v>142.059</v>
      </c>
      <c r="M90">
        <v>143.82499999999999</v>
      </c>
      <c r="N90">
        <v>146.43199999999999</v>
      </c>
      <c r="O90" s="1">
        <v>151.29</v>
      </c>
      <c r="P90">
        <v>156.148</v>
      </c>
      <c r="Q90">
        <v>158.755</v>
      </c>
      <c r="R90">
        <v>160.52099999999999</v>
      </c>
      <c r="S90">
        <v>163.13800000000001</v>
      </c>
      <c r="T90">
        <v>164.83699999999999</v>
      </c>
      <c r="U90">
        <v>168.04599999999999</v>
      </c>
      <c r="V90">
        <v>173.54900000000001</v>
      </c>
    </row>
    <row r="91" spans="1:22" x14ac:dyDescent="0.25">
      <c r="A91">
        <v>12</v>
      </c>
      <c r="B91">
        <v>5</v>
      </c>
      <c r="C91">
        <v>149</v>
      </c>
      <c r="D91">
        <v>1</v>
      </c>
      <c r="E91">
        <v>151.8623</v>
      </c>
      <c r="F91">
        <v>4.7620000000000003E-2</v>
      </c>
      <c r="G91">
        <v>7.2317</v>
      </c>
      <c r="H91">
        <v>129.51499999999999</v>
      </c>
      <c r="I91">
        <v>135.03899999999999</v>
      </c>
      <c r="J91">
        <v>138.261</v>
      </c>
      <c r="K91">
        <v>139.96700000000001</v>
      </c>
      <c r="L91">
        <v>142.595</v>
      </c>
      <c r="M91">
        <v>144.36699999999999</v>
      </c>
      <c r="N91">
        <v>146.98500000000001</v>
      </c>
      <c r="O91" s="1">
        <v>151.86199999999999</v>
      </c>
      <c r="P91">
        <v>156.74</v>
      </c>
      <c r="Q91">
        <v>159.357</v>
      </c>
      <c r="R91">
        <v>161.13</v>
      </c>
      <c r="S91">
        <v>163.75700000000001</v>
      </c>
      <c r="T91">
        <v>165.464</v>
      </c>
      <c r="U91">
        <v>168.68600000000001</v>
      </c>
      <c r="V91">
        <v>174.21</v>
      </c>
    </row>
    <row r="92" spans="1:22" x14ac:dyDescent="0.25">
      <c r="A92">
        <v>12</v>
      </c>
      <c r="B92">
        <v>6</v>
      </c>
      <c r="C92">
        <v>150</v>
      </c>
      <c r="D92">
        <v>1</v>
      </c>
      <c r="E92">
        <v>152.4425</v>
      </c>
      <c r="F92">
        <v>4.7629999999999999E-2</v>
      </c>
      <c r="G92">
        <v>7.2607999999999997</v>
      </c>
      <c r="H92">
        <v>130.005</v>
      </c>
      <c r="I92">
        <v>135.55099999999999</v>
      </c>
      <c r="J92">
        <v>138.786</v>
      </c>
      <c r="K92">
        <v>140.499</v>
      </c>
      <c r="L92">
        <v>143.137</v>
      </c>
      <c r="M92">
        <v>144.917</v>
      </c>
      <c r="N92">
        <v>147.54499999999999</v>
      </c>
      <c r="O92" s="1">
        <v>152.44200000000001</v>
      </c>
      <c r="P92">
        <v>157.34</v>
      </c>
      <c r="Q92">
        <v>159.96799999999999</v>
      </c>
      <c r="R92">
        <v>161.74799999999999</v>
      </c>
      <c r="S92">
        <v>164.386</v>
      </c>
      <c r="T92">
        <v>166.09899999999999</v>
      </c>
      <c r="U92">
        <v>169.334</v>
      </c>
      <c r="V92">
        <v>174.88</v>
      </c>
    </row>
    <row r="93" spans="1:22" x14ac:dyDescent="0.25">
      <c r="A93">
        <v>12</v>
      </c>
      <c r="B93">
        <v>7</v>
      </c>
      <c r="C93">
        <v>151</v>
      </c>
      <c r="D93">
        <v>1</v>
      </c>
      <c r="E93">
        <v>153.02979999999999</v>
      </c>
      <c r="F93">
        <v>4.7629999999999999E-2</v>
      </c>
      <c r="G93">
        <v>7.2888000000000002</v>
      </c>
      <c r="H93">
        <v>130.506</v>
      </c>
      <c r="I93">
        <v>136.07300000000001</v>
      </c>
      <c r="J93">
        <v>139.321</v>
      </c>
      <c r="K93">
        <v>141.041</v>
      </c>
      <c r="L93">
        <v>143.68899999999999</v>
      </c>
      <c r="M93">
        <v>145.47499999999999</v>
      </c>
      <c r="N93">
        <v>148.114</v>
      </c>
      <c r="O93" s="1">
        <v>153.03</v>
      </c>
      <c r="P93">
        <v>157.946</v>
      </c>
      <c r="Q93">
        <v>160.584</v>
      </c>
      <c r="R93">
        <v>162.37100000000001</v>
      </c>
      <c r="S93">
        <v>165.01900000000001</v>
      </c>
      <c r="T93">
        <v>166.739</v>
      </c>
      <c r="U93">
        <v>169.98599999999999</v>
      </c>
      <c r="V93">
        <v>175.554</v>
      </c>
    </row>
    <row r="94" spans="1:22" x14ac:dyDescent="0.25">
      <c r="A94">
        <v>12</v>
      </c>
      <c r="B94">
        <v>8</v>
      </c>
      <c r="C94">
        <v>152</v>
      </c>
      <c r="D94">
        <v>1</v>
      </c>
      <c r="E94">
        <v>153.6234</v>
      </c>
      <c r="F94">
        <v>4.7640000000000002E-2</v>
      </c>
      <c r="G94">
        <v>7.3186</v>
      </c>
      <c r="H94">
        <v>131.00700000000001</v>
      </c>
      <c r="I94">
        <v>136.59800000000001</v>
      </c>
      <c r="J94">
        <v>139.85900000000001</v>
      </c>
      <c r="K94">
        <v>141.58500000000001</v>
      </c>
      <c r="L94">
        <v>144.244</v>
      </c>
      <c r="M94">
        <v>146.03800000000001</v>
      </c>
      <c r="N94">
        <v>148.68700000000001</v>
      </c>
      <c r="O94" s="1">
        <v>153.62299999999999</v>
      </c>
      <c r="P94">
        <v>158.56</v>
      </c>
      <c r="Q94">
        <v>161.209</v>
      </c>
      <c r="R94">
        <v>163.00299999999999</v>
      </c>
      <c r="S94">
        <v>165.661</v>
      </c>
      <c r="T94">
        <v>167.38800000000001</v>
      </c>
      <c r="U94">
        <v>170.649</v>
      </c>
      <c r="V94">
        <v>176.24</v>
      </c>
    </row>
    <row r="95" spans="1:22" x14ac:dyDescent="0.25">
      <c r="A95">
        <v>12</v>
      </c>
      <c r="B95">
        <v>9</v>
      </c>
      <c r="C95">
        <v>153</v>
      </c>
      <c r="D95">
        <v>1</v>
      </c>
      <c r="E95">
        <v>154.22229999999999</v>
      </c>
      <c r="F95">
        <v>4.7629999999999999E-2</v>
      </c>
      <c r="G95">
        <v>7.3456000000000001</v>
      </c>
      <c r="H95">
        <v>131.523</v>
      </c>
      <c r="I95">
        <v>137.13399999999999</v>
      </c>
      <c r="J95">
        <v>140.40700000000001</v>
      </c>
      <c r="K95">
        <v>142.13999999999999</v>
      </c>
      <c r="L95">
        <v>144.809</v>
      </c>
      <c r="M95">
        <v>146.60900000000001</v>
      </c>
      <c r="N95">
        <v>149.268</v>
      </c>
      <c r="O95" s="1">
        <v>154.22200000000001</v>
      </c>
      <c r="P95">
        <v>159.17699999999999</v>
      </c>
      <c r="Q95">
        <v>161.83600000000001</v>
      </c>
      <c r="R95">
        <v>163.636</v>
      </c>
      <c r="S95">
        <v>166.30500000000001</v>
      </c>
      <c r="T95">
        <v>168.03800000000001</v>
      </c>
      <c r="U95">
        <v>171.31100000000001</v>
      </c>
      <c r="V95">
        <v>176.922</v>
      </c>
    </row>
    <row r="96" spans="1:22" x14ac:dyDescent="0.25">
      <c r="A96">
        <v>12</v>
      </c>
      <c r="B96">
        <v>10</v>
      </c>
      <c r="C96">
        <v>154</v>
      </c>
      <c r="D96">
        <v>1</v>
      </c>
      <c r="E96">
        <v>154.82579999999999</v>
      </c>
      <c r="F96">
        <v>4.7629999999999999E-2</v>
      </c>
      <c r="G96">
        <v>7.3743999999999996</v>
      </c>
      <c r="H96">
        <v>132.03700000000001</v>
      </c>
      <c r="I96">
        <v>137.66999999999999</v>
      </c>
      <c r="J96">
        <v>140.95599999999999</v>
      </c>
      <c r="K96">
        <v>142.696</v>
      </c>
      <c r="L96">
        <v>145.375</v>
      </c>
      <c r="M96">
        <v>147.18299999999999</v>
      </c>
      <c r="N96">
        <v>149.852</v>
      </c>
      <c r="O96" s="1">
        <v>154.82599999999999</v>
      </c>
      <c r="P96">
        <v>159.80000000000001</v>
      </c>
      <c r="Q96">
        <v>162.46899999999999</v>
      </c>
      <c r="R96">
        <v>164.27600000000001</v>
      </c>
      <c r="S96">
        <v>166.95599999999999</v>
      </c>
      <c r="T96">
        <v>168.69499999999999</v>
      </c>
      <c r="U96">
        <v>171.98099999999999</v>
      </c>
      <c r="V96">
        <v>177.614</v>
      </c>
    </row>
    <row r="97" spans="1:22" x14ac:dyDescent="0.25">
      <c r="A97">
        <v>12</v>
      </c>
      <c r="B97">
        <v>11</v>
      </c>
      <c r="C97">
        <v>155</v>
      </c>
      <c r="D97">
        <v>1</v>
      </c>
      <c r="E97">
        <v>155.43289999999999</v>
      </c>
      <c r="F97">
        <v>4.7620000000000003E-2</v>
      </c>
      <c r="G97">
        <v>7.4016999999999999</v>
      </c>
      <c r="H97">
        <v>132.56</v>
      </c>
      <c r="I97">
        <v>138.214</v>
      </c>
      <c r="J97">
        <v>141.512</v>
      </c>
      <c r="K97">
        <v>143.25800000000001</v>
      </c>
      <c r="L97">
        <v>145.947</v>
      </c>
      <c r="M97">
        <v>147.762</v>
      </c>
      <c r="N97">
        <v>150.441</v>
      </c>
      <c r="O97" s="1">
        <v>155.43299999999999</v>
      </c>
      <c r="P97">
        <v>160.42500000000001</v>
      </c>
      <c r="Q97">
        <v>163.10400000000001</v>
      </c>
      <c r="R97">
        <v>164.91900000000001</v>
      </c>
      <c r="S97">
        <v>167.608</v>
      </c>
      <c r="T97">
        <v>169.35400000000001</v>
      </c>
      <c r="U97">
        <v>172.65199999999999</v>
      </c>
      <c r="V97">
        <v>178.30600000000001</v>
      </c>
    </row>
    <row r="98" spans="1:22" x14ac:dyDescent="0.25">
      <c r="A98">
        <v>13</v>
      </c>
      <c r="B98">
        <v>0</v>
      </c>
      <c r="C98">
        <v>156</v>
      </c>
      <c r="D98">
        <v>1</v>
      </c>
      <c r="E98">
        <v>156.04259999999999</v>
      </c>
      <c r="F98">
        <v>4.7600000000000003E-2</v>
      </c>
      <c r="G98">
        <v>7.4276</v>
      </c>
      <c r="H98">
        <v>133.09</v>
      </c>
      <c r="I98">
        <v>138.76300000000001</v>
      </c>
      <c r="J98">
        <v>142.07300000000001</v>
      </c>
      <c r="K98">
        <v>143.82499999999999</v>
      </c>
      <c r="L98">
        <v>146.524</v>
      </c>
      <c r="M98">
        <v>148.34399999999999</v>
      </c>
      <c r="N98">
        <v>151.03299999999999</v>
      </c>
      <c r="O98" s="1">
        <v>156.04300000000001</v>
      </c>
      <c r="P98">
        <v>161.05199999999999</v>
      </c>
      <c r="Q98">
        <v>163.74100000000001</v>
      </c>
      <c r="R98">
        <v>165.56100000000001</v>
      </c>
      <c r="S98">
        <v>168.26</v>
      </c>
      <c r="T98">
        <v>170.012</v>
      </c>
      <c r="U98">
        <v>173.322</v>
      </c>
      <c r="V98">
        <v>178.99600000000001</v>
      </c>
    </row>
    <row r="99" spans="1:22" x14ac:dyDescent="0.25">
      <c r="A99">
        <v>13</v>
      </c>
      <c r="B99">
        <v>1</v>
      </c>
      <c r="C99">
        <v>157</v>
      </c>
      <c r="D99">
        <v>1</v>
      </c>
      <c r="E99">
        <v>156.65389999999999</v>
      </c>
      <c r="F99">
        <v>4.7579999999999997E-2</v>
      </c>
      <c r="G99">
        <v>7.4535999999999998</v>
      </c>
      <c r="H99">
        <v>133.62100000000001</v>
      </c>
      <c r="I99">
        <v>139.31399999999999</v>
      </c>
      <c r="J99">
        <v>142.63499999999999</v>
      </c>
      <c r="K99">
        <v>144.39400000000001</v>
      </c>
      <c r="L99">
        <v>147.102</v>
      </c>
      <c r="M99">
        <v>148.929</v>
      </c>
      <c r="N99">
        <v>151.62700000000001</v>
      </c>
      <c r="O99" s="1">
        <v>156.654</v>
      </c>
      <c r="P99">
        <v>161.68100000000001</v>
      </c>
      <c r="Q99">
        <v>164.37899999999999</v>
      </c>
      <c r="R99">
        <v>166.20599999999999</v>
      </c>
      <c r="S99">
        <v>168.91399999999999</v>
      </c>
      <c r="T99">
        <v>170.673</v>
      </c>
      <c r="U99">
        <v>173.994</v>
      </c>
      <c r="V99">
        <v>179.68700000000001</v>
      </c>
    </row>
    <row r="100" spans="1:22" x14ac:dyDescent="0.25">
      <c r="A100">
        <v>13</v>
      </c>
      <c r="B100">
        <v>2</v>
      </c>
      <c r="C100">
        <v>158</v>
      </c>
      <c r="D100">
        <v>1</v>
      </c>
      <c r="E100">
        <v>157.26599999999999</v>
      </c>
      <c r="F100">
        <v>4.7559999999999998E-2</v>
      </c>
      <c r="G100">
        <v>7.4795999999999996</v>
      </c>
      <c r="H100">
        <v>134.15199999999999</v>
      </c>
      <c r="I100">
        <v>139.86600000000001</v>
      </c>
      <c r="J100">
        <v>143.19800000000001</v>
      </c>
      <c r="K100">
        <v>144.96299999999999</v>
      </c>
      <c r="L100">
        <v>147.68100000000001</v>
      </c>
      <c r="M100">
        <v>149.51400000000001</v>
      </c>
      <c r="N100">
        <v>152.221</v>
      </c>
      <c r="O100" s="1">
        <v>157.26599999999999</v>
      </c>
      <c r="P100">
        <v>162.31100000000001</v>
      </c>
      <c r="Q100">
        <v>165.018</v>
      </c>
      <c r="R100">
        <v>166.851</v>
      </c>
      <c r="S100">
        <v>169.56899999999999</v>
      </c>
      <c r="T100">
        <v>171.334</v>
      </c>
      <c r="U100">
        <v>174.666</v>
      </c>
      <c r="V100">
        <v>180.38</v>
      </c>
    </row>
    <row r="101" spans="1:22" x14ac:dyDescent="0.25">
      <c r="A101">
        <v>13</v>
      </c>
      <c r="B101">
        <v>3</v>
      </c>
      <c r="C101">
        <v>159</v>
      </c>
      <c r="D101">
        <v>1</v>
      </c>
      <c r="E101">
        <v>157.8775</v>
      </c>
      <c r="F101">
        <v>4.7539999999999999E-2</v>
      </c>
      <c r="G101">
        <v>7.5054999999999996</v>
      </c>
      <c r="H101">
        <v>134.684</v>
      </c>
      <c r="I101">
        <v>140.417</v>
      </c>
      <c r="J101">
        <v>143.761</v>
      </c>
      <c r="K101">
        <v>145.53200000000001</v>
      </c>
      <c r="L101">
        <v>148.25899999999999</v>
      </c>
      <c r="M101">
        <v>150.09899999999999</v>
      </c>
      <c r="N101">
        <v>152.815</v>
      </c>
      <c r="O101" s="1">
        <v>157.87799999999999</v>
      </c>
      <c r="P101">
        <v>162.94</v>
      </c>
      <c r="Q101">
        <v>165.65600000000001</v>
      </c>
      <c r="R101">
        <v>167.49600000000001</v>
      </c>
      <c r="S101">
        <v>170.22300000000001</v>
      </c>
      <c r="T101">
        <v>171.994</v>
      </c>
      <c r="U101">
        <v>175.33799999999999</v>
      </c>
      <c r="V101">
        <v>181.071</v>
      </c>
    </row>
    <row r="102" spans="1:22" x14ac:dyDescent="0.25">
      <c r="A102">
        <v>13</v>
      </c>
      <c r="B102">
        <v>4</v>
      </c>
      <c r="C102">
        <v>160</v>
      </c>
      <c r="D102">
        <v>1</v>
      </c>
      <c r="E102">
        <v>158.4871</v>
      </c>
      <c r="F102">
        <v>4.7509999999999997E-2</v>
      </c>
      <c r="G102">
        <v>7.5297000000000001</v>
      </c>
      <c r="H102">
        <v>135.21899999999999</v>
      </c>
      <c r="I102">
        <v>140.97</v>
      </c>
      <c r="J102">
        <v>144.32499999999999</v>
      </c>
      <c r="K102">
        <v>146.102</v>
      </c>
      <c r="L102">
        <v>148.83699999999999</v>
      </c>
      <c r="M102">
        <v>150.68299999999999</v>
      </c>
      <c r="N102">
        <v>153.40799999999999</v>
      </c>
      <c r="O102" s="1">
        <v>158.48699999999999</v>
      </c>
      <c r="P102">
        <v>163.566</v>
      </c>
      <c r="Q102">
        <v>166.291</v>
      </c>
      <c r="R102">
        <v>168.137</v>
      </c>
      <c r="S102">
        <v>170.87200000000001</v>
      </c>
      <c r="T102">
        <v>172.649</v>
      </c>
      <c r="U102">
        <v>176.00399999999999</v>
      </c>
      <c r="V102">
        <v>181.756</v>
      </c>
    </row>
    <row r="103" spans="1:22" x14ac:dyDescent="0.25">
      <c r="A103">
        <v>13</v>
      </c>
      <c r="B103">
        <v>5</v>
      </c>
      <c r="C103">
        <v>161</v>
      </c>
      <c r="D103">
        <v>1</v>
      </c>
      <c r="E103">
        <v>159.09370000000001</v>
      </c>
      <c r="F103">
        <v>4.7469999999999998E-2</v>
      </c>
      <c r="G103">
        <v>7.5522</v>
      </c>
      <c r="H103">
        <v>135.756</v>
      </c>
      <c r="I103">
        <v>141.52500000000001</v>
      </c>
      <c r="J103">
        <v>144.88999999999999</v>
      </c>
      <c r="K103">
        <v>146.67099999999999</v>
      </c>
      <c r="L103">
        <v>149.41499999999999</v>
      </c>
      <c r="M103">
        <v>151.26599999999999</v>
      </c>
      <c r="N103">
        <v>154</v>
      </c>
      <c r="O103" s="1">
        <v>159.09399999999999</v>
      </c>
      <c r="P103">
        <v>164.18799999999999</v>
      </c>
      <c r="Q103">
        <v>166.92099999999999</v>
      </c>
      <c r="R103">
        <v>168.77199999999999</v>
      </c>
      <c r="S103">
        <v>171.51599999999999</v>
      </c>
      <c r="T103">
        <v>173.298</v>
      </c>
      <c r="U103">
        <v>176.66300000000001</v>
      </c>
      <c r="V103">
        <v>182.43199999999999</v>
      </c>
    </row>
    <row r="104" spans="1:22" x14ac:dyDescent="0.25">
      <c r="A104">
        <v>13</v>
      </c>
      <c r="B104">
        <v>6</v>
      </c>
      <c r="C104">
        <v>162</v>
      </c>
      <c r="D104">
        <v>1</v>
      </c>
      <c r="E104">
        <v>159.6962</v>
      </c>
      <c r="F104">
        <v>4.7440000000000003E-2</v>
      </c>
      <c r="G104">
        <v>7.5759999999999996</v>
      </c>
      <c r="H104">
        <v>136.285</v>
      </c>
      <c r="I104">
        <v>142.072</v>
      </c>
      <c r="J104">
        <v>145.447</v>
      </c>
      <c r="K104">
        <v>147.23500000000001</v>
      </c>
      <c r="L104">
        <v>149.98699999999999</v>
      </c>
      <c r="M104">
        <v>151.84399999999999</v>
      </c>
      <c r="N104">
        <v>154.58600000000001</v>
      </c>
      <c r="O104" s="1">
        <v>159.696</v>
      </c>
      <c r="P104">
        <v>164.80600000000001</v>
      </c>
      <c r="Q104">
        <v>167.548</v>
      </c>
      <c r="R104">
        <v>169.405</v>
      </c>
      <c r="S104">
        <v>172.15799999999999</v>
      </c>
      <c r="T104">
        <v>173.94499999999999</v>
      </c>
      <c r="U104">
        <v>177.321</v>
      </c>
      <c r="V104">
        <v>183.108</v>
      </c>
    </row>
    <row r="105" spans="1:22" x14ac:dyDescent="0.25">
      <c r="A105">
        <v>13</v>
      </c>
      <c r="B105">
        <v>7</v>
      </c>
      <c r="C105">
        <v>163</v>
      </c>
      <c r="D105">
        <v>1</v>
      </c>
      <c r="E105">
        <v>160.29390000000001</v>
      </c>
      <c r="F105">
        <v>4.7399999999999998E-2</v>
      </c>
      <c r="G105">
        <v>7.5979000000000001</v>
      </c>
      <c r="H105">
        <v>136.815</v>
      </c>
      <c r="I105">
        <v>142.61799999999999</v>
      </c>
      <c r="J105">
        <v>146.00399999999999</v>
      </c>
      <c r="K105">
        <v>147.79599999999999</v>
      </c>
      <c r="L105">
        <v>150.55699999999999</v>
      </c>
      <c r="M105">
        <v>152.41900000000001</v>
      </c>
      <c r="N105">
        <v>155.16900000000001</v>
      </c>
      <c r="O105" s="1">
        <v>160.29400000000001</v>
      </c>
      <c r="P105">
        <v>165.41900000000001</v>
      </c>
      <c r="Q105">
        <v>168.16900000000001</v>
      </c>
      <c r="R105">
        <v>170.03100000000001</v>
      </c>
      <c r="S105">
        <v>172.791</v>
      </c>
      <c r="T105">
        <v>174.584</v>
      </c>
      <c r="U105">
        <v>177.96899999999999</v>
      </c>
      <c r="V105">
        <v>183.773</v>
      </c>
    </row>
    <row r="106" spans="1:22" x14ac:dyDescent="0.25">
      <c r="A106">
        <v>13</v>
      </c>
      <c r="B106">
        <v>8</v>
      </c>
      <c r="C106">
        <v>164</v>
      </c>
      <c r="D106">
        <v>1</v>
      </c>
      <c r="E106">
        <v>160.8861</v>
      </c>
      <c r="F106">
        <v>4.7350000000000003E-2</v>
      </c>
      <c r="G106">
        <v>7.6180000000000003</v>
      </c>
      <c r="H106">
        <v>137.345</v>
      </c>
      <c r="I106">
        <v>143.16399999999999</v>
      </c>
      <c r="J106">
        <v>146.55799999999999</v>
      </c>
      <c r="K106">
        <v>148.35599999999999</v>
      </c>
      <c r="L106">
        <v>151.12299999999999</v>
      </c>
      <c r="M106">
        <v>152.99100000000001</v>
      </c>
      <c r="N106">
        <v>155.74799999999999</v>
      </c>
      <c r="O106" s="1">
        <v>160.886</v>
      </c>
      <c r="P106">
        <v>166.024</v>
      </c>
      <c r="Q106">
        <v>168.78200000000001</v>
      </c>
      <c r="R106">
        <v>170.649</v>
      </c>
      <c r="S106">
        <v>173.417</v>
      </c>
      <c r="T106">
        <v>175.214</v>
      </c>
      <c r="U106">
        <v>178.608</v>
      </c>
      <c r="V106">
        <v>184.42699999999999</v>
      </c>
    </row>
    <row r="107" spans="1:22" x14ac:dyDescent="0.25">
      <c r="A107">
        <v>13</v>
      </c>
      <c r="B107">
        <v>9</v>
      </c>
      <c r="C107">
        <v>165</v>
      </c>
      <c r="D107">
        <v>1</v>
      </c>
      <c r="E107">
        <v>161.47200000000001</v>
      </c>
      <c r="F107">
        <v>4.7300000000000002E-2</v>
      </c>
      <c r="G107">
        <v>7.6375999999999999</v>
      </c>
      <c r="H107">
        <v>137.87</v>
      </c>
      <c r="I107">
        <v>143.70400000000001</v>
      </c>
      <c r="J107">
        <v>147.107</v>
      </c>
      <c r="K107">
        <v>148.90899999999999</v>
      </c>
      <c r="L107">
        <v>151.684</v>
      </c>
      <c r="M107">
        <v>153.55600000000001</v>
      </c>
      <c r="N107">
        <v>156.32</v>
      </c>
      <c r="O107" s="1">
        <v>161.47200000000001</v>
      </c>
      <c r="P107">
        <v>166.624</v>
      </c>
      <c r="Q107">
        <v>169.38800000000001</v>
      </c>
      <c r="R107">
        <v>171.26</v>
      </c>
      <c r="S107">
        <v>174.035</v>
      </c>
      <c r="T107">
        <v>175.83699999999999</v>
      </c>
      <c r="U107">
        <v>179.24</v>
      </c>
      <c r="V107">
        <v>185.07400000000001</v>
      </c>
    </row>
    <row r="108" spans="1:22" x14ac:dyDescent="0.25">
      <c r="A108">
        <v>13</v>
      </c>
      <c r="B108">
        <v>10</v>
      </c>
      <c r="C108">
        <v>166</v>
      </c>
      <c r="D108">
        <v>1</v>
      </c>
      <c r="E108">
        <v>162.0505</v>
      </c>
      <c r="F108">
        <v>4.725E-2</v>
      </c>
      <c r="G108">
        <v>7.6569000000000003</v>
      </c>
      <c r="H108">
        <v>138.38900000000001</v>
      </c>
      <c r="I108">
        <v>144.238</v>
      </c>
      <c r="J108">
        <v>147.649</v>
      </c>
      <c r="K108">
        <v>149.45599999999999</v>
      </c>
      <c r="L108">
        <v>152.238</v>
      </c>
      <c r="M108">
        <v>154.11500000000001</v>
      </c>
      <c r="N108">
        <v>156.886</v>
      </c>
      <c r="O108" s="1">
        <v>162.05000000000001</v>
      </c>
      <c r="P108">
        <v>167.215</v>
      </c>
      <c r="Q108">
        <v>169.98599999999999</v>
      </c>
      <c r="R108">
        <v>171.863</v>
      </c>
      <c r="S108">
        <v>174.64500000000001</v>
      </c>
      <c r="T108">
        <v>176.452</v>
      </c>
      <c r="U108">
        <v>179.863</v>
      </c>
      <c r="V108">
        <v>185.71199999999999</v>
      </c>
    </row>
    <row r="109" spans="1:22" x14ac:dyDescent="0.25">
      <c r="A109">
        <v>13</v>
      </c>
      <c r="B109">
        <v>11</v>
      </c>
      <c r="C109">
        <v>167</v>
      </c>
      <c r="D109">
        <v>1</v>
      </c>
      <c r="E109">
        <v>162.6207</v>
      </c>
      <c r="F109">
        <v>4.7199999999999999E-2</v>
      </c>
      <c r="G109">
        <v>7.6757</v>
      </c>
      <c r="H109">
        <v>138.90100000000001</v>
      </c>
      <c r="I109">
        <v>144.76400000000001</v>
      </c>
      <c r="J109">
        <v>148.184</v>
      </c>
      <c r="K109">
        <v>149.995</v>
      </c>
      <c r="L109">
        <v>152.78399999999999</v>
      </c>
      <c r="M109">
        <v>154.66499999999999</v>
      </c>
      <c r="N109">
        <v>157.44399999999999</v>
      </c>
      <c r="O109" s="1">
        <v>162.62100000000001</v>
      </c>
      <c r="P109">
        <v>167.798</v>
      </c>
      <c r="Q109">
        <v>170.57599999999999</v>
      </c>
      <c r="R109">
        <v>172.458</v>
      </c>
      <c r="S109">
        <v>175.24600000000001</v>
      </c>
      <c r="T109">
        <v>177.05699999999999</v>
      </c>
      <c r="U109">
        <v>180.477</v>
      </c>
      <c r="V109">
        <v>186.34</v>
      </c>
    </row>
    <row r="110" spans="1:22" x14ac:dyDescent="0.25">
      <c r="A110">
        <v>14</v>
      </c>
      <c r="B110">
        <v>0</v>
      </c>
      <c r="C110">
        <v>168</v>
      </c>
      <c r="D110">
        <v>1</v>
      </c>
      <c r="E110">
        <v>163.1816</v>
      </c>
      <c r="F110">
        <v>4.7140000000000001E-2</v>
      </c>
      <c r="G110">
        <v>7.6924000000000001</v>
      </c>
      <c r="H110">
        <v>139.41</v>
      </c>
      <c r="I110">
        <v>145.286</v>
      </c>
      <c r="J110">
        <v>148.714</v>
      </c>
      <c r="K110">
        <v>150.529</v>
      </c>
      <c r="L110">
        <v>153.32300000000001</v>
      </c>
      <c r="M110">
        <v>155.209</v>
      </c>
      <c r="N110">
        <v>157.99299999999999</v>
      </c>
      <c r="O110" s="1">
        <v>163.18199999999999</v>
      </c>
      <c r="P110">
        <v>168.37</v>
      </c>
      <c r="Q110">
        <v>171.154</v>
      </c>
      <c r="R110">
        <v>173.04</v>
      </c>
      <c r="S110">
        <v>175.834</v>
      </c>
      <c r="T110">
        <v>177.649</v>
      </c>
      <c r="U110">
        <v>181.077</v>
      </c>
      <c r="V110">
        <v>186.953</v>
      </c>
    </row>
    <row r="111" spans="1:22" x14ac:dyDescent="0.25">
      <c r="A111">
        <v>14</v>
      </c>
      <c r="B111">
        <v>1</v>
      </c>
      <c r="C111">
        <v>169</v>
      </c>
      <c r="D111">
        <v>1</v>
      </c>
      <c r="E111">
        <v>163.7321</v>
      </c>
      <c r="F111">
        <v>4.7070000000000001E-2</v>
      </c>
      <c r="G111">
        <v>7.7069000000000001</v>
      </c>
      <c r="H111">
        <v>139.916</v>
      </c>
      <c r="I111">
        <v>145.803</v>
      </c>
      <c r="J111">
        <v>149.23699999999999</v>
      </c>
      <c r="K111">
        <v>151.05500000000001</v>
      </c>
      <c r="L111">
        <v>153.85499999999999</v>
      </c>
      <c r="M111">
        <v>155.744</v>
      </c>
      <c r="N111">
        <v>158.53399999999999</v>
      </c>
      <c r="O111" s="1">
        <v>163.732</v>
      </c>
      <c r="P111">
        <v>168.93</v>
      </c>
      <c r="Q111">
        <v>171.72</v>
      </c>
      <c r="R111">
        <v>173.60900000000001</v>
      </c>
      <c r="S111">
        <v>176.40899999999999</v>
      </c>
      <c r="T111">
        <v>178.227</v>
      </c>
      <c r="U111">
        <v>181.661</v>
      </c>
      <c r="V111">
        <v>187.548</v>
      </c>
    </row>
    <row r="112" spans="1:22" x14ac:dyDescent="0.25">
      <c r="A112">
        <v>14</v>
      </c>
      <c r="B112">
        <v>2</v>
      </c>
      <c r="C112">
        <v>170</v>
      </c>
      <c r="D112">
        <v>1</v>
      </c>
      <c r="E112">
        <v>164.27170000000001</v>
      </c>
      <c r="F112">
        <v>4.7010000000000003E-2</v>
      </c>
      <c r="G112">
        <v>7.7224000000000004</v>
      </c>
      <c r="H112">
        <v>140.40799999999999</v>
      </c>
      <c r="I112">
        <v>146.30699999999999</v>
      </c>
      <c r="J112">
        <v>149.74700000000001</v>
      </c>
      <c r="K112">
        <v>151.56899999999999</v>
      </c>
      <c r="L112">
        <v>154.375</v>
      </c>
      <c r="M112">
        <v>156.268</v>
      </c>
      <c r="N112">
        <v>159.06299999999999</v>
      </c>
      <c r="O112" s="1">
        <v>164.27199999999999</v>
      </c>
      <c r="P112">
        <v>169.48</v>
      </c>
      <c r="Q112">
        <v>172.27500000000001</v>
      </c>
      <c r="R112">
        <v>174.16800000000001</v>
      </c>
      <c r="S112">
        <v>176.97399999999999</v>
      </c>
      <c r="T112">
        <v>178.79599999999999</v>
      </c>
      <c r="U112">
        <v>182.23699999999999</v>
      </c>
      <c r="V112">
        <v>188.136</v>
      </c>
    </row>
    <row r="113" spans="1:22" x14ac:dyDescent="0.25">
      <c r="A113">
        <v>14</v>
      </c>
      <c r="B113">
        <v>3</v>
      </c>
      <c r="C113">
        <v>171</v>
      </c>
      <c r="D113">
        <v>1</v>
      </c>
      <c r="E113">
        <v>164.79939999999999</v>
      </c>
      <c r="F113">
        <v>4.6940000000000003E-2</v>
      </c>
      <c r="G113">
        <v>7.7356999999999996</v>
      </c>
      <c r="H113">
        <v>140.89400000000001</v>
      </c>
      <c r="I113">
        <v>146.804</v>
      </c>
      <c r="J113">
        <v>150.25</v>
      </c>
      <c r="K113">
        <v>152.07499999999999</v>
      </c>
      <c r="L113">
        <v>154.886</v>
      </c>
      <c r="M113">
        <v>156.78200000000001</v>
      </c>
      <c r="N113">
        <v>159.58199999999999</v>
      </c>
      <c r="O113" s="1">
        <v>164.79900000000001</v>
      </c>
      <c r="P113">
        <v>170.017</v>
      </c>
      <c r="Q113">
        <v>172.81700000000001</v>
      </c>
      <c r="R113">
        <v>174.71299999999999</v>
      </c>
      <c r="S113">
        <v>177.523</v>
      </c>
      <c r="T113">
        <v>179.34899999999999</v>
      </c>
      <c r="U113">
        <v>182.79499999999999</v>
      </c>
      <c r="V113">
        <v>188.70400000000001</v>
      </c>
    </row>
    <row r="114" spans="1:22" x14ac:dyDescent="0.25">
      <c r="A114">
        <v>14</v>
      </c>
      <c r="B114">
        <v>4</v>
      </c>
      <c r="C114">
        <v>172</v>
      </c>
      <c r="D114">
        <v>1</v>
      </c>
      <c r="E114">
        <v>165.31450000000001</v>
      </c>
      <c r="F114">
        <v>4.6870000000000002E-2</v>
      </c>
      <c r="G114">
        <v>7.7483000000000004</v>
      </c>
      <c r="H114">
        <v>141.37</v>
      </c>
      <c r="I114">
        <v>147.28899999999999</v>
      </c>
      <c r="J114">
        <v>150.74199999999999</v>
      </c>
      <c r="K114">
        <v>152.57</v>
      </c>
      <c r="L114">
        <v>155.38499999999999</v>
      </c>
      <c r="M114">
        <v>157.28399999999999</v>
      </c>
      <c r="N114">
        <v>160.08799999999999</v>
      </c>
      <c r="O114" s="1">
        <v>165.31399999999999</v>
      </c>
      <c r="P114">
        <v>170.541</v>
      </c>
      <c r="Q114">
        <v>173.345</v>
      </c>
      <c r="R114">
        <v>175.244</v>
      </c>
      <c r="S114">
        <v>178.059</v>
      </c>
      <c r="T114">
        <v>179.887</v>
      </c>
      <c r="U114">
        <v>183.34</v>
      </c>
      <c r="V114">
        <v>189.25899999999999</v>
      </c>
    </row>
    <row r="115" spans="1:22" x14ac:dyDescent="0.25">
      <c r="A115">
        <v>14</v>
      </c>
      <c r="B115">
        <v>5</v>
      </c>
      <c r="C115">
        <v>173</v>
      </c>
      <c r="D115">
        <v>1</v>
      </c>
      <c r="E115">
        <v>165.81649999999999</v>
      </c>
      <c r="F115">
        <v>4.6789999999999998E-2</v>
      </c>
      <c r="G115">
        <v>7.7586000000000004</v>
      </c>
      <c r="H115">
        <v>141.84100000000001</v>
      </c>
      <c r="I115">
        <v>147.767</v>
      </c>
      <c r="J115">
        <v>151.22399999999999</v>
      </c>
      <c r="K115">
        <v>153.05500000000001</v>
      </c>
      <c r="L115">
        <v>155.874</v>
      </c>
      <c r="M115">
        <v>157.77500000000001</v>
      </c>
      <c r="N115">
        <v>160.583</v>
      </c>
      <c r="O115" s="1">
        <v>165.816</v>
      </c>
      <c r="P115">
        <v>171.05</v>
      </c>
      <c r="Q115">
        <v>173.858</v>
      </c>
      <c r="R115">
        <v>175.75899999999999</v>
      </c>
      <c r="S115">
        <v>178.578</v>
      </c>
      <c r="T115">
        <v>180.40899999999999</v>
      </c>
      <c r="U115">
        <v>183.86600000000001</v>
      </c>
      <c r="V115">
        <v>189.792</v>
      </c>
    </row>
    <row r="116" spans="1:22" x14ac:dyDescent="0.25">
      <c r="A116">
        <v>14</v>
      </c>
      <c r="B116">
        <v>6</v>
      </c>
      <c r="C116">
        <v>174</v>
      </c>
      <c r="D116">
        <v>1</v>
      </c>
      <c r="E116">
        <v>166.30500000000001</v>
      </c>
      <c r="F116">
        <v>4.6710000000000002E-2</v>
      </c>
      <c r="G116">
        <v>7.7680999999999996</v>
      </c>
      <c r="H116">
        <v>142.30000000000001</v>
      </c>
      <c r="I116">
        <v>148.23400000000001</v>
      </c>
      <c r="J116">
        <v>151.69499999999999</v>
      </c>
      <c r="K116">
        <v>153.52799999999999</v>
      </c>
      <c r="L116">
        <v>156.35</v>
      </c>
      <c r="M116">
        <v>158.25399999999999</v>
      </c>
      <c r="N116">
        <v>161.065</v>
      </c>
      <c r="O116" s="1">
        <v>166.30500000000001</v>
      </c>
      <c r="P116">
        <v>171.54499999999999</v>
      </c>
      <c r="Q116">
        <v>174.35599999999999</v>
      </c>
      <c r="R116">
        <v>176.26</v>
      </c>
      <c r="S116">
        <v>179.08199999999999</v>
      </c>
      <c r="T116">
        <v>180.91499999999999</v>
      </c>
      <c r="U116">
        <v>184.376</v>
      </c>
      <c r="V116">
        <v>190.31</v>
      </c>
    </row>
    <row r="117" spans="1:22" x14ac:dyDescent="0.25">
      <c r="A117">
        <v>14</v>
      </c>
      <c r="B117">
        <v>7</v>
      </c>
      <c r="C117">
        <v>175</v>
      </c>
      <c r="D117">
        <v>1</v>
      </c>
      <c r="E117">
        <v>166.7799</v>
      </c>
      <c r="F117">
        <v>4.6629999999999998E-2</v>
      </c>
      <c r="G117">
        <v>7.7769000000000004</v>
      </c>
      <c r="H117">
        <v>142.74700000000001</v>
      </c>
      <c r="I117">
        <v>148.68799999999999</v>
      </c>
      <c r="J117">
        <v>152.15299999999999</v>
      </c>
      <c r="K117">
        <v>153.988</v>
      </c>
      <c r="L117">
        <v>156.81299999999999</v>
      </c>
      <c r="M117">
        <v>158.72</v>
      </c>
      <c r="N117">
        <v>161.53399999999999</v>
      </c>
      <c r="O117" s="1">
        <v>166.78</v>
      </c>
      <c r="P117">
        <v>172.02500000000001</v>
      </c>
      <c r="Q117">
        <v>174.84</v>
      </c>
      <c r="R117">
        <v>176.74600000000001</v>
      </c>
      <c r="S117">
        <v>179.572</v>
      </c>
      <c r="T117">
        <v>181.40700000000001</v>
      </c>
      <c r="U117">
        <v>184.87200000000001</v>
      </c>
      <c r="V117">
        <v>190.81200000000001</v>
      </c>
    </row>
    <row r="118" spans="1:22" x14ac:dyDescent="0.25">
      <c r="A118">
        <v>14</v>
      </c>
      <c r="B118">
        <v>8</v>
      </c>
      <c r="C118">
        <v>176</v>
      </c>
      <c r="D118">
        <v>1</v>
      </c>
      <c r="E118">
        <v>167.2415</v>
      </c>
      <c r="F118">
        <v>4.6550000000000001E-2</v>
      </c>
      <c r="G118">
        <v>7.7850999999999999</v>
      </c>
      <c r="H118">
        <v>143.184</v>
      </c>
      <c r="I118">
        <v>149.131</v>
      </c>
      <c r="J118">
        <v>152.59899999999999</v>
      </c>
      <c r="K118">
        <v>154.43600000000001</v>
      </c>
      <c r="L118">
        <v>157.26499999999999</v>
      </c>
      <c r="M118">
        <v>159.173</v>
      </c>
      <c r="N118">
        <v>161.99100000000001</v>
      </c>
      <c r="O118" s="1">
        <v>167.24199999999999</v>
      </c>
      <c r="P118">
        <v>172.49199999999999</v>
      </c>
      <c r="Q118">
        <v>175.31</v>
      </c>
      <c r="R118">
        <v>177.21799999999999</v>
      </c>
      <c r="S118">
        <v>180.047</v>
      </c>
      <c r="T118">
        <v>181.88399999999999</v>
      </c>
      <c r="U118">
        <v>185.352</v>
      </c>
      <c r="V118">
        <v>191.29900000000001</v>
      </c>
    </row>
    <row r="119" spans="1:22" x14ac:dyDescent="0.25">
      <c r="A119">
        <v>14</v>
      </c>
      <c r="B119">
        <v>9</v>
      </c>
      <c r="C119">
        <v>177</v>
      </c>
      <c r="D119">
        <v>1</v>
      </c>
      <c r="E119">
        <v>167.68989999999999</v>
      </c>
      <c r="F119">
        <v>4.6460000000000001E-2</v>
      </c>
      <c r="G119">
        <v>7.7908999999999997</v>
      </c>
      <c r="H119">
        <v>143.614</v>
      </c>
      <c r="I119">
        <v>149.566</v>
      </c>
      <c r="J119">
        <v>153.03700000000001</v>
      </c>
      <c r="K119">
        <v>154.875</v>
      </c>
      <c r="L119">
        <v>157.70500000000001</v>
      </c>
      <c r="M119">
        <v>159.61500000000001</v>
      </c>
      <c r="N119">
        <v>162.435</v>
      </c>
      <c r="O119" s="1">
        <v>167.69</v>
      </c>
      <c r="P119">
        <v>172.94499999999999</v>
      </c>
      <c r="Q119">
        <v>175.76499999999999</v>
      </c>
      <c r="R119">
        <v>177.67400000000001</v>
      </c>
      <c r="S119">
        <v>180.505</v>
      </c>
      <c r="T119">
        <v>182.34299999999999</v>
      </c>
      <c r="U119">
        <v>185.81399999999999</v>
      </c>
      <c r="V119">
        <v>191.76599999999999</v>
      </c>
    </row>
    <row r="120" spans="1:22" x14ac:dyDescent="0.25">
      <c r="A120">
        <v>14</v>
      </c>
      <c r="B120">
        <v>10</v>
      </c>
      <c r="C120">
        <v>178</v>
      </c>
      <c r="D120">
        <v>1</v>
      </c>
      <c r="E120">
        <v>168.12549999999999</v>
      </c>
      <c r="F120">
        <v>4.6370000000000001E-2</v>
      </c>
      <c r="G120">
        <v>7.7960000000000003</v>
      </c>
      <c r="H120">
        <v>144.03399999999999</v>
      </c>
      <c r="I120">
        <v>149.989</v>
      </c>
      <c r="J120">
        <v>153.46299999999999</v>
      </c>
      <c r="K120">
        <v>155.30199999999999</v>
      </c>
      <c r="L120">
        <v>158.13499999999999</v>
      </c>
      <c r="M120">
        <v>160.04499999999999</v>
      </c>
      <c r="N120">
        <v>162.86699999999999</v>
      </c>
      <c r="O120" s="1">
        <v>168.126</v>
      </c>
      <c r="P120">
        <v>173.38399999999999</v>
      </c>
      <c r="Q120">
        <v>176.20599999999999</v>
      </c>
      <c r="R120">
        <v>178.11600000000001</v>
      </c>
      <c r="S120">
        <v>180.94900000000001</v>
      </c>
      <c r="T120">
        <v>182.78800000000001</v>
      </c>
      <c r="U120">
        <v>186.262</v>
      </c>
      <c r="V120">
        <v>192.21700000000001</v>
      </c>
    </row>
    <row r="121" spans="1:22" x14ac:dyDescent="0.25">
      <c r="A121">
        <v>14</v>
      </c>
      <c r="B121">
        <v>11</v>
      </c>
      <c r="C121">
        <v>179</v>
      </c>
      <c r="D121">
        <v>1</v>
      </c>
      <c r="E121">
        <v>168.54820000000001</v>
      </c>
      <c r="F121">
        <v>4.6280000000000002E-2</v>
      </c>
      <c r="G121">
        <v>7.8003999999999998</v>
      </c>
      <c r="H121">
        <v>144.44300000000001</v>
      </c>
      <c r="I121">
        <v>150.40199999999999</v>
      </c>
      <c r="J121">
        <v>153.87700000000001</v>
      </c>
      <c r="K121">
        <v>155.71799999999999</v>
      </c>
      <c r="L121">
        <v>158.55199999999999</v>
      </c>
      <c r="M121">
        <v>160.464</v>
      </c>
      <c r="N121">
        <v>163.28700000000001</v>
      </c>
      <c r="O121" s="1">
        <v>168.548</v>
      </c>
      <c r="P121">
        <v>173.809</v>
      </c>
      <c r="Q121">
        <v>176.63300000000001</v>
      </c>
      <c r="R121">
        <v>178.54499999999999</v>
      </c>
      <c r="S121">
        <v>181.37899999999999</v>
      </c>
      <c r="T121">
        <v>183.21899999999999</v>
      </c>
      <c r="U121">
        <v>186.69499999999999</v>
      </c>
      <c r="V121">
        <v>192.65299999999999</v>
      </c>
    </row>
    <row r="122" spans="1:22" x14ac:dyDescent="0.25">
      <c r="A122">
        <v>15</v>
      </c>
      <c r="B122">
        <v>0</v>
      </c>
      <c r="C122">
        <v>180</v>
      </c>
      <c r="D122">
        <v>1</v>
      </c>
      <c r="E122">
        <v>168.958</v>
      </c>
      <c r="F122">
        <v>4.6190000000000002E-2</v>
      </c>
      <c r="G122">
        <v>7.8041999999999998</v>
      </c>
      <c r="H122">
        <v>144.84100000000001</v>
      </c>
      <c r="I122">
        <v>150.803</v>
      </c>
      <c r="J122">
        <v>154.28</v>
      </c>
      <c r="K122">
        <v>156.12100000000001</v>
      </c>
      <c r="L122">
        <v>158.95699999999999</v>
      </c>
      <c r="M122">
        <v>160.869</v>
      </c>
      <c r="N122">
        <v>163.69399999999999</v>
      </c>
      <c r="O122" s="1">
        <v>168.958</v>
      </c>
      <c r="P122">
        <v>174.22200000000001</v>
      </c>
      <c r="Q122">
        <v>177.047</v>
      </c>
      <c r="R122">
        <v>178.959</v>
      </c>
      <c r="S122">
        <v>181.79499999999999</v>
      </c>
      <c r="T122">
        <v>183.636</v>
      </c>
      <c r="U122">
        <v>187.113</v>
      </c>
      <c r="V122">
        <v>193.07499999999999</v>
      </c>
    </row>
    <row r="123" spans="1:22" x14ac:dyDescent="0.25">
      <c r="A123">
        <v>15</v>
      </c>
      <c r="B123">
        <v>1</v>
      </c>
      <c r="C123">
        <v>181</v>
      </c>
      <c r="D123">
        <v>1</v>
      </c>
      <c r="E123">
        <v>169.35489999999999</v>
      </c>
      <c r="F123">
        <v>4.6089999999999999E-2</v>
      </c>
      <c r="G123">
        <v>7.8056000000000001</v>
      </c>
      <c r="H123">
        <v>145.23400000000001</v>
      </c>
      <c r="I123">
        <v>151.196</v>
      </c>
      <c r="J123">
        <v>154.67400000000001</v>
      </c>
      <c r="K123">
        <v>156.51599999999999</v>
      </c>
      <c r="L123">
        <v>159.352</v>
      </c>
      <c r="M123">
        <v>161.26499999999999</v>
      </c>
      <c r="N123">
        <v>164.09</v>
      </c>
      <c r="O123" s="1">
        <v>169.35499999999999</v>
      </c>
      <c r="P123">
        <v>174.62</v>
      </c>
      <c r="Q123">
        <v>177.44499999999999</v>
      </c>
      <c r="R123">
        <v>179.358</v>
      </c>
      <c r="S123">
        <v>182.19399999999999</v>
      </c>
      <c r="T123">
        <v>184.036</v>
      </c>
      <c r="U123">
        <v>187.51300000000001</v>
      </c>
      <c r="V123">
        <v>193.476</v>
      </c>
    </row>
    <row r="124" spans="1:22" x14ac:dyDescent="0.25">
      <c r="A124">
        <v>15</v>
      </c>
      <c r="B124">
        <v>2</v>
      </c>
      <c r="C124">
        <v>182</v>
      </c>
      <c r="D124">
        <v>1</v>
      </c>
      <c r="E124">
        <v>169.7389</v>
      </c>
      <c r="F124">
        <v>4.5990000000000003E-2</v>
      </c>
      <c r="G124">
        <v>7.8063000000000002</v>
      </c>
      <c r="H124">
        <v>145.61600000000001</v>
      </c>
      <c r="I124">
        <v>151.57900000000001</v>
      </c>
      <c r="J124">
        <v>155.05699999999999</v>
      </c>
      <c r="K124">
        <v>156.899</v>
      </c>
      <c r="L124">
        <v>159.73500000000001</v>
      </c>
      <c r="M124">
        <v>161.648</v>
      </c>
      <c r="N124">
        <v>164.47399999999999</v>
      </c>
      <c r="O124" s="1">
        <v>169.739</v>
      </c>
      <c r="P124">
        <v>175.00399999999999</v>
      </c>
      <c r="Q124">
        <v>177.83</v>
      </c>
      <c r="R124">
        <v>179.74299999999999</v>
      </c>
      <c r="S124">
        <v>182.57900000000001</v>
      </c>
      <c r="T124">
        <v>184.42099999999999</v>
      </c>
      <c r="U124">
        <v>187.899</v>
      </c>
      <c r="V124">
        <v>193.86199999999999</v>
      </c>
    </row>
    <row r="125" spans="1:22" x14ac:dyDescent="0.25">
      <c r="A125">
        <v>15</v>
      </c>
      <c r="B125">
        <v>3</v>
      </c>
      <c r="C125">
        <v>183</v>
      </c>
      <c r="D125">
        <v>1</v>
      </c>
      <c r="E125">
        <v>170.10990000000001</v>
      </c>
      <c r="F125">
        <v>4.589E-2</v>
      </c>
      <c r="G125">
        <v>7.8063000000000002</v>
      </c>
      <c r="H125">
        <v>145.98599999999999</v>
      </c>
      <c r="I125">
        <v>151.94999999999999</v>
      </c>
      <c r="J125">
        <v>155.428</v>
      </c>
      <c r="K125">
        <v>157.27000000000001</v>
      </c>
      <c r="L125">
        <v>160.10599999999999</v>
      </c>
      <c r="M125">
        <v>162.01900000000001</v>
      </c>
      <c r="N125">
        <v>164.845</v>
      </c>
      <c r="O125" s="1">
        <v>170.11</v>
      </c>
      <c r="P125">
        <v>175.375</v>
      </c>
      <c r="Q125">
        <v>178.20099999999999</v>
      </c>
      <c r="R125">
        <v>180.114</v>
      </c>
      <c r="S125">
        <v>182.95</v>
      </c>
      <c r="T125">
        <v>184.792</v>
      </c>
      <c r="U125">
        <v>188.27</v>
      </c>
      <c r="V125">
        <v>194.233</v>
      </c>
    </row>
    <row r="126" spans="1:22" x14ac:dyDescent="0.25">
      <c r="A126">
        <v>15</v>
      </c>
      <c r="B126">
        <v>4</v>
      </c>
      <c r="C126">
        <v>184</v>
      </c>
      <c r="D126">
        <v>1</v>
      </c>
      <c r="E126">
        <v>170.46799999999999</v>
      </c>
      <c r="F126">
        <v>4.5789999999999997E-2</v>
      </c>
      <c r="G126">
        <v>7.8056999999999999</v>
      </c>
      <c r="H126">
        <v>146.346</v>
      </c>
      <c r="I126">
        <v>152.309</v>
      </c>
      <c r="J126">
        <v>155.78700000000001</v>
      </c>
      <c r="K126">
        <v>157.62899999999999</v>
      </c>
      <c r="L126">
        <v>160.465</v>
      </c>
      <c r="M126">
        <v>162.37799999999999</v>
      </c>
      <c r="N126">
        <v>165.203</v>
      </c>
      <c r="O126" s="1">
        <v>170.46799999999999</v>
      </c>
      <c r="P126">
        <v>175.733</v>
      </c>
      <c r="Q126">
        <v>178.55799999999999</v>
      </c>
      <c r="R126">
        <v>180.471</v>
      </c>
      <c r="S126">
        <v>183.30699999999999</v>
      </c>
      <c r="T126">
        <v>185.149</v>
      </c>
      <c r="U126">
        <v>188.62700000000001</v>
      </c>
      <c r="V126">
        <v>194.59</v>
      </c>
    </row>
    <row r="127" spans="1:22" x14ac:dyDescent="0.25">
      <c r="A127">
        <v>15</v>
      </c>
      <c r="B127">
        <v>5</v>
      </c>
      <c r="C127">
        <v>185</v>
      </c>
      <c r="D127">
        <v>1</v>
      </c>
      <c r="E127">
        <v>170.81360000000001</v>
      </c>
      <c r="F127">
        <v>4.5690000000000001E-2</v>
      </c>
      <c r="G127">
        <v>7.8045</v>
      </c>
      <c r="H127">
        <v>146.696</v>
      </c>
      <c r="I127">
        <v>152.65799999999999</v>
      </c>
      <c r="J127">
        <v>156.13499999999999</v>
      </c>
      <c r="K127">
        <v>157.976</v>
      </c>
      <c r="L127">
        <v>160.81200000000001</v>
      </c>
      <c r="M127">
        <v>162.72499999999999</v>
      </c>
      <c r="N127">
        <v>165.55</v>
      </c>
      <c r="O127" s="1">
        <v>170.81399999999999</v>
      </c>
      <c r="P127">
        <v>176.078</v>
      </c>
      <c r="Q127">
        <v>178.90199999999999</v>
      </c>
      <c r="R127">
        <v>180.815</v>
      </c>
      <c r="S127">
        <v>183.65100000000001</v>
      </c>
      <c r="T127">
        <v>185.49199999999999</v>
      </c>
      <c r="U127">
        <v>188.97</v>
      </c>
      <c r="V127">
        <v>194.93100000000001</v>
      </c>
    </row>
    <row r="128" spans="1:22" x14ac:dyDescent="0.25">
      <c r="A128">
        <v>15</v>
      </c>
      <c r="B128">
        <v>6</v>
      </c>
      <c r="C128">
        <v>186</v>
      </c>
      <c r="D128">
        <v>1</v>
      </c>
      <c r="E128">
        <v>171.14680000000001</v>
      </c>
      <c r="F128">
        <v>4.5589999999999999E-2</v>
      </c>
      <c r="G128">
        <v>7.8026</v>
      </c>
      <c r="H128">
        <v>147.035</v>
      </c>
      <c r="I128">
        <v>152.995</v>
      </c>
      <c r="J128">
        <v>156.47200000000001</v>
      </c>
      <c r="K128">
        <v>158.31299999999999</v>
      </c>
      <c r="L128">
        <v>161.14699999999999</v>
      </c>
      <c r="M128">
        <v>163.06</v>
      </c>
      <c r="N128">
        <v>165.88399999999999</v>
      </c>
      <c r="O128" s="1">
        <v>171.14699999999999</v>
      </c>
      <c r="P128">
        <v>176.41</v>
      </c>
      <c r="Q128">
        <v>179.23400000000001</v>
      </c>
      <c r="R128">
        <v>181.14599999999999</v>
      </c>
      <c r="S128">
        <v>183.98099999999999</v>
      </c>
      <c r="T128">
        <v>185.822</v>
      </c>
      <c r="U128">
        <v>189.298</v>
      </c>
      <c r="V128">
        <v>195.25899999999999</v>
      </c>
    </row>
    <row r="129" spans="1:22" x14ac:dyDescent="0.25">
      <c r="A129">
        <v>15</v>
      </c>
      <c r="B129">
        <v>7</v>
      </c>
      <c r="C129">
        <v>187</v>
      </c>
      <c r="D129">
        <v>1</v>
      </c>
      <c r="E129">
        <v>171.46799999999999</v>
      </c>
      <c r="F129">
        <v>4.548E-2</v>
      </c>
      <c r="G129">
        <v>7.7984</v>
      </c>
      <c r="H129">
        <v>147.369</v>
      </c>
      <c r="I129">
        <v>153.32599999999999</v>
      </c>
      <c r="J129">
        <v>156.80099999999999</v>
      </c>
      <c r="K129">
        <v>158.64099999999999</v>
      </c>
      <c r="L129">
        <v>161.47399999999999</v>
      </c>
      <c r="M129">
        <v>163.386</v>
      </c>
      <c r="N129">
        <v>166.208</v>
      </c>
      <c r="O129" s="1">
        <v>171.46799999999999</v>
      </c>
      <c r="P129">
        <v>176.72800000000001</v>
      </c>
      <c r="Q129">
        <v>179.55</v>
      </c>
      <c r="R129">
        <v>181.46199999999999</v>
      </c>
      <c r="S129">
        <v>184.29499999999999</v>
      </c>
      <c r="T129">
        <v>186.13499999999999</v>
      </c>
      <c r="U129">
        <v>189.61</v>
      </c>
      <c r="V129">
        <v>195.56700000000001</v>
      </c>
    </row>
    <row r="130" spans="1:22" x14ac:dyDescent="0.25">
      <c r="A130">
        <v>15</v>
      </c>
      <c r="B130">
        <v>8</v>
      </c>
      <c r="C130">
        <v>188</v>
      </c>
      <c r="D130">
        <v>1</v>
      </c>
      <c r="E130">
        <v>171.7773</v>
      </c>
      <c r="F130">
        <v>4.5379999999999997E-2</v>
      </c>
      <c r="G130">
        <v>7.7953000000000001</v>
      </c>
      <c r="H130">
        <v>147.68799999999999</v>
      </c>
      <c r="I130">
        <v>153.643</v>
      </c>
      <c r="J130">
        <v>157.11600000000001</v>
      </c>
      <c r="K130">
        <v>158.95500000000001</v>
      </c>
      <c r="L130">
        <v>161.78700000000001</v>
      </c>
      <c r="M130">
        <v>163.69800000000001</v>
      </c>
      <c r="N130">
        <v>166.51900000000001</v>
      </c>
      <c r="O130" s="1">
        <v>171.77699999999999</v>
      </c>
      <c r="P130">
        <v>177.035</v>
      </c>
      <c r="Q130">
        <v>179.857</v>
      </c>
      <c r="R130">
        <v>181.767</v>
      </c>
      <c r="S130">
        <v>184.59899999999999</v>
      </c>
      <c r="T130">
        <v>186.43899999999999</v>
      </c>
      <c r="U130">
        <v>189.91200000000001</v>
      </c>
      <c r="V130">
        <v>195.86600000000001</v>
      </c>
    </row>
    <row r="131" spans="1:22" x14ac:dyDescent="0.25">
      <c r="A131">
        <v>15</v>
      </c>
      <c r="B131">
        <v>9</v>
      </c>
      <c r="C131">
        <v>189</v>
      </c>
      <c r="D131">
        <v>1</v>
      </c>
      <c r="E131">
        <v>172.07480000000001</v>
      </c>
      <c r="F131">
        <v>4.5269999999999998E-2</v>
      </c>
      <c r="G131">
        <v>7.7897999999999996</v>
      </c>
      <c r="H131">
        <v>148.00200000000001</v>
      </c>
      <c r="I131">
        <v>153.953</v>
      </c>
      <c r="J131">
        <v>157.42400000000001</v>
      </c>
      <c r="K131">
        <v>159.262</v>
      </c>
      <c r="L131">
        <v>162.09200000000001</v>
      </c>
      <c r="M131">
        <v>164.001</v>
      </c>
      <c r="N131">
        <v>166.821</v>
      </c>
      <c r="O131" s="1">
        <v>172.07499999999999</v>
      </c>
      <c r="P131">
        <v>177.32900000000001</v>
      </c>
      <c r="Q131">
        <v>180.148</v>
      </c>
      <c r="R131">
        <v>182.05799999999999</v>
      </c>
      <c r="S131">
        <v>184.88800000000001</v>
      </c>
      <c r="T131">
        <v>186.726</v>
      </c>
      <c r="U131">
        <v>190.197</v>
      </c>
      <c r="V131">
        <v>196.14699999999999</v>
      </c>
    </row>
    <row r="132" spans="1:22" x14ac:dyDescent="0.25">
      <c r="A132">
        <v>15</v>
      </c>
      <c r="B132">
        <v>10</v>
      </c>
      <c r="C132">
        <v>190</v>
      </c>
      <c r="D132">
        <v>1</v>
      </c>
      <c r="E132">
        <v>172.36060000000001</v>
      </c>
      <c r="F132">
        <v>4.5159999999999999E-2</v>
      </c>
      <c r="G132">
        <v>7.7838000000000003</v>
      </c>
      <c r="H132">
        <v>148.30699999999999</v>
      </c>
      <c r="I132">
        <v>154.25299999999999</v>
      </c>
      <c r="J132">
        <v>157.721</v>
      </c>
      <c r="K132">
        <v>159.55699999999999</v>
      </c>
      <c r="L132">
        <v>162.38499999999999</v>
      </c>
      <c r="M132">
        <v>164.29300000000001</v>
      </c>
      <c r="N132">
        <v>167.11099999999999</v>
      </c>
      <c r="O132" s="1">
        <v>172.36099999999999</v>
      </c>
      <c r="P132">
        <v>177.61099999999999</v>
      </c>
      <c r="Q132">
        <v>180.428</v>
      </c>
      <c r="R132">
        <v>182.33600000000001</v>
      </c>
      <c r="S132">
        <v>185.16399999999999</v>
      </c>
      <c r="T132">
        <v>187</v>
      </c>
      <c r="U132">
        <v>190.46799999999999</v>
      </c>
      <c r="V132">
        <v>196.41399999999999</v>
      </c>
    </row>
    <row r="133" spans="1:22" x14ac:dyDescent="0.25">
      <c r="A133">
        <v>15</v>
      </c>
      <c r="B133">
        <v>11</v>
      </c>
      <c r="C133">
        <v>191</v>
      </c>
      <c r="D133">
        <v>1</v>
      </c>
      <c r="E133">
        <v>172.6345</v>
      </c>
      <c r="F133">
        <v>4.5060000000000003E-2</v>
      </c>
      <c r="G133">
        <v>7.7789000000000001</v>
      </c>
      <c r="H133">
        <v>148.596</v>
      </c>
      <c r="I133">
        <v>154.53800000000001</v>
      </c>
      <c r="J133">
        <v>158.00399999999999</v>
      </c>
      <c r="K133">
        <v>159.839</v>
      </c>
      <c r="L133">
        <v>162.66499999999999</v>
      </c>
      <c r="M133">
        <v>164.572</v>
      </c>
      <c r="N133">
        <v>167.38800000000001</v>
      </c>
      <c r="O133" s="1">
        <v>172.63399999999999</v>
      </c>
      <c r="P133">
        <v>177.881</v>
      </c>
      <c r="Q133">
        <v>180.697</v>
      </c>
      <c r="R133">
        <v>182.60400000000001</v>
      </c>
      <c r="S133">
        <v>185.43</v>
      </c>
      <c r="T133">
        <v>187.26499999999999</v>
      </c>
      <c r="U133">
        <v>190.73099999999999</v>
      </c>
      <c r="V133">
        <v>196.673</v>
      </c>
    </row>
    <row r="134" spans="1:22" x14ac:dyDescent="0.25">
      <c r="A134">
        <v>16</v>
      </c>
      <c r="B134">
        <v>0</v>
      </c>
      <c r="C134">
        <v>192</v>
      </c>
      <c r="D134">
        <v>1</v>
      </c>
      <c r="E134">
        <v>172.89670000000001</v>
      </c>
      <c r="F134">
        <v>4.4949999999999997E-2</v>
      </c>
      <c r="G134">
        <v>7.7717000000000001</v>
      </c>
      <c r="H134">
        <v>148.88</v>
      </c>
      <c r="I134">
        <v>154.81700000000001</v>
      </c>
      <c r="J134">
        <v>158.28</v>
      </c>
      <c r="K134">
        <v>160.113</v>
      </c>
      <c r="L134">
        <v>162.93700000000001</v>
      </c>
      <c r="M134">
        <v>164.84200000000001</v>
      </c>
      <c r="N134">
        <v>167.655</v>
      </c>
      <c r="O134" s="1">
        <v>172.89699999999999</v>
      </c>
      <c r="P134">
        <v>178.13900000000001</v>
      </c>
      <c r="Q134">
        <v>180.952</v>
      </c>
      <c r="R134">
        <v>182.857</v>
      </c>
      <c r="S134">
        <v>185.68</v>
      </c>
      <c r="T134">
        <v>187.51400000000001</v>
      </c>
      <c r="U134">
        <v>190.976</v>
      </c>
      <c r="V134">
        <v>196.91300000000001</v>
      </c>
    </row>
    <row r="135" spans="1:22" x14ac:dyDescent="0.25">
      <c r="A135">
        <v>16</v>
      </c>
      <c r="B135">
        <v>1</v>
      </c>
      <c r="C135">
        <v>193</v>
      </c>
      <c r="D135">
        <v>1</v>
      </c>
      <c r="E135">
        <v>173.14699999999999</v>
      </c>
      <c r="F135">
        <v>4.4839999999999998E-2</v>
      </c>
      <c r="G135">
        <v>7.7638999999999996</v>
      </c>
      <c r="H135">
        <v>149.155</v>
      </c>
      <c r="I135">
        <v>155.08500000000001</v>
      </c>
      <c r="J135">
        <v>158.54499999999999</v>
      </c>
      <c r="K135">
        <v>160.37700000000001</v>
      </c>
      <c r="L135">
        <v>163.197</v>
      </c>
      <c r="M135">
        <v>165.1</v>
      </c>
      <c r="N135">
        <v>167.91</v>
      </c>
      <c r="O135" s="1">
        <v>173.14699999999999</v>
      </c>
      <c r="P135">
        <v>178.38399999999999</v>
      </c>
      <c r="Q135">
        <v>181.19399999999999</v>
      </c>
      <c r="R135">
        <v>183.09700000000001</v>
      </c>
      <c r="S135">
        <v>185.917</v>
      </c>
      <c r="T135">
        <v>187.749</v>
      </c>
      <c r="U135">
        <v>191.209</v>
      </c>
      <c r="V135">
        <v>197.13900000000001</v>
      </c>
    </row>
    <row r="136" spans="1:22" x14ac:dyDescent="0.25">
      <c r="A136">
        <v>16</v>
      </c>
      <c r="B136">
        <v>2</v>
      </c>
      <c r="C136">
        <v>194</v>
      </c>
      <c r="D136">
        <v>1</v>
      </c>
      <c r="E136">
        <v>173.38560000000001</v>
      </c>
      <c r="F136">
        <v>4.4729999999999999E-2</v>
      </c>
      <c r="G136">
        <v>7.7554999999999996</v>
      </c>
      <c r="H136">
        <v>149.41900000000001</v>
      </c>
      <c r="I136">
        <v>155.34399999999999</v>
      </c>
      <c r="J136">
        <v>158.79900000000001</v>
      </c>
      <c r="K136">
        <v>160.62899999999999</v>
      </c>
      <c r="L136">
        <v>163.446</v>
      </c>
      <c r="M136">
        <v>165.34800000000001</v>
      </c>
      <c r="N136">
        <v>168.155</v>
      </c>
      <c r="O136" s="1">
        <v>173.386</v>
      </c>
      <c r="P136">
        <v>178.61699999999999</v>
      </c>
      <c r="Q136">
        <v>181.42400000000001</v>
      </c>
      <c r="R136">
        <v>183.32499999999999</v>
      </c>
      <c r="S136">
        <v>186.142</v>
      </c>
      <c r="T136">
        <v>187.97200000000001</v>
      </c>
      <c r="U136">
        <v>191.428</v>
      </c>
      <c r="V136">
        <v>197.352</v>
      </c>
    </row>
    <row r="137" spans="1:22" x14ac:dyDescent="0.25">
      <c r="A137">
        <v>16</v>
      </c>
      <c r="B137">
        <v>3</v>
      </c>
      <c r="C137">
        <v>195</v>
      </c>
      <c r="D137">
        <v>1</v>
      </c>
      <c r="E137">
        <v>173.61259999999999</v>
      </c>
      <c r="F137">
        <v>4.462E-2</v>
      </c>
      <c r="G137">
        <v>7.7465999999999999</v>
      </c>
      <c r="H137">
        <v>149.67400000000001</v>
      </c>
      <c r="I137">
        <v>155.59100000000001</v>
      </c>
      <c r="J137">
        <v>159.04300000000001</v>
      </c>
      <c r="K137">
        <v>160.87100000000001</v>
      </c>
      <c r="L137">
        <v>163.685</v>
      </c>
      <c r="M137">
        <v>165.584</v>
      </c>
      <c r="N137">
        <v>168.38800000000001</v>
      </c>
      <c r="O137" s="1">
        <v>173.613</v>
      </c>
      <c r="P137">
        <v>178.83799999999999</v>
      </c>
      <c r="Q137">
        <v>181.64099999999999</v>
      </c>
      <c r="R137">
        <v>183.54</v>
      </c>
      <c r="S137">
        <v>186.35499999999999</v>
      </c>
      <c r="T137">
        <v>188.18199999999999</v>
      </c>
      <c r="U137">
        <v>191.63399999999999</v>
      </c>
      <c r="V137">
        <v>197.55099999999999</v>
      </c>
    </row>
    <row r="138" spans="1:22" x14ac:dyDescent="0.25">
      <c r="A138">
        <v>16</v>
      </c>
      <c r="B138">
        <v>4</v>
      </c>
      <c r="C138">
        <v>196</v>
      </c>
      <c r="D138">
        <v>1</v>
      </c>
      <c r="E138">
        <v>173.828</v>
      </c>
      <c r="F138">
        <v>4.4510000000000001E-2</v>
      </c>
      <c r="G138">
        <v>7.7370999999999999</v>
      </c>
      <c r="H138">
        <v>149.91900000000001</v>
      </c>
      <c r="I138">
        <v>155.82900000000001</v>
      </c>
      <c r="J138">
        <v>159.27600000000001</v>
      </c>
      <c r="K138">
        <v>161.102</v>
      </c>
      <c r="L138">
        <v>163.91300000000001</v>
      </c>
      <c r="M138">
        <v>165.809</v>
      </c>
      <c r="N138">
        <v>168.60900000000001</v>
      </c>
      <c r="O138" s="1">
        <v>173.828</v>
      </c>
      <c r="P138">
        <v>179.047</v>
      </c>
      <c r="Q138">
        <v>181.84700000000001</v>
      </c>
      <c r="R138">
        <v>183.74299999999999</v>
      </c>
      <c r="S138">
        <v>186.554</v>
      </c>
      <c r="T138">
        <v>188.38</v>
      </c>
      <c r="U138">
        <v>191.827</v>
      </c>
      <c r="V138">
        <v>197.73699999999999</v>
      </c>
    </row>
    <row r="139" spans="1:22" x14ac:dyDescent="0.25">
      <c r="A139">
        <v>16</v>
      </c>
      <c r="B139">
        <v>5</v>
      </c>
      <c r="C139">
        <v>197</v>
      </c>
      <c r="D139">
        <v>1</v>
      </c>
      <c r="E139">
        <v>174.03210000000001</v>
      </c>
      <c r="F139">
        <v>4.4400000000000002E-2</v>
      </c>
      <c r="G139">
        <v>7.7270000000000003</v>
      </c>
      <c r="H139">
        <v>150.154</v>
      </c>
      <c r="I139">
        <v>156.05600000000001</v>
      </c>
      <c r="J139">
        <v>159.499</v>
      </c>
      <c r="K139">
        <v>161.322</v>
      </c>
      <c r="L139">
        <v>164.13</v>
      </c>
      <c r="M139">
        <v>166.024</v>
      </c>
      <c r="N139">
        <v>168.82</v>
      </c>
      <c r="O139" s="1">
        <v>174.03200000000001</v>
      </c>
      <c r="P139">
        <v>179.244</v>
      </c>
      <c r="Q139">
        <v>182.041</v>
      </c>
      <c r="R139">
        <v>183.935</v>
      </c>
      <c r="S139">
        <v>186.74199999999999</v>
      </c>
      <c r="T139">
        <v>188.565</v>
      </c>
      <c r="U139">
        <v>192.00800000000001</v>
      </c>
      <c r="V139">
        <v>197.91</v>
      </c>
    </row>
    <row r="140" spans="1:22" x14ac:dyDescent="0.25">
      <c r="A140">
        <v>16</v>
      </c>
      <c r="B140">
        <v>6</v>
      </c>
      <c r="C140">
        <v>198</v>
      </c>
      <c r="D140">
        <v>1</v>
      </c>
      <c r="E140">
        <v>174.2251</v>
      </c>
      <c r="F140">
        <v>4.4290000000000003E-2</v>
      </c>
      <c r="G140">
        <v>7.7164000000000001</v>
      </c>
      <c r="H140">
        <v>150.38</v>
      </c>
      <c r="I140">
        <v>156.274</v>
      </c>
      <c r="J140">
        <v>159.71199999999999</v>
      </c>
      <c r="K140">
        <v>161.53299999999999</v>
      </c>
      <c r="L140">
        <v>164.33600000000001</v>
      </c>
      <c r="M140">
        <v>166.22800000000001</v>
      </c>
      <c r="N140">
        <v>169.02</v>
      </c>
      <c r="O140" s="1">
        <v>174.22499999999999</v>
      </c>
      <c r="P140">
        <v>179.43</v>
      </c>
      <c r="Q140">
        <v>182.22300000000001</v>
      </c>
      <c r="R140">
        <v>184.114</v>
      </c>
      <c r="S140">
        <v>186.917</v>
      </c>
      <c r="T140">
        <v>188.738</v>
      </c>
      <c r="U140">
        <v>192.17599999999999</v>
      </c>
      <c r="V140">
        <v>198.071</v>
      </c>
    </row>
    <row r="141" spans="1:22" x14ac:dyDescent="0.25">
      <c r="A141">
        <v>16</v>
      </c>
      <c r="B141">
        <v>7</v>
      </c>
      <c r="C141">
        <v>199</v>
      </c>
      <c r="D141">
        <v>1</v>
      </c>
      <c r="E141">
        <v>174.40710000000001</v>
      </c>
      <c r="F141">
        <v>4.4179999999999997E-2</v>
      </c>
      <c r="G141">
        <v>7.7053000000000003</v>
      </c>
      <c r="H141">
        <v>150.596</v>
      </c>
      <c r="I141">
        <v>156.482</v>
      </c>
      <c r="J141">
        <v>159.91499999999999</v>
      </c>
      <c r="K141">
        <v>161.733</v>
      </c>
      <c r="L141">
        <v>164.53200000000001</v>
      </c>
      <c r="M141">
        <v>166.42099999999999</v>
      </c>
      <c r="N141">
        <v>169.21</v>
      </c>
      <c r="O141" s="1">
        <v>174.40700000000001</v>
      </c>
      <c r="P141">
        <v>179.60400000000001</v>
      </c>
      <c r="Q141">
        <v>182.393</v>
      </c>
      <c r="R141">
        <v>184.28200000000001</v>
      </c>
      <c r="S141">
        <v>187.08099999999999</v>
      </c>
      <c r="T141">
        <v>188.899</v>
      </c>
      <c r="U141">
        <v>192.33199999999999</v>
      </c>
      <c r="V141">
        <v>198.21799999999999</v>
      </c>
    </row>
    <row r="142" spans="1:22" x14ac:dyDescent="0.25">
      <c r="A142">
        <v>16</v>
      </c>
      <c r="B142">
        <v>8</v>
      </c>
      <c r="C142">
        <v>200</v>
      </c>
      <c r="D142">
        <v>1</v>
      </c>
      <c r="E142">
        <v>174.57839999999999</v>
      </c>
      <c r="F142">
        <v>4.4069999999999998E-2</v>
      </c>
      <c r="G142">
        <v>7.6936999999999998</v>
      </c>
      <c r="H142">
        <v>150.803</v>
      </c>
      <c r="I142">
        <v>156.68</v>
      </c>
      <c r="J142">
        <v>160.108</v>
      </c>
      <c r="K142">
        <v>161.923</v>
      </c>
      <c r="L142">
        <v>164.71899999999999</v>
      </c>
      <c r="M142">
        <v>166.60400000000001</v>
      </c>
      <c r="N142">
        <v>169.38900000000001</v>
      </c>
      <c r="O142" s="1">
        <v>174.578</v>
      </c>
      <c r="P142">
        <v>179.768</v>
      </c>
      <c r="Q142">
        <v>182.55199999999999</v>
      </c>
      <c r="R142">
        <v>184.43799999999999</v>
      </c>
      <c r="S142">
        <v>187.233</v>
      </c>
      <c r="T142">
        <v>189.04900000000001</v>
      </c>
      <c r="U142">
        <v>192.477</v>
      </c>
      <c r="V142">
        <v>198.35400000000001</v>
      </c>
    </row>
    <row r="143" spans="1:22" x14ac:dyDescent="0.25">
      <c r="A143">
        <v>16</v>
      </c>
      <c r="B143">
        <v>9</v>
      </c>
      <c r="C143">
        <v>201</v>
      </c>
      <c r="D143">
        <v>1</v>
      </c>
      <c r="E143">
        <v>174.73920000000001</v>
      </c>
      <c r="F143">
        <v>4.3959999999999999E-2</v>
      </c>
      <c r="G143">
        <v>7.6814999999999998</v>
      </c>
      <c r="H143">
        <v>151.001</v>
      </c>
      <c r="I143">
        <v>156.869</v>
      </c>
      <c r="J143">
        <v>160.292</v>
      </c>
      <c r="K143">
        <v>162.10400000000001</v>
      </c>
      <c r="L143">
        <v>164.89500000000001</v>
      </c>
      <c r="M143">
        <v>166.77799999999999</v>
      </c>
      <c r="N143">
        <v>169.55799999999999</v>
      </c>
      <c r="O143" s="1">
        <v>174.739</v>
      </c>
      <c r="P143">
        <v>179.92</v>
      </c>
      <c r="Q143">
        <v>182.70099999999999</v>
      </c>
      <c r="R143">
        <v>184.583</v>
      </c>
      <c r="S143">
        <v>187.374</v>
      </c>
      <c r="T143">
        <v>189.18700000000001</v>
      </c>
      <c r="U143">
        <v>192.60900000000001</v>
      </c>
      <c r="V143">
        <v>198.477</v>
      </c>
    </row>
    <row r="144" spans="1:22" x14ac:dyDescent="0.25">
      <c r="A144">
        <v>16</v>
      </c>
      <c r="B144">
        <v>10</v>
      </c>
      <c r="C144">
        <v>202</v>
      </c>
      <c r="D144">
        <v>1</v>
      </c>
      <c r="E144">
        <v>174.8896</v>
      </c>
      <c r="F144">
        <v>4.385E-2</v>
      </c>
      <c r="G144">
        <v>7.6688999999999998</v>
      </c>
      <c r="H144">
        <v>151.191</v>
      </c>
      <c r="I144">
        <v>157.04900000000001</v>
      </c>
      <c r="J144">
        <v>160.46600000000001</v>
      </c>
      <c r="K144">
        <v>162.27500000000001</v>
      </c>
      <c r="L144">
        <v>165.06100000000001</v>
      </c>
      <c r="M144">
        <v>166.941</v>
      </c>
      <c r="N144">
        <v>169.71700000000001</v>
      </c>
      <c r="O144" s="1">
        <v>174.89</v>
      </c>
      <c r="P144">
        <v>180.06200000000001</v>
      </c>
      <c r="Q144">
        <v>182.83799999999999</v>
      </c>
      <c r="R144">
        <v>184.71799999999999</v>
      </c>
      <c r="S144">
        <v>187.50399999999999</v>
      </c>
      <c r="T144">
        <v>189.31299999999999</v>
      </c>
      <c r="U144">
        <v>192.73</v>
      </c>
      <c r="V144">
        <v>198.58799999999999</v>
      </c>
    </row>
    <row r="145" spans="1:22" x14ac:dyDescent="0.25">
      <c r="A145">
        <v>16</v>
      </c>
      <c r="B145">
        <v>11</v>
      </c>
      <c r="C145">
        <v>203</v>
      </c>
      <c r="D145">
        <v>1</v>
      </c>
      <c r="E145">
        <v>175.0301</v>
      </c>
      <c r="F145">
        <v>4.3749999999999997E-2</v>
      </c>
      <c r="G145">
        <v>7.6576000000000004</v>
      </c>
      <c r="H145">
        <v>151.36600000000001</v>
      </c>
      <c r="I145">
        <v>157.21600000000001</v>
      </c>
      <c r="J145">
        <v>160.62799999999999</v>
      </c>
      <c r="K145">
        <v>162.435</v>
      </c>
      <c r="L145">
        <v>165.21700000000001</v>
      </c>
      <c r="M145">
        <v>167.09399999999999</v>
      </c>
      <c r="N145">
        <v>169.86500000000001</v>
      </c>
      <c r="O145" s="1">
        <v>175.03</v>
      </c>
      <c r="P145">
        <v>180.19499999999999</v>
      </c>
      <c r="Q145">
        <v>182.96700000000001</v>
      </c>
      <c r="R145">
        <v>184.84399999999999</v>
      </c>
      <c r="S145">
        <v>187.626</v>
      </c>
      <c r="T145">
        <v>189.43199999999999</v>
      </c>
      <c r="U145">
        <v>192.84399999999999</v>
      </c>
      <c r="V145">
        <v>198.69399999999999</v>
      </c>
    </row>
    <row r="146" spans="1:22" x14ac:dyDescent="0.25">
      <c r="A146">
        <v>17</v>
      </c>
      <c r="B146">
        <v>0</v>
      </c>
      <c r="C146">
        <v>204</v>
      </c>
      <c r="D146">
        <v>1</v>
      </c>
      <c r="E146">
        <v>175.1609</v>
      </c>
      <c r="F146">
        <v>4.3639999999999998E-2</v>
      </c>
      <c r="G146">
        <v>7.6440000000000001</v>
      </c>
      <c r="H146">
        <v>151.53899999999999</v>
      </c>
      <c r="I146">
        <v>157.37799999999999</v>
      </c>
      <c r="J146">
        <v>160.78399999999999</v>
      </c>
      <c r="K146">
        <v>162.58799999999999</v>
      </c>
      <c r="L146">
        <v>165.36500000000001</v>
      </c>
      <c r="M146">
        <v>167.238</v>
      </c>
      <c r="N146">
        <v>170.005</v>
      </c>
      <c r="O146" s="1">
        <v>175.161</v>
      </c>
      <c r="P146">
        <v>180.31700000000001</v>
      </c>
      <c r="Q146">
        <v>183.083</v>
      </c>
      <c r="R146">
        <v>184.95699999999999</v>
      </c>
      <c r="S146">
        <v>187.73400000000001</v>
      </c>
      <c r="T146">
        <v>189.53800000000001</v>
      </c>
      <c r="U146">
        <v>192.94399999999999</v>
      </c>
      <c r="V146">
        <v>198.78299999999999</v>
      </c>
    </row>
    <row r="147" spans="1:22" x14ac:dyDescent="0.25">
      <c r="A147">
        <v>17</v>
      </c>
      <c r="B147">
        <v>1</v>
      </c>
      <c r="C147">
        <v>205</v>
      </c>
      <c r="D147">
        <v>1</v>
      </c>
      <c r="E147">
        <v>175.2824</v>
      </c>
      <c r="F147">
        <v>4.3529999999999999E-2</v>
      </c>
      <c r="G147">
        <v>7.63</v>
      </c>
      <c r="H147">
        <v>151.70400000000001</v>
      </c>
      <c r="I147">
        <v>157.53200000000001</v>
      </c>
      <c r="J147">
        <v>160.93199999999999</v>
      </c>
      <c r="K147">
        <v>162.732</v>
      </c>
      <c r="L147">
        <v>165.50399999999999</v>
      </c>
      <c r="M147">
        <v>167.374</v>
      </c>
      <c r="N147">
        <v>170.136</v>
      </c>
      <c r="O147" s="1">
        <v>175.28200000000001</v>
      </c>
      <c r="P147">
        <v>180.429</v>
      </c>
      <c r="Q147">
        <v>183.19</v>
      </c>
      <c r="R147">
        <v>185.06100000000001</v>
      </c>
      <c r="S147">
        <v>187.833</v>
      </c>
      <c r="T147">
        <v>189.63300000000001</v>
      </c>
      <c r="U147">
        <v>193.03299999999999</v>
      </c>
      <c r="V147">
        <v>198.86099999999999</v>
      </c>
    </row>
    <row r="148" spans="1:22" x14ac:dyDescent="0.25">
      <c r="A148">
        <v>17</v>
      </c>
      <c r="B148">
        <v>2</v>
      </c>
      <c r="C148">
        <v>206</v>
      </c>
      <c r="D148">
        <v>1</v>
      </c>
      <c r="E148">
        <v>175.39510000000001</v>
      </c>
      <c r="F148">
        <v>4.3430000000000003E-2</v>
      </c>
      <c r="G148">
        <v>7.6173999999999999</v>
      </c>
      <c r="H148">
        <v>151.85599999999999</v>
      </c>
      <c r="I148">
        <v>157.67400000000001</v>
      </c>
      <c r="J148">
        <v>161.06800000000001</v>
      </c>
      <c r="K148">
        <v>162.86600000000001</v>
      </c>
      <c r="L148">
        <v>165.63300000000001</v>
      </c>
      <c r="M148">
        <v>167.5</v>
      </c>
      <c r="N148">
        <v>170.25700000000001</v>
      </c>
      <c r="O148" s="1">
        <v>175.39500000000001</v>
      </c>
      <c r="P148">
        <v>180.53299999999999</v>
      </c>
      <c r="Q148">
        <v>183.29</v>
      </c>
      <c r="R148">
        <v>185.15700000000001</v>
      </c>
      <c r="S148">
        <v>187.92500000000001</v>
      </c>
      <c r="T148">
        <v>189.72200000000001</v>
      </c>
      <c r="U148">
        <v>193.11600000000001</v>
      </c>
      <c r="V148">
        <v>198.935</v>
      </c>
    </row>
    <row r="149" spans="1:22" x14ac:dyDescent="0.25">
      <c r="A149">
        <v>17</v>
      </c>
      <c r="B149">
        <v>3</v>
      </c>
      <c r="C149">
        <v>207</v>
      </c>
      <c r="D149">
        <v>1</v>
      </c>
      <c r="E149">
        <v>175.49950000000001</v>
      </c>
      <c r="F149">
        <v>4.3319999999999997E-2</v>
      </c>
      <c r="G149">
        <v>7.6025999999999998</v>
      </c>
      <c r="H149">
        <v>152.006</v>
      </c>
      <c r="I149">
        <v>157.81299999999999</v>
      </c>
      <c r="J149">
        <v>161.20099999999999</v>
      </c>
      <c r="K149">
        <v>162.994</v>
      </c>
      <c r="L149">
        <v>165.756</v>
      </c>
      <c r="M149">
        <v>167.62</v>
      </c>
      <c r="N149">
        <v>170.37200000000001</v>
      </c>
      <c r="O149" s="1">
        <v>175.5</v>
      </c>
      <c r="P149">
        <v>180.62700000000001</v>
      </c>
      <c r="Q149">
        <v>183.37899999999999</v>
      </c>
      <c r="R149">
        <v>185.24299999999999</v>
      </c>
      <c r="S149">
        <v>188.005</v>
      </c>
      <c r="T149">
        <v>189.798</v>
      </c>
      <c r="U149">
        <v>193.18600000000001</v>
      </c>
      <c r="V149">
        <v>198.99299999999999</v>
      </c>
    </row>
    <row r="150" spans="1:22" x14ac:dyDescent="0.25">
      <c r="A150">
        <v>17</v>
      </c>
      <c r="B150">
        <v>4</v>
      </c>
      <c r="C150">
        <v>208</v>
      </c>
      <c r="D150">
        <v>1</v>
      </c>
      <c r="E150">
        <v>175.5959</v>
      </c>
      <c r="F150">
        <v>4.3220000000000001E-2</v>
      </c>
      <c r="G150">
        <v>7.5892999999999997</v>
      </c>
      <c r="H150">
        <v>152.143</v>
      </c>
      <c r="I150">
        <v>157.941</v>
      </c>
      <c r="J150">
        <v>161.322</v>
      </c>
      <c r="K150">
        <v>163.113</v>
      </c>
      <c r="L150">
        <v>165.87</v>
      </c>
      <c r="M150">
        <v>167.73</v>
      </c>
      <c r="N150">
        <v>170.477</v>
      </c>
      <c r="O150" s="1">
        <v>175.596</v>
      </c>
      <c r="P150">
        <v>180.715</v>
      </c>
      <c r="Q150">
        <v>183.46199999999999</v>
      </c>
      <c r="R150">
        <v>185.322</v>
      </c>
      <c r="S150">
        <v>188.07900000000001</v>
      </c>
      <c r="T150">
        <v>189.87</v>
      </c>
      <c r="U150">
        <v>193.251</v>
      </c>
      <c r="V150">
        <v>199.048</v>
      </c>
    </row>
    <row r="151" spans="1:22" x14ac:dyDescent="0.25">
      <c r="A151">
        <v>17</v>
      </c>
      <c r="B151">
        <v>5</v>
      </c>
      <c r="C151">
        <v>209</v>
      </c>
      <c r="D151">
        <v>1</v>
      </c>
      <c r="E151">
        <v>175.685</v>
      </c>
      <c r="F151">
        <v>4.3110000000000002E-2</v>
      </c>
      <c r="G151">
        <v>7.5738000000000003</v>
      </c>
      <c r="H151">
        <v>152.28</v>
      </c>
      <c r="I151">
        <v>158.066</v>
      </c>
      <c r="J151">
        <v>161.44</v>
      </c>
      <c r="K151">
        <v>163.227</v>
      </c>
      <c r="L151">
        <v>165.97900000000001</v>
      </c>
      <c r="M151">
        <v>167.83500000000001</v>
      </c>
      <c r="N151">
        <v>170.577</v>
      </c>
      <c r="O151" s="1">
        <v>175.685</v>
      </c>
      <c r="P151">
        <v>180.79300000000001</v>
      </c>
      <c r="Q151">
        <v>183.535</v>
      </c>
      <c r="R151">
        <v>185.39099999999999</v>
      </c>
      <c r="S151">
        <v>188.143</v>
      </c>
      <c r="T151">
        <v>189.93</v>
      </c>
      <c r="U151">
        <v>193.304</v>
      </c>
      <c r="V151">
        <v>199.09</v>
      </c>
    </row>
    <row r="152" spans="1:22" x14ac:dyDescent="0.25">
      <c r="A152">
        <v>17</v>
      </c>
      <c r="B152">
        <v>6</v>
      </c>
      <c r="C152">
        <v>210</v>
      </c>
      <c r="D152">
        <v>1</v>
      </c>
      <c r="E152">
        <v>175.7672</v>
      </c>
      <c r="F152">
        <v>4.301E-2</v>
      </c>
      <c r="G152">
        <v>7.5597000000000003</v>
      </c>
      <c r="H152">
        <v>152.40600000000001</v>
      </c>
      <c r="I152">
        <v>158.18100000000001</v>
      </c>
      <c r="J152">
        <v>161.54900000000001</v>
      </c>
      <c r="K152">
        <v>163.333</v>
      </c>
      <c r="L152">
        <v>166.07900000000001</v>
      </c>
      <c r="M152">
        <v>167.93199999999999</v>
      </c>
      <c r="N152">
        <v>170.66800000000001</v>
      </c>
      <c r="O152" s="1">
        <v>175.767</v>
      </c>
      <c r="P152">
        <v>180.86600000000001</v>
      </c>
      <c r="Q152">
        <v>183.602</v>
      </c>
      <c r="R152">
        <v>185.45500000000001</v>
      </c>
      <c r="S152">
        <v>188.202</v>
      </c>
      <c r="T152">
        <v>189.98599999999999</v>
      </c>
      <c r="U152">
        <v>193.35400000000001</v>
      </c>
      <c r="V152">
        <v>199.12899999999999</v>
      </c>
    </row>
    <row r="153" spans="1:22" x14ac:dyDescent="0.25">
      <c r="A153">
        <v>17</v>
      </c>
      <c r="B153">
        <v>7</v>
      </c>
      <c r="C153">
        <v>211</v>
      </c>
      <c r="D153">
        <v>1</v>
      </c>
      <c r="E153">
        <v>175.8432</v>
      </c>
      <c r="F153">
        <v>4.2909999999999997E-2</v>
      </c>
      <c r="G153">
        <v>7.5453999999999999</v>
      </c>
      <c r="H153">
        <v>152.52600000000001</v>
      </c>
      <c r="I153">
        <v>158.29</v>
      </c>
      <c r="J153">
        <v>161.65199999999999</v>
      </c>
      <c r="K153">
        <v>163.43199999999999</v>
      </c>
      <c r="L153">
        <v>166.173</v>
      </c>
      <c r="M153">
        <v>168.023</v>
      </c>
      <c r="N153">
        <v>170.75399999999999</v>
      </c>
      <c r="O153" s="1">
        <v>175.84299999999999</v>
      </c>
      <c r="P153">
        <v>180.93299999999999</v>
      </c>
      <c r="Q153">
        <v>183.66399999999999</v>
      </c>
      <c r="R153">
        <v>185.51300000000001</v>
      </c>
      <c r="S153">
        <v>188.25399999999999</v>
      </c>
      <c r="T153">
        <v>190.035</v>
      </c>
      <c r="U153">
        <v>193.39599999999999</v>
      </c>
      <c r="V153">
        <v>199.16</v>
      </c>
    </row>
    <row r="154" spans="1:22" x14ac:dyDescent="0.25">
      <c r="A154">
        <v>17</v>
      </c>
      <c r="B154">
        <v>8</v>
      </c>
      <c r="C154">
        <v>212</v>
      </c>
      <c r="D154">
        <v>1</v>
      </c>
      <c r="E154">
        <v>175.91329999999999</v>
      </c>
      <c r="F154">
        <v>4.2810000000000001E-2</v>
      </c>
      <c r="G154">
        <v>7.5308000000000002</v>
      </c>
      <c r="H154">
        <v>152.64099999999999</v>
      </c>
      <c r="I154">
        <v>158.39400000000001</v>
      </c>
      <c r="J154">
        <v>161.749</v>
      </c>
      <c r="K154">
        <v>163.52600000000001</v>
      </c>
      <c r="L154">
        <v>166.262</v>
      </c>
      <c r="M154">
        <v>168.108</v>
      </c>
      <c r="N154">
        <v>170.834</v>
      </c>
      <c r="O154" s="1">
        <v>175.91300000000001</v>
      </c>
      <c r="P154">
        <v>180.99299999999999</v>
      </c>
      <c r="Q154">
        <v>183.71899999999999</v>
      </c>
      <c r="R154">
        <v>185.56399999999999</v>
      </c>
      <c r="S154">
        <v>188.3</v>
      </c>
      <c r="T154">
        <v>190.077</v>
      </c>
      <c r="U154">
        <v>193.43299999999999</v>
      </c>
      <c r="V154">
        <v>199.185</v>
      </c>
    </row>
    <row r="155" spans="1:22" x14ac:dyDescent="0.25">
      <c r="A155">
        <v>17</v>
      </c>
      <c r="B155">
        <v>9</v>
      </c>
      <c r="C155">
        <v>213</v>
      </c>
      <c r="D155">
        <v>1</v>
      </c>
      <c r="E155">
        <v>175.97810000000001</v>
      </c>
      <c r="F155">
        <v>4.2709999999999998E-2</v>
      </c>
      <c r="G155">
        <v>7.516</v>
      </c>
      <c r="H155">
        <v>152.75200000000001</v>
      </c>
      <c r="I155">
        <v>158.49299999999999</v>
      </c>
      <c r="J155">
        <v>161.84200000000001</v>
      </c>
      <c r="K155">
        <v>163.61500000000001</v>
      </c>
      <c r="L155">
        <v>166.346</v>
      </c>
      <c r="M155">
        <v>168.18799999999999</v>
      </c>
      <c r="N155">
        <v>170.90899999999999</v>
      </c>
      <c r="O155" s="1">
        <v>175.97800000000001</v>
      </c>
      <c r="P155">
        <v>181.048</v>
      </c>
      <c r="Q155">
        <v>183.768</v>
      </c>
      <c r="R155">
        <v>185.61</v>
      </c>
      <c r="S155">
        <v>188.34100000000001</v>
      </c>
      <c r="T155">
        <v>190.114</v>
      </c>
      <c r="U155">
        <v>193.46299999999999</v>
      </c>
      <c r="V155">
        <v>199.20400000000001</v>
      </c>
    </row>
    <row r="156" spans="1:22" x14ac:dyDescent="0.25">
      <c r="A156">
        <v>17</v>
      </c>
      <c r="B156">
        <v>10</v>
      </c>
      <c r="C156">
        <v>214</v>
      </c>
      <c r="D156">
        <v>1</v>
      </c>
      <c r="E156">
        <v>176.03800000000001</v>
      </c>
      <c r="F156">
        <v>4.2610000000000002E-2</v>
      </c>
      <c r="G156">
        <v>7.5010000000000003</v>
      </c>
      <c r="H156">
        <v>152.858</v>
      </c>
      <c r="I156">
        <v>158.58799999999999</v>
      </c>
      <c r="J156">
        <v>161.93</v>
      </c>
      <c r="K156">
        <v>163.69999999999999</v>
      </c>
      <c r="L156">
        <v>166.42500000000001</v>
      </c>
      <c r="M156">
        <v>168.26400000000001</v>
      </c>
      <c r="N156">
        <v>170.97900000000001</v>
      </c>
      <c r="O156" s="1">
        <v>176.03800000000001</v>
      </c>
      <c r="P156">
        <v>181.09700000000001</v>
      </c>
      <c r="Q156">
        <v>183.81200000000001</v>
      </c>
      <c r="R156">
        <v>185.65100000000001</v>
      </c>
      <c r="S156">
        <v>188.376</v>
      </c>
      <c r="T156">
        <v>190.14599999999999</v>
      </c>
      <c r="U156">
        <v>193.488</v>
      </c>
      <c r="V156">
        <v>199.21799999999999</v>
      </c>
    </row>
    <row r="157" spans="1:22" x14ac:dyDescent="0.25">
      <c r="A157">
        <v>17</v>
      </c>
      <c r="B157">
        <v>11</v>
      </c>
      <c r="C157">
        <v>215</v>
      </c>
      <c r="D157">
        <v>1</v>
      </c>
      <c r="E157">
        <v>176.09350000000001</v>
      </c>
      <c r="F157">
        <v>4.2509999999999999E-2</v>
      </c>
      <c r="G157">
        <v>7.4856999999999996</v>
      </c>
      <c r="H157">
        <v>152.96100000000001</v>
      </c>
      <c r="I157">
        <v>158.679</v>
      </c>
      <c r="J157">
        <v>162.01400000000001</v>
      </c>
      <c r="K157">
        <v>163.78100000000001</v>
      </c>
      <c r="L157">
        <v>166.5</v>
      </c>
      <c r="M157">
        <v>168.33500000000001</v>
      </c>
      <c r="N157">
        <v>171.04400000000001</v>
      </c>
      <c r="O157" s="1">
        <v>176.09399999999999</v>
      </c>
      <c r="P157">
        <v>181.143</v>
      </c>
      <c r="Q157">
        <v>183.852</v>
      </c>
      <c r="R157">
        <v>185.68700000000001</v>
      </c>
      <c r="S157">
        <v>188.40600000000001</v>
      </c>
      <c r="T157">
        <v>190.173</v>
      </c>
      <c r="U157">
        <v>193.50800000000001</v>
      </c>
      <c r="V157">
        <v>199.226</v>
      </c>
    </row>
    <row r="158" spans="1:22" x14ac:dyDescent="0.25">
      <c r="A158">
        <v>18</v>
      </c>
      <c r="B158">
        <v>0</v>
      </c>
      <c r="C158">
        <v>216</v>
      </c>
      <c r="D158">
        <v>1</v>
      </c>
      <c r="E158">
        <v>176.14490000000001</v>
      </c>
      <c r="F158">
        <v>4.2410000000000003E-2</v>
      </c>
      <c r="G158">
        <v>7.4702999999999999</v>
      </c>
      <c r="H158">
        <v>153.06</v>
      </c>
      <c r="I158">
        <v>158.76599999999999</v>
      </c>
      <c r="J158">
        <v>162.095</v>
      </c>
      <c r="K158">
        <v>163.857</v>
      </c>
      <c r="L158">
        <v>166.571</v>
      </c>
      <c r="M158">
        <v>168.40199999999999</v>
      </c>
      <c r="N158">
        <v>171.10599999999999</v>
      </c>
      <c r="O158" s="1">
        <v>176.14500000000001</v>
      </c>
      <c r="P158">
        <v>181.184</v>
      </c>
      <c r="Q158">
        <v>183.887</v>
      </c>
      <c r="R158">
        <v>185.71799999999999</v>
      </c>
      <c r="S158">
        <v>188.43199999999999</v>
      </c>
      <c r="T158">
        <v>190.19499999999999</v>
      </c>
      <c r="U158">
        <v>193.523</v>
      </c>
      <c r="V158">
        <v>199.23</v>
      </c>
    </row>
    <row r="159" spans="1:22" x14ac:dyDescent="0.25">
      <c r="A159">
        <v>18</v>
      </c>
      <c r="B159">
        <v>1</v>
      </c>
      <c r="C159">
        <v>217</v>
      </c>
      <c r="D159">
        <v>1</v>
      </c>
      <c r="E159">
        <v>176.1925</v>
      </c>
      <c r="F159">
        <v>4.2320000000000003E-2</v>
      </c>
      <c r="G159">
        <v>7.4565000000000001</v>
      </c>
      <c r="H159">
        <v>153.15</v>
      </c>
      <c r="I159">
        <v>158.846</v>
      </c>
      <c r="J159">
        <v>162.16800000000001</v>
      </c>
      <c r="K159">
        <v>163.928</v>
      </c>
      <c r="L159">
        <v>166.637</v>
      </c>
      <c r="M159">
        <v>168.464</v>
      </c>
      <c r="N159">
        <v>171.16300000000001</v>
      </c>
      <c r="O159" s="1">
        <v>176.19200000000001</v>
      </c>
      <c r="P159">
        <v>181.22200000000001</v>
      </c>
      <c r="Q159">
        <v>183.92099999999999</v>
      </c>
      <c r="R159">
        <v>185.74799999999999</v>
      </c>
      <c r="S159">
        <v>188.45699999999999</v>
      </c>
      <c r="T159">
        <v>190.21700000000001</v>
      </c>
      <c r="U159">
        <v>193.53899999999999</v>
      </c>
      <c r="V159">
        <v>199.23500000000001</v>
      </c>
    </row>
    <row r="160" spans="1:22" x14ac:dyDescent="0.25">
      <c r="A160">
        <v>18</v>
      </c>
      <c r="B160">
        <v>2</v>
      </c>
      <c r="C160">
        <v>218</v>
      </c>
      <c r="D160">
        <v>1</v>
      </c>
      <c r="E160">
        <v>176.23679999999999</v>
      </c>
      <c r="F160">
        <v>4.2220000000000001E-2</v>
      </c>
      <c r="G160">
        <v>7.4406999999999996</v>
      </c>
      <c r="H160">
        <v>153.24299999999999</v>
      </c>
      <c r="I160">
        <v>158.92699999999999</v>
      </c>
      <c r="J160">
        <v>162.24199999999999</v>
      </c>
      <c r="K160">
        <v>163.99799999999999</v>
      </c>
      <c r="L160">
        <v>166.70099999999999</v>
      </c>
      <c r="M160">
        <v>168.52500000000001</v>
      </c>
      <c r="N160">
        <v>171.21799999999999</v>
      </c>
      <c r="O160" s="1">
        <v>176.23699999999999</v>
      </c>
      <c r="P160">
        <v>181.255</v>
      </c>
      <c r="Q160">
        <v>183.94900000000001</v>
      </c>
      <c r="R160">
        <v>185.77199999999999</v>
      </c>
      <c r="S160">
        <v>188.476</v>
      </c>
      <c r="T160">
        <v>190.23099999999999</v>
      </c>
      <c r="U160">
        <v>193.54599999999999</v>
      </c>
      <c r="V160">
        <v>199.23</v>
      </c>
    </row>
    <row r="161" spans="1:22" x14ac:dyDescent="0.25">
      <c r="A161">
        <v>18</v>
      </c>
      <c r="B161">
        <v>3</v>
      </c>
      <c r="C161">
        <v>219</v>
      </c>
      <c r="D161">
        <v>1</v>
      </c>
      <c r="E161">
        <v>176.27789999999999</v>
      </c>
      <c r="F161">
        <v>4.2130000000000001E-2</v>
      </c>
      <c r="G161">
        <v>7.4265999999999996</v>
      </c>
      <c r="H161">
        <v>153.328</v>
      </c>
      <c r="I161">
        <v>159.001</v>
      </c>
      <c r="J161">
        <v>162.31</v>
      </c>
      <c r="K161">
        <v>164.06200000000001</v>
      </c>
      <c r="L161">
        <v>166.76</v>
      </c>
      <c r="M161">
        <v>168.58099999999999</v>
      </c>
      <c r="N161">
        <v>171.26900000000001</v>
      </c>
      <c r="O161" s="1">
        <v>176.27799999999999</v>
      </c>
      <c r="P161">
        <v>181.28700000000001</v>
      </c>
      <c r="Q161">
        <v>183.97499999999999</v>
      </c>
      <c r="R161">
        <v>185.79499999999999</v>
      </c>
      <c r="S161">
        <v>188.494</v>
      </c>
      <c r="T161">
        <v>190.24600000000001</v>
      </c>
      <c r="U161">
        <v>193.55500000000001</v>
      </c>
      <c r="V161">
        <v>199.22800000000001</v>
      </c>
    </row>
    <row r="162" spans="1:22" x14ac:dyDescent="0.25">
      <c r="A162">
        <v>18</v>
      </c>
      <c r="B162">
        <v>4</v>
      </c>
      <c r="C162">
        <v>220</v>
      </c>
      <c r="D162">
        <v>1</v>
      </c>
      <c r="E162">
        <v>176.31620000000001</v>
      </c>
      <c r="F162">
        <v>4.2040000000000001E-2</v>
      </c>
      <c r="G162">
        <v>7.4123000000000001</v>
      </c>
      <c r="H162">
        <v>153.41</v>
      </c>
      <c r="I162">
        <v>159.07300000000001</v>
      </c>
      <c r="J162">
        <v>162.375</v>
      </c>
      <c r="K162">
        <v>164.124</v>
      </c>
      <c r="L162">
        <v>166.81700000000001</v>
      </c>
      <c r="M162">
        <v>168.63399999999999</v>
      </c>
      <c r="N162">
        <v>171.31700000000001</v>
      </c>
      <c r="O162" s="1">
        <v>176.316</v>
      </c>
      <c r="P162">
        <v>181.316</v>
      </c>
      <c r="Q162">
        <v>183.999</v>
      </c>
      <c r="R162">
        <v>185.815</v>
      </c>
      <c r="S162">
        <v>188.50800000000001</v>
      </c>
      <c r="T162">
        <v>190.25700000000001</v>
      </c>
      <c r="U162">
        <v>193.56</v>
      </c>
      <c r="V162">
        <v>199.22200000000001</v>
      </c>
    </row>
    <row r="163" spans="1:22" x14ac:dyDescent="0.25">
      <c r="A163">
        <v>18</v>
      </c>
      <c r="B163">
        <v>5</v>
      </c>
      <c r="C163">
        <v>221</v>
      </c>
      <c r="D163">
        <v>1</v>
      </c>
      <c r="E163">
        <v>176.3518</v>
      </c>
      <c r="F163">
        <v>4.1950000000000001E-2</v>
      </c>
      <c r="G163">
        <v>7.3979999999999997</v>
      </c>
      <c r="H163">
        <v>153.49</v>
      </c>
      <c r="I163">
        <v>159.142</v>
      </c>
      <c r="J163">
        <v>162.43799999999999</v>
      </c>
      <c r="K163">
        <v>164.18299999999999</v>
      </c>
      <c r="L163">
        <v>166.87100000000001</v>
      </c>
      <c r="M163">
        <v>168.684</v>
      </c>
      <c r="N163">
        <v>171.36199999999999</v>
      </c>
      <c r="O163" s="1">
        <v>176.352</v>
      </c>
      <c r="P163">
        <v>181.34200000000001</v>
      </c>
      <c r="Q163">
        <v>184.01900000000001</v>
      </c>
      <c r="R163">
        <v>185.833</v>
      </c>
      <c r="S163">
        <v>188.52</v>
      </c>
      <c r="T163">
        <v>190.26599999999999</v>
      </c>
      <c r="U163">
        <v>193.56200000000001</v>
      </c>
      <c r="V163">
        <v>199.21299999999999</v>
      </c>
    </row>
    <row r="164" spans="1:22" x14ac:dyDescent="0.25">
      <c r="A164">
        <v>18</v>
      </c>
      <c r="B164">
        <v>6</v>
      </c>
      <c r="C164">
        <v>222</v>
      </c>
      <c r="D164">
        <v>1</v>
      </c>
      <c r="E164">
        <v>176.38509999999999</v>
      </c>
      <c r="F164">
        <v>4.1849999999999998E-2</v>
      </c>
      <c r="G164">
        <v>7.3817000000000004</v>
      </c>
      <c r="H164">
        <v>153.57400000000001</v>
      </c>
      <c r="I164">
        <v>159.21299999999999</v>
      </c>
      <c r="J164">
        <v>162.50200000000001</v>
      </c>
      <c r="K164">
        <v>164.24299999999999</v>
      </c>
      <c r="L164">
        <v>166.92500000000001</v>
      </c>
      <c r="M164">
        <v>168.73400000000001</v>
      </c>
      <c r="N164">
        <v>171.40600000000001</v>
      </c>
      <c r="O164" s="1">
        <v>176.38499999999999</v>
      </c>
      <c r="P164">
        <v>181.364</v>
      </c>
      <c r="Q164">
        <v>184.036</v>
      </c>
      <c r="R164">
        <v>185.845</v>
      </c>
      <c r="S164">
        <v>188.52699999999999</v>
      </c>
      <c r="T164">
        <v>190.26900000000001</v>
      </c>
      <c r="U164">
        <v>193.55799999999999</v>
      </c>
      <c r="V164">
        <v>199.196</v>
      </c>
    </row>
    <row r="165" spans="1:22" x14ac:dyDescent="0.25">
      <c r="A165">
        <v>18</v>
      </c>
      <c r="B165">
        <v>7</v>
      </c>
      <c r="C165">
        <v>223</v>
      </c>
      <c r="D165">
        <v>1</v>
      </c>
      <c r="E165">
        <v>176.4162</v>
      </c>
      <c r="F165">
        <v>4.1770000000000002E-2</v>
      </c>
      <c r="G165">
        <v>7.3689</v>
      </c>
      <c r="H165">
        <v>153.64500000000001</v>
      </c>
      <c r="I165">
        <v>159.274</v>
      </c>
      <c r="J165">
        <v>162.55699999999999</v>
      </c>
      <c r="K165">
        <v>164.29499999999999</v>
      </c>
      <c r="L165">
        <v>166.97300000000001</v>
      </c>
      <c r="M165">
        <v>168.779</v>
      </c>
      <c r="N165">
        <v>171.446</v>
      </c>
      <c r="O165" s="1">
        <v>176.416</v>
      </c>
      <c r="P165">
        <v>181.386</v>
      </c>
      <c r="Q165">
        <v>184.054</v>
      </c>
      <c r="R165">
        <v>185.86</v>
      </c>
      <c r="S165">
        <v>188.53700000000001</v>
      </c>
      <c r="T165">
        <v>190.27600000000001</v>
      </c>
      <c r="U165">
        <v>193.559</v>
      </c>
      <c r="V165">
        <v>199.18799999999999</v>
      </c>
    </row>
    <row r="166" spans="1:22" x14ac:dyDescent="0.25">
      <c r="A166">
        <v>18</v>
      </c>
      <c r="B166">
        <v>8</v>
      </c>
      <c r="C166">
        <v>224</v>
      </c>
      <c r="D166">
        <v>1</v>
      </c>
      <c r="E166">
        <v>176.4453</v>
      </c>
      <c r="F166">
        <v>4.1680000000000002E-2</v>
      </c>
      <c r="G166">
        <v>7.3541999999999996</v>
      </c>
      <c r="H166">
        <v>153.71899999999999</v>
      </c>
      <c r="I166">
        <v>159.33699999999999</v>
      </c>
      <c r="J166">
        <v>162.613</v>
      </c>
      <c r="K166">
        <v>164.34899999999999</v>
      </c>
      <c r="L166">
        <v>167.02</v>
      </c>
      <c r="M166">
        <v>168.82300000000001</v>
      </c>
      <c r="N166">
        <v>171.48500000000001</v>
      </c>
      <c r="O166" s="1">
        <v>176.44499999999999</v>
      </c>
      <c r="P166">
        <v>181.40600000000001</v>
      </c>
      <c r="Q166">
        <v>184.06700000000001</v>
      </c>
      <c r="R166">
        <v>185.87</v>
      </c>
      <c r="S166">
        <v>188.542</v>
      </c>
      <c r="T166">
        <v>190.27699999999999</v>
      </c>
      <c r="U166">
        <v>193.554</v>
      </c>
      <c r="V166">
        <v>199.172</v>
      </c>
    </row>
    <row r="167" spans="1:22" x14ac:dyDescent="0.25">
      <c r="A167">
        <v>18</v>
      </c>
      <c r="B167">
        <v>9</v>
      </c>
      <c r="C167">
        <v>225</v>
      </c>
      <c r="D167">
        <v>1</v>
      </c>
      <c r="E167">
        <v>176.47239999999999</v>
      </c>
      <c r="F167">
        <v>4.1590000000000002E-2</v>
      </c>
      <c r="G167">
        <v>7.3395000000000001</v>
      </c>
      <c r="H167">
        <v>153.792</v>
      </c>
      <c r="I167">
        <v>159.398</v>
      </c>
      <c r="J167">
        <v>162.66800000000001</v>
      </c>
      <c r="K167">
        <v>164.4</v>
      </c>
      <c r="L167">
        <v>167.066</v>
      </c>
      <c r="M167">
        <v>168.86600000000001</v>
      </c>
      <c r="N167">
        <v>171.52199999999999</v>
      </c>
      <c r="O167" s="1">
        <v>176.47200000000001</v>
      </c>
      <c r="P167">
        <v>181.423</v>
      </c>
      <c r="Q167">
        <v>184.07900000000001</v>
      </c>
      <c r="R167">
        <v>185.87799999999999</v>
      </c>
      <c r="S167">
        <v>188.54499999999999</v>
      </c>
      <c r="T167">
        <v>190.27600000000001</v>
      </c>
      <c r="U167">
        <v>193.547</v>
      </c>
      <c r="V167">
        <v>199.15299999999999</v>
      </c>
    </row>
    <row r="168" spans="1:22" x14ac:dyDescent="0.25">
      <c r="A168">
        <v>18</v>
      </c>
      <c r="B168">
        <v>10</v>
      </c>
      <c r="C168">
        <v>226</v>
      </c>
      <c r="D168">
        <v>1</v>
      </c>
      <c r="E168">
        <v>176.49760000000001</v>
      </c>
      <c r="F168">
        <v>4.1500000000000002E-2</v>
      </c>
      <c r="G168">
        <v>7.3247</v>
      </c>
      <c r="H168">
        <v>153.863</v>
      </c>
      <c r="I168">
        <v>159.458</v>
      </c>
      <c r="J168">
        <v>162.721</v>
      </c>
      <c r="K168">
        <v>164.45</v>
      </c>
      <c r="L168">
        <v>167.11099999999999</v>
      </c>
      <c r="M168">
        <v>168.90600000000001</v>
      </c>
      <c r="N168">
        <v>171.55699999999999</v>
      </c>
      <c r="O168" s="1">
        <v>176.49799999999999</v>
      </c>
      <c r="P168">
        <v>181.43799999999999</v>
      </c>
      <c r="Q168">
        <v>184.089</v>
      </c>
      <c r="R168">
        <v>185.88499999999999</v>
      </c>
      <c r="S168">
        <v>188.54599999999999</v>
      </c>
      <c r="T168">
        <v>190.274</v>
      </c>
      <c r="U168">
        <v>193.53700000000001</v>
      </c>
      <c r="V168">
        <v>199.13200000000001</v>
      </c>
    </row>
    <row r="169" spans="1:22" x14ac:dyDescent="0.25">
      <c r="A169">
        <v>18</v>
      </c>
      <c r="B169">
        <v>11</v>
      </c>
      <c r="C169">
        <v>227</v>
      </c>
      <c r="D169">
        <v>1</v>
      </c>
      <c r="E169">
        <v>176.52109999999999</v>
      </c>
      <c r="F169">
        <v>4.1419999999999998E-2</v>
      </c>
      <c r="G169">
        <v>7.3114999999999997</v>
      </c>
      <c r="H169">
        <v>153.92699999999999</v>
      </c>
      <c r="I169">
        <v>159.512</v>
      </c>
      <c r="J169">
        <v>162.77000000000001</v>
      </c>
      <c r="K169">
        <v>164.495</v>
      </c>
      <c r="L169">
        <v>167.15100000000001</v>
      </c>
      <c r="M169">
        <v>168.94300000000001</v>
      </c>
      <c r="N169">
        <v>171.59</v>
      </c>
      <c r="O169" s="1">
        <v>176.52099999999999</v>
      </c>
      <c r="P169">
        <v>181.453</v>
      </c>
      <c r="Q169">
        <v>184.09899999999999</v>
      </c>
      <c r="R169">
        <v>185.89099999999999</v>
      </c>
      <c r="S169">
        <v>188.547</v>
      </c>
      <c r="T169">
        <v>190.273</v>
      </c>
      <c r="U169">
        <v>193.53</v>
      </c>
      <c r="V169">
        <v>199.11500000000001</v>
      </c>
    </row>
    <row r="170" spans="1:22" x14ac:dyDescent="0.25">
      <c r="A170">
        <v>19</v>
      </c>
      <c r="B170">
        <v>0</v>
      </c>
      <c r="C170">
        <v>228</v>
      </c>
      <c r="D170">
        <v>1</v>
      </c>
      <c r="E170">
        <v>176.54320000000001</v>
      </c>
      <c r="F170">
        <v>4.1340000000000002E-2</v>
      </c>
      <c r="G170">
        <v>7.2983000000000002</v>
      </c>
      <c r="H170">
        <v>153.99</v>
      </c>
      <c r="I170">
        <v>159.565</v>
      </c>
      <c r="J170">
        <v>162.81700000000001</v>
      </c>
      <c r="K170">
        <v>164.53899999999999</v>
      </c>
      <c r="L170">
        <v>167.19</v>
      </c>
      <c r="M170">
        <v>168.97900000000001</v>
      </c>
      <c r="N170">
        <v>171.62100000000001</v>
      </c>
      <c r="O170" s="1">
        <v>176.54300000000001</v>
      </c>
      <c r="P170">
        <v>181.46600000000001</v>
      </c>
      <c r="Q170">
        <v>184.107</v>
      </c>
      <c r="R170">
        <v>185.89599999999999</v>
      </c>
      <c r="S170">
        <v>188.548</v>
      </c>
      <c r="T170">
        <v>190.27</v>
      </c>
      <c r="U170">
        <v>193.52199999999999</v>
      </c>
      <c r="V170">
        <v>199.09700000000001</v>
      </c>
    </row>
  </sheetData>
  <mergeCells count="1">
    <mergeCell ref="H1:V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E11F-340B-4CB2-B0EE-E4E6FE76A413}">
  <sheetPr>
    <tabColor theme="5"/>
  </sheetPr>
  <dimension ref="A1:Q63"/>
  <sheetViews>
    <sheetView workbookViewId="0">
      <selection activeCell="C27" sqref="C27"/>
    </sheetView>
  </sheetViews>
  <sheetFormatPr defaultRowHeight="15" x14ac:dyDescent="0.25"/>
  <cols>
    <col min="1" max="1" width="5.42578125" customWidth="1"/>
    <col min="2" max="2" width="9.5703125" customWidth="1"/>
    <col min="3" max="3" width="11.85546875" bestFit="1" customWidth="1"/>
  </cols>
  <sheetData>
    <row r="1" spans="1:17" x14ac:dyDescent="0.25">
      <c r="G1" s="32" t="s">
        <v>105</v>
      </c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 x14ac:dyDescent="0.25">
      <c r="A2" t="s">
        <v>15</v>
      </c>
      <c r="B2" t="s">
        <v>0</v>
      </c>
      <c r="C2" t="s">
        <v>16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s="1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</row>
    <row r="3" spans="1:17" x14ac:dyDescent="0.25">
      <c r="A3">
        <v>0</v>
      </c>
      <c r="B3">
        <v>0</v>
      </c>
      <c r="C3">
        <v>0</v>
      </c>
      <c r="D3">
        <v>0.38090000000000002</v>
      </c>
      <c r="E3">
        <v>3.2322000000000002</v>
      </c>
      <c r="F3">
        <v>0.14171</v>
      </c>
      <c r="G3">
        <v>2.2999999999999998</v>
      </c>
      <c r="H3">
        <v>2.4</v>
      </c>
      <c r="I3">
        <v>2.5</v>
      </c>
      <c r="J3">
        <v>2.8</v>
      </c>
      <c r="K3">
        <v>2.9</v>
      </c>
      <c r="L3" s="1">
        <v>3.2</v>
      </c>
      <c r="M3">
        <v>3.6</v>
      </c>
      <c r="N3">
        <v>3.7</v>
      </c>
      <c r="O3">
        <v>4</v>
      </c>
      <c r="P3">
        <v>4.2</v>
      </c>
      <c r="Q3">
        <v>4.4000000000000004</v>
      </c>
    </row>
    <row r="4" spans="1:17" x14ac:dyDescent="0.25">
      <c r="A4">
        <v>0</v>
      </c>
      <c r="B4">
        <v>1</v>
      </c>
      <c r="C4">
        <v>1</v>
      </c>
      <c r="D4">
        <v>0.1714</v>
      </c>
      <c r="E4">
        <v>4.1872999999999996</v>
      </c>
      <c r="F4">
        <v>0.13724</v>
      </c>
      <c r="G4">
        <v>3</v>
      </c>
      <c r="H4">
        <v>3.2</v>
      </c>
      <c r="I4">
        <v>3.3</v>
      </c>
      <c r="J4">
        <v>3.6</v>
      </c>
      <c r="K4">
        <v>3.8</v>
      </c>
      <c r="L4" s="1">
        <v>4.2</v>
      </c>
      <c r="M4">
        <v>4.5999999999999996</v>
      </c>
      <c r="N4">
        <v>4.8</v>
      </c>
      <c r="O4">
        <v>5.2</v>
      </c>
      <c r="P4">
        <v>5.4</v>
      </c>
      <c r="Q4">
        <v>5.7</v>
      </c>
    </row>
    <row r="5" spans="1:17" x14ac:dyDescent="0.25">
      <c r="A5">
        <v>0</v>
      </c>
      <c r="B5">
        <v>2</v>
      </c>
      <c r="C5">
        <v>2</v>
      </c>
      <c r="D5">
        <v>9.6199999999999994E-2</v>
      </c>
      <c r="E5">
        <v>5.1281999999999996</v>
      </c>
      <c r="F5">
        <v>0.13</v>
      </c>
      <c r="G5">
        <v>3.8</v>
      </c>
      <c r="H5">
        <v>4</v>
      </c>
      <c r="I5">
        <v>4.0999999999999996</v>
      </c>
      <c r="J5">
        <v>4.5</v>
      </c>
      <c r="K5">
        <v>4.7</v>
      </c>
      <c r="L5" s="1">
        <v>5.0999999999999996</v>
      </c>
      <c r="M5">
        <v>5.6</v>
      </c>
      <c r="N5">
        <v>5.9</v>
      </c>
      <c r="O5">
        <v>6.3</v>
      </c>
      <c r="P5">
        <v>6.5</v>
      </c>
      <c r="Q5">
        <v>6.9</v>
      </c>
    </row>
    <row r="6" spans="1:17" x14ac:dyDescent="0.25">
      <c r="A6">
        <v>0</v>
      </c>
      <c r="B6">
        <v>3</v>
      </c>
      <c r="C6">
        <v>3</v>
      </c>
      <c r="D6">
        <v>4.02E-2</v>
      </c>
      <c r="E6">
        <v>5.8457999999999997</v>
      </c>
      <c r="F6">
        <v>0.12619</v>
      </c>
      <c r="G6">
        <v>4.4000000000000004</v>
      </c>
      <c r="H6">
        <v>4.5999999999999996</v>
      </c>
      <c r="I6">
        <v>4.7</v>
      </c>
      <c r="J6">
        <v>5.0999999999999996</v>
      </c>
      <c r="K6">
        <v>5.4</v>
      </c>
      <c r="L6" s="1">
        <v>5.8</v>
      </c>
      <c r="M6">
        <v>6.4</v>
      </c>
      <c r="N6">
        <v>6.7</v>
      </c>
      <c r="O6">
        <v>7.2</v>
      </c>
      <c r="P6">
        <v>7.4</v>
      </c>
      <c r="Q6">
        <v>7.8</v>
      </c>
    </row>
    <row r="7" spans="1:17" x14ac:dyDescent="0.25">
      <c r="A7">
        <v>0</v>
      </c>
      <c r="B7">
        <v>4</v>
      </c>
      <c r="C7">
        <v>4</v>
      </c>
      <c r="D7">
        <v>-5.0000000000000001E-3</v>
      </c>
      <c r="E7">
        <v>6.4237000000000002</v>
      </c>
      <c r="F7">
        <v>0.12402000000000001</v>
      </c>
      <c r="G7">
        <v>4.8</v>
      </c>
      <c r="H7">
        <v>5.0999999999999996</v>
      </c>
      <c r="I7">
        <v>5.2</v>
      </c>
      <c r="J7">
        <v>5.6</v>
      </c>
      <c r="K7">
        <v>5.9</v>
      </c>
      <c r="L7" s="1">
        <v>6.4</v>
      </c>
      <c r="M7">
        <v>7</v>
      </c>
      <c r="N7">
        <v>7.3</v>
      </c>
      <c r="O7">
        <v>7.9</v>
      </c>
      <c r="P7">
        <v>8.1</v>
      </c>
      <c r="Q7">
        <v>8.6</v>
      </c>
    </row>
    <row r="8" spans="1:17" x14ac:dyDescent="0.25">
      <c r="A8">
        <v>0</v>
      </c>
      <c r="B8">
        <v>5</v>
      </c>
      <c r="C8">
        <v>5</v>
      </c>
      <c r="D8">
        <v>-4.2999999999999997E-2</v>
      </c>
      <c r="E8">
        <v>6.8985000000000003</v>
      </c>
      <c r="F8">
        <v>0.12274</v>
      </c>
      <c r="G8">
        <v>5.2</v>
      </c>
      <c r="H8">
        <v>5.5</v>
      </c>
      <c r="I8">
        <v>5.6</v>
      </c>
      <c r="J8">
        <v>6.1</v>
      </c>
      <c r="K8">
        <v>6.4</v>
      </c>
      <c r="L8" s="1">
        <v>6.9</v>
      </c>
      <c r="M8">
        <v>7.5</v>
      </c>
      <c r="N8">
        <v>7.8</v>
      </c>
      <c r="O8">
        <v>8.4</v>
      </c>
      <c r="P8">
        <v>8.6999999999999993</v>
      </c>
      <c r="Q8">
        <v>9.1999999999999993</v>
      </c>
    </row>
    <row r="9" spans="1:17" x14ac:dyDescent="0.25">
      <c r="A9">
        <v>0</v>
      </c>
      <c r="B9">
        <v>6</v>
      </c>
      <c r="C9">
        <v>6</v>
      </c>
      <c r="D9">
        <v>-7.5600000000000001E-2</v>
      </c>
      <c r="E9">
        <v>7.2969999999999997</v>
      </c>
      <c r="F9">
        <v>0.12204</v>
      </c>
      <c r="G9">
        <v>5.5</v>
      </c>
      <c r="H9">
        <v>5.8</v>
      </c>
      <c r="I9">
        <v>6</v>
      </c>
      <c r="J9">
        <v>6.4</v>
      </c>
      <c r="K9">
        <v>6.7</v>
      </c>
      <c r="L9" s="1">
        <v>7.3</v>
      </c>
      <c r="M9">
        <v>7.9</v>
      </c>
      <c r="N9">
        <v>8.3000000000000007</v>
      </c>
      <c r="O9">
        <v>8.9</v>
      </c>
      <c r="P9">
        <v>9.1999999999999993</v>
      </c>
      <c r="Q9">
        <v>9.6999999999999993</v>
      </c>
    </row>
    <row r="10" spans="1:17" x14ac:dyDescent="0.25">
      <c r="A10">
        <v>0</v>
      </c>
      <c r="B10">
        <v>7</v>
      </c>
      <c r="C10">
        <v>7</v>
      </c>
      <c r="D10">
        <v>-0.10390000000000001</v>
      </c>
      <c r="E10">
        <v>7.6421999999999999</v>
      </c>
      <c r="F10">
        <v>0.12178</v>
      </c>
      <c r="G10">
        <v>5.8</v>
      </c>
      <c r="H10">
        <v>6.1</v>
      </c>
      <c r="I10">
        <v>6.3</v>
      </c>
      <c r="J10">
        <v>6.7</v>
      </c>
      <c r="K10">
        <v>7</v>
      </c>
      <c r="L10" s="1">
        <v>7.6</v>
      </c>
      <c r="M10">
        <v>8.3000000000000007</v>
      </c>
      <c r="N10">
        <v>8.6999999999999993</v>
      </c>
      <c r="O10">
        <v>9.4</v>
      </c>
      <c r="P10">
        <v>9.6</v>
      </c>
      <c r="Q10">
        <v>10.199999999999999</v>
      </c>
    </row>
    <row r="11" spans="1:17" x14ac:dyDescent="0.25">
      <c r="A11">
        <v>0</v>
      </c>
      <c r="B11">
        <v>8</v>
      </c>
      <c r="C11">
        <v>8</v>
      </c>
      <c r="D11">
        <v>-0.1288</v>
      </c>
      <c r="E11">
        <v>7.9486999999999997</v>
      </c>
      <c r="F11">
        <v>0.12181</v>
      </c>
      <c r="G11">
        <v>6</v>
      </c>
      <c r="H11">
        <v>6.3</v>
      </c>
      <c r="I11">
        <v>6.5</v>
      </c>
      <c r="J11">
        <v>7</v>
      </c>
      <c r="K11">
        <v>7.3</v>
      </c>
      <c r="L11" s="1">
        <v>7.9</v>
      </c>
      <c r="M11">
        <v>8.6</v>
      </c>
      <c r="N11">
        <v>9</v>
      </c>
      <c r="O11">
        <v>9.6999999999999993</v>
      </c>
      <c r="P11">
        <v>10</v>
      </c>
      <c r="Q11">
        <v>10.6</v>
      </c>
    </row>
    <row r="12" spans="1:17" x14ac:dyDescent="0.25">
      <c r="A12">
        <v>0</v>
      </c>
      <c r="B12">
        <v>9</v>
      </c>
      <c r="C12">
        <v>9</v>
      </c>
      <c r="D12">
        <v>-0.1507</v>
      </c>
      <c r="E12">
        <v>8.2254000000000005</v>
      </c>
      <c r="F12">
        <v>0.12199</v>
      </c>
      <c r="G12">
        <v>6.2</v>
      </c>
      <c r="H12">
        <v>6.6</v>
      </c>
      <c r="I12">
        <v>6.8</v>
      </c>
      <c r="J12">
        <v>7.3</v>
      </c>
      <c r="K12">
        <v>7.6</v>
      </c>
      <c r="L12" s="1">
        <v>8.1999999999999993</v>
      </c>
      <c r="M12">
        <v>8.9</v>
      </c>
      <c r="N12">
        <v>9.3000000000000007</v>
      </c>
      <c r="O12">
        <v>10.1</v>
      </c>
      <c r="P12">
        <v>10.4</v>
      </c>
      <c r="Q12">
        <v>11</v>
      </c>
    </row>
    <row r="13" spans="1:17" x14ac:dyDescent="0.25">
      <c r="A13">
        <v>0</v>
      </c>
      <c r="B13">
        <v>10</v>
      </c>
      <c r="C13">
        <v>10</v>
      </c>
      <c r="D13">
        <v>-0.17</v>
      </c>
      <c r="E13">
        <v>8.48</v>
      </c>
      <c r="F13">
        <v>0.12223000000000001</v>
      </c>
      <c r="G13">
        <v>6.4</v>
      </c>
      <c r="H13">
        <v>6.8</v>
      </c>
      <c r="I13">
        <v>7</v>
      </c>
      <c r="J13">
        <v>7.5</v>
      </c>
      <c r="K13">
        <v>7.8</v>
      </c>
      <c r="L13" s="1">
        <v>8.5</v>
      </c>
      <c r="M13">
        <v>9.1999999999999993</v>
      </c>
      <c r="N13">
        <v>9.6</v>
      </c>
      <c r="O13">
        <v>10.4</v>
      </c>
      <c r="P13">
        <v>10.7</v>
      </c>
      <c r="Q13">
        <v>11.3</v>
      </c>
    </row>
    <row r="14" spans="1:17" x14ac:dyDescent="0.25">
      <c r="A14">
        <v>0</v>
      </c>
      <c r="B14">
        <v>11</v>
      </c>
      <c r="C14">
        <v>11</v>
      </c>
      <c r="D14">
        <v>-0.18720000000000001</v>
      </c>
      <c r="E14">
        <v>8.7192000000000007</v>
      </c>
      <c r="F14">
        <v>0.12247</v>
      </c>
      <c r="G14">
        <v>6.6</v>
      </c>
      <c r="H14">
        <v>7</v>
      </c>
      <c r="I14">
        <v>7.2</v>
      </c>
      <c r="J14">
        <v>7.7</v>
      </c>
      <c r="K14">
        <v>8</v>
      </c>
      <c r="L14" s="1">
        <v>8.6999999999999993</v>
      </c>
      <c r="M14">
        <v>9.5</v>
      </c>
      <c r="N14">
        <v>9.9</v>
      </c>
      <c r="O14">
        <v>10.7</v>
      </c>
      <c r="P14">
        <v>11</v>
      </c>
      <c r="Q14">
        <v>11.7</v>
      </c>
    </row>
    <row r="15" spans="1:17" x14ac:dyDescent="0.25">
      <c r="A15">
        <v>1</v>
      </c>
      <c r="B15">
        <v>0</v>
      </c>
      <c r="C15">
        <v>12</v>
      </c>
      <c r="D15">
        <v>-0.2024</v>
      </c>
      <c r="E15">
        <v>8.9481000000000002</v>
      </c>
      <c r="F15">
        <v>0.12268</v>
      </c>
      <c r="G15">
        <v>6.8</v>
      </c>
      <c r="H15">
        <v>7.1</v>
      </c>
      <c r="I15">
        <v>7.3</v>
      </c>
      <c r="J15">
        <v>7.9</v>
      </c>
      <c r="K15">
        <v>8.1999999999999993</v>
      </c>
      <c r="L15" s="1">
        <v>8.9</v>
      </c>
      <c r="M15">
        <v>9.6999999999999993</v>
      </c>
      <c r="N15">
        <v>10.199999999999999</v>
      </c>
      <c r="O15">
        <v>11</v>
      </c>
      <c r="P15">
        <v>11.3</v>
      </c>
      <c r="Q15">
        <v>12</v>
      </c>
    </row>
    <row r="16" spans="1:17" x14ac:dyDescent="0.25">
      <c r="A16">
        <v>1</v>
      </c>
      <c r="B16">
        <v>1</v>
      </c>
      <c r="C16">
        <v>13</v>
      </c>
      <c r="D16">
        <v>-0.21579999999999999</v>
      </c>
      <c r="E16">
        <v>9.1699000000000002</v>
      </c>
      <c r="F16">
        <v>0.12282999999999999</v>
      </c>
      <c r="G16">
        <v>6.9</v>
      </c>
      <c r="H16">
        <v>7.3</v>
      </c>
      <c r="I16">
        <v>7.5</v>
      </c>
      <c r="J16">
        <v>8.1</v>
      </c>
      <c r="K16">
        <v>8.4</v>
      </c>
      <c r="L16" s="1">
        <v>9.1999999999999993</v>
      </c>
      <c r="M16">
        <v>10</v>
      </c>
      <c r="N16">
        <v>10.4</v>
      </c>
      <c r="O16">
        <v>11.3</v>
      </c>
      <c r="P16">
        <v>11.6</v>
      </c>
      <c r="Q16">
        <v>12.3</v>
      </c>
    </row>
    <row r="17" spans="1:17" x14ac:dyDescent="0.25">
      <c r="A17">
        <v>1</v>
      </c>
      <c r="B17">
        <v>2</v>
      </c>
      <c r="C17">
        <v>14</v>
      </c>
      <c r="D17">
        <v>-0.2278</v>
      </c>
      <c r="E17">
        <v>9.3870000000000005</v>
      </c>
      <c r="F17">
        <v>0.12293999999999999</v>
      </c>
      <c r="G17">
        <v>7.1</v>
      </c>
      <c r="H17">
        <v>7.5</v>
      </c>
      <c r="I17">
        <v>7.7</v>
      </c>
      <c r="J17">
        <v>8.3000000000000007</v>
      </c>
      <c r="K17">
        <v>8.6</v>
      </c>
      <c r="L17" s="1">
        <v>9.4</v>
      </c>
      <c r="M17">
        <v>10.199999999999999</v>
      </c>
      <c r="N17">
        <v>10.7</v>
      </c>
      <c r="O17">
        <v>11.5</v>
      </c>
      <c r="P17">
        <v>11.9</v>
      </c>
      <c r="Q17">
        <v>12.6</v>
      </c>
    </row>
    <row r="18" spans="1:17" x14ac:dyDescent="0.25">
      <c r="A18">
        <v>1</v>
      </c>
      <c r="B18">
        <v>3</v>
      </c>
      <c r="C18">
        <v>15</v>
      </c>
      <c r="D18">
        <v>-0.2384</v>
      </c>
      <c r="E18">
        <v>9.6007999999999996</v>
      </c>
      <c r="F18">
        <v>0.12299</v>
      </c>
      <c r="G18">
        <v>7.3</v>
      </c>
      <c r="H18">
        <v>7.7</v>
      </c>
      <c r="I18">
        <v>7.9</v>
      </c>
      <c r="J18">
        <v>8.5</v>
      </c>
      <c r="K18">
        <v>8.8000000000000007</v>
      </c>
      <c r="L18" s="1">
        <v>9.6</v>
      </c>
      <c r="M18">
        <v>10.4</v>
      </c>
      <c r="N18">
        <v>10.9</v>
      </c>
      <c r="O18">
        <v>11.8</v>
      </c>
      <c r="P18">
        <v>12.2</v>
      </c>
      <c r="Q18">
        <v>12.9</v>
      </c>
    </row>
    <row r="19" spans="1:17" x14ac:dyDescent="0.25">
      <c r="A19">
        <v>1</v>
      </c>
      <c r="B19">
        <v>4</v>
      </c>
      <c r="C19">
        <v>16</v>
      </c>
      <c r="D19">
        <v>-0.24779999999999999</v>
      </c>
      <c r="E19">
        <v>9.8124000000000002</v>
      </c>
      <c r="F19">
        <v>0.12303</v>
      </c>
      <c r="G19">
        <v>7.4</v>
      </c>
      <c r="H19">
        <v>7.8</v>
      </c>
      <c r="I19">
        <v>8.1</v>
      </c>
      <c r="J19">
        <v>8.6999999999999993</v>
      </c>
      <c r="K19">
        <v>9</v>
      </c>
      <c r="L19" s="1">
        <v>9.8000000000000007</v>
      </c>
      <c r="M19">
        <v>10.7</v>
      </c>
      <c r="N19">
        <v>11.2</v>
      </c>
      <c r="O19">
        <v>12.1</v>
      </c>
      <c r="P19">
        <v>12.5</v>
      </c>
      <c r="Q19">
        <v>13.2</v>
      </c>
    </row>
    <row r="20" spans="1:17" x14ac:dyDescent="0.25">
      <c r="A20">
        <v>1</v>
      </c>
      <c r="B20">
        <v>5</v>
      </c>
      <c r="C20">
        <v>17</v>
      </c>
      <c r="D20">
        <v>-0.25619999999999998</v>
      </c>
      <c r="E20">
        <v>10.022600000000001</v>
      </c>
      <c r="F20">
        <v>0.12306</v>
      </c>
      <c r="G20">
        <v>7.6</v>
      </c>
      <c r="H20">
        <v>8</v>
      </c>
      <c r="I20">
        <v>8.1999999999999993</v>
      </c>
      <c r="J20">
        <v>8.8000000000000007</v>
      </c>
      <c r="K20">
        <v>9.1999999999999993</v>
      </c>
      <c r="L20" s="1">
        <v>10</v>
      </c>
      <c r="M20">
        <v>10.9</v>
      </c>
      <c r="N20">
        <v>11.4</v>
      </c>
      <c r="O20">
        <v>12.3</v>
      </c>
      <c r="P20">
        <v>12.7</v>
      </c>
      <c r="Q20">
        <v>13.5</v>
      </c>
    </row>
    <row r="21" spans="1:17" x14ac:dyDescent="0.25">
      <c r="A21">
        <v>1</v>
      </c>
      <c r="B21">
        <v>6</v>
      </c>
      <c r="C21">
        <v>18</v>
      </c>
      <c r="D21">
        <v>-0.26369999999999999</v>
      </c>
      <c r="E21">
        <v>10.2315</v>
      </c>
      <c r="F21">
        <v>0.12309</v>
      </c>
      <c r="G21">
        <v>7.8</v>
      </c>
      <c r="H21">
        <v>8.1999999999999993</v>
      </c>
      <c r="I21">
        <v>8.4</v>
      </c>
      <c r="J21">
        <v>9</v>
      </c>
      <c r="K21">
        <v>9.4</v>
      </c>
      <c r="L21" s="1">
        <v>10.199999999999999</v>
      </c>
      <c r="M21">
        <v>11.1</v>
      </c>
      <c r="N21">
        <v>11.6</v>
      </c>
      <c r="O21">
        <v>12.6</v>
      </c>
      <c r="P21">
        <v>13</v>
      </c>
      <c r="Q21">
        <v>13.8</v>
      </c>
    </row>
    <row r="22" spans="1:17" x14ac:dyDescent="0.25">
      <c r="A22">
        <v>1</v>
      </c>
      <c r="B22">
        <v>7</v>
      </c>
      <c r="C22">
        <v>19</v>
      </c>
      <c r="D22">
        <v>-0.27029999999999998</v>
      </c>
      <c r="E22">
        <v>10.439299999999999</v>
      </c>
      <c r="F22">
        <v>0.12315</v>
      </c>
      <c r="G22">
        <v>7.9</v>
      </c>
      <c r="H22">
        <v>8.3000000000000007</v>
      </c>
      <c r="I22">
        <v>8.6</v>
      </c>
      <c r="J22">
        <v>9.1999999999999993</v>
      </c>
      <c r="K22">
        <v>9.6</v>
      </c>
      <c r="L22" s="1">
        <v>10.4</v>
      </c>
      <c r="M22">
        <v>11.4</v>
      </c>
      <c r="N22">
        <v>11.9</v>
      </c>
      <c r="O22">
        <v>12.9</v>
      </c>
      <c r="P22">
        <v>13.3</v>
      </c>
      <c r="Q22">
        <v>14.1</v>
      </c>
    </row>
    <row r="23" spans="1:17" x14ac:dyDescent="0.25">
      <c r="A23">
        <v>1</v>
      </c>
      <c r="B23">
        <v>8</v>
      </c>
      <c r="C23">
        <v>20</v>
      </c>
      <c r="D23">
        <v>-0.2762</v>
      </c>
      <c r="E23">
        <v>10.6464</v>
      </c>
      <c r="F23">
        <v>0.12323000000000001</v>
      </c>
      <c r="G23">
        <v>8.1</v>
      </c>
      <c r="H23">
        <v>8.5</v>
      </c>
      <c r="I23">
        <v>8.6999999999999993</v>
      </c>
      <c r="J23">
        <v>9.4</v>
      </c>
      <c r="K23">
        <v>9.8000000000000007</v>
      </c>
      <c r="L23" s="1">
        <v>10.6</v>
      </c>
      <c r="M23">
        <v>11.6</v>
      </c>
      <c r="N23">
        <v>12.1</v>
      </c>
      <c r="O23">
        <v>13.1</v>
      </c>
      <c r="P23">
        <v>13.5</v>
      </c>
      <c r="Q23">
        <v>14.4</v>
      </c>
    </row>
    <row r="24" spans="1:17" x14ac:dyDescent="0.25">
      <c r="A24">
        <v>1</v>
      </c>
      <c r="B24">
        <v>9</v>
      </c>
      <c r="C24">
        <v>21</v>
      </c>
      <c r="D24">
        <v>-0.28149999999999997</v>
      </c>
      <c r="E24">
        <v>10.853400000000001</v>
      </c>
      <c r="F24">
        <v>0.12335</v>
      </c>
      <c r="G24">
        <v>8.1999999999999993</v>
      </c>
      <c r="H24">
        <v>8.6999999999999993</v>
      </c>
      <c r="I24">
        <v>8.9</v>
      </c>
      <c r="J24">
        <v>9.6</v>
      </c>
      <c r="K24">
        <v>10</v>
      </c>
      <c r="L24" s="1">
        <v>10.9</v>
      </c>
      <c r="M24">
        <v>11.8</v>
      </c>
      <c r="N24">
        <v>12.4</v>
      </c>
      <c r="O24">
        <v>13.4</v>
      </c>
      <c r="P24">
        <v>13.8</v>
      </c>
      <c r="Q24">
        <v>14.6</v>
      </c>
    </row>
    <row r="25" spans="1:17" x14ac:dyDescent="0.25">
      <c r="A25">
        <v>1</v>
      </c>
      <c r="B25">
        <v>10</v>
      </c>
      <c r="C25">
        <v>22</v>
      </c>
      <c r="D25">
        <v>-0.28620000000000001</v>
      </c>
      <c r="E25">
        <v>11.0608</v>
      </c>
      <c r="F25">
        <v>0.1235</v>
      </c>
      <c r="G25">
        <v>8.4</v>
      </c>
      <c r="H25">
        <v>8.8000000000000007</v>
      </c>
      <c r="I25">
        <v>9.1</v>
      </c>
      <c r="J25">
        <v>9.8000000000000007</v>
      </c>
      <c r="K25">
        <v>10.199999999999999</v>
      </c>
      <c r="L25" s="1">
        <v>11.1</v>
      </c>
      <c r="M25">
        <v>12</v>
      </c>
      <c r="N25">
        <v>12.6</v>
      </c>
      <c r="O25">
        <v>13.6</v>
      </c>
      <c r="P25">
        <v>14.1</v>
      </c>
      <c r="Q25">
        <v>14.9</v>
      </c>
    </row>
    <row r="26" spans="1:17" x14ac:dyDescent="0.25">
      <c r="A26">
        <v>1</v>
      </c>
      <c r="B26">
        <v>11</v>
      </c>
      <c r="C26">
        <v>23</v>
      </c>
      <c r="D26">
        <v>-0.2903</v>
      </c>
      <c r="E26">
        <v>11.268800000000001</v>
      </c>
      <c r="F26">
        <v>0.12368999999999999</v>
      </c>
      <c r="G26">
        <v>8.5</v>
      </c>
      <c r="H26">
        <v>9</v>
      </c>
      <c r="I26">
        <v>9.1999999999999993</v>
      </c>
      <c r="J26">
        <v>9.9</v>
      </c>
      <c r="K26">
        <v>10.4</v>
      </c>
      <c r="L26" s="1">
        <v>11.3</v>
      </c>
      <c r="M26">
        <v>12.3</v>
      </c>
      <c r="N26">
        <v>12.8</v>
      </c>
      <c r="O26">
        <v>13.9</v>
      </c>
      <c r="P26">
        <v>14.3</v>
      </c>
      <c r="Q26">
        <v>15.2</v>
      </c>
    </row>
    <row r="27" spans="1:17" x14ac:dyDescent="0.25">
      <c r="A27">
        <v>2</v>
      </c>
      <c r="B27">
        <v>0</v>
      </c>
      <c r="C27">
        <v>24</v>
      </c>
      <c r="D27">
        <v>-0.29409999999999997</v>
      </c>
      <c r="E27">
        <v>11.477499999999999</v>
      </c>
      <c r="F27">
        <v>0.1239</v>
      </c>
      <c r="G27">
        <v>8.6999999999999993</v>
      </c>
      <c r="H27">
        <v>9.1999999999999993</v>
      </c>
      <c r="I27">
        <v>9.4</v>
      </c>
      <c r="J27">
        <v>10.1</v>
      </c>
      <c r="K27">
        <v>10.6</v>
      </c>
      <c r="L27" s="1">
        <v>11.5</v>
      </c>
      <c r="M27">
        <v>12.5</v>
      </c>
      <c r="N27">
        <v>13.1</v>
      </c>
      <c r="O27">
        <v>14.2</v>
      </c>
      <c r="P27">
        <v>14.6</v>
      </c>
      <c r="Q27">
        <v>15.5</v>
      </c>
    </row>
    <row r="28" spans="1:17" x14ac:dyDescent="0.25">
      <c r="A28">
        <v>2</v>
      </c>
      <c r="B28">
        <v>1</v>
      </c>
      <c r="C28">
        <v>25</v>
      </c>
      <c r="D28">
        <v>-0.29749999999999999</v>
      </c>
      <c r="E28">
        <v>11.686400000000001</v>
      </c>
      <c r="F28">
        <v>0.12414</v>
      </c>
      <c r="G28">
        <v>8.9</v>
      </c>
      <c r="H28">
        <v>9.3000000000000007</v>
      </c>
      <c r="I28">
        <v>9.6</v>
      </c>
      <c r="J28">
        <v>10.3</v>
      </c>
      <c r="K28">
        <v>10.8</v>
      </c>
      <c r="L28" s="1">
        <v>11.7</v>
      </c>
      <c r="M28">
        <v>12.7</v>
      </c>
      <c r="N28">
        <v>13.3</v>
      </c>
      <c r="O28">
        <v>14.4</v>
      </c>
      <c r="P28">
        <v>14.9</v>
      </c>
      <c r="Q28">
        <v>15.8</v>
      </c>
    </row>
    <row r="29" spans="1:17" x14ac:dyDescent="0.25">
      <c r="A29">
        <v>2</v>
      </c>
      <c r="B29">
        <v>2</v>
      </c>
      <c r="C29">
        <v>26</v>
      </c>
      <c r="D29">
        <v>-0.30049999999999999</v>
      </c>
      <c r="E29">
        <v>11.8947</v>
      </c>
      <c r="F29">
        <v>0.12441000000000001</v>
      </c>
      <c r="G29">
        <v>9</v>
      </c>
      <c r="H29">
        <v>9.5</v>
      </c>
      <c r="I29">
        <v>9.8000000000000007</v>
      </c>
      <c r="J29">
        <v>10.5</v>
      </c>
      <c r="K29">
        <v>10.9</v>
      </c>
      <c r="L29" s="1">
        <v>11.9</v>
      </c>
      <c r="M29">
        <v>12.9</v>
      </c>
      <c r="N29">
        <v>13.6</v>
      </c>
      <c r="O29">
        <v>14.7</v>
      </c>
      <c r="P29">
        <v>15.2</v>
      </c>
      <c r="Q29">
        <v>16.100000000000001</v>
      </c>
    </row>
    <row r="30" spans="1:17" x14ac:dyDescent="0.25">
      <c r="A30">
        <v>2</v>
      </c>
      <c r="B30">
        <v>3</v>
      </c>
      <c r="C30">
        <v>27</v>
      </c>
      <c r="D30">
        <v>-0.30320000000000003</v>
      </c>
      <c r="E30">
        <v>12.1015</v>
      </c>
      <c r="F30">
        <v>0.12472</v>
      </c>
      <c r="G30">
        <v>9.1999999999999993</v>
      </c>
      <c r="H30">
        <v>9.6</v>
      </c>
      <c r="I30">
        <v>9.9</v>
      </c>
      <c r="J30">
        <v>10.7</v>
      </c>
      <c r="K30">
        <v>11.1</v>
      </c>
      <c r="L30" s="1">
        <v>12.1</v>
      </c>
      <c r="M30">
        <v>13.2</v>
      </c>
      <c r="N30">
        <v>13.8</v>
      </c>
      <c r="O30">
        <v>15</v>
      </c>
      <c r="P30">
        <v>15.4</v>
      </c>
      <c r="Q30">
        <v>16.399999999999999</v>
      </c>
    </row>
    <row r="31" spans="1:17" x14ac:dyDescent="0.25">
      <c r="A31">
        <v>2</v>
      </c>
      <c r="B31">
        <v>4</v>
      </c>
      <c r="C31">
        <v>28</v>
      </c>
      <c r="D31">
        <v>-0.30570000000000003</v>
      </c>
      <c r="E31">
        <v>12.305899999999999</v>
      </c>
      <c r="F31">
        <v>0.12506</v>
      </c>
      <c r="G31">
        <v>9.3000000000000007</v>
      </c>
      <c r="H31">
        <v>9.8000000000000007</v>
      </c>
      <c r="I31">
        <v>10.1</v>
      </c>
      <c r="J31">
        <v>10.8</v>
      </c>
      <c r="K31">
        <v>11.3</v>
      </c>
      <c r="L31" s="1">
        <v>12.3</v>
      </c>
      <c r="M31">
        <v>13.4</v>
      </c>
      <c r="N31">
        <v>14</v>
      </c>
      <c r="O31">
        <v>15.2</v>
      </c>
      <c r="P31">
        <v>15.7</v>
      </c>
      <c r="Q31">
        <v>16.7</v>
      </c>
    </row>
    <row r="32" spans="1:17" x14ac:dyDescent="0.25">
      <c r="A32">
        <v>2</v>
      </c>
      <c r="B32">
        <v>5</v>
      </c>
      <c r="C32">
        <v>29</v>
      </c>
      <c r="D32">
        <v>-0.308</v>
      </c>
      <c r="E32">
        <v>12.507300000000001</v>
      </c>
      <c r="F32">
        <v>0.12545000000000001</v>
      </c>
      <c r="G32">
        <v>9.5</v>
      </c>
      <c r="H32">
        <v>10</v>
      </c>
      <c r="I32">
        <v>10.199999999999999</v>
      </c>
      <c r="J32">
        <v>11</v>
      </c>
      <c r="K32">
        <v>11.5</v>
      </c>
      <c r="L32" s="1">
        <v>12.5</v>
      </c>
      <c r="M32">
        <v>13.6</v>
      </c>
      <c r="N32">
        <v>14.3</v>
      </c>
      <c r="O32">
        <v>15.5</v>
      </c>
      <c r="P32">
        <v>16</v>
      </c>
      <c r="Q32">
        <v>17</v>
      </c>
    </row>
    <row r="33" spans="1:17" x14ac:dyDescent="0.25">
      <c r="A33">
        <v>2</v>
      </c>
      <c r="B33">
        <v>6</v>
      </c>
      <c r="C33">
        <v>30</v>
      </c>
      <c r="D33">
        <v>-0.31009999999999999</v>
      </c>
      <c r="E33">
        <v>12.705500000000001</v>
      </c>
      <c r="F33">
        <v>0.12587000000000001</v>
      </c>
      <c r="G33">
        <v>9.6</v>
      </c>
      <c r="H33">
        <v>10.1</v>
      </c>
      <c r="I33">
        <v>10.4</v>
      </c>
      <c r="J33">
        <v>11.2</v>
      </c>
      <c r="K33">
        <v>11.7</v>
      </c>
      <c r="L33" s="1">
        <v>12.7</v>
      </c>
      <c r="M33">
        <v>13.8</v>
      </c>
      <c r="N33">
        <v>14.5</v>
      </c>
      <c r="O33">
        <v>15.7</v>
      </c>
      <c r="P33">
        <v>16.2</v>
      </c>
      <c r="Q33">
        <v>17.3</v>
      </c>
    </row>
    <row r="34" spans="1:17" x14ac:dyDescent="0.25">
      <c r="A34">
        <v>2</v>
      </c>
      <c r="B34">
        <v>7</v>
      </c>
      <c r="C34">
        <v>31</v>
      </c>
      <c r="D34">
        <v>-0.312</v>
      </c>
      <c r="E34">
        <v>12.900600000000001</v>
      </c>
      <c r="F34">
        <v>0.12633</v>
      </c>
      <c r="G34">
        <v>9.6999999999999993</v>
      </c>
      <c r="H34">
        <v>10.3</v>
      </c>
      <c r="I34">
        <v>10.5</v>
      </c>
      <c r="J34">
        <v>11.3</v>
      </c>
      <c r="K34">
        <v>11.9</v>
      </c>
      <c r="L34" s="1">
        <v>12.9</v>
      </c>
      <c r="M34">
        <v>14.1</v>
      </c>
      <c r="N34">
        <v>14.7</v>
      </c>
      <c r="O34">
        <v>16</v>
      </c>
      <c r="P34">
        <v>16.5</v>
      </c>
      <c r="Q34">
        <v>17.600000000000001</v>
      </c>
    </row>
    <row r="35" spans="1:17" x14ac:dyDescent="0.25">
      <c r="A35">
        <v>2</v>
      </c>
      <c r="B35">
        <v>8</v>
      </c>
      <c r="C35">
        <v>32</v>
      </c>
      <c r="D35">
        <v>-0.31380000000000002</v>
      </c>
      <c r="E35">
        <v>13.093</v>
      </c>
      <c r="F35">
        <v>0.12683</v>
      </c>
      <c r="G35">
        <v>9.9</v>
      </c>
      <c r="H35">
        <v>10.4</v>
      </c>
      <c r="I35">
        <v>10.7</v>
      </c>
      <c r="J35">
        <v>11.5</v>
      </c>
      <c r="K35">
        <v>12</v>
      </c>
      <c r="L35" s="1">
        <v>13.1</v>
      </c>
      <c r="M35">
        <v>14.3</v>
      </c>
      <c r="N35">
        <v>15</v>
      </c>
      <c r="O35">
        <v>16.2</v>
      </c>
      <c r="P35">
        <v>16.8</v>
      </c>
      <c r="Q35">
        <v>17.8</v>
      </c>
    </row>
    <row r="36" spans="1:17" x14ac:dyDescent="0.25">
      <c r="A36">
        <v>2</v>
      </c>
      <c r="B36">
        <v>9</v>
      </c>
      <c r="C36">
        <v>33</v>
      </c>
      <c r="D36">
        <v>-0.3155</v>
      </c>
      <c r="E36">
        <v>13.2837</v>
      </c>
      <c r="F36">
        <v>0.12737000000000001</v>
      </c>
      <c r="G36">
        <v>10</v>
      </c>
      <c r="H36">
        <v>10.5</v>
      </c>
      <c r="I36">
        <v>10.8</v>
      </c>
      <c r="J36">
        <v>11.7</v>
      </c>
      <c r="K36">
        <v>12.2</v>
      </c>
      <c r="L36" s="1">
        <v>13.3</v>
      </c>
      <c r="M36">
        <v>14.5</v>
      </c>
      <c r="N36">
        <v>15.2</v>
      </c>
      <c r="O36">
        <v>16.5</v>
      </c>
      <c r="P36">
        <v>17</v>
      </c>
      <c r="Q36">
        <v>18.100000000000001</v>
      </c>
    </row>
    <row r="37" spans="1:17" x14ac:dyDescent="0.25">
      <c r="A37">
        <v>2</v>
      </c>
      <c r="B37">
        <v>10</v>
      </c>
      <c r="C37">
        <v>34</v>
      </c>
      <c r="D37">
        <v>-0.31709999999999999</v>
      </c>
      <c r="E37">
        <v>13.473100000000001</v>
      </c>
      <c r="F37">
        <v>0.12794</v>
      </c>
      <c r="G37">
        <v>10.1</v>
      </c>
      <c r="H37">
        <v>10.7</v>
      </c>
      <c r="I37">
        <v>11</v>
      </c>
      <c r="J37">
        <v>11.8</v>
      </c>
      <c r="K37">
        <v>12.4</v>
      </c>
      <c r="L37" s="1">
        <v>13.5</v>
      </c>
      <c r="M37">
        <v>14.7</v>
      </c>
      <c r="N37">
        <v>15.4</v>
      </c>
      <c r="O37">
        <v>16.8</v>
      </c>
      <c r="P37">
        <v>17.3</v>
      </c>
      <c r="Q37">
        <v>18.399999999999999</v>
      </c>
    </row>
    <row r="38" spans="1:17" x14ac:dyDescent="0.25">
      <c r="A38">
        <v>2</v>
      </c>
      <c r="B38">
        <v>11</v>
      </c>
      <c r="C38">
        <v>35</v>
      </c>
      <c r="D38">
        <v>-0.31859999999999999</v>
      </c>
      <c r="E38">
        <v>13.661799999999999</v>
      </c>
      <c r="F38">
        <v>0.12855</v>
      </c>
      <c r="G38">
        <v>10.3</v>
      </c>
      <c r="H38">
        <v>10.8</v>
      </c>
      <c r="I38">
        <v>11.1</v>
      </c>
      <c r="J38">
        <v>12</v>
      </c>
      <c r="K38">
        <v>12.5</v>
      </c>
      <c r="L38" s="1">
        <v>13.7</v>
      </c>
      <c r="M38">
        <v>14.9</v>
      </c>
      <c r="N38">
        <v>15.7</v>
      </c>
      <c r="O38">
        <v>17</v>
      </c>
      <c r="P38">
        <v>17.600000000000001</v>
      </c>
      <c r="Q38">
        <v>18.7</v>
      </c>
    </row>
    <row r="39" spans="1:17" x14ac:dyDescent="0.25">
      <c r="A39">
        <v>3</v>
      </c>
      <c r="B39">
        <v>0</v>
      </c>
      <c r="C39">
        <v>36</v>
      </c>
      <c r="D39">
        <v>-0.3201</v>
      </c>
      <c r="E39">
        <v>13.850300000000001</v>
      </c>
      <c r="F39">
        <v>0.12919</v>
      </c>
      <c r="G39">
        <v>10.4</v>
      </c>
      <c r="H39">
        <v>11</v>
      </c>
      <c r="I39">
        <v>11.3</v>
      </c>
      <c r="J39">
        <v>12.1</v>
      </c>
      <c r="K39">
        <v>12.7</v>
      </c>
      <c r="L39" s="1">
        <v>13.9</v>
      </c>
      <c r="M39">
        <v>15.1</v>
      </c>
      <c r="N39">
        <v>15.9</v>
      </c>
      <c r="O39">
        <v>17.3</v>
      </c>
      <c r="P39">
        <v>17.8</v>
      </c>
      <c r="Q39">
        <v>19</v>
      </c>
    </row>
    <row r="40" spans="1:17" x14ac:dyDescent="0.25">
      <c r="A40">
        <v>3</v>
      </c>
      <c r="B40">
        <v>1</v>
      </c>
      <c r="C40">
        <v>37</v>
      </c>
      <c r="D40">
        <v>-0.3216</v>
      </c>
      <c r="E40">
        <v>14.038500000000001</v>
      </c>
      <c r="F40">
        <v>0.12988</v>
      </c>
      <c r="G40">
        <v>10.5</v>
      </c>
      <c r="H40">
        <v>11.1</v>
      </c>
      <c r="I40">
        <v>11.4</v>
      </c>
      <c r="J40">
        <v>12.3</v>
      </c>
      <c r="K40">
        <v>12.9</v>
      </c>
      <c r="L40" s="1">
        <v>14</v>
      </c>
      <c r="M40">
        <v>15.3</v>
      </c>
      <c r="N40">
        <v>16.100000000000001</v>
      </c>
      <c r="O40">
        <v>17.5</v>
      </c>
      <c r="P40">
        <v>18.100000000000001</v>
      </c>
      <c r="Q40">
        <v>19.3</v>
      </c>
    </row>
    <row r="41" spans="1:17" x14ac:dyDescent="0.25">
      <c r="A41">
        <v>3</v>
      </c>
      <c r="B41">
        <v>2</v>
      </c>
      <c r="C41">
        <v>38</v>
      </c>
      <c r="D41">
        <v>-0.32300000000000001</v>
      </c>
      <c r="E41">
        <v>14.2265</v>
      </c>
      <c r="F41">
        <v>0.13059000000000001</v>
      </c>
      <c r="G41">
        <v>10.6</v>
      </c>
      <c r="H41">
        <v>11.2</v>
      </c>
      <c r="I41">
        <v>11.6</v>
      </c>
      <c r="J41">
        <v>12.5</v>
      </c>
      <c r="K41">
        <v>13</v>
      </c>
      <c r="L41" s="1">
        <v>14.2</v>
      </c>
      <c r="M41">
        <v>15.6</v>
      </c>
      <c r="N41">
        <v>16.3</v>
      </c>
      <c r="O41">
        <v>17.8</v>
      </c>
      <c r="P41">
        <v>18.399999999999999</v>
      </c>
      <c r="Q41">
        <v>19.600000000000001</v>
      </c>
    </row>
    <row r="42" spans="1:17" x14ac:dyDescent="0.25">
      <c r="A42">
        <v>3</v>
      </c>
      <c r="B42">
        <v>3</v>
      </c>
      <c r="C42">
        <v>39</v>
      </c>
      <c r="D42">
        <v>-0.32429999999999998</v>
      </c>
      <c r="E42">
        <v>14.414</v>
      </c>
      <c r="F42">
        <v>0.13134999999999999</v>
      </c>
      <c r="G42">
        <v>10.8</v>
      </c>
      <c r="H42">
        <v>11.4</v>
      </c>
      <c r="I42">
        <v>11.7</v>
      </c>
      <c r="J42">
        <v>12.6</v>
      </c>
      <c r="K42">
        <v>13.2</v>
      </c>
      <c r="L42" s="1">
        <v>14.4</v>
      </c>
      <c r="M42">
        <v>15.8</v>
      </c>
      <c r="N42">
        <v>16.600000000000001</v>
      </c>
      <c r="O42">
        <v>18</v>
      </c>
      <c r="P42">
        <v>18.600000000000001</v>
      </c>
      <c r="Q42">
        <v>19.899999999999999</v>
      </c>
    </row>
    <row r="43" spans="1:17" x14ac:dyDescent="0.25">
      <c r="A43">
        <v>3</v>
      </c>
      <c r="B43">
        <v>4</v>
      </c>
      <c r="C43">
        <v>40</v>
      </c>
      <c r="D43">
        <v>-0.32569999999999999</v>
      </c>
      <c r="E43">
        <v>14.601000000000001</v>
      </c>
      <c r="F43">
        <v>0.13213</v>
      </c>
      <c r="G43">
        <v>10.9</v>
      </c>
      <c r="H43">
        <v>11.5</v>
      </c>
      <c r="I43">
        <v>11.8</v>
      </c>
      <c r="J43">
        <v>12.8</v>
      </c>
      <c r="K43">
        <v>13.4</v>
      </c>
      <c r="L43" s="1">
        <v>14.6</v>
      </c>
      <c r="M43">
        <v>16</v>
      </c>
      <c r="N43">
        <v>16.8</v>
      </c>
      <c r="O43">
        <v>18.3</v>
      </c>
      <c r="P43">
        <v>18.899999999999999</v>
      </c>
      <c r="Q43">
        <v>20.2</v>
      </c>
    </row>
    <row r="44" spans="1:17" x14ac:dyDescent="0.25">
      <c r="A44">
        <v>3</v>
      </c>
      <c r="B44">
        <v>5</v>
      </c>
      <c r="C44">
        <v>41</v>
      </c>
      <c r="D44">
        <v>-0.32700000000000001</v>
      </c>
      <c r="E44">
        <v>14.7873</v>
      </c>
      <c r="F44">
        <v>0.13292999999999999</v>
      </c>
      <c r="G44">
        <v>11</v>
      </c>
      <c r="H44">
        <v>11.6</v>
      </c>
      <c r="I44">
        <v>12</v>
      </c>
      <c r="J44">
        <v>12.9</v>
      </c>
      <c r="K44">
        <v>13.5</v>
      </c>
      <c r="L44" s="1">
        <v>14.8</v>
      </c>
      <c r="M44">
        <v>16.2</v>
      </c>
      <c r="N44">
        <v>17</v>
      </c>
      <c r="O44">
        <v>18.600000000000001</v>
      </c>
      <c r="P44">
        <v>19.2</v>
      </c>
      <c r="Q44">
        <v>20.5</v>
      </c>
    </row>
    <row r="45" spans="1:17" x14ac:dyDescent="0.25">
      <c r="A45">
        <v>3</v>
      </c>
      <c r="B45">
        <v>6</v>
      </c>
      <c r="C45">
        <v>42</v>
      </c>
      <c r="D45">
        <v>-0.32829999999999998</v>
      </c>
      <c r="E45">
        <v>14.9727</v>
      </c>
      <c r="F45">
        <v>0.13375999999999999</v>
      </c>
      <c r="G45">
        <v>11.1</v>
      </c>
      <c r="H45">
        <v>11.8</v>
      </c>
      <c r="I45">
        <v>12.1</v>
      </c>
      <c r="J45">
        <v>13.1</v>
      </c>
      <c r="K45">
        <v>13.7</v>
      </c>
      <c r="L45" s="1">
        <v>15</v>
      </c>
      <c r="M45">
        <v>16.399999999999999</v>
      </c>
      <c r="N45">
        <v>17.3</v>
      </c>
      <c r="O45">
        <v>18.8</v>
      </c>
      <c r="P45">
        <v>19.5</v>
      </c>
      <c r="Q45">
        <v>20.8</v>
      </c>
    </row>
    <row r="46" spans="1:17" x14ac:dyDescent="0.25">
      <c r="A46">
        <v>3</v>
      </c>
      <c r="B46">
        <v>7</v>
      </c>
      <c r="C46">
        <v>43</v>
      </c>
      <c r="D46">
        <v>-0.3296</v>
      </c>
      <c r="E46">
        <v>15.157299999999999</v>
      </c>
      <c r="F46">
        <v>0.1346</v>
      </c>
      <c r="G46">
        <v>11.3</v>
      </c>
      <c r="H46">
        <v>11.9</v>
      </c>
      <c r="I46">
        <v>12.2</v>
      </c>
      <c r="J46">
        <v>13.2</v>
      </c>
      <c r="K46">
        <v>13.9</v>
      </c>
      <c r="L46" s="1">
        <v>15.2</v>
      </c>
      <c r="M46">
        <v>16.600000000000001</v>
      </c>
      <c r="N46">
        <v>17.5</v>
      </c>
      <c r="O46">
        <v>19.100000000000001</v>
      </c>
      <c r="P46">
        <v>19.7</v>
      </c>
      <c r="Q46">
        <v>21.1</v>
      </c>
    </row>
    <row r="47" spans="1:17" x14ac:dyDescent="0.25">
      <c r="A47">
        <v>3</v>
      </c>
      <c r="B47">
        <v>8</v>
      </c>
      <c r="C47">
        <v>44</v>
      </c>
      <c r="D47">
        <v>-0.33090000000000003</v>
      </c>
      <c r="E47">
        <v>15.340999999999999</v>
      </c>
      <c r="F47">
        <v>0.13544999999999999</v>
      </c>
      <c r="G47">
        <v>11.4</v>
      </c>
      <c r="H47">
        <v>12</v>
      </c>
      <c r="I47">
        <v>12.4</v>
      </c>
      <c r="J47">
        <v>13.4</v>
      </c>
      <c r="K47">
        <v>14</v>
      </c>
      <c r="L47" s="1">
        <v>15.3</v>
      </c>
      <c r="M47">
        <v>16.8</v>
      </c>
      <c r="N47">
        <v>17.7</v>
      </c>
      <c r="O47">
        <v>19.3</v>
      </c>
      <c r="P47">
        <v>20</v>
      </c>
      <c r="Q47">
        <v>21.4</v>
      </c>
    </row>
    <row r="48" spans="1:17" x14ac:dyDescent="0.25">
      <c r="A48">
        <v>3</v>
      </c>
      <c r="B48">
        <v>9</v>
      </c>
      <c r="C48">
        <v>45</v>
      </c>
      <c r="D48">
        <v>-0.3322</v>
      </c>
      <c r="E48">
        <v>15.523999999999999</v>
      </c>
      <c r="F48">
        <v>0.1363</v>
      </c>
      <c r="G48">
        <v>11.5</v>
      </c>
      <c r="H48">
        <v>12.1</v>
      </c>
      <c r="I48">
        <v>12.5</v>
      </c>
      <c r="J48">
        <v>13.5</v>
      </c>
      <c r="K48">
        <v>14.2</v>
      </c>
      <c r="L48" s="1">
        <v>15.5</v>
      </c>
      <c r="M48">
        <v>17</v>
      </c>
      <c r="N48">
        <v>17.899999999999999</v>
      </c>
      <c r="O48">
        <v>19.600000000000001</v>
      </c>
      <c r="P48">
        <v>20.3</v>
      </c>
      <c r="Q48">
        <v>21.7</v>
      </c>
    </row>
    <row r="49" spans="1:17" x14ac:dyDescent="0.25">
      <c r="A49">
        <v>3</v>
      </c>
      <c r="B49">
        <v>10</v>
      </c>
      <c r="C49">
        <v>46</v>
      </c>
      <c r="D49">
        <v>-0.33350000000000002</v>
      </c>
      <c r="E49">
        <v>15.7064</v>
      </c>
      <c r="F49">
        <v>0.13716</v>
      </c>
      <c r="G49">
        <v>11.6</v>
      </c>
      <c r="H49">
        <v>12.3</v>
      </c>
      <c r="I49">
        <v>12.6</v>
      </c>
      <c r="J49">
        <v>13.7</v>
      </c>
      <c r="K49">
        <v>14.3</v>
      </c>
      <c r="L49" s="1">
        <v>15.7</v>
      </c>
      <c r="M49">
        <v>17.3</v>
      </c>
      <c r="N49">
        <v>18.2</v>
      </c>
      <c r="O49">
        <v>19.899999999999999</v>
      </c>
      <c r="P49">
        <v>20.6</v>
      </c>
      <c r="Q49">
        <v>22</v>
      </c>
    </row>
    <row r="50" spans="1:17" x14ac:dyDescent="0.25">
      <c r="A50">
        <v>3</v>
      </c>
      <c r="B50">
        <v>11</v>
      </c>
      <c r="C50">
        <v>47</v>
      </c>
      <c r="D50">
        <v>-0.33479999999999999</v>
      </c>
      <c r="E50">
        <v>15.888199999999999</v>
      </c>
      <c r="F50">
        <v>0.13800000000000001</v>
      </c>
      <c r="G50">
        <v>11.7</v>
      </c>
      <c r="H50">
        <v>12.4</v>
      </c>
      <c r="I50">
        <v>12.8</v>
      </c>
      <c r="J50">
        <v>13.8</v>
      </c>
      <c r="K50">
        <v>14.5</v>
      </c>
      <c r="L50" s="1">
        <v>15.9</v>
      </c>
      <c r="M50">
        <v>17.5</v>
      </c>
      <c r="N50">
        <v>18.399999999999999</v>
      </c>
      <c r="O50">
        <v>20.100000000000001</v>
      </c>
      <c r="P50">
        <v>20.8</v>
      </c>
      <c r="Q50">
        <v>22.3</v>
      </c>
    </row>
    <row r="51" spans="1:17" x14ac:dyDescent="0.25">
      <c r="A51">
        <v>4</v>
      </c>
      <c r="B51">
        <v>0</v>
      </c>
      <c r="C51">
        <v>48</v>
      </c>
      <c r="D51">
        <v>-0.33610000000000001</v>
      </c>
      <c r="E51">
        <v>16.069700000000001</v>
      </c>
      <c r="F51">
        <v>0.13883999999999999</v>
      </c>
      <c r="G51">
        <v>11.8</v>
      </c>
      <c r="H51">
        <v>12.5</v>
      </c>
      <c r="I51">
        <v>12.9</v>
      </c>
      <c r="J51">
        <v>14</v>
      </c>
      <c r="K51">
        <v>14.7</v>
      </c>
      <c r="L51" s="1">
        <v>16.100000000000001</v>
      </c>
      <c r="M51">
        <v>17.7</v>
      </c>
      <c r="N51">
        <v>18.600000000000001</v>
      </c>
      <c r="O51">
        <v>20.399999999999999</v>
      </c>
      <c r="P51">
        <v>21.1</v>
      </c>
      <c r="Q51">
        <v>22.6</v>
      </c>
    </row>
    <row r="52" spans="1:17" x14ac:dyDescent="0.25">
      <c r="A52">
        <v>4</v>
      </c>
      <c r="B52">
        <v>1</v>
      </c>
      <c r="C52">
        <v>49</v>
      </c>
      <c r="D52">
        <v>-0.33739999999999998</v>
      </c>
      <c r="E52">
        <v>16.251100000000001</v>
      </c>
      <c r="F52">
        <v>0.13968</v>
      </c>
      <c r="G52">
        <v>11.9</v>
      </c>
      <c r="H52">
        <v>12.6</v>
      </c>
      <c r="I52">
        <v>13</v>
      </c>
      <c r="J52">
        <v>14.1</v>
      </c>
      <c r="K52">
        <v>14.8</v>
      </c>
      <c r="L52" s="1">
        <v>16.3</v>
      </c>
      <c r="M52">
        <v>17.899999999999999</v>
      </c>
      <c r="N52">
        <v>18.899999999999999</v>
      </c>
      <c r="O52">
        <v>20.6</v>
      </c>
      <c r="P52">
        <v>21.4</v>
      </c>
      <c r="Q52">
        <v>22.9</v>
      </c>
    </row>
    <row r="53" spans="1:17" x14ac:dyDescent="0.25">
      <c r="A53">
        <v>4</v>
      </c>
      <c r="B53">
        <v>2</v>
      </c>
      <c r="C53">
        <v>50</v>
      </c>
      <c r="D53">
        <v>-0.3387</v>
      </c>
      <c r="E53">
        <v>16.432200000000002</v>
      </c>
      <c r="F53">
        <v>0.14051</v>
      </c>
      <c r="G53">
        <v>12.1</v>
      </c>
      <c r="H53">
        <v>12.8</v>
      </c>
      <c r="I53">
        <v>13.2</v>
      </c>
      <c r="J53">
        <v>14.3</v>
      </c>
      <c r="K53">
        <v>15</v>
      </c>
      <c r="L53" s="1">
        <v>16.399999999999999</v>
      </c>
      <c r="M53">
        <v>18.100000000000001</v>
      </c>
      <c r="N53">
        <v>19.100000000000001</v>
      </c>
      <c r="O53">
        <v>20.9</v>
      </c>
      <c r="P53">
        <v>21.7</v>
      </c>
      <c r="Q53">
        <v>23.2</v>
      </c>
    </row>
    <row r="54" spans="1:17" x14ac:dyDescent="0.25">
      <c r="A54">
        <v>4</v>
      </c>
      <c r="B54">
        <v>3</v>
      </c>
      <c r="C54">
        <v>51</v>
      </c>
      <c r="D54">
        <v>-0.34</v>
      </c>
      <c r="E54">
        <v>16.613299999999999</v>
      </c>
      <c r="F54">
        <v>0.14132</v>
      </c>
      <c r="G54">
        <v>12.2</v>
      </c>
      <c r="H54">
        <v>12.9</v>
      </c>
      <c r="I54">
        <v>13.3</v>
      </c>
      <c r="J54">
        <v>14.4</v>
      </c>
      <c r="K54">
        <v>15.1</v>
      </c>
      <c r="L54" s="1">
        <v>16.600000000000001</v>
      </c>
      <c r="M54">
        <v>18.3</v>
      </c>
      <c r="N54">
        <v>19.3</v>
      </c>
      <c r="O54">
        <v>21.2</v>
      </c>
      <c r="P54">
        <v>22</v>
      </c>
      <c r="Q54">
        <v>23.5</v>
      </c>
    </row>
    <row r="55" spans="1:17" x14ac:dyDescent="0.25">
      <c r="A55">
        <v>4</v>
      </c>
      <c r="B55">
        <v>4</v>
      </c>
      <c r="C55">
        <v>52</v>
      </c>
      <c r="D55">
        <v>-0.34139999999999998</v>
      </c>
      <c r="E55">
        <v>16.7942</v>
      </c>
      <c r="F55">
        <v>0.14213000000000001</v>
      </c>
      <c r="G55">
        <v>12.3</v>
      </c>
      <c r="H55">
        <v>13</v>
      </c>
      <c r="I55">
        <v>13.4</v>
      </c>
      <c r="J55">
        <v>14.5</v>
      </c>
      <c r="K55">
        <v>15.3</v>
      </c>
      <c r="L55" s="1">
        <v>16.8</v>
      </c>
      <c r="M55">
        <v>18.5</v>
      </c>
      <c r="N55">
        <v>19.5</v>
      </c>
      <c r="O55">
        <v>21.4</v>
      </c>
      <c r="P55">
        <v>22.2</v>
      </c>
      <c r="Q55">
        <v>23.9</v>
      </c>
    </row>
    <row r="56" spans="1:17" x14ac:dyDescent="0.25">
      <c r="A56">
        <v>4</v>
      </c>
      <c r="B56">
        <v>5</v>
      </c>
      <c r="C56">
        <v>53</v>
      </c>
      <c r="D56">
        <v>-0.3427</v>
      </c>
      <c r="E56">
        <v>16.974799999999998</v>
      </c>
      <c r="F56">
        <v>0.14293</v>
      </c>
      <c r="G56">
        <v>12.4</v>
      </c>
      <c r="H56">
        <v>13.1</v>
      </c>
      <c r="I56">
        <v>13.5</v>
      </c>
      <c r="J56">
        <v>14.7</v>
      </c>
      <c r="K56">
        <v>15.4</v>
      </c>
      <c r="L56" s="1">
        <v>17</v>
      </c>
      <c r="M56">
        <v>18.7</v>
      </c>
      <c r="N56">
        <v>19.8</v>
      </c>
      <c r="O56">
        <v>21.7</v>
      </c>
      <c r="P56">
        <v>22.5</v>
      </c>
      <c r="Q56">
        <v>24.2</v>
      </c>
    </row>
    <row r="57" spans="1:17" x14ac:dyDescent="0.25">
      <c r="A57">
        <v>4</v>
      </c>
      <c r="B57">
        <v>6</v>
      </c>
      <c r="C57">
        <v>54</v>
      </c>
      <c r="D57">
        <v>-0.34399999999999997</v>
      </c>
      <c r="E57">
        <v>17.155100000000001</v>
      </c>
      <c r="F57">
        <v>0.14371</v>
      </c>
      <c r="G57">
        <v>12.5</v>
      </c>
      <c r="H57">
        <v>13.2</v>
      </c>
      <c r="I57">
        <v>13.7</v>
      </c>
      <c r="J57">
        <v>14.8</v>
      </c>
      <c r="K57">
        <v>15.6</v>
      </c>
      <c r="L57" s="1">
        <v>17.2</v>
      </c>
      <c r="M57">
        <v>18.899999999999999</v>
      </c>
      <c r="N57">
        <v>20</v>
      </c>
      <c r="O57">
        <v>22</v>
      </c>
      <c r="P57">
        <v>22.8</v>
      </c>
      <c r="Q57">
        <v>24.5</v>
      </c>
    </row>
    <row r="58" spans="1:17" x14ac:dyDescent="0.25">
      <c r="A58">
        <v>4</v>
      </c>
      <c r="B58">
        <v>7</v>
      </c>
      <c r="C58">
        <v>55</v>
      </c>
      <c r="D58">
        <v>-0.3453</v>
      </c>
      <c r="E58">
        <v>17.334700000000002</v>
      </c>
      <c r="F58">
        <v>0.14448</v>
      </c>
      <c r="G58">
        <v>12.6</v>
      </c>
      <c r="H58">
        <v>13.4</v>
      </c>
      <c r="I58">
        <v>13.8</v>
      </c>
      <c r="J58">
        <v>15</v>
      </c>
      <c r="K58">
        <v>15.8</v>
      </c>
      <c r="L58" s="1">
        <v>17.3</v>
      </c>
      <c r="M58">
        <v>19.100000000000001</v>
      </c>
      <c r="N58">
        <v>20.2</v>
      </c>
      <c r="O58">
        <v>22.2</v>
      </c>
      <c r="P58">
        <v>23.1</v>
      </c>
      <c r="Q58">
        <v>24.8</v>
      </c>
    </row>
    <row r="59" spans="1:17" x14ac:dyDescent="0.25">
      <c r="A59">
        <v>4</v>
      </c>
      <c r="B59">
        <v>8</v>
      </c>
      <c r="C59">
        <v>56</v>
      </c>
      <c r="D59">
        <v>-0.34660000000000002</v>
      </c>
      <c r="E59">
        <v>17.5136</v>
      </c>
      <c r="F59">
        <v>0.14524999999999999</v>
      </c>
      <c r="G59">
        <v>12.7</v>
      </c>
      <c r="H59">
        <v>13.5</v>
      </c>
      <c r="I59">
        <v>13.9</v>
      </c>
      <c r="J59">
        <v>15.1</v>
      </c>
      <c r="K59">
        <v>15.9</v>
      </c>
      <c r="L59" s="1">
        <v>17.5</v>
      </c>
      <c r="M59">
        <v>19.3</v>
      </c>
      <c r="N59">
        <v>20.399999999999999</v>
      </c>
      <c r="O59">
        <v>22.5</v>
      </c>
      <c r="P59">
        <v>23.3</v>
      </c>
      <c r="Q59">
        <v>25.1</v>
      </c>
    </row>
    <row r="60" spans="1:17" x14ac:dyDescent="0.25">
      <c r="A60">
        <v>4</v>
      </c>
      <c r="B60">
        <v>9</v>
      </c>
      <c r="C60">
        <v>57</v>
      </c>
      <c r="D60">
        <v>-0.34789999999999999</v>
      </c>
      <c r="E60">
        <v>17.691600000000001</v>
      </c>
      <c r="F60">
        <v>0.14599999999999999</v>
      </c>
      <c r="G60">
        <v>12.8</v>
      </c>
      <c r="H60">
        <v>13.6</v>
      </c>
      <c r="I60">
        <v>14</v>
      </c>
      <c r="J60">
        <v>15.3</v>
      </c>
      <c r="K60">
        <v>16.100000000000001</v>
      </c>
      <c r="L60" s="1">
        <v>17.7</v>
      </c>
      <c r="M60">
        <v>19.600000000000001</v>
      </c>
      <c r="N60">
        <v>20.7</v>
      </c>
      <c r="O60">
        <v>22.7</v>
      </c>
      <c r="P60">
        <v>23.6</v>
      </c>
      <c r="Q60">
        <v>25.4</v>
      </c>
    </row>
    <row r="61" spans="1:17" x14ac:dyDescent="0.25">
      <c r="A61">
        <v>4</v>
      </c>
      <c r="B61">
        <v>10</v>
      </c>
      <c r="C61">
        <v>58</v>
      </c>
      <c r="D61">
        <v>-0.34920000000000001</v>
      </c>
      <c r="E61">
        <v>17.868600000000001</v>
      </c>
      <c r="F61">
        <v>0.14674999999999999</v>
      </c>
      <c r="G61">
        <v>12.9</v>
      </c>
      <c r="H61">
        <v>13.7</v>
      </c>
      <c r="I61">
        <v>14.2</v>
      </c>
      <c r="J61">
        <v>15.4</v>
      </c>
      <c r="K61">
        <v>16.2</v>
      </c>
      <c r="L61" s="1">
        <v>17.899999999999999</v>
      </c>
      <c r="M61">
        <v>19.8</v>
      </c>
      <c r="N61">
        <v>20.9</v>
      </c>
      <c r="O61">
        <v>23</v>
      </c>
      <c r="P61">
        <v>23.9</v>
      </c>
      <c r="Q61">
        <v>25.7</v>
      </c>
    </row>
    <row r="62" spans="1:17" x14ac:dyDescent="0.25">
      <c r="A62">
        <v>4</v>
      </c>
      <c r="B62">
        <v>11</v>
      </c>
      <c r="C62">
        <v>59</v>
      </c>
      <c r="D62">
        <v>-0.35049999999999998</v>
      </c>
      <c r="E62">
        <v>18.044499999999999</v>
      </c>
      <c r="F62">
        <v>0.14748</v>
      </c>
      <c r="G62">
        <v>13.1</v>
      </c>
      <c r="H62">
        <v>13.8</v>
      </c>
      <c r="I62">
        <v>14.3</v>
      </c>
      <c r="J62">
        <v>15.5</v>
      </c>
      <c r="K62">
        <v>16.399999999999999</v>
      </c>
      <c r="L62" s="1">
        <v>18</v>
      </c>
      <c r="M62">
        <v>20</v>
      </c>
      <c r="N62">
        <v>21.1</v>
      </c>
      <c r="O62">
        <v>23.3</v>
      </c>
      <c r="P62">
        <v>24.2</v>
      </c>
      <c r="Q62">
        <v>26</v>
      </c>
    </row>
    <row r="63" spans="1:17" x14ac:dyDescent="0.25">
      <c r="A63">
        <v>5</v>
      </c>
      <c r="B63">
        <v>0</v>
      </c>
      <c r="C63">
        <v>60</v>
      </c>
      <c r="D63">
        <v>-0.3518</v>
      </c>
      <c r="E63">
        <v>18.2193</v>
      </c>
      <c r="F63">
        <v>0.14821000000000001</v>
      </c>
      <c r="G63">
        <v>13.2</v>
      </c>
      <c r="H63">
        <v>14</v>
      </c>
      <c r="I63">
        <v>14.4</v>
      </c>
      <c r="J63">
        <v>15.7</v>
      </c>
      <c r="K63">
        <v>16.5</v>
      </c>
      <c r="L63" s="1">
        <v>18.2</v>
      </c>
      <c r="M63">
        <v>20.2</v>
      </c>
      <c r="N63">
        <v>21.3</v>
      </c>
      <c r="O63">
        <v>23.5</v>
      </c>
      <c r="P63">
        <v>24.4</v>
      </c>
      <c r="Q63">
        <v>26.3</v>
      </c>
    </row>
  </sheetData>
  <mergeCells count="1">
    <mergeCell ref="G1:Q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A227-845A-41F4-BB5C-3CFFAFB4EF9F}">
  <sheetPr>
    <tabColor theme="5"/>
  </sheetPr>
  <dimension ref="A1:V63"/>
  <sheetViews>
    <sheetView workbookViewId="0">
      <selection activeCell="O18" sqref="O18"/>
    </sheetView>
  </sheetViews>
  <sheetFormatPr defaultRowHeight="15" x14ac:dyDescent="0.25"/>
  <cols>
    <col min="1" max="1" width="6.42578125" customWidth="1"/>
    <col min="2" max="2" width="8.7109375" customWidth="1"/>
    <col min="3" max="3" width="12.5703125" bestFit="1" customWidth="1"/>
  </cols>
  <sheetData>
    <row r="1" spans="1:22" x14ac:dyDescent="0.25">
      <c r="H1" s="32" t="s">
        <v>106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spans="1:22" x14ac:dyDescent="0.25">
      <c r="A2" t="s">
        <v>15</v>
      </c>
      <c r="B2" t="s">
        <v>0</v>
      </c>
      <c r="C2" t="s">
        <v>16</v>
      </c>
      <c r="D2" t="s">
        <v>1</v>
      </c>
      <c r="E2" t="s">
        <v>2</v>
      </c>
      <c r="F2" t="s">
        <v>3</v>
      </c>
      <c r="G2" t="s">
        <v>48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s="1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</row>
    <row r="3" spans="1:22" x14ac:dyDescent="0.25">
      <c r="A3">
        <v>0</v>
      </c>
      <c r="B3">
        <v>0</v>
      </c>
      <c r="C3">
        <v>0</v>
      </c>
      <c r="D3">
        <v>1</v>
      </c>
      <c r="E3">
        <v>49.1477</v>
      </c>
      <c r="F3">
        <v>3.7900000000000003E-2</v>
      </c>
      <c r="G3">
        <v>1.8627</v>
      </c>
      <c r="H3">
        <v>43.4</v>
      </c>
      <c r="I3">
        <v>44.8</v>
      </c>
      <c r="J3">
        <v>45.6</v>
      </c>
      <c r="K3">
        <v>46.1</v>
      </c>
      <c r="L3">
        <v>46.8</v>
      </c>
      <c r="M3">
        <v>47.2</v>
      </c>
      <c r="N3">
        <v>47.9</v>
      </c>
      <c r="O3" s="1">
        <v>49.1</v>
      </c>
      <c r="P3">
        <v>50.4</v>
      </c>
      <c r="Q3">
        <v>51.1</v>
      </c>
      <c r="R3">
        <v>51.5</v>
      </c>
      <c r="S3">
        <v>52.2</v>
      </c>
      <c r="T3">
        <v>52.7</v>
      </c>
      <c r="U3">
        <v>53.5</v>
      </c>
      <c r="V3">
        <v>54.9</v>
      </c>
    </row>
    <row r="4" spans="1:22" x14ac:dyDescent="0.25">
      <c r="A4">
        <v>0</v>
      </c>
      <c r="B4">
        <v>1</v>
      </c>
      <c r="C4">
        <v>1</v>
      </c>
      <c r="D4">
        <v>1</v>
      </c>
      <c r="E4">
        <v>53.687199999999997</v>
      </c>
      <c r="F4">
        <v>3.6400000000000002E-2</v>
      </c>
      <c r="G4">
        <v>1.9541999999999999</v>
      </c>
      <c r="H4">
        <v>47.6</v>
      </c>
      <c r="I4">
        <v>49.1</v>
      </c>
      <c r="J4">
        <v>50</v>
      </c>
      <c r="K4">
        <v>50.5</v>
      </c>
      <c r="L4">
        <v>51.2</v>
      </c>
      <c r="M4">
        <v>51.7</v>
      </c>
      <c r="N4">
        <v>52.4</v>
      </c>
      <c r="O4" s="1">
        <v>53.7</v>
      </c>
      <c r="P4">
        <v>55</v>
      </c>
      <c r="Q4">
        <v>55.7</v>
      </c>
      <c r="R4">
        <v>56.2</v>
      </c>
      <c r="S4">
        <v>56.9</v>
      </c>
      <c r="T4">
        <v>57.4</v>
      </c>
      <c r="U4">
        <v>58.2</v>
      </c>
      <c r="V4">
        <v>59.7</v>
      </c>
    </row>
    <row r="5" spans="1:22" x14ac:dyDescent="0.25">
      <c r="A5">
        <v>0</v>
      </c>
      <c r="B5">
        <v>2</v>
      </c>
      <c r="C5">
        <v>2</v>
      </c>
      <c r="D5">
        <v>1</v>
      </c>
      <c r="E5">
        <v>57.067300000000003</v>
      </c>
      <c r="F5">
        <v>3.5680000000000003E-2</v>
      </c>
      <c r="G5">
        <v>2.0362</v>
      </c>
      <c r="H5">
        <v>50.8</v>
      </c>
      <c r="I5">
        <v>52.3</v>
      </c>
      <c r="J5">
        <v>53.2</v>
      </c>
      <c r="K5">
        <v>53.7</v>
      </c>
      <c r="L5">
        <v>54.5</v>
      </c>
      <c r="M5">
        <v>55</v>
      </c>
      <c r="N5">
        <v>55.7</v>
      </c>
      <c r="O5" s="1">
        <v>57.1</v>
      </c>
      <c r="P5">
        <v>58.4</v>
      </c>
      <c r="Q5">
        <v>59.2</v>
      </c>
      <c r="R5">
        <v>59.7</v>
      </c>
      <c r="S5">
        <v>60.4</v>
      </c>
      <c r="T5">
        <v>60.9</v>
      </c>
      <c r="U5">
        <v>61.8</v>
      </c>
      <c r="V5">
        <v>63.4</v>
      </c>
    </row>
    <row r="6" spans="1:22" x14ac:dyDescent="0.25">
      <c r="A6">
        <v>0</v>
      </c>
      <c r="B6">
        <v>3</v>
      </c>
      <c r="C6">
        <v>3</v>
      </c>
      <c r="D6">
        <v>1</v>
      </c>
      <c r="E6">
        <v>59.802900000000001</v>
      </c>
      <c r="F6">
        <v>3.5200000000000002E-2</v>
      </c>
      <c r="G6">
        <v>2.1051000000000002</v>
      </c>
      <c r="H6">
        <v>53.3</v>
      </c>
      <c r="I6">
        <v>54.9</v>
      </c>
      <c r="J6">
        <v>55.8</v>
      </c>
      <c r="K6">
        <v>56.3</v>
      </c>
      <c r="L6">
        <v>57.1</v>
      </c>
      <c r="M6">
        <v>57.6</v>
      </c>
      <c r="N6">
        <v>58.4</v>
      </c>
      <c r="O6" s="1">
        <v>59.8</v>
      </c>
      <c r="P6">
        <v>61.2</v>
      </c>
      <c r="Q6">
        <v>62</v>
      </c>
      <c r="R6">
        <v>62.5</v>
      </c>
      <c r="S6">
        <v>63.3</v>
      </c>
      <c r="T6">
        <v>63.8</v>
      </c>
      <c r="U6">
        <v>64.7</v>
      </c>
      <c r="V6">
        <v>66.3</v>
      </c>
    </row>
    <row r="7" spans="1:22" x14ac:dyDescent="0.25">
      <c r="A7">
        <v>0</v>
      </c>
      <c r="B7">
        <v>4</v>
      </c>
      <c r="C7">
        <v>4</v>
      </c>
      <c r="D7">
        <v>1</v>
      </c>
      <c r="E7">
        <v>62.0899</v>
      </c>
      <c r="F7">
        <v>3.4860000000000002E-2</v>
      </c>
      <c r="G7">
        <v>2.1644999999999999</v>
      </c>
      <c r="H7">
        <v>55.4</v>
      </c>
      <c r="I7">
        <v>57.1</v>
      </c>
      <c r="J7">
        <v>58</v>
      </c>
      <c r="K7">
        <v>58.5</v>
      </c>
      <c r="L7">
        <v>59.3</v>
      </c>
      <c r="M7">
        <v>59.8</v>
      </c>
      <c r="N7">
        <v>60.6</v>
      </c>
      <c r="O7" s="1">
        <v>62.1</v>
      </c>
      <c r="P7">
        <v>63.5</v>
      </c>
      <c r="Q7">
        <v>64.3</v>
      </c>
      <c r="R7">
        <v>64.900000000000006</v>
      </c>
      <c r="S7">
        <v>65.7</v>
      </c>
      <c r="T7">
        <v>66.2</v>
      </c>
      <c r="U7">
        <v>67.099999999999994</v>
      </c>
      <c r="V7">
        <v>68.8</v>
      </c>
    </row>
    <row r="8" spans="1:22" x14ac:dyDescent="0.25">
      <c r="A8">
        <v>0</v>
      </c>
      <c r="B8">
        <v>5</v>
      </c>
      <c r="C8">
        <v>5</v>
      </c>
      <c r="D8">
        <v>1</v>
      </c>
      <c r="E8">
        <v>64.030100000000004</v>
      </c>
      <c r="F8">
        <v>3.4630000000000001E-2</v>
      </c>
      <c r="G8">
        <v>2.2174</v>
      </c>
      <c r="H8">
        <v>57.2</v>
      </c>
      <c r="I8">
        <v>58.9</v>
      </c>
      <c r="J8">
        <v>59.9</v>
      </c>
      <c r="K8">
        <v>60.4</v>
      </c>
      <c r="L8">
        <v>61.2</v>
      </c>
      <c r="M8">
        <v>61.7</v>
      </c>
      <c r="N8">
        <v>62.5</v>
      </c>
      <c r="O8" s="1">
        <v>64</v>
      </c>
      <c r="P8">
        <v>65.5</v>
      </c>
      <c r="Q8">
        <v>66.3</v>
      </c>
      <c r="R8">
        <v>66.900000000000006</v>
      </c>
      <c r="S8">
        <v>67.7</v>
      </c>
      <c r="T8">
        <v>68.2</v>
      </c>
      <c r="U8">
        <v>69.2</v>
      </c>
      <c r="V8">
        <v>70.900000000000006</v>
      </c>
    </row>
    <row r="9" spans="1:22" x14ac:dyDescent="0.25">
      <c r="A9">
        <v>0</v>
      </c>
      <c r="B9">
        <v>6</v>
      </c>
      <c r="C9">
        <v>6</v>
      </c>
      <c r="D9">
        <v>1</v>
      </c>
      <c r="E9">
        <v>65.731099999999998</v>
      </c>
      <c r="F9">
        <v>3.4479999999999997E-2</v>
      </c>
      <c r="G9">
        <v>2.2664</v>
      </c>
      <c r="H9">
        <v>58.7</v>
      </c>
      <c r="I9">
        <v>60.5</v>
      </c>
      <c r="J9">
        <v>61.5</v>
      </c>
      <c r="K9">
        <v>62</v>
      </c>
      <c r="L9">
        <v>62.8</v>
      </c>
      <c r="M9">
        <v>63.4</v>
      </c>
      <c r="N9">
        <v>64.2</v>
      </c>
      <c r="O9" s="1">
        <v>65.7</v>
      </c>
      <c r="P9">
        <v>67.3</v>
      </c>
      <c r="Q9">
        <v>68.099999999999994</v>
      </c>
      <c r="R9">
        <v>68.599999999999994</v>
      </c>
      <c r="S9">
        <v>69.5</v>
      </c>
      <c r="T9">
        <v>70</v>
      </c>
      <c r="U9">
        <v>71</v>
      </c>
      <c r="V9">
        <v>72.7</v>
      </c>
    </row>
    <row r="10" spans="1:22" x14ac:dyDescent="0.25">
      <c r="A10">
        <v>0</v>
      </c>
      <c r="B10">
        <v>7</v>
      </c>
      <c r="C10">
        <v>7</v>
      </c>
      <c r="D10">
        <v>1</v>
      </c>
      <c r="E10">
        <v>67.287300000000002</v>
      </c>
      <c r="F10">
        <v>3.4410000000000003E-2</v>
      </c>
      <c r="G10">
        <v>2.3153999999999999</v>
      </c>
      <c r="H10">
        <v>60.1</v>
      </c>
      <c r="I10">
        <v>61.9</v>
      </c>
      <c r="J10">
        <v>62.9</v>
      </c>
      <c r="K10">
        <v>63.5</v>
      </c>
      <c r="L10">
        <v>64.3</v>
      </c>
      <c r="M10">
        <v>64.900000000000006</v>
      </c>
      <c r="N10">
        <v>65.7</v>
      </c>
      <c r="O10" s="1">
        <v>67.3</v>
      </c>
      <c r="P10">
        <v>68.8</v>
      </c>
      <c r="Q10">
        <v>69.7</v>
      </c>
      <c r="R10">
        <v>70.3</v>
      </c>
      <c r="S10">
        <v>71.099999999999994</v>
      </c>
      <c r="T10">
        <v>71.599999999999994</v>
      </c>
      <c r="U10">
        <v>72.7</v>
      </c>
      <c r="V10">
        <v>74.400000000000006</v>
      </c>
    </row>
    <row r="11" spans="1:22" x14ac:dyDescent="0.25">
      <c r="A11">
        <v>0</v>
      </c>
      <c r="B11">
        <v>8</v>
      </c>
      <c r="C11">
        <v>8</v>
      </c>
      <c r="D11">
        <v>1</v>
      </c>
      <c r="E11">
        <v>68.749799999999993</v>
      </c>
      <c r="F11">
        <v>3.44E-2</v>
      </c>
      <c r="G11">
        <v>2.3650000000000002</v>
      </c>
      <c r="H11">
        <v>61.4</v>
      </c>
      <c r="I11">
        <v>63.2</v>
      </c>
      <c r="J11">
        <v>64.3</v>
      </c>
      <c r="K11">
        <v>64.900000000000006</v>
      </c>
      <c r="L11">
        <v>65.7</v>
      </c>
      <c r="M11">
        <v>66.3</v>
      </c>
      <c r="N11">
        <v>67.2</v>
      </c>
      <c r="O11" s="1">
        <v>68.7</v>
      </c>
      <c r="P11">
        <v>70.3</v>
      </c>
      <c r="Q11">
        <v>71.2</v>
      </c>
      <c r="R11">
        <v>71.8</v>
      </c>
      <c r="S11">
        <v>72.599999999999994</v>
      </c>
      <c r="T11">
        <v>73.2</v>
      </c>
      <c r="U11">
        <v>74.3</v>
      </c>
      <c r="V11">
        <v>76.099999999999994</v>
      </c>
    </row>
    <row r="12" spans="1:22" x14ac:dyDescent="0.25">
      <c r="A12">
        <v>0</v>
      </c>
      <c r="B12">
        <v>9</v>
      </c>
      <c r="C12">
        <v>9</v>
      </c>
      <c r="D12">
        <v>1</v>
      </c>
      <c r="E12">
        <v>70.143500000000003</v>
      </c>
      <c r="F12">
        <v>3.4439999999999998E-2</v>
      </c>
      <c r="G12">
        <v>2.4157000000000002</v>
      </c>
      <c r="H12">
        <v>62.7</v>
      </c>
      <c r="I12">
        <v>64.5</v>
      </c>
      <c r="J12">
        <v>65.599999999999994</v>
      </c>
      <c r="K12">
        <v>66.2</v>
      </c>
      <c r="L12">
        <v>67</v>
      </c>
      <c r="M12">
        <v>67.599999999999994</v>
      </c>
      <c r="N12">
        <v>68.5</v>
      </c>
      <c r="O12" s="1">
        <v>70.099999999999994</v>
      </c>
      <c r="P12">
        <v>71.8</v>
      </c>
      <c r="Q12">
        <v>72.599999999999994</v>
      </c>
      <c r="R12">
        <v>73.2</v>
      </c>
      <c r="S12">
        <v>74.099999999999994</v>
      </c>
      <c r="T12">
        <v>74.7</v>
      </c>
      <c r="U12">
        <v>75.8</v>
      </c>
      <c r="V12">
        <v>77.599999999999994</v>
      </c>
    </row>
    <row r="13" spans="1:22" x14ac:dyDescent="0.25">
      <c r="A13">
        <v>0</v>
      </c>
      <c r="B13">
        <v>10</v>
      </c>
      <c r="C13">
        <v>10</v>
      </c>
      <c r="D13">
        <v>1</v>
      </c>
      <c r="E13">
        <v>71.481800000000007</v>
      </c>
      <c r="F13">
        <v>3.4520000000000002E-2</v>
      </c>
      <c r="G13">
        <v>2.4676</v>
      </c>
      <c r="H13">
        <v>63.9</v>
      </c>
      <c r="I13">
        <v>65.7</v>
      </c>
      <c r="J13">
        <v>66.8</v>
      </c>
      <c r="K13">
        <v>67.400000000000006</v>
      </c>
      <c r="L13">
        <v>68.3</v>
      </c>
      <c r="M13">
        <v>68.900000000000006</v>
      </c>
      <c r="N13">
        <v>69.8</v>
      </c>
      <c r="O13" s="1">
        <v>71.5</v>
      </c>
      <c r="P13">
        <v>73.099999999999994</v>
      </c>
      <c r="Q13">
        <v>74</v>
      </c>
      <c r="R13">
        <v>74.599999999999994</v>
      </c>
      <c r="S13">
        <v>75.5</v>
      </c>
      <c r="T13">
        <v>76.099999999999994</v>
      </c>
      <c r="U13">
        <v>77.2</v>
      </c>
      <c r="V13">
        <v>79.099999999999994</v>
      </c>
    </row>
    <row r="14" spans="1:22" x14ac:dyDescent="0.25">
      <c r="A14">
        <v>0</v>
      </c>
      <c r="B14">
        <v>11</v>
      </c>
      <c r="C14">
        <v>11</v>
      </c>
      <c r="D14">
        <v>1</v>
      </c>
      <c r="E14">
        <v>72.771000000000001</v>
      </c>
      <c r="F14">
        <v>3.4639999999999997E-2</v>
      </c>
      <c r="G14">
        <v>2.5207999999999999</v>
      </c>
      <c r="H14">
        <v>65</v>
      </c>
      <c r="I14">
        <v>66.900000000000006</v>
      </c>
      <c r="J14">
        <v>68</v>
      </c>
      <c r="K14">
        <v>68.599999999999994</v>
      </c>
      <c r="L14">
        <v>69.5</v>
      </c>
      <c r="M14">
        <v>70.2</v>
      </c>
      <c r="N14">
        <v>71.099999999999994</v>
      </c>
      <c r="O14" s="1">
        <v>72.8</v>
      </c>
      <c r="P14">
        <v>74.5</v>
      </c>
      <c r="Q14">
        <v>75.400000000000006</v>
      </c>
      <c r="R14">
        <v>76</v>
      </c>
      <c r="S14">
        <v>76.900000000000006</v>
      </c>
      <c r="T14">
        <v>77.5</v>
      </c>
      <c r="U14">
        <v>78.599999999999994</v>
      </c>
      <c r="V14">
        <v>80.599999999999994</v>
      </c>
    </row>
    <row r="15" spans="1:22" x14ac:dyDescent="0.25">
      <c r="A15">
        <v>1</v>
      </c>
      <c r="B15">
        <v>0</v>
      </c>
      <c r="C15">
        <v>12</v>
      </c>
      <c r="D15">
        <v>1</v>
      </c>
      <c r="E15">
        <v>74.015000000000001</v>
      </c>
      <c r="F15">
        <v>3.4790000000000001E-2</v>
      </c>
      <c r="G15">
        <v>2.5750000000000002</v>
      </c>
      <c r="H15">
        <v>66.099999999999994</v>
      </c>
      <c r="I15">
        <v>68</v>
      </c>
      <c r="J15">
        <v>69.2</v>
      </c>
      <c r="K15">
        <v>69.8</v>
      </c>
      <c r="L15">
        <v>70.7</v>
      </c>
      <c r="M15">
        <v>71.3</v>
      </c>
      <c r="N15">
        <v>72.3</v>
      </c>
      <c r="O15" s="1">
        <v>74</v>
      </c>
      <c r="P15">
        <v>75.8</v>
      </c>
      <c r="Q15">
        <v>76.7</v>
      </c>
      <c r="R15">
        <v>77.3</v>
      </c>
      <c r="S15">
        <v>78.3</v>
      </c>
      <c r="T15">
        <v>78.900000000000006</v>
      </c>
      <c r="U15">
        <v>80</v>
      </c>
      <c r="V15">
        <v>82</v>
      </c>
    </row>
    <row r="16" spans="1:22" x14ac:dyDescent="0.25">
      <c r="A16">
        <v>1</v>
      </c>
      <c r="B16">
        <v>1</v>
      </c>
      <c r="C16">
        <v>13</v>
      </c>
      <c r="D16">
        <v>1</v>
      </c>
      <c r="E16">
        <v>75.217600000000004</v>
      </c>
      <c r="F16">
        <v>3.4959999999999998E-2</v>
      </c>
      <c r="G16">
        <v>2.6295999999999999</v>
      </c>
      <c r="H16">
        <v>67.099999999999994</v>
      </c>
      <c r="I16">
        <v>69.099999999999994</v>
      </c>
      <c r="J16">
        <v>70.3</v>
      </c>
      <c r="K16">
        <v>70.900000000000006</v>
      </c>
      <c r="L16">
        <v>71.8</v>
      </c>
      <c r="M16">
        <v>72.5</v>
      </c>
      <c r="N16">
        <v>73.400000000000006</v>
      </c>
      <c r="O16" s="1">
        <v>75.2</v>
      </c>
      <c r="P16">
        <v>77</v>
      </c>
      <c r="Q16">
        <v>77.900000000000006</v>
      </c>
      <c r="R16">
        <v>78.599999999999994</v>
      </c>
      <c r="S16">
        <v>79.5</v>
      </c>
      <c r="T16">
        <v>80.2</v>
      </c>
      <c r="U16">
        <v>81.3</v>
      </c>
      <c r="V16">
        <v>83.3</v>
      </c>
    </row>
    <row r="17" spans="1:22" x14ac:dyDescent="0.25">
      <c r="A17">
        <v>1</v>
      </c>
      <c r="B17">
        <v>2</v>
      </c>
      <c r="C17">
        <v>14</v>
      </c>
      <c r="D17">
        <v>1</v>
      </c>
      <c r="E17">
        <v>76.381699999999995</v>
      </c>
      <c r="F17">
        <v>3.5139999999999998E-2</v>
      </c>
      <c r="G17">
        <v>2.6840999999999999</v>
      </c>
      <c r="H17">
        <v>68.099999999999994</v>
      </c>
      <c r="I17">
        <v>70.099999999999994</v>
      </c>
      <c r="J17">
        <v>71.3</v>
      </c>
      <c r="K17">
        <v>72</v>
      </c>
      <c r="L17">
        <v>72.900000000000006</v>
      </c>
      <c r="M17">
        <v>73.599999999999994</v>
      </c>
      <c r="N17">
        <v>74.599999999999994</v>
      </c>
      <c r="O17" s="1">
        <v>76.400000000000006</v>
      </c>
      <c r="P17">
        <v>78.2</v>
      </c>
      <c r="Q17">
        <v>79.2</v>
      </c>
      <c r="R17">
        <v>79.8</v>
      </c>
      <c r="S17">
        <v>80.8</v>
      </c>
      <c r="T17">
        <v>81.400000000000006</v>
      </c>
      <c r="U17">
        <v>82.6</v>
      </c>
      <c r="V17">
        <v>84.7</v>
      </c>
    </row>
    <row r="18" spans="1:22" x14ac:dyDescent="0.25">
      <c r="A18">
        <v>1</v>
      </c>
      <c r="B18">
        <v>3</v>
      </c>
      <c r="C18">
        <v>15</v>
      </c>
      <c r="D18">
        <v>1</v>
      </c>
      <c r="E18">
        <v>77.509900000000002</v>
      </c>
      <c r="F18">
        <v>3.5340000000000003E-2</v>
      </c>
      <c r="G18">
        <v>2.7391999999999999</v>
      </c>
      <c r="H18">
        <v>69</v>
      </c>
      <c r="I18">
        <v>71.099999999999994</v>
      </c>
      <c r="J18">
        <v>72.400000000000006</v>
      </c>
      <c r="K18">
        <v>73</v>
      </c>
      <c r="L18">
        <v>74</v>
      </c>
      <c r="M18">
        <v>74.7</v>
      </c>
      <c r="N18">
        <v>75.7</v>
      </c>
      <c r="O18" s="1">
        <v>77.5</v>
      </c>
      <c r="P18">
        <v>79.400000000000006</v>
      </c>
      <c r="Q18">
        <v>80.3</v>
      </c>
      <c r="R18">
        <v>81</v>
      </c>
      <c r="S18">
        <v>82</v>
      </c>
      <c r="T18">
        <v>82.7</v>
      </c>
      <c r="U18">
        <v>83.9</v>
      </c>
      <c r="V18">
        <v>86</v>
      </c>
    </row>
    <row r="19" spans="1:22" x14ac:dyDescent="0.25">
      <c r="A19">
        <v>1</v>
      </c>
      <c r="B19">
        <v>4</v>
      </c>
      <c r="C19">
        <v>16</v>
      </c>
      <c r="D19">
        <v>1</v>
      </c>
      <c r="E19">
        <v>78.605500000000006</v>
      </c>
      <c r="F19">
        <v>3.5549999999999998E-2</v>
      </c>
      <c r="G19">
        <v>2.7944</v>
      </c>
      <c r="H19">
        <v>70</v>
      </c>
      <c r="I19">
        <v>72.099999999999994</v>
      </c>
      <c r="J19">
        <v>73.3</v>
      </c>
      <c r="K19">
        <v>74</v>
      </c>
      <c r="L19">
        <v>75</v>
      </c>
      <c r="M19">
        <v>75.7</v>
      </c>
      <c r="N19">
        <v>76.7</v>
      </c>
      <c r="O19" s="1">
        <v>78.599999999999994</v>
      </c>
      <c r="P19">
        <v>80.5</v>
      </c>
      <c r="Q19">
        <v>81.5</v>
      </c>
      <c r="R19">
        <v>82.2</v>
      </c>
      <c r="S19">
        <v>83.2</v>
      </c>
      <c r="T19">
        <v>83.9</v>
      </c>
      <c r="U19">
        <v>85.1</v>
      </c>
      <c r="V19">
        <v>87.2</v>
      </c>
    </row>
    <row r="20" spans="1:22" x14ac:dyDescent="0.25">
      <c r="A20">
        <v>1</v>
      </c>
      <c r="B20">
        <v>5</v>
      </c>
      <c r="C20">
        <v>17</v>
      </c>
      <c r="D20">
        <v>1</v>
      </c>
      <c r="E20">
        <v>79.671000000000006</v>
      </c>
      <c r="F20">
        <v>3.576E-2</v>
      </c>
      <c r="G20">
        <v>2.8490000000000002</v>
      </c>
      <c r="H20">
        <v>70.900000000000006</v>
      </c>
      <c r="I20">
        <v>73</v>
      </c>
      <c r="J20">
        <v>74.3</v>
      </c>
      <c r="K20">
        <v>75</v>
      </c>
      <c r="L20">
        <v>76</v>
      </c>
      <c r="M20">
        <v>76.7</v>
      </c>
      <c r="N20">
        <v>77.7</v>
      </c>
      <c r="O20" s="1">
        <v>79.7</v>
      </c>
      <c r="P20">
        <v>81.599999999999994</v>
      </c>
      <c r="Q20">
        <v>82.6</v>
      </c>
      <c r="R20">
        <v>83.3</v>
      </c>
      <c r="S20">
        <v>84.4</v>
      </c>
      <c r="T20">
        <v>85</v>
      </c>
      <c r="U20">
        <v>86.3</v>
      </c>
      <c r="V20">
        <v>88.5</v>
      </c>
    </row>
    <row r="21" spans="1:22" x14ac:dyDescent="0.25">
      <c r="A21">
        <v>1</v>
      </c>
      <c r="B21">
        <v>6</v>
      </c>
      <c r="C21">
        <v>18</v>
      </c>
      <c r="D21">
        <v>1</v>
      </c>
      <c r="E21">
        <v>80.707899999999995</v>
      </c>
      <c r="F21">
        <v>3.5979999999999998E-2</v>
      </c>
      <c r="G21">
        <v>2.9039000000000001</v>
      </c>
      <c r="H21">
        <v>71.7</v>
      </c>
      <c r="I21">
        <v>74</v>
      </c>
      <c r="J21">
        <v>75.2</v>
      </c>
      <c r="K21">
        <v>75.900000000000006</v>
      </c>
      <c r="L21">
        <v>77</v>
      </c>
      <c r="M21">
        <v>77.7</v>
      </c>
      <c r="N21">
        <v>78.7</v>
      </c>
      <c r="O21" s="1">
        <v>80.7</v>
      </c>
      <c r="P21">
        <v>82.7</v>
      </c>
      <c r="Q21">
        <v>83.7</v>
      </c>
      <c r="R21">
        <v>84.4</v>
      </c>
      <c r="S21">
        <v>85.5</v>
      </c>
      <c r="T21">
        <v>86.2</v>
      </c>
      <c r="U21">
        <v>87.5</v>
      </c>
      <c r="V21">
        <v>89.7</v>
      </c>
    </row>
    <row r="22" spans="1:22" x14ac:dyDescent="0.25">
      <c r="A22">
        <v>1</v>
      </c>
      <c r="B22">
        <v>7</v>
      </c>
      <c r="C22">
        <v>19</v>
      </c>
      <c r="D22">
        <v>1</v>
      </c>
      <c r="E22">
        <v>81.718199999999996</v>
      </c>
      <c r="F22">
        <v>3.6200000000000003E-2</v>
      </c>
      <c r="G22">
        <v>2.9582000000000002</v>
      </c>
      <c r="H22">
        <v>72.599999999999994</v>
      </c>
      <c r="I22">
        <v>74.8</v>
      </c>
      <c r="J22">
        <v>76.2</v>
      </c>
      <c r="K22">
        <v>76.900000000000006</v>
      </c>
      <c r="L22">
        <v>77.900000000000006</v>
      </c>
      <c r="M22">
        <v>78.7</v>
      </c>
      <c r="N22">
        <v>79.7</v>
      </c>
      <c r="O22" s="1">
        <v>81.7</v>
      </c>
      <c r="P22">
        <v>83.7</v>
      </c>
      <c r="Q22">
        <v>84.8</v>
      </c>
      <c r="R22">
        <v>85.5</v>
      </c>
      <c r="S22">
        <v>86.6</v>
      </c>
      <c r="T22">
        <v>87.3</v>
      </c>
      <c r="U22">
        <v>88.6</v>
      </c>
      <c r="V22">
        <v>90.9</v>
      </c>
    </row>
    <row r="23" spans="1:22" x14ac:dyDescent="0.25">
      <c r="A23">
        <v>1</v>
      </c>
      <c r="B23">
        <v>8</v>
      </c>
      <c r="C23">
        <v>20</v>
      </c>
      <c r="D23">
        <v>1</v>
      </c>
      <c r="E23">
        <v>82.703599999999994</v>
      </c>
      <c r="F23">
        <v>3.6429999999999997E-2</v>
      </c>
      <c r="G23">
        <v>3.0129000000000001</v>
      </c>
      <c r="H23">
        <v>73.400000000000006</v>
      </c>
      <c r="I23">
        <v>75.7</v>
      </c>
      <c r="J23">
        <v>77</v>
      </c>
      <c r="K23">
        <v>77.7</v>
      </c>
      <c r="L23">
        <v>78.8</v>
      </c>
      <c r="M23">
        <v>79.599999999999994</v>
      </c>
      <c r="N23">
        <v>80.7</v>
      </c>
      <c r="O23" s="1">
        <v>82.7</v>
      </c>
      <c r="P23">
        <v>84.7</v>
      </c>
      <c r="Q23">
        <v>85.8</v>
      </c>
      <c r="R23">
        <v>86.6</v>
      </c>
      <c r="S23">
        <v>87.7</v>
      </c>
      <c r="T23">
        <v>88.4</v>
      </c>
      <c r="U23">
        <v>89.7</v>
      </c>
      <c r="V23">
        <v>92</v>
      </c>
    </row>
    <row r="24" spans="1:22" x14ac:dyDescent="0.25">
      <c r="A24">
        <v>1</v>
      </c>
      <c r="B24">
        <v>9</v>
      </c>
      <c r="C24">
        <v>21</v>
      </c>
      <c r="D24">
        <v>1</v>
      </c>
      <c r="E24">
        <v>83.665400000000005</v>
      </c>
      <c r="F24">
        <v>3.6659999999999998E-2</v>
      </c>
      <c r="G24">
        <v>3.0672000000000001</v>
      </c>
      <c r="H24">
        <v>74.2</v>
      </c>
      <c r="I24">
        <v>76.5</v>
      </c>
      <c r="J24">
        <v>77.900000000000006</v>
      </c>
      <c r="K24">
        <v>78.599999999999994</v>
      </c>
      <c r="L24">
        <v>79.7</v>
      </c>
      <c r="M24">
        <v>80.5</v>
      </c>
      <c r="N24">
        <v>81.599999999999994</v>
      </c>
      <c r="O24" s="1">
        <v>83.7</v>
      </c>
      <c r="P24">
        <v>85.7</v>
      </c>
      <c r="Q24">
        <v>86.8</v>
      </c>
      <c r="R24">
        <v>87.6</v>
      </c>
      <c r="S24">
        <v>88.7</v>
      </c>
      <c r="T24">
        <v>89.4</v>
      </c>
      <c r="U24">
        <v>90.8</v>
      </c>
      <c r="V24">
        <v>93.1</v>
      </c>
    </row>
    <row r="25" spans="1:22" x14ac:dyDescent="0.25">
      <c r="A25">
        <v>1</v>
      </c>
      <c r="B25">
        <v>10</v>
      </c>
      <c r="C25">
        <v>22</v>
      </c>
      <c r="D25">
        <v>1</v>
      </c>
      <c r="E25">
        <v>84.603999999999999</v>
      </c>
      <c r="F25">
        <v>3.6880000000000003E-2</v>
      </c>
      <c r="G25">
        <v>3.1202000000000001</v>
      </c>
      <c r="H25">
        <v>75</v>
      </c>
      <c r="I25">
        <v>77.3</v>
      </c>
      <c r="J25">
        <v>78.7</v>
      </c>
      <c r="K25">
        <v>79.5</v>
      </c>
      <c r="L25">
        <v>80.599999999999994</v>
      </c>
      <c r="M25">
        <v>81.400000000000006</v>
      </c>
      <c r="N25">
        <v>82.5</v>
      </c>
      <c r="O25" s="1">
        <v>84.6</v>
      </c>
      <c r="P25">
        <v>86.7</v>
      </c>
      <c r="Q25">
        <v>87.8</v>
      </c>
      <c r="R25">
        <v>88.6</v>
      </c>
      <c r="S25">
        <v>89.7</v>
      </c>
      <c r="T25">
        <v>90.5</v>
      </c>
      <c r="U25">
        <v>91.9</v>
      </c>
      <c r="V25">
        <v>94.2</v>
      </c>
    </row>
    <row r="26" spans="1:22" x14ac:dyDescent="0.25">
      <c r="A26">
        <v>1</v>
      </c>
      <c r="B26">
        <v>11</v>
      </c>
      <c r="C26">
        <v>23</v>
      </c>
      <c r="D26">
        <v>1</v>
      </c>
      <c r="E26">
        <v>85.520200000000003</v>
      </c>
      <c r="F26">
        <v>3.7109999999999997E-2</v>
      </c>
      <c r="G26">
        <v>3.1737000000000002</v>
      </c>
      <c r="H26">
        <v>75.7</v>
      </c>
      <c r="I26">
        <v>78.099999999999994</v>
      </c>
      <c r="J26">
        <v>79.599999999999994</v>
      </c>
      <c r="K26">
        <v>80.3</v>
      </c>
      <c r="L26">
        <v>81.5</v>
      </c>
      <c r="M26">
        <v>82.2</v>
      </c>
      <c r="N26">
        <v>83.4</v>
      </c>
      <c r="O26" s="1">
        <v>85.5</v>
      </c>
      <c r="P26">
        <v>87.7</v>
      </c>
      <c r="Q26">
        <v>88.8</v>
      </c>
      <c r="R26">
        <v>89.6</v>
      </c>
      <c r="S26">
        <v>90.7</v>
      </c>
      <c r="T26">
        <v>91.5</v>
      </c>
      <c r="U26">
        <v>92.9</v>
      </c>
      <c r="V26">
        <v>95.3</v>
      </c>
    </row>
    <row r="27" spans="1:22" x14ac:dyDescent="0.25">
      <c r="A27">
        <v>2</v>
      </c>
      <c r="B27">
        <v>0</v>
      </c>
      <c r="C27">
        <v>24</v>
      </c>
      <c r="D27">
        <v>1</v>
      </c>
      <c r="E27">
        <v>86.415300000000002</v>
      </c>
      <c r="F27">
        <v>3.7339999999999998E-2</v>
      </c>
      <c r="G27">
        <v>3.2267000000000001</v>
      </c>
      <c r="H27">
        <v>76.400000000000006</v>
      </c>
      <c r="I27">
        <v>78.900000000000006</v>
      </c>
      <c r="J27">
        <v>80.3</v>
      </c>
      <c r="K27">
        <v>81.099999999999994</v>
      </c>
      <c r="L27">
        <v>82.3</v>
      </c>
      <c r="M27">
        <v>83.1</v>
      </c>
      <c r="N27">
        <v>84.2</v>
      </c>
      <c r="O27" s="1">
        <v>86.4</v>
      </c>
      <c r="P27">
        <v>88.6</v>
      </c>
      <c r="Q27">
        <v>89.8</v>
      </c>
      <c r="R27">
        <v>90.6</v>
      </c>
      <c r="S27">
        <v>91.7</v>
      </c>
      <c r="T27">
        <v>92.5</v>
      </c>
      <c r="U27">
        <v>93.9</v>
      </c>
      <c r="V27">
        <v>96.4</v>
      </c>
    </row>
    <row r="28" spans="1:22" x14ac:dyDescent="0.25">
      <c r="A28">
        <v>2</v>
      </c>
      <c r="B28">
        <v>1</v>
      </c>
      <c r="C28">
        <v>25</v>
      </c>
      <c r="D28">
        <v>1</v>
      </c>
      <c r="E28">
        <v>86.590400000000002</v>
      </c>
      <c r="F28">
        <v>3.7859999999999998E-2</v>
      </c>
      <c r="G28">
        <v>3.2783000000000002</v>
      </c>
      <c r="H28">
        <v>76.5</v>
      </c>
      <c r="I28">
        <v>79</v>
      </c>
      <c r="J28">
        <v>80.400000000000006</v>
      </c>
      <c r="K28">
        <v>81.2</v>
      </c>
      <c r="L28">
        <v>82.4</v>
      </c>
      <c r="M28">
        <v>83.2</v>
      </c>
      <c r="N28">
        <v>84.4</v>
      </c>
      <c r="O28" s="1">
        <v>86.6</v>
      </c>
      <c r="P28">
        <v>88.8</v>
      </c>
      <c r="Q28">
        <v>90</v>
      </c>
      <c r="R28">
        <v>90.8</v>
      </c>
      <c r="S28">
        <v>92</v>
      </c>
      <c r="T28">
        <v>92.8</v>
      </c>
      <c r="U28">
        <v>94.2</v>
      </c>
      <c r="V28">
        <v>96.7</v>
      </c>
    </row>
    <row r="29" spans="1:22" x14ac:dyDescent="0.25">
      <c r="A29">
        <v>2</v>
      </c>
      <c r="B29">
        <v>2</v>
      </c>
      <c r="C29">
        <v>26</v>
      </c>
      <c r="D29">
        <v>1</v>
      </c>
      <c r="E29">
        <v>87.446200000000005</v>
      </c>
      <c r="F29">
        <v>3.8080000000000003E-2</v>
      </c>
      <c r="G29">
        <v>3.33</v>
      </c>
      <c r="H29">
        <v>77.2</v>
      </c>
      <c r="I29">
        <v>79.7</v>
      </c>
      <c r="J29">
        <v>81.2</v>
      </c>
      <c r="K29">
        <v>82</v>
      </c>
      <c r="L29">
        <v>83.2</v>
      </c>
      <c r="M29">
        <v>84</v>
      </c>
      <c r="N29">
        <v>85.2</v>
      </c>
      <c r="O29" s="1">
        <v>87.4</v>
      </c>
      <c r="P29">
        <v>89.7</v>
      </c>
      <c r="Q29">
        <v>90.9</v>
      </c>
      <c r="R29">
        <v>91.7</v>
      </c>
      <c r="S29">
        <v>92.9</v>
      </c>
      <c r="T29">
        <v>93.7</v>
      </c>
      <c r="U29">
        <v>95.2</v>
      </c>
      <c r="V29">
        <v>97.7</v>
      </c>
    </row>
    <row r="30" spans="1:22" x14ac:dyDescent="0.25">
      <c r="A30">
        <v>2</v>
      </c>
      <c r="B30">
        <v>3</v>
      </c>
      <c r="C30">
        <v>27</v>
      </c>
      <c r="D30">
        <v>1</v>
      </c>
      <c r="E30">
        <v>88.283000000000001</v>
      </c>
      <c r="F30">
        <v>3.8300000000000001E-2</v>
      </c>
      <c r="G30">
        <v>3.3812000000000002</v>
      </c>
      <c r="H30">
        <v>77.8</v>
      </c>
      <c r="I30">
        <v>80.400000000000006</v>
      </c>
      <c r="J30">
        <v>81.900000000000006</v>
      </c>
      <c r="K30">
        <v>82.7</v>
      </c>
      <c r="L30">
        <v>83.9</v>
      </c>
      <c r="M30">
        <v>84.8</v>
      </c>
      <c r="N30">
        <v>86</v>
      </c>
      <c r="O30" s="1">
        <v>88.3</v>
      </c>
      <c r="P30">
        <v>90.6</v>
      </c>
      <c r="Q30">
        <v>91.8</v>
      </c>
      <c r="R30">
        <v>92.6</v>
      </c>
      <c r="S30">
        <v>93.8</v>
      </c>
      <c r="T30">
        <v>94.6</v>
      </c>
      <c r="U30">
        <v>96.1</v>
      </c>
      <c r="V30">
        <v>98.7</v>
      </c>
    </row>
    <row r="31" spans="1:22" x14ac:dyDescent="0.25">
      <c r="A31">
        <v>2</v>
      </c>
      <c r="B31">
        <v>4</v>
      </c>
      <c r="C31">
        <v>28</v>
      </c>
      <c r="D31">
        <v>1</v>
      </c>
      <c r="E31">
        <v>89.100399999999993</v>
      </c>
      <c r="F31">
        <v>3.8510000000000003E-2</v>
      </c>
      <c r="G31">
        <v>3.4312999999999998</v>
      </c>
      <c r="H31">
        <v>78.5</v>
      </c>
      <c r="I31">
        <v>81.099999999999994</v>
      </c>
      <c r="J31">
        <v>82.6</v>
      </c>
      <c r="K31">
        <v>83.5</v>
      </c>
      <c r="L31">
        <v>84.7</v>
      </c>
      <c r="M31">
        <v>85.5</v>
      </c>
      <c r="N31">
        <v>86.8</v>
      </c>
      <c r="O31" s="1">
        <v>89.1</v>
      </c>
      <c r="P31">
        <v>91.4</v>
      </c>
      <c r="Q31">
        <v>92.7</v>
      </c>
      <c r="R31">
        <v>93.5</v>
      </c>
      <c r="S31">
        <v>94.7</v>
      </c>
      <c r="T31">
        <v>95.6</v>
      </c>
      <c r="U31">
        <v>97.1</v>
      </c>
      <c r="V31">
        <v>99.7</v>
      </c>
    </row>
    <row r="32" spans="1:22" x14ac:dyDescent="0.25">
      <c r="A32">
        <v>2</v>
      </c>
      <c r="B32">
        <v>5</v>
      </c>
      <c r="C32">
        <v>29</v>
      </c>
      <c r="D32">
        <v>1</v>
      </c>
      <c r="E32">
        <v>89.899100000000004</v>
      </c>
      <c r="F32">
        <v>3.8719999999999997E-2</v>
      </c>
      <c r="G32">
        <v>3.4809000000000001</v>
      </c>
      <c r="H32">
        <v>79.099999999999994</v>
      </c>
      <c r="I32">
        <v>81.8</v>
      </c>
      <c r="J32">
        <v>83.4</v>
      </c>
      <c r="K32">
        <v>84.2</v>
      </c>
      <c r="L32">
        <v>85.4</v>
      </c>
      <c r="M32">
        <v>86.3</v>
      </c>
      <c r="N32">
        <v>87.6</v>
      </c>
      <c r="O32" s="1">
        <v>89.9</v>
      </c>
      <c r="P32">
        <v>92.2</v>
      </c>
      <c r="Q32">
        <v>93.5</v>
      </c>
      <c r="R32">
        <v>94.4</v>
      </c>
      <c r="S32">
        <v>95.6</v>
      </c>
      <c r="T32">
        <v>96.4</v>
      </c>
      <c r="U32">
        <v>98</v>
      </c>
      <c r="V32">
        <v>100.7</v>
      </c>
    </row>
    <row r="33" spans="1:22" x14ac:dyDescent="0.25">
      <c r="A33">
        <v>2</v>
      </c>
      <c r="B33">
        <v>6</v>
      </c>
      <c r="C33">
        <v>30</v>
      </c>
      <c r="D33">
        <v>1</v>
      </c>
      <c r="E33">
        <v>90.679699999999997</v>
      </c>
      <c r="F33">
        <v>3.8929999999999999E-2</v>
      </c>
      <c r="G33">
        <v>3.5301999999999998</v>
      </c>
      <c r="H33">
        <v>79.8</v>
      </c>
      <c r="I33">
        <v>82.5</v>
      </c>
      <c r="J33">
        <v>84</v>
      </c>
      <c r="K33">
        <v>84.9</v>
      </c>
      <c r="L33">
        <v>86.2</v>
      </c>
      <c r="M33">
        <v>87</v>
      </c>
      <c r="N33">
        <v>88.3</v>
      </c>
      <c r="O33" s="1">
        <v>90.7</v>
      </c>
      <c r="P33">
        <v>93.1</v>
      </c>
      <c r="Q33">
        <v>94.3</v>
      </c>
      <c r="R33">
        <v>95.2</v>
      </c>
      <c r="S33">
        <v>96.5</v>
      </c>
      <c r="T33">
        <v>97.3</v>
      </c>
      <c r="U33">
        <v>98.9</v>
      </c>
      <c r="V33">
        <v>101.6</v>
      </c>
    </row>
    <row r="34" spans="1:22" x14ac:dyDescent="0.25">
      <c r="A34">
        <v>2</v>
      </c>
      <c r="B34">
        <v>7</v>
      </c>
      <c r="C34">
        <v>31</v>
      </c>
      <c r="D34">
        <v>1</v>
      </c>
      <c r="E34">
        <v>91.442999999999998</v>
      </c>
      <c r="F34">
        <v>3.9129999999999998E-2</v>
      </c>
      <c r="G34">
        <v>3.5781999999999998</v>
      </c>
      <c r="H34">
        <v>80.400000000000006</v>
      </c>
      <c r="I34">
        <v>83.1</v>
      </c>
      <c r="J34">
        <v>84.7</v>
      </c>
      <c r="K34">
        <v>85.6</v>
      </c>
      <c r="L34">
        <v>86.9</v>
      </c>
      <c r="M34">
        <v>87.7</v>
      </c>
      <c r="N34">
        <v>89</v>
      </c>
      <c r="O34" s="1">
        <v>91.4</v>
      </c>
      <c r="P34">
        <v>93.9</v>
      </c>
      <c r="Q34">
        <v>95.2</v>
      </c>
      <c r="R34">
        <v>96</v>
      </c>
      <c r="S34">
        <v>97.3</v>
      </c>
      <c r="T34">
        <v>98.2</v>
      </c>
      <c r="U34">
        <v>99.8</v>
      </c>
      <c r="V34">
        <v>102.5</v>
      </c>
    </row>
    <row r="35" spans="1:22" x14ac:dyDescent="0.25">
      <c r="A35">
        <v>2</v>
      </c>
      <c r="B35">
        <v>8</v>
      </c>
      <c r="C35">
        <v>32</v>
      </c>
      <c r="D35">
        <v>1</v>
      </c>
      <c r="E35">
        <v>92.190600000000003</v>
      </c>
      <c r="F35">
        <v>3.9329999999999997E-2</v>
      </c>
      <c r="G35">
        <v>3.6259000000000001</v>
      </c>
      <c r="H35">
        <v>81</v>
      </c>
      <c r="I35">
        <v>83.8</v>
      </c>
      <c r="J35">
        <v>85.4</v>
      </c>
      <c r="K35">
        <v>86.2</v>
      </c>
      <c r="L35">
        <v>87.5</v>
      </c>
      <c r="M35">
        <v>88.4</v>
      </c>
      <c r="N35">
        <v>89.7</v>
      </c>
      <c r="O35" s="1">
        <v>92.2</v>
      </c>
      <c r="P35">
        <v>94.6</v>
      </c>
      <c r="Q35">
        <v>95.9</v>
      </c>
      <c r="R35">
        <v>96.8</v>
      </c>
      <c r="S35">
        <v>98.2</v>
      </c>
      <c r="T35">
        <v>99</v>
      </c>
      <c r="U35">
        <v>100.6</v>
      </c>
      <c r="V35">
        <v>103.4</v>
      </c>
    </row>
    <row r="36" spans="1:22" x14ac:dyDescent="0.25">
      <c r="A36">
        <v>2</v>
      </c>
      <c r="B36">
        <v>9</v>
      </c>
      <c r="C36">
        <v>33</v>
      </c>
      <c r="D36">
        <v>1</v>
      </c>
      <c r="E36">
        <v>92.923900000000003</v>
      </c>
      <c r="F36">
        <v>3.952E-2</v>
      </c>
      <c r="G36">
        <v>3.6724000000000001</v>
      </c>
      <c r="H36">
        <v>81.599999999999994</v>
      </c>
      <c r="I36">
        <v>84.4</v>
      </c>
      <c r="J36">
        <v>86</v>
      </c>
      <c r="K36">
        <v>86.9</v>
      </c>
      <c r="L36">
        <v>88.2</v>
      </c>
      <c r="M36">
        <v>89.1</v>
      </c>
      <c r="N36">
        <v>90.4</v>
      </c>
      <c r="O36" s="1">
        <v>92.9</v>
      </c>
      <c r="P36">
        <v>95.4</v>
      </c>
      <c r="Q36">
        <v>96.7</v>
      </c>
      <c r="R36">
        <v>97.6</v>
      </c>
      <c r="S36">
        <v>99</v>
      </c>
      <c r="T36">
        <v>99.8</v>
      </c>
      <c r="U36">
        <v>101.5</v>
      </c>
      <c r="V36">
        <v>104.3</v>
      </c>
    </row>
    <row r="37" spans="1:22" x14ac:dyDescent="0.25">
      <c r="A37">
        <v>2</v>
      </c>
      <c r="B37">
        <v>10</v>
      </c>
      <c r="C37">
        <v>34</v>
      </c>
      <c r="D37">
        <v>1</v>
      </c>
      <c r="E37">
        <v>93.644400000000005</v>
      </c>
      <c r="F37">
        <v>3.9710000000000002E-2</v>
      </c>
      <c r="G37">
        <v>3.7185999999999999</v>
      </c>
      <c r="H37">
        <v>82.2</v>
      </c>
      <c r="I37">
        <v>85</v>
      </c>
      <c r="J37">
        <v>86.7</v>
      </c>
      <c r="K37">
        <v>87.5</v>
      </c>
      <c r="L37">
        <v>88.9</v>
      </c>
      <c r="M37">
        <v>89.8</v>
      </c>
      <c r="N37">
        <v>91.1</v>
      </c>
      <c r="O37" s="1">
        <v>93.6</v>
      </c>
      <c r="P37">
        <v>96.2</v>
      </c>
      <c r="Q37">
        <v>97.5</v>
      </c>
      <c r="R37">
        <v>98.4</v>
      </c>
      <c r="S37">
        <v>99.8</v>
      </c>
      <c r="T37">
        <v>100.6</v>
      </c>
      <c r="U37">
        <v>102.3</v>
      </c>
      <c r="V37">
        <v>105.1</v>
      </c>
    </row>
    <row r="38" spans="1:22" x14ac:dyDescent="0.25">
      <c r="A38">
        <v>2</v>
      </c>
      <c r="B38">
        <v>11</v>
      </c>
      <c r="C38">
        <v>35</v>
      </c>
      <c r="D38">
        <v>1</v>
      </c>
      <c r="E38">
        <v>94.353300000000004</v>
      </c>
      <c r="F38">
        <v>3.9890000000000002E-2</v>
      </c>
      <c r="G38">
        <v>3.7637999999999998</v>
      </c>
      <c r="H38">
        <v>82.7</v>
      </c>
      <c r="I38">
        <v>85.6</v>
      </c>
      <c r="J38">
        <v>87.3</v>
      </c>
      <c r="K38">
        <v>88.2</v>
      </c>
      <c r="L38">
        <v>89.5</v>
      </c>
      <c r="M38">
        <v>90.5</v>
      </c>
      <c r="N38">
        <v>91.8</v>
      </c>
      <c r="O38" s="1">
        <v>94.4</v>
      </c>
      <c r="P38">
        <v>96.9</v>
      </c>
      <c r="Q38">
        <v>98.3</v>
      </c>
      <c r="R38">
        <v>99.2</v>
      </c>
      <c r="S38">
        <v>100.5</v>
      </c>
      <c r="T38">
        <v>101.4</v>
      </c>
      <c r="U38">
        <v>103.1</v>
      </c>
      <c r="V38">
        <v>106</v>
      </c>
    </row>
    <row r="39" spans="1:22" x14ac:dyDescent="0.25">
      <c r="A39">
        <v>3</v>
      </c>
      <c r="B39">
        <v>0</v>
      </c>
      <c r="C39">
        <v>36</v>
      </c>
      <c r="D39">
        <v>1</v>
      </c>
      <c r="E39">
        <v>95.051500000000004</v>
      </c>
      <c r="F39">
        <v>4.0059999999999998E-2</v>
      </c>
      <c r="G39">
        <v>3.8077999999999999</v>
      </c>
      <c r="H39">
        <v>83.3</v>
      </c>
      <c r="I39">
        <v>86.2</v>
      </c>
      <c r="J39">
        <v>87.9</v>
      </c>
      <c r="K39">
        <v>88.8</v>
      </c>
      <c r="L39">
        <v>90.2</v>
      </c>
      <c r="M39">
        <v>91.1</v>
      </c>
      <c r="N39">
        <v>92.5</v>
      </c>
      <c r="O39" s="1">
        <v>95.1</v>
      </c>
      <c r="P39">
        <v>97.6</v>
      </c>
      <c r="Q39">
        <v>99</v>
      </c>
      <c r="R39">
        <v>99.9</v>
      </c>
      <c r="S39">
        <v>101.3</v>
      </c>
      <c r="T39">
        <v>102.2</v>
      </c>
      <c r="U39">
        <v>103.9</v>
      </c>
      <c r="V39">
        <v>106.8</v>
      </c>
    </row>
    <row r="40" spans="1:22" x14ac:dyDescent="0.25">
      <c r="A40">
        <v>3</v>
      </c>
      <c r="B40">
        <v>1</v>
      </c>
      <c r="C40">
        <v>37</v>
      </c>
      <c r="D40">
        <v>1</v>
      </c>
      <c r="E40">
        <v>95.739900000000006</v>
      </c>
      <c r="F40">
        <v>4.0239999999999998E-2</v>
      </c>
      <c r="G40">
        <v>3.8525999999999998</v>
      </c>
      <c r="H40">
        <v>83.8</v>
      </c>
      <c r="I40">
        <v>86.8</v>
      </c>
      <c r="J40">
        <v>88.5</v>
      </c>
      <c r="K40">
        <v>89.4</v>
      </c>
      <c r="L40">
        <v>90.8</v>
      </c>
      <c r="M40">
        <v>91.7</v>
      </c>
      <c r="N40">
        <v>93.1</v>
      </c>
      <c r="O40" s="1">
        <v>95.7</v>
      </c>
      <c r="P40">
        <v>98.3</v>
      </c>
      <c r="Q40">
        <v>99.7</v>
      </c>
      <c r="R40">
        <v>100.7</v>
      </c>
      <c r="S40">
        <v>102.1</v>
      </c>
      <c r="T40">
        <v>103</v>
      </c>
      <c r="U40">
        <v>104.7</v>
      </c>
      <c r="V40">
        <v>107.6</v>
      </c>
    </row>
    <row r="41" spans="1:22" x14ac:dyDescent="0.25">
      <c r="A41">
        <v>3</v>
      </c>
      <c r="B41">
        <v>2</v>
      </c>
      <c r="C41">
        <v>38</v>
      </c>
      <c r="D41">
        <v>1</v>
      </c>
      <c r="E41">
        <v>96.418700000000001</v>
      </c>
      <c r="F41">
        <v>4.0410000000000001E-2</v>
      </c>
      <c r="G41">
        <v>3.8963000000000001</v>
      </c>
      <c r="H41">
        <v>84.4</v>
      </c>
      <c r="I41">
        <v>87.4</v>
      </c>
      <c r="J41">
        <v>89.1</v>
      </c>
      <c r="K41">
        <v>90</v>
      </c>
      <c r="L41">
        <v>91.4</v>
      </c>
      <c r="M41">
        <v>92.4</v>
      </c>
      <c r="N41">
        <v>93.8</v>
      </c>
      <c r="O41" s="1">
        <v>96.4</v>
      </c>
      <c r="P41">
        <v>99</v>
      </c>
      <c r="Q41">
        <v>100.5</v>
      </c>
      <c r="R41">
        <v>101.4</v>
      </c>
      <c r="S41">
        <v>102.8</v>
      </c>
      <c r="T41">
        <v>103.7</v>
      </c>
      <c r="U41">
        <v>105.5</v>
      </c>
      <c r="V41">
        <v>108.5</v>
      </c>
    </row>
    <row r="42" spans="1:22" x14ac:dyDescent="0.25">
      <c r="A42">
        <v>3</v>
      </c>
      <c r="B42">
        <v>3</v>
      </c>
      <c r="C42">
        <v>39</v>
      </c>
      <c r="D42">
        <v>1</v>
      </c>
      <c r="E42">
        <v>97.088499999999996</v>
      </c>
      <c r="F42">
        <v>4.0570000000000002E-2</v>
      </c>
      <c r="G42">
        <v>3.9388999999999998</v>
      </c>
      <c r="H42">
        <v>84.9</v>
      </c>
      <c r="I42">
        <v>87.9</v>
      </c>
      <c r="J42">
        <v>89.7</v>
      </c>
      <c r="K42">
        <v>90.6</v>
      </c>
      <c r="L42">
        <v>92</v>
      </c>
      <c r="M42">
        <v>93</v>
      </c>
      <c r="N42">
        <v>94.4</v>
      </c>
      <c r="O42" s="1">
        <v>97.1</v>
      </c>
      <c r="P42">
        <v>99.7</v>
      </c>
      <c r="Q42">
        <v>101.2</v>
      </c>
      <c r="R42">
        <v>102.1</v>
      </c>
      <c r="S42">
        <v>103.6</v>
      </c>
      <c r="T42">
        <v>104.5</v>
      </c>
      <c r="U42">
        <v>106.3</v>
      </c>
      <c r="V42">
        <v>109.3</v>
      </c>
    </row>
    <row r="43" spans="1:22" x14ac:dyDescent="0.25">
      <c r="A43">
        <v>3</v>
      </c>
      <c r="B43">
        <v>4</v>
      </c>
      <c r="C43">
        <v>40</v>
      </c>
      <c r="D43">
        <v>1</v>
      </c>
      <c r="E43">
        <v>97.749300000000005</v>
      </c>
      <c r="F43">
        <v>4.0730000000000002E-2</v>
      </c>
      <c r="G43">
        <v>3.9813000000000001</v>
      </c>
      <c r="H43">
        <v>85.4</v>
      </c>
      <c r="I43">
        <v>88.5</v>
      </c>
      <c r="J43">
        <v>90.3</v>
      </c>
      <c r="K43">
        <v>91.2</v>
      </c>
      <c r="L43">
        <v>92.6</v>
      </c>
      <c r="M43">
        <v>93.6</v>
      </c>
      <c r="N43">
        <v>95.1</v>
      </c>
      <c r="O43" s="1">
        <v>97.7</v>
      </c>
      <c r="P43">
        <v>100.4</v>
      </c>
      <c r="Q43">
        <v>101.9</v>
      </c>
      <c r="R43">
        <v>102.9</v>
      </c>
      <c r="S43">
        <v>104.3</v>
      </c>
      <c r="T43">
        <v>105.2</v>
      </c>
      <c r="U43">
        <v>107</v>
      </c>
      <c r="V43">
        <v>110.1</v>
      </c>
    </row>
    <row r="44" spans="1:22" x14ac:dyDescent="0.25">
      <c r="A44">
        <v>3</v>
      </c>
      <c r="B44">
        <v>5</v>
      </c>
      <c r="C44">
        <v>41</v>
      </c>
      <c r="D44">
        <v>1</v>
      </c>
      <c r="E44">
        <v>98.401499999999999</v>
      </c>
      <c r="F44">
        <v>4.0890000000000003E-2</v>
      </c>
      <c r="G44">
        <v>4.0236000000000001</v>
      </c>
      <c r="H44">
        <v>86</v>
      </c>
      <c r="I44">
        <v>89</v>
      </c>
      <c r="J44">
        <v>90.8</v>
      </c>
      <c r="K44">
        <v>91.8</v>
      </c>
      <c r="L44">
        <v>93.2</v>
      </c>
      <c r="M44">
        <v>94.2</v>
      </c>
      <c r="N44">
        <v>95.7</v>
      </c>
      <c r="O44" s="1">
        <v>98.4</v>
      </c>
      <c r="P44">
        <v>101.1</v>
      </c>
      <c r="Q44">
        <v>102.6</v>
      </c>
      <c r="R44">
        <v>103.6</v>
      </c>
      <c r="S44">
        <v>105</v>
      </c>
      <c r="T44">
        <v>106</v>
      </c>
      <c r="U44">
        <v>107.8</v>
      </c>
      <c r="V44">
        <v>110.8</v>
      </c>
    </row>
    <row r="45" spans="1:22" x14ac:dyDescent="0.25">
      <c r="A45">
        <v>3</v>
      </c>
      <c r="B45">
        <v>6</v>
      </c>
      <c r="C45">
        <v>42</v>
      </c>
      <c r="D45">
        <v>1</v>
      </c>
      <c r="E45">
        <v>99.044799999999995</v>
      </c>
      <c r="F45">
        <v>4.1050000000000003E-2</v>
      </c>
      <c r="G45">
        <v>4.0658000000000003</v>
      </c>
      <c r="H45">
        <v>86.5</v>
      </c>
      <c r="I45">
        <v>89.6</v>
      </c>
      <c r="J45">
        <v>91.4</v>
      </c>
      <c r="K45">
        <v>92.4</v>
      </c>
      <c r="L45">
        <v>93.8</v>
      </c>
      <c r="M45">
        <v>94.8</v>
      </c>
      <c r="N45">
        <v>96.3</v>
      </c>
      <c r="O45" s="1">
        <v>99</v>
      </c>
      <c r="P45">
        <v>101.8</v>
      </c>
      <c r="Q45">
        <v>103.3</v>
      </c>
      <c r="R45">
        <v>104.3</v>
      </c>
      <c r="S45">
        <v>105.7</v>
      </c>
      <c r="T45">
        <v>106.7</v>
      </c>
      <c r="U45">
        <v>108.5</v>
      </c>
      <c r="V45">
        <v>111.6</v>
      </c>
    </row>
    <row r="46" spans="1:22" x14ac:dyDescent="0.25">
      <c r="A46">
        <v>3</v>
      </c>
      <c r="B46">
        <v>7</v>
      </c>
      <c r="C46">
        <v>43</v>
      </c>
      <c r="D46">
        <v>1</v>
      </c>
      <c r="E46">
        <v>99.679500000000004</v>
      </c>
      <c r="F46">
        <v>4.1200000000000001E-2</v>
      </c>
      <c r="G46">
        <v>4.1067999999999998</v>
      </c>
      <c r="H46">
        <v>87</v>
      </c>
      <c r="I46">
        <v>90.1</v>
      </c>
      <c r="J46">
        <v>92</v>
      </c>
      <c r="K46">
        <v>92.9</v>
      </c>
      <c r="L46">
        <v>94.4</v>
      </c>
      <c r="M46">
        <v>95.4</v>
      </c>
      <c r="N46">
        <v>96.9</v>
      </c>
      <c r="O46" s="1">
        <v>99.7</v>
      </c>
      <c r="P46">
        <v>102.4</v>
      </c>
      <c r="Q46">
        <v>103.9</v>
      </c>
      <c r="R46">
        <v>104.9</v>
      </c>
      <c r="S46">
        <v>106.4</v>
      </c>
      <c r="T46">
        <v>107.4</v>
      </c>
      <c r="U46">
        <v>109.2</v>
      </c>
      <c r="V46">
        <v>112.4</v>
      </c>
    </row>
    <row r="47" spans="1:22" x14ac:dyDescent="0.25">
      <c r="A47">
        <v>3</v>
      </c>
      <c r="B47">
        <v>8</v>
      </c>
      <c r="C47">
        <v>44</v>
      </c>
      <c r="D47">
        <v>1</v>
      </c>
      <c r="E47">
        <v>100.3058</v>
      </c>
      <c r="F47">
        <v>4.1349999999999998E-2</v>
      </c>
      <c r="G47">
        <v>4.1475999999999997</v>
      </c>
      <c r="H47">
        <v>87.5</v>
      </c>
      <c r="I47">
        <v>90.7</v>
      </c>
      <c r="J47">
        <v>92.5</v>
      </c>
      <c r="K47">
        <v>93.5</v>
      </c>
      <c r="L47">
        <v>95</v>
      </c>
      <c r="M47">
        <v>96</v>
      </c>
      <c r="N47">
        <v>97.5</v>
      </c>
      <c r="O47" s="1">
        <v>100.3</v>
      </c>
      <c r="P47">
        <v>103.1</v>
      </c>
      <c r="Q47">
        <v>104.6</v>
      </c>
      <c r="R47">
        <v>105.6</v>
      </c>
      <c r="S47">
        <v>107.1</v>
      </c>
      <c r="T47">
        <v>108.1</v>
      </c>
      <c r="U47">
        <v>110</v>
      </c>
      <c r="V47">
        <v>113.1</v>
      </c>
    </row>
    <row r="48" spans="1:22" x14ac:dyDescent="0.25">
      <c r="A48">
        <v>3</v>
      </c>
      <c r="B48">
        <v>9</v>
      </c>
      <c r="C48">
        <v>45</v>
      </c>
      <c r="D48">
        <v>1</v>
      </c>
      <c r="E48">
        <v>100.9238</v>
      </c>
      <c r="F48">
        <v>4.1500000000000002E-2</v>
      </c>
      <c r="G48">
        <v>4.1882999999999999</v>
      </c>
      <c r="H48">
        <v>88</v>
      </c>
      <c r="I48">
        <v>91.2</v>
      </c>
      <c r="J48">
        <v>93</v>
      </c>
      <c r="K48">
        <v>94</v>
      </c>
      <c r="L48">
        <v>95.6</v>
      </c>
      <c r="M48">
        <v>96.6</v>
      </c>
      <c r="N48">
        <v>98.1</v>
      </c>
      <c r="O48" s="1">
        <v>100.9</v>
      </c>
      <c r="P48">
        <v>103.7</v>
      </c>
      <c r="Q48">
        <v>105.3</v>
      </c>
      <c r="R48">
        <v>106.3</v>
      </c>
      <c r="S48">
        <v>107.8</v>
      </c>
      <c r="T48">
        <v>108.8</v>
      </c>
      <c r="U48">
        <v>110.7</v>
      </c>
      <c r="V48">
        <v>113.9</v>
      </c>
    </row>
    <row r="49" spans="1:22" x14ac:dyDescent="0.25">
      <c r="A49">
        <v>3</v>
      </c>
      <c r="B49">
        <v>10</v>
      </c>
      <c r="C49">
        <v>46</v>
      </c>
      <c r="D49">
        <v>1</v>
      </c>
      <c r="E49">
        <v>101.5337</v>
      </c>
      <c r="F49">
        <v>4.1640000000000003E-2</v>
      </c>
      <c r="G49">
        <v>4.2279</v>
      </c>
      <c r="H49">
        <v>88.5</v>
      </c>
      <c r="I49">
        <v>91.7</v>
      </c>
      <c r="J49">
        <v>93.6</v>
      </c>
      <c r="K49">
        <v>94.6</v>
      </c>
      <c r="L49">
        <v>96.1</v>
      </c>
      <c r="M49">
        <v>97.2</v>
      </c>
      <c r="N49">
        <v>98.7</v>
      </c>
      <c r="O49" s="1">
        <v>101.5</v>
      </c>
      <c r="P49">
        <v>104.4</v>
      </c>
      <c r="Q49">
        <v>105.9</v>
      </c>
      <c r="R49">
        <v>107</v>
      </c>
      <c r="S49">
        <v>108.5</v>
      </c>
      <c r="T49">
        <v>109.5</v>
      </c>
      <c r="U49">
        <v>111.4</v>
      </c>
      <c r="V49">
        <v>114.6</v>
      </c>
    </row>
    <row r="50" spans="1:22" x14ac:dyDescent="0.25">
      <c r="A50">
        <v>3</v>
      </c>
      <c r="B50">
        <v>11</v>
      </c>
      <c r="C50">
        <v>47</v>
      </c>
      <c r="D50">
        <v>1</v>
      </c>
      <c r="E50">
        <v>102.136</v>
      </c>
      <c r="F50">
        <v>4.1790000000000001E-2</v>
      </c>
      <c r="G50">
        <v>4.2683</v>
      </c>
      <c r="H50">
        <v>88.9</v>
      </c>
      <c r="I50">
        <v>92.2</v>
      </c>
      <c r="J50">
        <v>94.1</v>
      </c>
      <c r="K50">
        <v>95.1</v>
      </c>
      <c r="L50">
        <v>96.7</v>
      </c>
      <c r="M50">
        <v>97.7</v>
      </c>
      <c r="N50">
        <v>99.3</v>
      </c>
      <c r="O50" s="1">
        <v>102.1</v>
      </c>
      <c r="P50">
        <v>105</v>
      </c>
      <c r="Q50">
        <v>106.6</v>
      </c>
      <c r="R50">
        <v>107.6</v>
      </c>
      <c r="S50">
        <v>109.2</v>
      </c>
      <c r="T50">
        <v>110.2</v>
      </c>
      <c r="U50">
        <v>112.1</v>
      </c>
      <c r="V50">
        <v>115.3</v>
      </c>
    </row>
    <row r="51" spans="1:22" x14ac:dyDescent="0.25">
      <c r="A51">
        <v>4</v>
      </c>
      <c r="B51">
        <v>0</v>
      </c>
      <c r="C51">
        <v>48</v>
      </c>
      <c r="D51">
        <v>1</v>
      </c>
      <c r="E51">
        <v>102.7312</v>
      </c>
      <c r="F51">
        <v>4.1930000000000002E-2</v>
      </c>
      <c r="G51">
        <v>4.3075000000000001</v>
      </c>
      <c r="H51">
        <v>89.4</v>
      </c>
      <c r="I51">
        <v>92.7</v>
      </c>
      <c r="J51">
        <v>94.6</v>
      </c>
      <c r="K51">
        <v>95.6</v>
      </c>
      <c r="L51">
        <v>97.2</v>
      </c>
      <c r="M51">
        <v>98.3</v>
      </c>
      <c r="N51">
        <v>99.8</v>
      </c>
      <c r="O51" s="1">
        <v>102.7</v>
      </c>
      <c r="P51">
        <v>105.6</v>
      </c>
      <c r="Q51">
        <v>107.2</v>
      </c>
      <c r="R51">
        <v>108.3</v>
      </c>
      <c r="S51">
        <v>109.8</v>
      </c>
      <c r="T51">
        <v>110.8</v>
      </c>
      <c r="U51">
        <v>112.8</v>
      </c>
      <c r="V51">
        <v>116</v>
      </c>
    </row>
    <row r="52" spans="1:22" x14ac:dyDescent="0.25">
      <c r="A52">
        <v>4</v>
      </c>
      <c r="B52">
        <v>1</v>
      </c>
      <c r="C52">
        <v>49</v>
      </c>
      <c r="D52">
        <v>1</v>
      </c>
      <c r="E52">
        <v>103.3197</v>
      </c>
      <c r="F52">
        <v>4.206E-2</v>
      </c>
      <c r="G52">
        <v>4.3456000000000001</v>
      </c>
      <c r="H52">
        <v>89.9</v>
      </c>
      <c r="I52">
        <v>93.2</v>
      </c>
      <c r="J52">
        <v>95.1</v>
      </c>
      <c r="K52">
        <v>96.2</v>
      </c>
      <c r="L52">
        <v>97.8</v>
      </c>
      <c r="M52">
        <v>98.8</v>
      </c>
      <c r="N52">
        <v>100.4</v>
      </c>
      <c r="O52" s="1">
        <v>103.3</v>
      </c>
      <c r="P52">
        <v>106.3</v>
      </c>
      <c r="Q52">
        <v>107.8</v>
      </c>
      <c r="R52">
        <v>108.9</v>
      </c>
      <c r="S52">
        <v>110.5</v>
      </c>
      <c r="T52">
        <v>111.5</v>
      </c>
      <c r="U52">
        <v>113.4</v>
      </c>
      <c r="V52">
        <v>116.7</v>
      </c>
    </row>
    <row r="53" spans="1:22" x14ac:dyDescent="0.25">
      <c r="A53">
        <v>4</v>
      </c>
      <c r="B53">
        <v>2</v>
      </c>
      <c r="C53">
        <v>50</v>
      </c>
      <c r="D53">
        <v>1</v>
      </c>
      <c r="E53">
        <v>103.9021</v>
      </c>
      <c r="F53">
        <v>4.2200000000000001E-2</v>
      </c>
      <c r="G53">
        <v>4.3846999999999996</v>
      </c>
      <c r="H53">
        <v>90.4</v>
      </c>
      <c r="I53">
        <v>93.7</v>
      </c>
      <c r="J53">
        <v>95.7</v>
      </c>
      <c r="K53">
        <v>96.7</v>
      </c>
      <c r="L53">
        <v>98.3</v>
      </c>
      <c r="M53">
        <v>99.4</v>
      </c>
      <c r="N53">
        <v>100.9</v>
      </c>
      <c r="O53" s="1">
        <v>103.9</v>
      </c>
      <c r="P53">
        <v>106.9</v>
      </c>
      <c r="Q53">
        <v>108.4</v>
      </c>
      <c r="R53">
        <v>109.5</v>
      </c>
      <c r="S53">
        <v>111.1</v>
      </c>
      <c r="T53">
        <v>112.1</v>
      </c>
      <c r="U53">
        <v>114.1</v>
      </c>
      <c r="V53">
        <v>117.5</v>
      </c>
    </row>
    <row r="54" spans="1:22" x14ac:dyDescent="0.25">
      <c r="A54">
        <v>4</v>
      </c>
      <c r="B54">
        <v>3</v>
      </c>
      <c r="C54">
        <v>51</v>
      </c>
      <c r="D54">
        <v>1</v>
      </c>
      <c r="E54">
        <v>104.4786</v>
      </c>
      <c r="F54">
        <v>4.233E-2</v>
      </c>
      <c r="G54">
        <v>4.4226000000000001</v>
      </c>
      <c r="H54">
        <v>90.8</v>
      </c>
      <c r="I54">
        <v>94.2</v>
      </c>
      <c r="J54">
        <v>96.2</v>
      </c>
      <c r="K54">
        <v>97.2</v>
      </c>
      <c r="L54">
        <v>98.8</v>
      </c>
      <c r="M54">
        <v>99.9</v>
      </c>
      <c r="N54">
        <v>101.5</v>
      </c>
      <c r="O54" s="1">
        <v>104.5</v>
      </c>
      <c r="P54">
        <v>107.5</v>
      </c>
      <c r="Q54">
        <v>109.1</v>
      </c>
      <c r="R54">
        <v>110.1</v>
      </c>
      <c r="S54">
        <v>111.8</v>
      </c>
      <c r="T54">
        <v>112.8</v>
      </c>
      <c r="U54">
        <v>114.8</v>
      </c>
      <c r="V54">
        <v>118.1</v>
      </c>
    </row>
    <row r="55" spans="1:22" x14ac:dyDescent="0.25">
      <c r="A55">
        <v>4</v>
      </c>
      <c r="B55">
        <v>4</v>
      </c>
      <c r="C55">
        <v>52</v>
      </c>
      <c r="D55">
        <v>1</v>
      </c>
      <c r="E55">
        <v>105.04940000000001</v>
      </c>
      <c r="F55">
        <v>4.2459999999999998E-2</v>
      </c>
      <c r="G55">
        <v>4.4603999999999999</v>
      </c>
      <c r="H55">
        <v>91.3</v>
      </c>
      <c r="I55">
        <v>94.7</v>
      </c>
      <c r="J55">
        <v>96.7</v>
      </c>
      <c r="K55">
        <v>97.7</v>
      </c>
      <c r="L55">
        <v>99.3</v>
      </c>
      <c r="M55">
        <v>100.4</v>
      </c>
      <c r="N55">
        <v>102</v>
      </c>
      <c r="O55" s="1">
        <v>105</v>
      </c>
      <c r="P55">
        <v>108.1</v>
      </c>
      <c r="Q55">
        <v>109.7</v>
      </c>
      <c r="R55">
        <v>110.8</v>
      </c>
      <c r="S55">
        <v>112.4</v>
      </c>
      <c r="T55">
        <v>113.4</v>
      </c>
      <c r="U55">
        <v>115.4</v>
      </c>
      <c r="V55">
        <v>118.8</v>
      </c>
    </row>
    <row r="56" spans="1:22" x14ac:dyDescent="0.25">
      <c r="A56">
        <v>4</v>
      </c>
      <c r="B56">
        <v>5</v>
      </c>
      <c r="C56">
        <v>53</v>
      </c>
      <c r="D56">
        <v>1</v>
      </c>
      <c r="E56">
        <v>105.6148</v>
      </c>
      <c r="F56">
        <v>4.2590000000000003E-2</v>
      </c>
      <c r="G56">
        <v>4.4981</v>
      </c>
      <c r="H56">
        <v>91.7</v>
      </c>
      <c r="I56">
        <v>95.2</v>
      </c>
      <c r="J56">
        <v>97.2</v>
      </c>
      <c r="K56">
        <v>98.2</v>
      </c>
      <c r="L56">
        <v>99.9</v>
      </c>
      <c r="M56">
        <v>101</v>
      </c>
      <c r="N56">
        <v>102.6</v>
      </c>
      <c r="O56" s="1">
        <v>105.6</v>
      </c>
      <c r="P56">
        <v>108.6</v>
      </c>
      <c r="Q56">
        <v>110.3</v>
      </c>
      <c r="R56">
        <v>111.4</v>
      </c>
      <c r="S56">
        <v>113</v>
      </c>
      <c r="T56">
        <v>114.1</v>
      </c>
      <c r="U56">
        <v>116.1</v>
      </c>
      <c r="V56">
        <v>119.5</v>
      </c>
    </row>
    <row r="57" spans="1:22" x14ac:dyDescent="0.25">
      <c r="A57">
        <v>4</v>
      </c>
      <c r="B57">
        <v>6</v>
      </c>
      <c r="C57">
        <v>54</v>
      </c>
      <c r="D57">
        <v>1</v>
      </c>
      <c r="E57">
        <v>106.1748</v>
      </c>
      <c r="F57">
        <v>4.2720000000000001E-2</v>
      </c>
      <c r="G57">
        <v>4.5358000000000001</v>
      </c>
      <c r="H57">
        <v>92.2</v>
      </c>
      <c r="I57">
        <v>95.6</v>
      </c>
      <c r="J57">
        <v>97.6</v>
      </c>
      <c r="K57">
        <v>98.7</v>
      </c>
      <c r="L57">
        <v>100.4</v>
      </c>
      <c r="M57">
        <v>101.5</v>
      </c>
      <c r="N57">
        <v>103.1</v>
      </c>
      <c r="O57" s="1">
        <v>106.2</v>
      </c>
      <c r="P57">
        <v>109.2</v>
      </c>
      <c r="Q57">
        <v>110.9</v>
      </c>
      <c r="R57">
        <v>112</v>
      </c>
      <c r="S57">
        <v>113.6</v>
      </c>
      <c r="T57">
        <v>114.7</v>
      </c>
      <c r="U57">
        <v>116.7</v>
      </c>
      <c r="V57">
        <v>120.2</v>
      </c>
    </row>
    <row r="58" spans="1:22" x14ac:dyDescent="0.25">
      <c r="A58">
        <v>4</v>
      </c>
      <c r="B58">
        <v>7</v>
      </c>
      <c r="C58">
        <v>55</v>
      </c>
      <c r="D58">
        <v>1</v>
      </c>
      <c r="E58">
        <v>106.7295</v>
      </c>
      <c r="F58">
        <v>4.2849999999999999E-2</v>
      </c>
      <c r="G58">
        <v>4.5734000000000004</v>
      </c>
      <c r="H58">
        <v>92.6</v>
      </c>
      <c r="I58">
        <v>96.1</v>
      </c>
      <c r="J58">
        <v>98.1</v>
      </c>
      <c r="K58">
        <v>99.2</v>
      </c>
      <c r="L58">
        <v>100.9</v>
      </c>
      <c r="M58">
        <v>102</v>
      </c>
      <c r="N58">
        <v>103.6</v>
      </c>
      <c r="O58" s="1">
        <v>106.7</v>
      </c>
      <c r="P58">
        <v>109.8</v>
      </c>
      <c r="Q58">
        <v>111.5</v>
      </c>
      <c r="R58">
        <v>112.6</v>
      </c>
      <c r="S58">
        <v>114.3</v>
      </c>
      <c r="T58">
        <v>115.3</v>
      </c>
      <c r="U58">
        <v>117.4</v>
      </c>
      <c r="V58">
        <v>120.9</v>
      </c>
    </row>
    <row r="59" spans="1:22" x14ac:dyDescent="0.25">
      <c r="A59">
        <v>4</v>
      </c>
      <c r="B59">
        <v>8</v>
      </c>
      <c r="C59">
        <v>56</v>
      </c>
      <c r="D59">
        <v>1</v>
      </c>
      <c r="E59">
        <v>107.2788</v>
      </c>
      <c r="F59">
        <v>4.2979999999999997E-2</v>
      </c>
      <c r="G59">
        <v>4.6108000000000002</v>
      </c>
      <c r="H59">
        <v>93</v>
      </c>
      <c r="I59">
        <v>96.6</v>
      </c>
      <c r="J59">
        <v>98.6</v>
      </c>
      <c r="K59">
        <v>99.7</v>
      </c>
      <c r="L59">
        <v>101.4</v>
      </c>
      <c r="M59">
        <v>102.5</v>
      </c>
      <c r="N59">
        <v>104.2</v>
      </c>
      <c r="O59" s="1">
        <v>107.3</v>
      </c>
      <c r="P59">
        <v>110.4</v>
      </c>
      <c r="Q59">
        <v>112.1</v>
      </c>
      <c r="R59">
        <v>113.2</v>
      </c>
      <c r="S59">
        <v>114.9</v>
      </c>
      <c r="T59">
        <v>116</v>
      </c>
      <c r="U59">
        <v>118</v>
      </c>
      <c r="V59">
        <v>121.5</v>
      </c>
    </row>
    <row r="60" spans="1:22" x14ac:dyDescent="0.25">
      <c r="A60">
        <v>4</v>
      </c>
      <c r="B60">
        <v>9</v>
      </c>
      <c r="C60">
        <v>57</v>
      </c>
      <c r="D60">
        <v>1</v>
      </c>
      <c r="E60">
        <v>107.8227</v>
      </c>
      <c r="F60">
        <v>4.3099999999999999E-2</v>
      </c>
      <c r="G60">
        <v>4.6471999999999998</v>
      </c>
      <c r="H60">
        <v>93.5</v>
      </c>
      <c r="I60">
        <v>97</v>
      </c>
      <c r="J60">
        <v>99.1</v>
      </c>
      <c r="K60">
        <v>100.2</v>
      </c>
      <c r="L60">
        <v>101.9</v>
      </c>
      <c r="M60">
        <v>103</v>
      </c>
      <c r="N60">
        <v>104.7</v>
      </c>
      <c r="O60" s="1">
        <v>107.8</v>
      </c>
      <c r="P60">
        <v>111</v>
      </c>
      <c r="Q60">
        <v>112.6</v>
      </c>
      <c r="R60">
        <v>113.8</v>
      </c>
      <c r="S60">
        <v>115.5</v>
      </c>
      <c r="T60">
        <v>116.6</v>
      </c>
      <c r="U60">
        <v>118.6</v>
      </c>
      <c r="V60">
        <v>122.2</v>
      </c>
    </row>
    <row r="61" spans="1:22" x14ac:dyDescent="0.25">
      <c r="A61">
        <v>4</v>
      </c>
      <c r="B61">
        <v>10</v>
      </c>
      <c r="C61">
        <v>58</v>
      </c>
      <c r="D61">
        <v>1</v>
      </c>
      <c r="E61">
        <v>108.3613</v>
      </c>
      <c r="F61">
        <v>4.3220000000000001E-2</v>
      </c>
      <c r="G61">
        <v>4.6833999999999998</v>
      </c>
      <c r="H61">
        <v>93.9</v>
      </c>
      <c r="I61">
        <v>97.5</v>
      </c>
      <c r="J61">
        <v>99.6</v>
      </c>
      <c r="K61">
        <v>100.7</v>
      </c>
      <c r="L61">
        <v>102.4</v>
      </c>
      <c r="M61">
        <v>103.5</v>
      </c>
      <c r="N61">
        <v>105.2</v>
      </c>
      <c r="O61" s="1">
        <v>108.4</v>
      </c>
      <c r="P61">
        <v>111.5</v>
      </c>
      <c r="Q61">
        <v>113.2</v>
      </c>
      <c r="R61">
        <v>114.4</v>
      </c>
      <c r="S61">
        <v>116.1</v>
      </c>
      <c r="T61">
        <v>117.2</v>
      </c>
      <c r="U61">
        <v>119.3</v>
      </c>
      <c r="V61">
        <v>122.8</v>
      </c>
    </row>
    <row r="62" spans="1:22" x14ac:dyDescent="0.25">
      <c r="A62">
        <v>4</v>
      </c>
      <c r="B62">
        <v>11</v>
      </c>
      <c r="C62">
        <v>59</v>
      </c>
      <c r="D62">
        <v>1</v>
      </c>
      <c r="E62">
        <v>108.8948</v>
      </c>
      <c r="F62">
        <v>4.3339999999999997E-2</v>
      </c>
      <c r="G62">
        <v>4.7195</v>
      </c>
      <c r="H62">
        <v>94.3</v>
      </c>
      <c r="I62">
        <v>97.9</v>
      </c>
      <c r="J62">
        <v>100</v>
      </c>
      <c r="K62">
        <v>101.1</v>
      </c>
      <c r="L62">
        <v>102.8</v>
      </c>
      <c r="M62">
        <v>104</v>
      </c>
      <c r="N62">
        <v>105.7</v>
      </c>
      <c r="O62" s="1">
        <v>108.9</v>
      </c>
      <c r="P62">
        <v>112.1</v>
      </c>
      <c r="Q62">
        <v>113.8</v>
      </c>
      <c r="R62">
        <v>114.9</v>
      </c>
      <c r="S62">
        <v>116.7</v>
      </c>
      <c r="T62">
        <v>117.8</v>
      </c>
      <c r="U62">
        <v>119.9</v>
      </c>
      <c r="V62">
        <v>123.5</v>
      </c>
    </row>
    <row r="63" spans="1:22" x14ac:dyDescent="0.25">
      <c r="A63">
        <v>5</v>
      </c>
      <c r="B63">
        <v>0</v>
      </c>
      <c r="C63">
        <v>60</v>
      </c>
      <c r="D63">
        <v>1</v>
      </c>
      <c r="E63">
        <v>109.4233</v>
      </c>
      <c r="F63">
        <v>4.3470000000000002E-2</v>
      </c>
      <c r="G63">
        <v>4.7565999999999997</v>
      </c>
      <c r="H63">
        <v>94.7</v>
      </c>
      <c r="I63">
        <v>98.4</v>
      </c>
      <c r="J63">
        <v>100.5</v>
      </c>
      <c r="K63">
        <v>101.6</v>
      </c>
      <c r="L63">
        <v>103.3</v>
      </c>
      <c r="M63">
        <v>104.5</v>
      </c>
      <c r="N63">
        <v>106.2</v>
      </c>
      <c r="O63" s="1">
        <v>109.4</v>
      </c>
      <c r="P63">
        <v>112.6</v>
      </c>
      <c r="Q63">
        <v>114.4</v>
      </c>
      <c r="R63">
        <v>115.5</v>
      </c>
      <c r="S63">
        <v>117.2</v>
      </c>
      <c r="T63">
        <v>118.4</v>
      </c>
      <c r="U63">
        <v>120.5</v>
      </c>
      <c r="V63">
        <v>124.1</v>
      </c>
    </row>
  </sheetData>
  <mergeCells count="1">
    <mergeCell ref="H1:V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2EDF8-AF31-4267-92BE-E9F755EB4ED3}">
  <sheetPr>
    <tabColor theme="5"/>
  </sheetPr>
  <dimension ref="A1:U170"/>
  <sheetViews>
    <sheetView topLeftCell="A151" workbookViewId="0">
      <selection activeCell="G1" sqref="G1:U1"/>
    </sheetView>
  </sheetViews>
  <sheetFormatPr defaultRowHeight="15" x14ac:dyDescent="0.25"/>
  <cols>
    <col min="1" max="1" width="6.42578125" customWidth="1"/>
    <col min="2" max="2" width="8.7109375" customWidth="1"/>
    <col min="3" max="3" width="12.5703125" bestFit="1" customWidth="1"/>
  </cols>
  <sheetData>
    <row r="1" spans="1:21" ht="17.25" x14ac:dyDescent="0.25">
      <c r="G1" s="32" t="s">
        <v>107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x14ac:dyDescent="0.25">
      <c r="A2" t="s">
        <v>15</v>
      </c>
      <c r="B2" t="s">
        <v>0</v>
      </c>
      <c r="C2" t="s">
        <v>16</v>
      </c>
      <c r="D2" t="s">
        <v>1</v>
      </c>
      <c r="E2" t="s">
        <v>2</v>
      </c>
      <c r="F2" t="s">
        <v>3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s="1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>
        <v>5</v>
      </c>
      <c r="B3">
        <v>1</v>
      </c>
      <c r="C3">
        <v>61</v>
      </c>
      <c r="D3">
        <v>-0.88859999999999995</v>
      </c>
      <c r="E3">
        <v>15.2441</v>
      </c>
      <c r="F3">
        <v>9.6920000000000006E-2</v>
      </c>
      <c r="G3">
        <v>11.689</v>
      </c>
      <c r="H3">
        <v>12.412000000000001</v>
      </c>
      <c r="I3">
        <v>12.874000000000001</v>
      </c>
      <c r="J3">
        <v>13.132999999999999</v>
      </c>
      <c r="K3">
        <v>13.55</v>
      </c>
      <c r="L3">
        <v>13.846</v>
      </c>
      <c r="M3">
        <v>14.305999999999999</v>
      </c>
      <c r="N3" s="1">
        <v>15.244</v>
      </c>
      <c r="O3">
        <v>16.306000000000001</v>
      </c>
      <c r="P3">
        <v>16.936</v>
      </c>
      <c r="Q3">
        <v>17.388000000000002</v>
      </c>
      <c r="R3">
        <v>18.103000000000002</v>
      </c>
      <c r="S3">
        <v>18.597999999999999</v>
      </c>
      <c r="T3">
        <v>19.605</v>
      </c>
      <c r="U3">
        <v>21.594000000000001</v>
      </c>
    </row>
    <row r="4" spans="1:21" x14ac:dyDescent="0.25">
      <c r="A4">
        <v>5</v>
      </c>
      <c r="B4">
        <v>2</v>
      </c>
      <c r="C4">
        <v>62</v>
      </c>
      <c r="D4">
        <v>-0.90680000000000005</v>
      </c>
      <c r="E4">
        <v>15.243399999999999</v>
      </c>
      <c r="F4">
        <v>9.7379999999999994E-2</v>
      </c>
      <c r="G4">
        <v>11.682</v>
      </c>
      <c r="H4">
        <v>12.404999999999999</v>
      </c>
      <c r="I4">
        <v>12.868</v>
      </c>
      <c r="J4">
        <v>13.125999999999999</v>
      </c>
      <c r="K4">
        <v>13.544</v>
      </c>
      <c r="L4">
        <v>13.84</v>
      </c>
      <c r="M4">
        <v>14.301</v>
      </c>
      <c r="N4" s="1">
        <v>15.243</v>
      </c>
      <c r="O4">
        <v>16.311</v>
      </c>
      <c r="P4">
        <v>16.945</v>
      </c>
      <c r="Q4">
        <v>17.402000000000001</v>
      </c>
      <c r="R4">
        <v>18.123999999999999</v>
      </c>
      <c r="S4">
        <v>18.623999999999999</v>
      </c>
      <c r="T4">
        <v>19.643000000000001</v>
      </c>
      <c r="U4">
        <v>21.661999999999999</v>
      </c>
    </row>
    <row r="5" spans="1:21" x14ac:dyDescent="0.25">
      <c r="A5">
        <v>5</v>
      </c>
      <c r="B5">
        <v>3</v>
      </c>
      <c r="C5">
        <v>63</v>
      </c>
      <c r="D5">
        <v>-0.92479999999999996</v>
      </c>
      <c r="E5">
        <v>15.2433</v>
      </c>
      <c r="F5">
        <v>9.783E-2</v>
      </c>
      <c r="G5">
        <v>11.676</v>
      </c>
      <c r="H5">
        <v>12.398999999999999</v>
      </c>
      <c r="I5">
        <v>12.861000000000001</v>
      </c>
      <c r="J5">
        <v>13.12</v>
      </c>
      <c r="K5">
        <v>13.538</v>
      </c>
      <c r="L5">
        <v>13.835000000000001</v>
      </c>
      <c r="M5">
        <v>14.298</v>
      </c>
      <c r="N5" s="1">
        <v>15.243</v>
      </c>
      <c r="O5">
        <v>16.317</v>
      </c>
      <c r="P5">
        <v>16.956</v>
      </c>
      <c r="Q5">
        <v>17.416</v>
      </c>
      <c r="R5">
        <v>18.145</v>
      </c>
      <c r="S5">
        <v>18.649999999999999</v>
      </c>
      <c r="T5">
        <v>19.681000000000001</v>
      </c>
      <c r="U5">
        <v>21.731000000000002</v>
      </c>
    </row>
    <row r="6" spans="1:21" x14ac:dyDescent="0.25">
      <c r="A6">
        <v>5</v>
      </c>
      <c r="B6">
        <v>4</v>
      </c>
      <c r="C6">
        <v>64</v>
      </c>
      <c r="D6">
        <v>-0.94269999999999998</v>
      </c>
      <c r="E6">
        <v>15.2438</v>
      </c>
      <c r="F6">
        <v>9.8290000000000002E-2</v>
      </c>
      <c r="G6">
        <v>11.670999999999999</v>
      </c>
      <c r="H6">
        <v>12.393000000000001</v>
      </c>
      <c r="I6">
        <v>12.855</v>
      </c>
      <c r="J6">
        <v>13.114000000000001</v>
      </c>
      <c r="K6">
        <v>13.532999999999999</v>
      </c>
      <c r="L6">
        <v>13.831</v>
      </c>
      <c r="M6">
        <v>14.294</v>
      </c>
      <c r="N6" s="1">
        <v>15.244</v>
      </c>
      <c r="O6">
        <v>16.324000000000002</v>
      </c>
      <c r="P6">
        <v>16.966999999999999</v>
      </c>
      <c r="Q6">
        <v>17.431000000000001</v>
      </c>
      <c r="R6">
        <v>18.167000000000002</v>
      </c>
      <c r="S6">
        <v>18.677</v>
      </c>
      <c r="T6">
        <v>19.721</v>
      </c>
      <c r="U6">
        <v>21.802</v>
      </c>
    </row>
    <row r="7" spans="1:21" x14ac:dyDescent="0.25">
      <c r="A7">
        <v>5</v>
      </c>
      <c r="B7">
        <v>5</v>
      </c>
      <c r="C7">
        <v>65</v>
      </c>
      <c r="D7">
        <v>-0.96050000000000002</v>
      </c>
      <c r="E7">
        <v>15.2448</v>
      </c>
      <c r="F7">
        <v>9.8750000000000004E-2</v>
      </c>
      <c r="G7">
        <v>11.664999999999999</v>
      </c>
      <c r="H7">
        <v>12.387</v>
      </c>
      <c r="I7">
        <v>12.85</v>
      </c>
      <c r="J7">
        <v>13.109</v>
      </c>
      <c r="K7">
        <v>13.529</v>
      </c>
      <c r="L7">
        <v>13.827</v>
      </c>
      <c r="M7">
        <v>14.292</v>
      </c>
      <c r="N7" s="1">
        <v>15.244999999999999</v>
      </c>
      <c r="O7">
        <v>16.331</v>
      </c>
      <c r="P7">
        <v>16.978999999999999</v>
      </c>
      <c r="Q7">
        <v>17.446999999999999</v>
      </c>
      <c r="R7">
        <v>18.189</v>
      </c>
      <c r="S7">
        <v>18.704999999999998</v>
      </c>
      <c r="T7">
        <v>19.763000000000002</v>
      </c>
      <c r="U7">
        <v>21.876000000000001</v>
      </c>
    </row>
    <row r="8" spans="1:21" x14ac:dyDescent="0.25">
      <c r="A8">
        <v>5</v>
      </c>
      <c r="B8">
        <v>6</v>
      </c>
      <c r="C8">
        <v>66</v>
      </c>
      <c r="D8">
        <v>-0.97799999999999998</v>
      </c>
      <c r="E8">
        <v>15.2464</v>
      </c>
      <c r="F8">
        <v>9.9199999999999997E-2</v>
      </c>
      <c r="G8">
        <v>11.661</v>
      </c>
      <c r="H8">
        <v>12.382</v>
      </c>
      <c r="I8">
        <v>12.845000000000001</v>
      </c>
      <c r="J8">
        <v>13.103999999999999</v>
      </c>
      <c r="K8">
        <v>13.525</v>
      </c>
      <c r="L8">
        <v>13.824</v>
      </c>
      <c r="M8">
        <v>14.29</v>
      </c>
      <c r="N8" s="1">
        <v>15.246</v>
      </c>
      <c r="O8">
        <v>16.338999999999999</v>
      </c>
      <c r="P8">
        <v>16.991</v>
      </c>
      <c r="Q8">
        <v>17.463000000000001</v>
      </c>
      <c r="R8">
        <v>18.212</v>
      </c>
      <c r="S8">
        <v>18.734000000000002</v>
      </c>
      <c r="T8">
        <v>19.803999999999998</v>
      </c>
      <c r="U8">
        <v>21.95</v>
      </c>
    </row>
    <row r="9" spans="1:21" x14ac:dyDescent="0.25">
      <c r="A9">
        <v>5</v>
      </c>
      <c r="B9">
        <v>7</v>
      </c>
      <c r="C9">
        <v>67</v>
      </c>
      <c r="D9">
        <v>-0.99539999999999995</v>
      </c>
      <c r="E9">
        <v>15.248699999999999</v>
      </c>
      <c r="F9">
        <v>9.9659999999999999E-2</v>
      </c>
      <c r="G9">
        <v>11.657</v>
      </c>
      <c r="H9">
        <v>12.378</v>
      </c>
      <c r="I9">
        <v>12.840999999999999</v>
      </c>
      <c r="J9">
        <v>13.1</v>
      </c>
      <c r="K9">
        <v>13.521000000000001</v>
      </c>
      <c r="L9">
        <v>13.821</v>
      </c>
      <c r="M9">
        <v>14.288</v>
      </c>
      <c r="N9" s="1">
        <v>15.249000000000001</v>
      </c>
      <c r="O9">
        <v>16.347000000000001</v>
      </c>
      <c r="P9">
        <v>17.004999999999999</v>
      </c>
      <c r="Q9">
        <v>17.481000000000002</v>
      </c>
      <c r="R9">
        <v>18.236999999999998</v>
      </c>
      <c r="S9">
        <v>18.763999999999999</v>
      </c>
      <c r="T9">
        <v>19.847999999999999</v>
      </c>
      <c r="U9">
        <v>22.027000000000001</v>
      </c>
    </row>
    <row r="10" spans="1:21" x14ac:dyDescent="0.25">
      <c r="A10">
        <v>5</v>
      </c>
      <c r="B10">
        <v>8</v>
      </c>
      <c r="C10">
        <v>68</v>
      </c>
      <c r="D10">
        <v>-1.0125999999999999</v>
      </c>
      <c r="E10">
        <v>15.2516</v>
      </c>
      <c r="F10">
        <v>0.10012</v>
      </c>
      <c r="G10">
        <v>11.653</v>
      </c>
      <c r="H10">
        <v>12.374000000000001</v>
      </c>
      <c r="I10">
        <v>12.837</v>
      </c>
      <c r="J10">
        <v>13.097</v>
      </c>
      <c r="K10">
        <v>13.518000000000001</v>
      </c>
      <c r="L10">
        <v>13.819000000000001</v>
      </c>
      <c r="M10">
        <v>14.287000000000001</v>
      </c>
      <c r="N10" s="1">
        <v>15.252000000000001</v>
      </c>
      <c r="O10">
        <v>16.356999999999999</v>
      </c>
      <c r="P10">
        <v>17.018999999999998</v>
      </c>
      <c r="Q10">
        <v>17.498999999999999</v>
      </c>
      <c r="R10">
        <v>18.262</v>
      </c>
      <c r="S10">
        <v>18.795000000000002</v>
      </c>
      <c r="T10">
        <v>19.891999999999999</v>
      </c>
      <c r="U10">
        <v>22.106000000000002</v>
      </c>
    </row>
    <row r="11" spans="1:21" x14ac:dyDescent="0.25">
      <c r="A11">
        <v>5</v>
      </c>
      <c r="B11">
        <v>9</v>
      </c>
      <c r="C11">
        <v>69</v>
      </c>
      <c r="D11">
        <v>-1.0296000000000001</v>
      </c>
      <c r="E11">
        <v>15.255100000000001</v>
      </c>
      <c r="F11">
        <v>0.10058</v>
      </c>
      <c r="G11">
        <v>11.648999999999999</v>
      </c>
      <c r="H11">
        <v>12.37</v>
      </c>
      <c r="I11">
        <v>12.834</v>
      </c>
      <c r="J11">
        <v>13.093999999999999</v>
      </c>
      <c r="K11">
        <v>13.516</v>
      </c>
      <c r="L11">
        <v>13.817</v>
      </c>
      <c r="M11">
        <v>14.287000000000001</v>
      </c>
      <c r="N11" s="1">
        <v>15.255000000000001</v>
      </c>
      <c r="O11">
        <v>16.367000000000001</v>
      </c>
      <c r="P11">
        <v>17.033999999999999</v>
      </c>
      <c r="Q11">
        <v>17.518000000000001</v>
      </c>
      <c r="R11">
        <v>18.289000000000001</v>
      </c>
      <c r="S11">
        <v>18.827000000000002</v>
      </c>
      <c r="T11">
        <v>19.937999999999999</v>
      </c>
      <c r="U11">
        <v>22.187000000000001</v>
      </c>
    </row>
    <row r="12" spans="1:21" x14ac:dyDescent="0.25">
      <c r="A12">
        <v>5</v>
      </c>
      <c r="B12">
        <v>10</v>
      </c>
      <c r="C12">
        <v>70</v>
      </c>
      <c r="D12">
        <v>-1.0464</v>
      </c>
      <c r="E12">
        <v>15.2592</v>
      </c>
      <c r="F12">
        <v>0.10104</v>
      </c>
      <c r="G12">
        <v>11.646000000000001</v>
      </c>
      <c r="H12">
        <v>12.367000000000001</v>
      </c>
      <c r="I12">
        <v>12.831</v>
      </c>
      <c r="J12">
        <v>13.090999999999999</v>
      </c>
      <c r="K12">
        <v>13.513999999999999</v>
      </c>
      <c r="L12">
        <v>13.816000000000001</v>
      </c>
      <c r="M12">
        <v>14.287000000000001</v>
      </c>
      <c r="N12" s="1">
        <v>15.259</v>
      </c>
      <c r="O12">
        <v>16.376999999999999</v>
      </c>
      <c r="P12">
        <v>17.048999999999999</v>
      </c>
      <c r="Q12">
        <v>17.536999999999999</v>
      </c>
      <c r="R12">
        <v>18.315999999999999</v>
      </c>
      <c r="S12">
        <v>18.86</v>
      </c>
      <c r="T12">
        <v>19.984999999999999</v>
      </c>
      <c r="U12">
        <v>22.27</v>
      </c>
    </row>
    <row r="13" spans="1:21" x14ac:dyDescent="0.25">
      <c r="A13">
        <v>5</v>
      </c>
      <c r="B13">
        <v>11</v>
      </c>
      <c r="C13">
        <v>71</v>
      </c>
      <c r="D13">
        <v>-1.0629999999999999</v>
      </c>
      <c r="E13">
        <v>15.264099999999999</v>
      </c>
      <c r="F13">
        <v>0.10149</v>
      </c>
      <c r="G13">
        <v>11.645</v>
      </c>
      <c r="H13">
        <v>12.365</v>
      </c>
      <c r="I13">
        <v>12.829000000000001</v>
      </c>
      <c r="J13">
        <v>13.09</v>
      </c>
      <c r="K13">
        <v>13.513</v>
      </c>
      <c r="L13">
        <v>13.816000000000001</v>
      </c>
      <c r="M13">
        <v>14.288</v>
      </c>
      <c r="N13" s="1">
        <v>15.263999999999999</v>
      </c>
      <c r="O13">
        <v>16.388000000000002</v>
      </c>
      <c r="P13">
        <v>17.065000000000001</v>
      </c>
      <c r="Q13">
        <v>17.558</v>
      </c>
      <c r="R13">
        <v>18.344000000000001</v>
      </c>
      <c r="S13">
        <v>18.893999999999998</v>
      </c>
      <c r="T13">
        <v>20.033000000000001</v>
      </c>
      <c r="U13">
        <v>22.353999999999999</v>
      </c>
    </row>
    <row r="14" spans="1:21" x14ac:dyDescent="0.25">
      <c r="A14">
        <v>6</v>
      </c>
      <c r="B14">
        <v>0</v>
      </c>
      <c r="C14">
        <v>72</v>
      </c>
      <c r="D14">
        <v>-1.0793999999999999</v>
      </c>
      <c r="E14">
        <v>15.2697</v>
      </c>
      <c r="F14">
        <v>0.10195</v>
      </c>
      <c r="G14">
        <v>11.643000000000001</v>
      </c>
      <c r="H14">
        <v>12.363</v>
      </c>
      <c r="I14">
        <v>12.827999999999999</v>
      </c>
      <c r="J14">
        <v>13.089</v>
      </c>
      <c r="K14">
        <v>13.513</v>
      </c>
      <c r="L14">
        <v>13.816000000000001</v>
      </c>
      <c r="M14">
        <v>14.29</v>
      </c>
      <c r="N14" s="1">
        <v>15.27</v>
      </c>
      <c r="O14">
        <v>16.401</v>
      </c>
      <c r="P14">
        <v>17.082999999999998</v>
      </c>
      <c r="Q14">
        <v>17.579000000000001</v>
      </c>
      <c r="R14">
        <v>18.373000000000001</v>
      </c>
      <c r="S14">
        <v>18.928999999999998</v>
      </c>
      <c r="T14">
        <v>20.082000000000001</v>
      </c>
      <c r="U14">
        <v>22.440999999999999</v>
      </c>
    </row>
    <row r="15" spans="1:21" x14ac:dyDescent="0.25">
      <c r="A15">
        <v>6</v>
      </c>
      <c r="B15">
        <v>1</v>
      </c>
      <c r="C15">
        <v>73</v>
      </c>
      <c r="D15">
        <v>-1.0955999999999999</v>
      </c>
      <c r="E15">
        <v>15.276</v>
      </c>
      <c r="F15">
        <v>0.10241</v>
      </c>
      <c r="G15">
        <v>11.641999999999999</v>
      </c>
      <c r="H15">
        <v>12.362</v>
      </c>
      <c r="I15">
        <v>12.827</v>
      </c>
      <c r="J15">
        <v>13.087999999999999</v>
      </c>
      <c r="K15">
        <v>13.513</v>
      </c>
      <c r="L15">
        <v>13.817</v>
      </c>
      <c r="M15">
        <v>14.292</v>
      </c>
      <c r="N15" s="1">
        <v>15.276</v>
      </c>
      <c r="O15">
        <v>16.414000000000001</v>
      </c>
      <c r="P15">
        <v>17.100999999999999</v>
      </c>
      <c r="Q15">
        <v>17.600999999999999</v>
      </c>
      <c r="R15">
        <v>18.402999999999999</v>
      </c>
      <c r="S15">
        <v>18.966000000000001</v>
      </c>
      <c r="T15">
        <v>20.132999999999999</v>
      </c>
      <c r="U15">
        <v>22.530999999999999</v>
      </c>
    </row>
    <row r="16" spans="1:21" x14ac:dyDescent="0.25">
      <c r="A16">
        <v>6</v>
      </c>
      <c r="B16">
        <v>2</v>
      </c>
      <c r="C16">
        <v>74</v>
      </c>
      <c r="D16">
        <v>-1.1114999999999999</v>
      </c>
      <c r="E16">
        <v>15.283099999999999</v>
      </c>
      <c r="F16">
        <v>0.10287</v>
      </c>
      <c r="G16">
        <v>11.641</v>
      </c>
      <c r="H16">
        <v>12.361000000000001</v>
      </c>
      <c r="I16">
        <v>12.826000000000001</v>
      </c>
      <c r="J16">
        <v>13.087999999999999</v>
      </c>
      <c r="K16">
        <v>13.513999999999999</v>
      </c>
      <c r="L16">
        <v>13.818</v>
      </c>
      <c r="M16">
        <v>14.295</v>
      </c>
      <c r="N16" s="1">
        <v>15.282999999999999</v>
      </c>
      <c r="O16">
        <v>16.427</v>
      </c>
      <c r="P16">
        <v>17.12</v>
      </c>
      <c r="Q16">
        <v>17.625</v>
      </c>
      <c r="R16">
        <v>18.434000000000001</v>
      </c>
      <c r="S16">
        <v>19.003</v>
      </c>
      <c r="T16">
        <v>20.186</v>
      </c>
      <c r="U16">
        <v>22.623000000000001</v>
      </c>
    </row>
    <row r="17" spans="1:21" x14ac:dyDescent="0.25">
      <c r="A17">
        <v>6</v>
      </c>
      <c r="B17">
        <v>3</v>
      </c>
      <c r="C17">
        <v>75</v>
      </c>
      <c r="D17">
        <v>-1.1272</v>
      </c>
      <c r="E17">
        <v>15.2911</v>
      </c>
      <c r="F17">
        <v>0.10333000000000001</v>
      </c>
      <c r="G17">
        <v>11.641</v>
      </c>
      <c r="H17">
        <v>12.361000000000001</v>
      </c>
      <c r="I17">
        <v>12.827</v>
      </c>
      <c r="J17">
        <v>13.089</v>
      </c>
      <c r="K17">
        <v>13.516</v>
      </c>
      <c r="L17">
        <v>13.821</v>
      </c>
      <c r="M17">
        <v>14.298999999999999</v>
      </c>
      <c r="N17" s="1">
        <v>15.291</v>
      </c>
      <c r="O17">
        <v>16.442</v>
      </c>
      <c r="P17">
        <v>17.14</v>
      </c>
      <c r="Q17">
        <v>17.649000000000001</v>
      </c>
      <c r="R17">
        <v>18.466000000000001</v>
      </c>
      <c r="S17">
        <v>19.042000000000002</v>
      </c>
      <c r="T17">
        <v>20.239000000000001</v>
      </c>
      <c r="U17">
        <v>22.716999999999999</v>
      </c>
    </row>
    <row r="18" spans="1:21" x14ac:dyDescent="0.25">
      <c r="A18">
        <v>6</v>
      </c>
      <c r="B18">
        <v>4</v>
      </c>
      <c r="C18">
        <v>76</v>
      </c>
      <c r="D18">
        <v>-1.1427</v>
      </c>
      <c r="E18">
        <v>15.299799999999999</v>
      </c>
      <c r="F18">
        <v>0.10378999999999999</v>
      </c>
      <c r="G18">
        <v>11.641999999999999</v>
      </c>
      <c r="H18">
        <v>12.362</v>
      </c>
      <c r="I18">
        <v>12.827999999999999</v>
      </c>
      <c r="J18">
        <v>13.09</v>
      </c>
      <c r="K18">
        <v>13.518000000000001</v>
      </c>
      <c r="L18">
        <v>13.824</v>
      </c>
      <c r="M18">
        <v>14.303000000000001</v>
      </c>
      <c r="N18" s="1">
        <v>15.3</v>
      </c>
      <c r="O18">
        <v>16.457999999999998</v>
      </c>
      <c r="P18">
        <v>17.161000000000001</v>
      </c>
      <c r="Q18">
        <v>17.673999999999999</v>
      </c>
      <c r="R18">
        <v>18.5</v>
      </c>
      <c r="S18">
        <v>19.081</v>
      </c>
      <c r="T18">
        <v>20.295000000000002</v>
      </c>
      <c r="U18">
        <v>22.812999999999999</v>
      </c>
    </row>
    <row r="19" spans="1:21" x14ac:dyDescent="0.25">
      <c r="A19">
        <v>6</v>
      </c>
      <c r="B19">
        <v>5</v>
      </c>
      <c r="C19">
        <v>77</v>
      </c>
      <c r="D19">
        <v>-1.1578999999999999</v>
      </c>
      <c r="E19">
        <v>15.3095</v>
      </c>
      <c r="F19">
        <v>0.10425</v>
      </c>
      <c r="G19">
        <v>11.643000000000001</v>
      </c>
      <c r="H19">
        <v>12.363</v>
      </c>
      <c r="I19">
        <v>12.83</v>
      </c>
      <c r="J19">
        <v>13.093</v>
      </c>
      <c r="K19">
        <v>13.521000000000001</v>
      </c>
      <c r="L19">
        <v>13.827999999999999</v>
      </c>
      <c r="M19">
        <v>14.308999999999999</v>
      </c>
      <c r="N19" s="1">
        <v>15.31</v>
      </c>
      <c r="O19">
        <v>16.475000000000001</v>
      </c>
      <c r="P19">
        <v>17.183</v>
      </c>
      <c r="Q19">
        <v>17.701000000000001</v>
      </c>
      <c r="R19">
        <v>18.533999999999999</v>
      </c>
      <c r="S19">
        <v>19.123000000000001</v>
      </c>
      <c r="T19">
        <v>20.352</v>
      </c>
      <c r="U19">
        <v>22.911999999999999</v>
      </c>
    </row>
    <row r="20" spans="1:21" x14ac:dyDescent="0.25">
      <c r="A20">
        <v>6</v>
      </c>
      <c r="B20">
        <v>6</v>
      </c>
      <c r="C20">
        <v>78</v>
      </c>
      <c r="D20">
        <v>-1.1728000000000001</v>
      </c>
      <c r="E20">
        <v>15.32</v>
      </c>
      <c r="F20">
        <v>0.10471</v>
      </c>
      <c r="G20">
        <v>11.645</v>
      </c>
      <c r="H20">
        <v>12.365</v>
      </c>
      <c r="I20">
        <v>12.832000000000001</v>
      </c>
      <c r="J20">
        <v>13.096</v>
      </c>
      <c r="K20">
        <v>13.525</v>
      </c>
      <c r="L20">
        <v>13.832000000000001</v>
      </c>
      <c r="M20">
        <v>14.315</v>
      </c>
      <c r="N20" s="1">
        <v>15.32</v>
      </c>
      <c r="O20">
        <v>16.492000000000001</v>
      </c>
      <c r="P20">
        <v>17.206</v>
      </c>
      <c r="Q20">
        <v>17.728000000000002</v>
      </c>
      <c r="R20">
        <v>18.57</v>
      </c>
      <c r="S20">
        <v>19.164999999999999</v>
      </c>
      <c r="T20">
        <v>20.41</v>
      </c>
      <c r="U20">
        <v>23.013000000000002</v>
      </c>
    </row>
    <row r="21" spans="1:21" x14ac:dyDescent="0.25">
      <c r="A21">
        <v>6</v>
      </c>
      <c r="B21">
        <v>7</v>
      </c>
      <c r="C21">
        <v>79</v>
      </c>
      <c r="D21">
        <v>-1.1875</v>
      </c>
      <c r="E21">
        <v>15.3314</v>
      </c>
      <c r="F21">
        <v>0.10517</v>
      </c>
      <c r="G21">
        <v>11.647</v>
      </c>
      <c r="H21">
        <v>12.368</v>
      </c>
      <c r="I21">
        <v>12.836</v>
      </c>
      <c r="J21">
        <v>13.099</v>
      </c>
      <c r="K21">
        <v>13.53</v>
      </c>
      <c r="L21">
        <v>13.837999999999999</v>
      </c>
      <c r="M21">
        <v>14.321999999999999</v>
      </c>
      <c r="N21" s="1">
        <v>15.331</v>
      </c>
      <c r="O21">
        <v>16.510999999999999</v>
      </c>
      <c r="P21">
        <v>17.23</v>
      </c>
      <c r="Q21">
        <v>17.757000000000001</v>
      </c>
      <c r="R21">
        <v>18.606999999999999</v>
      </c>
      <c r="S21">
        <v>19.209</v>
      </c>
      <c r="T21">
        <v>20.47</v>
      </c>
      <c r="U21">
        <v>23.117000000000001</v>
      </c>
    </row>
    <row r="22" spans="1:21" x14ac:dyDescent="0.25">
      <c r="A22">
        <v>6</v>
      </c>
      <c r="B22">
        <v>8</v>
      </c>
      <c r="C22">
        <v>80</v>
      </c>
      <c r="D22">
        <v>-1.2019</v>
      </c>
      <c r="E22">
        <v>15.3439</v>
      </c>
      <c r="F22">
        <v>0.10562000000000001</v>
      </c>
      <c r="G22">
        <v>11.651</v>
      </c>
      <c r="H22">
        <v>12.372</v>
      </c>
      <c r="I22">
        <v>12.84</v>
      </c>
      <c r="J22">
        <v>13.103999999999999</v>
      </c>
      <c r="K22">
        <v>13.535</v>
      </c>
      <c r="L22">
        <v>13.843999999999999</v>
      </c>
      <c r="M22">
        <v>14.33</v>
      </c>
      <c r="N22" s="1">
        <v>15.343999999999999</v>
      </c>
      <c r="O22">
        <v>16.53</v>
      </c>
      <c r="P22">
        <v>17.254999999999999</v>
      </c>
      <c r="Q22">
        <v>17.786999999999999</v>
      </c>
      <c r="R22">
        <v>18.645</v>
      </c>
      <c r="S22">
        <v>19.254000000000001</v>
      </c>
      <c r="T22">
        <v>20.530999999999999</v>
      </c>
      <c r="U22">
        <v>23.222000000000001</v>
      </c>
    </row>
    <row r="23" spans="1:21" x14ac:dyDescent="0.25">
      <c r="A23">
        <v>6</v>
      </c>
      <c r="B23">
        <v>9</v>
      </c>
      <c r="C23">
        <v>81</v>
      </c>
      <c r="D23">
        <v>-1.216</v>
      </c>
      <c r="E23">
        <v>15.357200000000001</v>
      </c>
      <c r="F23">
        <v>0.10607999999999999</v>
      </c>
      <c r="G23">
        <v>11.654</v>
      </c>
      <c r="H23">
        <v>12.375999999999999</v>
      </c>
      <c r="I23">
        <v>12.845000000000001</v>
      </c>
      <c r="J23">
        <v>13.11</v>
      </c>
      <c r="K23">
        <v>13.542</v>
      </c>
      <c r="L23">
        <v>13.851000000000001</v>
      </c>
      <c r="M23">
        <v>14.339</v>
      </c>
      <c r="N23" s="1">
        <v>15.356999999999999</v>
      </c>
      <c r="O23">
        <v>16.550999999999998</v>
      </c>
      <c r="P23">
        <v>17.280999999999999</v>
      </c>
      <c r="Q23">
        <v>17.818000000000001</v>
      </c>
      <c r="R23">
        <v>18.684999999999999</v>
      </c>
      <c r="S23">
        <v>19.3</v>
      </c>
      <c r="T23">
        <v>20.594000000000001</v>
      </c>
      <c r="U23">
        <v>23.331</v>
      </c>
    </row>
    <row r="24" spans="1:21" x14ac:dyDescent="0.25">
      <c r="A24">
        <v>6</v>
      </c>
      <c r="B24">
        <v>10</v>
      </c>
      <c r="C24">
        <v>82</v>
      </c>
      <c r="D24">
        <v>-1.2298</v>
      </c>
      <c r="E24">
        <v>15.371700000000001</v>
      </c>
      <c r="F24">
        <v>0.10654</v>
      </c>
      <c r="G24">
        <v>11.659000000000001</v>
      </c>
      <c r="H24">
        <v>12.381</v>
      </c>
      <c r="I24">
        <v>12.851000000000001</v>
      </c>
      <c r="J24">
        <v>13.116</v>
      </c>
      <c r="K24">
        <v>13.548999999999999</v>
      </c>
      <c r="L24">
        <v>13.86</v>
      </c>
      <c r="M24">
        <v>14.349</v>
      </c>
      <c r="N24" s="1">
        <v>15.372</v>
      </c>
      <c r="O24">
        <v>16.573</v>
      </c>
      <c r="P24">
        <v>17.309000000000001</v>
      </c>
      <c r="Q24">
        <v>17.850000000000001</v>
      </c>
      <c r="R24">
        <v>18.725999999999999</v>
      </c>
      <c r="S24">
        <v>19.347999999999999</v>
      </c>
      <c r="T24">
        <v>20.658999999999999</v>
      </c>
      <c r="U24">
        <v>23.443000000000001</v>
      </c>
    </row>
    <row r="25" spans="1:21" x14ac:dyDescent="0.25">
      <c r="A25">
        <v>6</v>
      </c>
      <c r="B25">
        <v>11</v>
      </c>
      <c r="C25">
        <v>83</v>
      </c>
      <c r="D25">
        <v>-1.2433000000000001</v>
      </c>
      <c r="E25">
        <v>15.3871</v>
      </c>
      <c r="F25">
        <v>0.107</v>
      </c>
      <c r="G25">
        <v>11.664</v>
      </c>
      <c r="H25">
        <v>12.387</v>
      </c>
      <c r="I25">
        <v>12.856999999999999</v>
      </c>
      <c r="J25">
        <v>13.122999999999999</v>
      </c>
      <c r="K25">
        <v>13.557</v>
      </c>
      <c r="L25">
        <v>13.869</v>
      </c>
      <c r="M25">
        <v>14.36</v>
      </c>
      <c r="N25" s="1">
        <v>15.387</v>
      </c>
      <c r="O25">
        <v>16.596</v>
      </c>
      <c r="P25">
        <v>17.337</v>
      </c>
      <c r="Q25">
        <v>17.882999999999999</v>
      </c>
      <c r="R25">
        <v>18.768000000000001</v>
      </c>
      <c r="S25">
        <v>19.396999999999998</v>
      </c>
      <c r="T25">
        <v>20.725999999999999</v>
      </c>
      <c r="U25">
        <v>23.556999999999999</v>
      </c>
    </row>
    <row r="26" spans="1:21" x14ac:dyDescent="0.25">
      <c r="A26">
        <v>7</v>
      </c>
      <c r="B26">
        <v>0</v>
      </c>
      <c r="C26">
        <v>84</v>
      </c>
      <c r="D26">
        <v>-1.2565</v>
      </c>
      <c r="E26">
        <v>15.403600000000001</v>
      </c>
      <c r="F26">
        <v>0.10746</v>
      </c>
      <c r="G26">
        <v>11.670999999999999</v>
      </c>
      <c r="H26">
        <v>12.394</v>
      </c>
      <c r="I26">
        <v>12.865</v>
      </c>
      <c r="J26">
        <v>13.131</v>
      </c>
      <c r="K26">
        <v>13.566000000000001</v>
      </c>
      <c r="L26">
        <v>13.879</v>
      </c>
      <c r="M26">
        <v>14.371</v>
      </c>
      <c r="N26" s="1">
        <v>15.404</v>
      </c>
      <c r="O26">
        <v>16.62</v>
      </c>
      <c r="P26">
        <v>17.367000000000001</v>
      </c>
      <c r="Q26">
        <v>17.917999999999999</v>
      </c>
      <c r="R26">
        <v>18.812000000000001</v>
      </c>
      <c r="S26">
        <v>19.448</v>
      </c>
      <c r="T26">
        <v>20.794</v>
      </c>
      <c r="U26">
        <v>23.673999999999999</v>
      </c>
    </row>
    <row r="27" spans="1:21" x14ac:dyDescent="0.25">
      <c r="A27">
        <v>7</v>
      </c>
      <c r="B27">
        <v>1</v>
      </c>
      <c r="C27">
        <v>85</v>
      </c>
      <c r="D27">
        <v>-1.2693000000000001</v>
      </c>
      <c r="E27">
        <v>15.421099999999999</v>
      </c>
      <c r="F27">
        <v>0.10792</v>
      </c>
      <c r="G27">
        <v>11.677</v>
      </c>
      <c r="H27">
        <v>12.401</v>
      </c>
      <c r="I27">
        <v>12.872999999999999</v>
      </c>
      <c r="J27">
        <v>13.14</v>
      </c>
      <c r="K27">
        <v>13.576000000000001</v>
      </c>
      <c r="L27">
        <v>13.89</v>
      </c>
      <c r="M27">
        <v>14.384</v>
      </c>
      <c r="N27" s="1">
        <v>15.420999999999999</v>
      </c>
      <c r="O27">
        <v>16.645</v>
      </c>
      <c r="P27">
        <v>17.398</v>
      </c>
      <c r="Q27">
        <v>17.954000000000001</v>
      </c>
      <c r="R27">
        <v>18.856999999999999</v>
      </c>
      <c r="S27">
        <v>19.501000000000001</v>
      </c>
      <c r="T27">
        <v>20.864000000000001</v>
      </c>
      <c r="U27">
        <v>23.792999999999999</v>
      </c>
    </row>
    <row r="28" spans="1:21" x14ac:dyDescent="0.25">
      <c r="A28">
        <v>7</v>
      </c>
      <c r="B28">
        <v>2</v>
      </c>
      <c r="C28">
        <v>86</v>
      </c>
      <c r="D28">
        <v>-1.2819</v>
      </c>
      <c r="E28">
        <v>15.4397</v>
      </c>
      <c r="F28">
        <v>0.10836999999999999</v>
      </c>
      <c r="G28">
        <v>11.685</v>
      </c>
      <c r="H28">
        <v>12.41</v>
      </c>
      <c r="I28">
        <v>12.882</v>
      </c>
      <c r="J28">
        <v>13.15</v>
      </c>
      <c r="K28">
        <v>13.587</v>
      </c>
      <c r="L28">
        <v>13.901999999999999</v>
      </c>
      <c r="M28">
        <v>14.398</v>
      </c>
      <c r="N28" s="1">
        <v>15.44</v>
      </c>
      <c r="O28">
        <v>16.670999999999999</v>
      </c>
      <c r="P28">
        <v>17.43</v>
      </c>
      <c r="Q28">
        <v>17.991</v>
      </c>
      <c r="R28">
        <v>18.902999999999999</v>
      </c>
      <c r="S28">
        <v>19.553999999999998</v>
      </c>
      <c r="T28">
        <v>20.934999999999999</v>
      </c>
      <c r="U28">
        <v>23.914000000000001</v>
      </c>
    </row>
    <row r="29" spans="1:21" x14ac:dyDescent="0.25">
      <c r="A29">
        <v>7</v>
      </c>
      <c r="B29">
        <v>3</v>
      </c>
      <c r="C29">
        <v>87</v>
      </c>
      <c r="D29">
        <v>-1.2941</v>
      </c>
      <c r="E29">
        <v>15.459300000000001</v>
      </c>
      <c r="F29">
        <v>0.10883</v>
      </c>
      <c r="G29">
        <v>11.693</v>
      </c>
      <c r="H29">
        <v>12.419</v>
      </c>
      <c r="I29">
        <v>12.891999999999999</v>
      </c>
      <c r="J29">
        <v>13.16</v>
      </c>
      <c r="K29">
        <v>13.599</v>
      </c>
      <c r="L29">
        <v>13.914</v>
      </c>
      <c r="M29">
        <v>14.412000000000001</v>
      </c>
      <c r="N29" s="1">
        <v>15.459</v>
      </c>
      <c r="O29">
        <v>16.699000000000002</v>
      </c>
      <c r="P29">
        <v>17.463999999999999</v>
      </c>
      <c r="Q29">
        <v>18.03</v>
      </c>
      <c r="R29">
        <v>18.951000000000001</v>
      </c>
      <c r="S29">
        <v>19.609000000000002</v>
      </c>
      <c r="T29">
        <v>21.009</v>
      </c>
      <c r="U29">
        <v>24.039000000000001</v>
      </c>
    </row>
    <row r="30" spans="1:21" x14ac:dyDescent="0.25">
      <c r="A30">
        <v>7</v>
      </c>
      <c r="B30">
        <v>4</v>
      </c>
      <c r="C30">
        <v>88</v>
      </c>
      <c r="D30">
        <v>-1.306</v>
      </c>
      <c r="E30">
        <v>15.479799999999999</v>
      </c>
      <c r="F30">
        <v>0.10929</v>
      </c>
      <c r="G30">
        <v>11.702</v>
      </c>
      <c r="H30">
        <v>12.429</v>
      </c>
      <c r="I30">
        <v>12.903</v>
      </c>
      <c r="J30">
        <v>13.172000000000001</v>
      </c>
      <c r="K30">
        <v>13.611000000000001</v>
      </c>
      <c r="L30">
        <v>13.928000000000001</v>
      </c>
      <c r="M30">
        <v>14.428000000000001</v>
      </c>
      <c r="N30" s="1">
        <v>15.48</v>
      </c>
      <c r="O30">
        <v>16.727</v>
      </c>
      <c r="P30">
        <v>17.498999999999999</v>
      </c>
      <c r="Q30">
        <v>18.068999999999999</v>
      </c>
      <c r="R30">
        <v>19</v>
      </c>
      <c r="S30">
        <v>19.666</v>
      </c>
      <c r="T30">
        <v>21.084</v>
      </c>
      <c r="U30">
        <v>24.167000000000002</v>
      </c>
    </row>
    <row r="31" spans="1:21" x14ac:dyDescent="0.25">
      <c r="A31">
        <v>7</v>
      </c>
      <c r="B31">
        <v>5</v>
      </c>
      <c r="C31">
        <v>89</v>
      </c>
      <c r="D31">
        <v>-1.3174999999999999</v>
      </c>
      <c r="E31">
        <v>15.5014</v>
      </c>
      <c r="F31">
        <v>0.10974</v>
      </c>
      <c r="G31">
        <v>11.712</v>
      </c>
      <c r="H31">
        <v>12.439</v>
      </c>
      <c r="I31">
        <v>12.914999999999999</v>
      </c>
      <c r="J31">
        <v>13.183999999999999</v>
      </c>
      <c r="K31">
        <v>13.625</v>
      </c>
      <c r="L31">
        <v>13.943</v>
      </c>
      <c r="M31">
        <v>14.444000000000001</v>
      </c>
      <c r="N31" s="1">
        <v>15.500999999999999</v>
      </c>
      <c r="O31">
        <v>16.757000000000001</v>
      </c>
      <c r="P31">
        <v>17.533999999999999</v>
      </c>
      <c r="Q31">
        <v>18.11</v>
      </c>
      <c r="R31">
        <v>19.05</v>
      </c>
      <c r="S31">
        <v>19.722999999999999</v>
      </c>
      <c r="T31">
        <v>21.16</v>
      </c>
      <c r="U31">
        <v>24.295000000000002</v>
      </c>
    </row>
    <row r="32" spans="1:21" x14ac:dyDescent="0.25">
      <c r="A32">
        <v>7</v>
      </c>
      <c r="B32">
        <v>6</v>
      </c>
      <c r="C32">
        <v>90</v>
      </c>
      <c r="D32">
        <v>-1.3287</v>
      </c>
      <c r="E32">
        <v>15.523999999999999</v>
      </c>
      <c r="F32">
        <v>0.11020000000000001</v>
      </c>
      <c r="G32">
        <v>11.722</v>
      </c>
      <c r="H32">
        <v>12.451000000000001</v>
      </c>
      <c r="I32">
        <v>12.927</v>
      </c>
      <c r="J32">
        <v>13.196999999999999</v>
      </c>
      <c r="K32">
        <v>13.638999999999999</v>
      </c>
      <c r="L32">
        <v>13.958</v>
      </c>
      <c r="M32">
        <v>14.462</v>
      </c>
      <c r="N32" s="1">
        <v>15.523999999999999</v>
      </c>
      <c r="O32">
        <v>16.788</v>
      </c>
      <c r="P32">
        <v>17.571000000000002</v>
      </c>
      <c r="Q32">
        <v>18.152000000000001</v>
      </c>
      <c r="R32">
        <v>19.102</v>
      </c>
      <c r="S32">
        <v>19.783000000000001</v>
      </c>
      <c r="T32">
        <v>21.239000000000001</v>
      </c>
      <c r="U32">
        <v>24.428000000000001</v>
      </c>
    </row>
    <row r="33" spans="1:21" x14ac:dyDescent="0.25">
      <c r="A33">
        <v>7</v>
      </c>
      <c r="B33">
        <v>7</v>
      </c>
      <c r="C33">
        <v>91</v>
      </c>
      <c r="D33">
        <v>-1.3394999999999999</v>
      </c>
      <c r="E33">
        <v>15.547599999999999</v>
      </c>
      <c r="F33">
        <v>0.11065</v>
      </c>
      <c r="G33">
        <v>11.733000000000001</v>
      </c>
      <c r="H33">
        <v>12.462999999999999</v>
      </c>
      <c r="I33">
        <v>12.94</v>
      </c>
      <c r="J33">
        <v>13.211</v>
      </c>
      <c r="K33">
        <v>13.654999999999999</v>
      </c>
      <c r="L33">
        <v>13.974</v>
      </c>
      <c r="M33">
        <v>14.48</v>
      </c>
      <c r="N33" s="1">
        <v>15.548</v>
      </c>
      <c r="O33">
        <v>16.818999999999999</v>
      </c>
      <c r="P33">
        <v>17.609000000000002</v>
      </c>
      <c r="Q33">
        <v>18.195</v>
      </c>
      <c r="R33">
        <v>19.154</v>
      </c>
      <c r="S33">
        <v>19.843</v>
      </c>
      <c r="T33">
        <v>21.318000000000001</v>
      </c>
      <c r="U33">
        <v>24.562000000000001</v>
      </c>
    </row>
    <row r="34" spans="1:21" x14ac:dyDescent="0.25">
      <c r="A34">
        <v>7</v>
      </c>
      <c r="B34">
        <v>8</v>
      </c>
      <c r="C34">
        <v>92</v>
      </c>
      <c r="D34">
        <v>-1.3499000000000001</v>
      </c>
      <c r="E34">
        <v>15.5723</v>
      </c>
      <c r="F34">
        <v>0.1111</v>
      </c>
      <c r="G34">
        <v>11.744999999999999</v>
      </c>
      <c r="H34">
        <v>12.476000000000001</v>
      </c>
      <c r="I34">
        <v>12.954000000000001</v>
      </c>
      <c r="J34">
        <v>13.226000000000001</v>
      </c>
      <c r="K34">
        <v>13.670999999999999</v>
      </c>
      <c r="L34">
        <v>13.992000000000001</v>
      </c>
      <c r="M34">
        <v>14.499000000000001</v>
      </c>
      <c r="N34" s="1">
        <v>15.571999999999999</v>
      </c>
      <c r="O34">
        <v>16.852</v>
      </c>
      <c r="P34">
        <v>17.648</v>
      </c>
      <c r="Q34">
        <v>18.239999999999998</v>
      </c>
      <c r="R34">
        <v>19.207999999999998</v>
      </c>
      <c r="S34">
        <v>19.905000000000001</v>
      </c>
      <c r="T34">
        <v>21.399000000000001</v>
      </c>
      <c r="U34">
        <v>24.698</v>
      </c>
    </row>
    <row r="35" spans="1:21" x14ac:dyDescent="0.25">
      <c r="A35">
        <v>7</v>
      </c>
      <c r="B35">
        <v>9</v>
      </c>
      <c r="C35">
        <v>93</v>
      </c>
      <c r="D35">
        <v>-1.36</v>
      </c>
      <c r="E35">
        <v>15.597899999999999</v>
      </c>
      <c r="F35">
        <v>0.11156000000000001</v>
      </c>
      <c r="G35">
        <v>11.757</v>
      </c>
      <c r="H35">
        <v>12.489000000000001</v>
      </c>
      <c r="I35">
        <v>12.968999999999999</v>
      </c>
      <c r="J35">
        <v>13.241</v>
      </c>
      <c r="K35">
        <v>13.688000000000001</v>
      </c>
      <c r="L35">
        <v>14.01</v>
      </c>
      <c r="M35">
        <v>14.52</v>
      </c>
      <c r="N35" s="1">
        <v>15.598000000000001</v>
      </c>
      <c r="O35">
        <v>16.887</v>
      </c>
      <c r="P35">
        <v>17.689</v>
      </c>
      <c r="Q35">
        <v>18.286000000000001</v>
      </c>
      <c r="R35">
        <v>19.263999999999999</v>
      </c>
      <c r="S35">
        <v>19.969000000000001</v>
      </c>
      <c r="T35">
        <v>21.483000000000001</v>
      </c>
      <c r="U35">
        <v>24.838000000000001</v>
      </c>
    </row>
    <row r="36" spans="1:21" x14ac:dyDescent="0.25">
      <c r="A36">
        <v>7</v>
      </c>
      <c r="B36">
        <v>10</v>
      </c>
      <c r="C36">
        <v>94</v>
      </c>
      <c r="D36">
        <v>-1.3696999999999999</v>
      </c>
      <c r="E36">
        <v>15.624599999999999</v>
      </c>
      <c r="F36">
        <v>0.11201</v>
      </c>
      <c r="G36">
        <v>11.77</v>
      </c>
      <c r="H36">
        <v>12.504</v>
      </c>
      <c r="I36">
        <v>12.984</v>
      </c>
      <c r="J36">
        <v>13.257</v>
      </c>
      <c r="K36">
        <v>13.706</v>
      </c>
      <c r="L36">
        <v>14.029</v>
      </c>
      <c r="M36">
        <v>14.541</v>
      </c>
      <c r="N36" s="1">
        <v>15.625</v>
      </c>
      <c r="O36">
        <v>16.922000000000001</v>
      </c>
      <c r="P36">
        <v>17.73</v>
      </c>
      <c r="Q36">
        <v>18.332999999999998</v>
      </c>
      <c r="R36">
        <v>19.321000000000002</v>
      </c>
      <c r="S36">
        <v>20.033999999999999</v>
      </c>
      <c r="T36">
        <v>21.567</v>
      </c>
      <c r="U36">
        <v>24.978999999999999</v>
      </c>
    </row>
    <row r="37" spans="1:21" x14ac:dyDescent="0.25">
      <c r="A37">
        <v>7</v>
      </c>
      <c r="B37">
        <v>11</v>
      </c>
      <c r="C37">
        <v>95</v>
      </c>
      <c r="D37">
        <v>-1.379</v>
      </c>
      <c r="E37">
        <v>15.6523</v>
      </c>
      <c r="F37">
        <v>0.11246</v>
      </c>
      <c r="G37">
        <v>11.782999999999999</v>
      </c>
      <c r="H37">
        <v>12.519</v>
      </c>
      <c r="I37">
        <v>13.000999999999999</v>
      </c>
      <c r="J37">
        <v>13.275</v>
      </c>
      <c r="K37">
        <v>13.724</v>
      </c>
      <c r="L37">
        <v>14.048999999999999</v>
      </c>
      <c r="M37">
        <v>14.563000000000001</v>
      </c>
      <c r="N37" s="1">
        <v>15.651999999999999</v>
      </c>
      <c r="O37">
        <v>16.957999999999998</v>
      </c>
      <c r="P37">
        <v>17.773</v>
      </c>
      <c r="Q37">
        <v>18.381</v>
      </c>
      <c r="R37">
        <v>19.379000000000001</v>
      </c>
      <c r="S37">
        <v>20.100000000000001</v>
      </c>
      <c r="T37">
        <v>21.652999999999999</v>
      </c>
      <c r="U37">
        <v>25.122</v>
      </c>
    </row>
    <row r="38" spans="1:21" x14ac:dyDescent="0.25">
      <c r="A38">
        <v>8</v>
      </c>
      <c r="B38">
        <v>0</v>
      </c>
      <c r="C38">
        <v>96</v>
      </c>
      <c r="D38">
        <v>-1.3879999999999999</v>
      </c>
      <c r="E38">
        <v>15.680999999999999</v>
      </c>
      <c r="F38">
        <v>0.11291</v>
      </c>
      <c r="G38">
        <v>11.798</v>
      </c>
      <c r="H38">
        <v>12.535</v>
      </c>
      <c r="I38">
        <v>13.018000000000001</v>
      </c>
      <c r="J38">
        <v>13.292999999999999</v>
      </c>
      <c r="K38">
        <v>13.744</v>
      </c>
      <c r="L38">
        <v>14.07</v>
      </c>
      <c r="M38">
        <v>14.586</v>
      </c>
      <c r="N38" s="1">
        <v>15.680999999999999</v>
      </c>
      <c r="O38">
        <v>16.995000000000001</v>
      </c>
      <c r="P38">
        <v>17.817</v>
      </c>
      <c r="Q38">
        <v>18.43</v>
      </c>
      <c r="R38">
        <v>19.437999999999999</v>
      </c>
      <c r="S38">
        <v>20.167000000000002</v>
      </c>
      <c r="T38">
        <v>21.74</v>
      </c>
      <c r="U38">
        <v>25.268000000000001</v>
      </c>
    </row>
    <row r="39" spans="1:21" x14ac:dyDescent="0.25">
      <c r="A39">
        <v>8</v>
      </c>
      <c r="B39">
        <v>1</v>
      </c>
      <c r="C39">
        <v>97</v>
      </c>
      <c r="D39">
        <v>-1.3966000000000001</v>
      </c>
      <c r="E39">
        <v>15.710699999999999</v>
      </c>
      <c r="F39">
        <v>0.11335000000000001</v>
      </c>
      <c r="G39">
        <v>11.813000000000001</v>
      </c>
      <c r="H39">
        <v>12.551</v>
      </c>
      <c r="I39">
        <v>13.036</v>
      </c>
      <c r="J39">
        <v>13.311999999999999</v>
      </c>
      <c r="K39">
        <v>13.763999999999999</v>
      </c>
      <c r="L39">
        <v>14.090999999999999</v>
      </c>
      <c r="M39">
        <v>14.61</v>
      </c>
      <c r="N39" s="1">
        <v>15.711</v>
      </c>
      <c r="O39">
        <v>17.033999999999999</v>
      </c>
      <c r="P39">
        <v>17.861999999999998</v>
      </c>
      <c r="Q39">
        <v>18.48</v>
      </c>
      <c r="R39">
        <v>19.498000000000001</v>
      </c>
      <c r="S39">
        <v>20.234999999999999</v>
      </c>
      <c r="T39">
        <v>21.827999999999999</v>
      </c>
      <c r="U39">
        <v>25.414999999999999</v>
      </c>
    </row>
    <row r="40" spans="1:21" x14ac:dyDescent="0.25">
      <c r="A40">
        <v>8</v>
      </c>
      <c r="B40">
        <v>2</v>
      </c>
      <c r="C40">
        <v>98</v>
      </c>
      <c r="D40">
        <v>-1.4047000000000001</v>
      </c>
      <c r="E40">
        <v>15.7415</v>
      </c>
      <c r="F40">
        <v>0.1138</v>
      </c>
      <c r="G40">
        <v>11.827999999999999</v>
      </c>
      <c r="H40">
        <v>12.569000000000001</v>
      </c>
      <c r="I40">
        <v>13.055</v>
      </c>
      <c r="J40">
        <v>13.331</v>
      </c>
      <c r="K40">
        <v>13.786</v>
      </c>
      <c r="L40">
        <v>14.114000000000001</v>
      </c>
      <c r="M40">
        <v>14.635</v>
      </c>
      <c r="N40" s="1">
        <v>15.742000000000001</v>
      </c>
      <c r="O40">
        <v>17.073</v>
      </c>
      <c r="P40">
        <v>17.908000000000001</v>
      </c>
      <c r="Q40">
        <v>18.532</v>
      </c>
      <c r="R40">
        <v>19.559999999999999</v>
      </c>
      <c r="S40">
        <v>20.305</v>
      </c>
      <c r="T40">
        <v>21.919</v>
      </c>
      <c r="U40">
        <v>25.565000000000001</v>
      </c>
    </row>
    <row r="41" spans="1:21" x14ac:dyDescent="0.25">
      <c r="A41">
        <v>8</v>
      </c>
      <c r="B41">
        <v>3</v>
      </c>
      <c r="C41">
        <v>99</v>
      </c>
      <c r="D41">
        <v>-1.4125000000000001</v>
      </c>
      <c r="E41">
        <v>15.773199999999999</v>
      </c>
      <c r="F41">
        <v>0.11423999999999999</v>
      </c>
      <c r="G41">
        <v>11.845000000000001</v>
      </c>
      <c r="H41">
        <v>12.587</v>
      </c>
      <c r="I41">
        <v>13.074999999999999</v>
      </c>
      <c r="J41">
        <v>13.352</v>
      </c>
      <c r="K41">
        <v>13.808</v>
      </c>
      <c r="L41">
        <v>14.137</v>
      </c>
      <c r="M41">
        <v>14.661</v>
      </c>
      <c r="N41" s="1">
        <v>15.773</v>
      </c>
      <c r="O41">
        <v>17.114000000000001</v>
      </c>
      <c r="P41">
        <v>17.954999999999998</v>
      </c>
      <c r="Q41">
        <v>18.585000000000001</v>
      </c>
      <c r="R41">
        <v>19.623000000000001</v>
      </c>
      <c r="S41">
        <v>20.376000000000001</v>
      </c>
      <c r="T41">
        <v>22.01</v>
      </c>
      <c r="U41">
        <v>25.716000000000001</v>
      </c>
    </row>
    <row r="42" spans="1:21" x14ac:dyDescent="0.25">
      <c r="A42">
        <v>8</v>
      </c>
      <c r="B42">
        <v>4</v>
      </c>
      <c r="C42">
        <v>100</v>
      </c>
      <c r="D42">
        <v>-1.4198999999999999</v>
      </c>
      <c r="E42">
        <v>15.8058</v>
      </c>
      <c r="F42">
        <v>0.11469</v>
      </c>
      <c r="G42">
        <v>11.862</v>
      </c>
      <c r="H42">
        <v>12.605</v>
      </c>
      <c r="I42">
        <v>13.095000000000001</v>
      </c>
      <c r="J42">
        <v>13.372999999999999</v>
      </c>
      <c r="K42">
        <v>13.831</v>
      </c>
      <c r="L42">
        <v>14.162000000000001</v>
      </c>
      <c r="M42">
        <v>14.686999999999999</v>
      </c>
      <c r="N42" s="1">
        <v>15.805999999999999</v>
      </c>
      <c r="O42">
        <v>17.155999999999999</v>
      </c>
      <c r="P42">
        <v>18.004000000000001</v>
      </c>
      <c r="Q42">
        <v>18.638999999999999</v>
      </c>
      <c r="R42">
        <v>19.687000000000001</v>
      </c>
      <c r="S42">
        <v>20.449000000000002</v>
      </c>
      <c r="T42">
        <v>22.103000000000002</v>
      </c>
      <c r="U42">
        <v>25.870999999999999</v>
      </c>
    </row>
    <row r="43" spans="1:21" x14ac:dyDescent="0.25">
      <c r="A43">
        <v>8</v>
      </c>
      <c r="B43">
        <v>5</v>
      </c>
      <c r="C43">
        <v>101</v>
      </c>
      <c r="D43">
        <v>-1.427</v>
      </c>
      <c r="E43">
        <v>15.839399999999999</v>
      </c>
      <c r="F43">
        <v>0.11513</v>
      </c>
      <c r="G43">
        <v>11.879</v>
      </c>
      <c r="H43">
        <v>12.625</v>
      </c>
      <c r="I43">
        <v>13.116</v>
      </c>
      <c r="J43">
        <v>13.395</v>
      </c>
      <c r="K43">
        <v>13.853999999999999</v>
      </c>
      <c r="L43">
        <v>14.186999999999999</v>
      </c>
      <c r="M43">
        <v>14.715</v>
      </c>
      <c r="N43" s="1">
        <v>15.839</v>
      </c>
      <c r="O43">
        <v>17.198</v>
      </c>
      <c r="P43">
        <v>18.053000000000001</v>
      </c>
      <c r="Q43">
        <v>18.693000000000001</v>
      </c>
      <c r="R43">
        <v>19.751999999999999</v>
      </c>
      <c r="S43">
        <v>20.521999999999998</v>
      </c>
      <c r="T43">
        <v>22.198</v>
      </c>
      <c r="U43">
        <v>26.026</v>
      </c>
    </row>
    <row r="44" spans="1:21" x14ac:dyDescent="0.25">
      <c r="A44">
        <v>8</v>
      </c>
      <c r="B44">
        <v>6</v>
      </c>
      <c r="C44">
        <v>102</v>
      </c>
      <c r="D44">
        <v>-1.4336</v>
      </c>
      <c r="E44">
        <v>15.873799999999999</v>
      </c>
      <c r="F44">
        <v>0.11557000000000001</v>
      </c>
      <c r="G44">
        <v>11.897</v>
      </c>
      <c r="H44">
        <v>12.645</v>
      </c>
      <c r="I44">
        <v>13.137</v>
      </c>
      <c r="J44">
        <v>13.417999999999999</v>
      </c>
      <c r="K44">
        <v>13.879</v>
      </c>
      <c r="L44">
        <v>14.212999999999999</v>
      </c>
      <c r="M44">
        <v>14.743</v>
      </c>
      <c r="N44" s="1">
        <v>15.874000000000001</v>
      </c>
      <c r="O44">
        <v>17.242000000000001</v>
      </c>
      <c r="P44">
        <v>18.103000000000002</v>
      </c>
      <c r="Q44">
        <v>18.748999999999999</v>
      </c>
      <c r="R44">
        <v>19.818000000000001</v>
      </c>
      <c r="S44">
        <v>20.597000000000001</v>
      </c>
      <c r="T44">
        <v>22.292999999999999</v>
      </c>
      <c r="U44">
        <v>26.183</v>
      </c>
    </row>
    <row r="45" spans="1:21" x14ac:dyDescent="0.25">
      <c r="A45">
        <v>8</v>
      </c>
      <c r="B45">
        <v>7</v>
      </c>
      <c r="C45">
        <v>103</v>
      </c>
      <c r="D45">
        <v>-1.4398</v>
      </c>
      <c r="E45">
        <v>15.909000000000001</v>
      </c>
      <c r="F45">
        <v>0.11601</v>
      </c>
      <c r="G45">
        <v>11.914999999999999</v>
      </c>
      <c r="H45">
        <v>12.666</v>
      </c>
      <c r="I45">
        <v>13.159000000000001</v>
      </c>
      <c r="J45">
        <v>13.441000000000001</v>
      </c>
      <c r="K45">
        <v>13.904</v>
      </c>
      <c r="L45">
        <v>14.239000000000001</v>
      </c>
      <c r="M45">
        <v>14.772</v>
      </c>
      <c r="N45" s="1">
        <v>15.909000000000001</v>
      </c>
      <c r="O45">
        <v>17.286000000000001</v>
      </c>
      <c r="P45">
        <v>18.154</v>
      </c>
      <c r="Q45">
        <v>18.806000000000001</v>
      </c>
      <c r="R45">
        <v>19.885000000000002</v>
      </c>
      <c r="S45">
        <v>20.672000000000001</v>
      </c>
      <c r="T45">
        <v>22.388999999999999</v>
      </c>
      <c r="U45">
        <v>26.341000000000001</v>
      </c>
    </row>
    <row r="46" spans="1:21" x14ac:dyDescent="0.25">
      <c r="A46">
        <v>8</v>
      </c>
      <c r="B46">
        <v>8</v>
      </c>
      <c r="C46">
        <v>104</v>
      </c>
      <c r="D46">
        <v>-1.4456</v>
      </c>
      <c r="E46">
        <v>15.9451</v>
      </c>
      <c r="F46">
        <v>0.11644</v>
      </c>
      <c r="G46">
        <v>11.933999999999999</v>
      </c>
      <c r="H46">
        <v>12.686999999999999</v>
      </c>
      <c r="I46">
        <v>13.182</v>
      </c>
      <c r="J46">
        <v>13.465</v>
      </c>
      <c r="K46">
        <v>13.93</v>
      </c>
      <c r="L46">
        <v>14.266</v>
      </c>
      <c r="M46">
        <v>14.802</v>
      </c>
      <c r="N46" s="1">
        <v>15.945</v>
      </c>
      <c r="O46">
        <v>17.331</v>
      </c>
      <c r="P46">
        <v>18.206</v>
      </c>
      <c r="Q46">
        <v>18.864000000000001</v>
      </c>
      <c r="R46">
        <v>19.952999999999999</v>
      </c>
      <c r="S46">
        <v>20.748000000000001</v>
      </c>
      <c r="T46">
        <v>22.486000000000001</v>
      </c>
      <c r="U46">
        <v>26.498999999999999</v>
      </c>
    </row>
    <row r="47" spans="1:21" x14ac:dyDescent="0.25">
      <c r="A47">
        <v>8</v>
      </c>
      <c r="B47">
        <v>9</v>
      </c>
      <c r="C47">
        <v>105</v>
      </c>
      <c r="D47">
        <v>-1.4511000000000001</v>
      </c>
      <c r="E47">
        <v>15.9818</v>
      </c>
      <c r="F47">
        <v>0.11688</v>
      </c>
      <c r="G47">
        <v>11.954000000000001</v>
      </c>
      <c r="H47">
        <v>12.708</v>
      </c>
      <c r="I47">
        <v>13.206</v>
      </c>
      <c r="J47">
        <v>13.489000000000001</v>
      </c>
      <c r="K47">
        <v>13.956</v>
      </c>
      <c r="L47">
        <v>14.294</v>
      </c>
      <c r="M47">
        <v>14.832000000000001</v>
      </c>
      <c r="N47" s="1">
        <v>15.981999999999999</v>
      </c>
      <c r="O47">
        <v>17.376999999999999</v>
      </c>
      <c r="P47">
        <v>18.259</v>
      </c>
      <c r="Q47">
        <v>18.922000000000001</v>
      </c>
      <c r="R47">
        <v>20.021999999999998</v>
      </c>
      <c r="S47">
        <v>20.826000000000001</v>
      </c>
      <c r="T47">
        <v>22.584</v>
      </c>
      <c r="U47">
        <v>26.661000000000001</v>
      </c>
    </row>
    <row r="48" spans="1:21" x14ac:dyDescent="0.25">
      <c r="A48">
        <v>8</v>
      </c>
      <c r="B48">
        <v>10</v>
      </c>
      <c r="C48">
        <v>106</v>
      </c>
      <c r="D48">
        <v>-1.4560999999999999</v>
      </c>
      <c r="E48">
        <v>16.019400000000001</v>
      </c>
      <c r="F48">
        <v>0.11731</v>
      </c>
      <c r="G48">
        <v>11.974</v>
      </c>
      <c r="H48">
        <v>12.731</v>
      </c>
      <c r="I48">
        <v>13.23</v>
      </c>
      <c r="J48">
        <v>13.513999999999999</v>
      </c>
      <c r="K48">
        <v>13.983000000000001</v>
      </c>
      <c r="L48">
        <v>14.323</v>
      </c>
      <c r="M48">
        <v>14.864000000000001</v>
      </c>
      <c r="N48" s="1">
        <v>16.018999999999998</v>
      </c>
      <c r="O48">
        <v>17.423999999999999</v>
      </c>
      <c r="P48">
        <v>18.312999999999999</v>
      </c>
      <c r="Q48">
        <v>18.981999999999999</v>
      </c>
      <c r="R48">
        <v>20.091999999999999</v>
      </c>
      <c r="S48">
        <v>20.904</v>
      </c>
      <c r="T48">
        <v>22.683</v>
      </c>
      <c r="U48">
        <v>26.821000000000002</v>
      </c>
    </row>
    <row r="49" spans="1:21" x14ac:dyDescent="0.25">
      <c r="A49">
        <v>8</v>
      </c>
      <c r="B49">
        <v>11</v>
      </c>
      <c r="C49">
        <v>107</v>
      </c>
      <c r="D49">
        <v>-1.4607000000000001</v>
      </c>
      <c r="E49">
        <v>16.057500000000001</v>
      </c>
      <c r="F49">
        <v>0.11774</v>
      </c>
      <c r="G49">
        <v>11.994</v>
      </c>
      <c r="H49">
        <v>12.753</v>
      </c>
      <c r="I49">
        <v>13.254</v>
      </c>
      <c r="J49">
        <v>13.54</v>
      </c>
      <c r="K49">
        <v>14.010999999999999</v>
      </c>
      <c r="L49">
        <v>14.352</v>
      </c>
      <c r="M49">
        <v>14.895</v>
      </c>
      <c r="N49" s="1">
        <v>16.058</v>
      </c>
      <c r="O49">
        <v>17.472000000000001</v>
      </c>
      <c r="P49">
        <v>18.367000000000001</v>
      </c>
      <c r="Q49">
        <v>19.042000000000002</v>
      </c>
      <c r="R49">
        <v>20.161999999999999</v>
      </c>
      <c r="S49">
        <v>20.983000000000001</v>
      </c>
      <c r="T49">
        <v>22.783000000000001</v>
      </c>
      <c r="U49">
        <v>26.983000000000001</v>
      </c>
    </row>
    <row r="50" spans="1:21" x14ac:dyDescent="0.25">
      <c r="A50">
        <v>9</v>
      </c>
      <c r="B50">
        <v>0</v>
      </c>
      <c r="C50">
        <v>108</v>
      </c>
      <c r="D50">
        <v>-1.4650000000000001</v>
      </c>
      <c r="E50">
        <v>16.096399999999999</v>
      </c>
      <c r="F50">
        <v>0.11816</v>
      </c>
      <c r="G50">
        <v>12.013999999999999</v>
      </c>
      <c r="H50">
        <v>12.776</v>
      </c>
      <c r="I50">
        <v>13.279</v>
      </c>
      <c r="J50">
        <v>13.566000000000001</v>
      </c>
      <c r="K50">
        <v>14.039</v>
      </c>
      <c r="L50">
        <v>14.382</v>
      </c>
      <c r="M50">
        <v>14.928000000000001</v>
      </c>
      <c r="N50" s="1">
        <v>16.096</v>
      </c>
      <c r="O50">
        <v>17.52</v>
      </c>
      <c r="P50">
        <v>18.422000000000001</v>
      </c>
      <c r="Q50">
        <v>19.102</v>
      </c>
      <c r="R50">
        <v>20.233000000000001</v>
      </c>
      <c r="S50">
        <v>21.062000000000001</v>
      </c>
      <c r="T50">
        <v>22.882000000000001</v>
      </c>
      <c r="U50">
        <v>27.143999999999998</v>
      </c>
    </row>
    <row r="51" spans="1:21" x14ac:dyDescent="0.25">
      <c r="A51">
        <v>9</v>
      </c>
      <c r="B51">
        <v>1</v>
      </c>
      <c r="C51">
        <v>109</v>
      </c>
      <c r="D51">
        <v>-1.4688000000000001</v>
      </c>
      <c r="E51">
        <v>16.1358</v>
      </c>
      <c r="F51">
        <v>0.11859</v>
      </c>
      <c r="G51">
        <v>12.035</v>
      </c>
      <c r="H51">
        <v>12.8</v>
      </c>
      <c r="I51">
        <v>13.305</v>
      </c>
      <c r="J51">
        <v>13.592000000000001</v>
      </c>
      <c r="K51">
        <v>14.067</v>
      </c>
      <c r="L51">
        <v>14.412000000000001</v>
      </c>
      <c r="M51">
        <v>14.96</v>
      </c>
      <c r="N51" s="1">
        <v>16.135999999999999</v>
      </c>
      <c r="O51">
        <v>17.568999999999999</v>
      </c>
      <c r="P51">
        <v>18.478000000000002</v>
      </c>
      <c r="Q51">
        <v>19.164000000000001</v>
      </c>
      <c r="R51">
        <v>20.305</v>
      </c>
      <c r="S51">
        <v>21.141999999999999</v>
      </c>
      <c r="T51">
        <v>22.983000000000001</v>
      </c>
      <c r="U51">
        <v>27.308</v>
      </c>
    </row>
    <row r="52" spans="1:21" x14ac:dyDescent="0.25">
      <c r="A52">
        <v>9</v>
      </c>
      <c r="B52">
        <v>2</v>
      </c>
      <c r="C52">
        <v>110</v>
      </c>
      <c r="D52">
        <v>-1.4722999999999999</v>
      </c>
      <c r="E52">
        <v>16.175899999999999</v>
      </c>
      <c r="F52">
        <v>0.11901</v>
      </c>
      <c r="G52">
        <v>12.057</v>
      </c>
      <c r="H52">
        <v>12.824</v>
      </c>
      <c r="I52">
        <v>13.331</v>
      </c>
      <c r="J52">
        <v>13.62</v>
      </c>
      <c r="K52">
        <v>14.097</v>
      </c>
      <c r="L52">
        <v>14.443</v>
      </c>
      <c r="M52">
        <v>14.994</v>
      </c>
      <c r="N52" s="1">
        <v>16.175999999999998</v>
      </c>
      <c r="O52">
        <v>17.617999999999999</v>
      </c>
      <c r="P52">
        <v>18.535</v>
      </c>
      <c r="Q52">
        <v>19.225999999999999</v>
      </c>
      <c r="R52">
        <v>20.378</v>
      </c>
      <c r="S52">
        <v>21.222999999999999</v>
      </c>
      <c r="T52">
        <v>23.084</v>
      </c>
      <c r="U52">
        <v>27.471</v>
      </c>
    </row>
    <row r="53" spans="1:21" x14ac:dyDescent="0.25">
      <c r="A53">
        <v>9</v>
      </c>
      <c r="B53">
        <v>3</v>
      </c>
      <c r="C53">
        <v>111</v>
      </c>
      <c r="D53">
        <v>-1.4753000000000001</v>
      </c>
      <c r="E53">
        <v>16.2166</v>
      </c>
      <c r="F53">
        <v>0.11942999999999999</v>
      </c>
      <c r="G53">
        <v>12.077999999999999</v>
      </c>
      <c r="H53">
        <v>12.848000000000001</v>
      </c>
      <c r="I53">
        <v>13.356999999999999</v>
      </c>
      <c r="J53">
        <v>13.647</v>
      </c>
      <c r="K53">
        <v>14.125999999999999</v>
      </c>
      <c r="L53">
        <v>14.474</v>
      </c>
      <c r="M53">
        <v>15.028</v>
      </c>
      <c r="N53" s="1">
        <v>16.216999999999999</v>
      </c>
      <c r="O53">
        <v>17.669</v>
      </c>
      <c r="P53">
        <v>18.591999999999999</v>
      </c>
      <c r="Q53">
        <v>19.289000000000001</v>
      </c>
      <c r="R53">
        <v>20.451000000000001</v>
      </c>
      <c r="S53">
        <v>21.303999999999998</v>
      </c>
      <c r="T53">
        <v>23.186</v>
      </c>
      <c r="U53">
        <v>27.632999999999999</v>
      </c>
    </row>
    <row r="54" spans="1:21" x14ac:dyDescent="0.25">
      <c r="A54">
        <v>9</v>
      </c>
      <c r="B54">
        <v>4</v>
      </c>
      <c r="C54">
        <v>112</v>
      </c>
      <c r="D54">
        <v>-1.478</v>
      </c>
      <c r="E54">
        <v>16.257999999999999</v>
      </c>
      <c r="F54">
        <v>0.11985</v>
      </c>
      <c r="G54">
        <v>12.1</v>
      </c>
      <c r="H54">
        <v>12.872999999999999</v>
      </c>
      <c r="I54">
        <v>13.384</v>
      </c>
      <c r="J54">
        <v>13.675000000000001</v>
      </c>
      <c r="K54">
        <v>14.156000000000001</v>
      </c>
      <c r="L54">
        <v>14.506</v>
      </c>
      <c r="M54">
        <v>15.063000000000001</v>
      </c>
      <c r="N54" s="1">
        <v>16.257999999999999</v>
      </c>
      <c r="O54">
        <v>17.72</v>
      </c>
      <c r="P54">
        <v>18.649999999999999</v>
      </c>
      <c r="Q54">
        <v>19.352</v>
      </c>
      <c r="R54">
        <v>20.524000000000001</v>
      </c>
      <c r="S54">
        <v>21.385999999999999</v>
      </c>
      <c r="T54">
        <v>23.289000000000001</v>
      </c>
      <c r="U54">
        <v>27.797999999999998</v>
      </c>
    </row>
    <row r="55" spans="1:21" x14ac:dyDescent="0.25">
      <c r="A55">
        <v>9</v>
      </c>
      <c r="B55">
        <v>5</v>
      </c>
      <c r="C55">
        <v>113</v>
      </c>
      <c r="D55">
        <v>-1.4802999999999999</v>
      </c>
      <c r="E55">
        <v>16.299900000000001</v>
      </c>
      <c r="F55">
        <v>0.12026000000000001</v>
      </c>
      <c r="G55">
        <v>12.122</v>
      </c>
      <c r="H55">
        <v>12.898</v>
      </c>
      <c r="I55">
        <v>13.411</v>
      </c>
      <c r="J55">
        <v>13.704000000000001</v>
      </c>
      <c r="K55">
        <v>14.186999999999999</v>
      </c>
      <c r="L55">
        <v>14.538</v>
      </c>
      <c r="M55">
        <v>15.098000000000001</v>
      </c>
      <c r="N55" s="1">
        <v>16.3</v>
      </c>
      <c r="O55">
        <v>17.771000000000001</v>
      </c>
      <c r="P55">
        <v>18.707999999999998</v>
      </c>
      <c r="Q55">
        <v>19.416</v>
      </c>
      <c r="R55">
        <v>20.597999999999999</v>
      </c>
      <c r="S55">
        <v>21.468</v>
      </c>
      <c r="T55">
        <v>23.390999999999998</v>
      </c>
      <c r="U55">
        <v>27.96</v>
      </c>
    </row>
    <row r="56" spans="1:21" x14ac:dyDescent="0.25">
      <c r="A56">
        <v>9</v>
      </c>
      <c r="B56">
        <v>6</v>
      </c>
      <c r="C56">
        <v>114</v>
      </c>
      <c r="D56">
        <v>-1.4823</v>
      </c>
      <c r="E56">
        <v>16.342500000000001</v>
      </c>
      <c r="F56">
        <v>0.12067</v>
      </c>
      <c r="G56">
        <v>12.145</v>
      </c>
      <c r="H56">
        <v>12.923999999999999</v>
      </c>
      <c r="I56">
        <v>13.439</v>
      </c>
      <c r="J56">
        <v>13.733000000000001</v>
      </c>
      <c r="K56">
        <v>14.218</v>
      </c>
      <c r="L56">
        <v>14.571</v>
      </c>
      <c r="M56">
        <v>15.134</v>
      </c>
      <c r="N56" s="1">
        <v>16.343</v>
      </c>
      <c r="O56">
        <v>17.823</v>
      </c>
      <c r="P56">
        <v>18.766999999999999</v>
      </c>
      <c r="Q56">
        <v>19.481000000000002</v>
      </c>
      <c r="R56">
        <v>20.672999999999998</v>
      </c>
      <c r="S56">
        <v>21.550999999999998</v>
      </c>
      <c r="T56">
        <v>23.494</v>
      </c>
      <c r="U56">
        <v>28.123000000000001</v>
      </c>
    </row>
    <row r="57" spans="1:21" x14ac:dyDescent="0.25">
      <c r="A57">
        <v>9</v>
      </c>
      <c r="B57">
        <v>7</v>
      </c>
      <c r="C57">
        <v>115</v>
      </c>
      <c r="D57">
        <v>-1.4838</v>
      </c>
      <c r="E57">
        <v>16.3858</v>
      </c>
      <c r="F57">
        <v>0.12107999999999999</v>
      </c>
      <c r="G57">
        <v>12.167999999999999</v>
      </c>
      <c r="H57">
        <v>12.95</v>
      </c>
      <c r="I57">
        <v>13.467000000000001</v>
      </c>
      <c r="J57">
        <v>13.762</v>
      </c>
      <c r="K57">
        <v>14.25</v>
      </c>
      <c r="L57">
        <v>14.605</v>
      </c>
      <c r="M57">
        <v>15.17</v>
      </c>
      <c r="N57" s="1">
        <v>16.385999999999999</v>
      </c>
      <c r="O57">
        <v>17.876000000000001</v>
      </c>
      <c r="P57">
        <v>18.827000000000002</v>
      </c>
      <c r="Q57">
        <v>19.545999999999999</v>
      </c>
      <c r="R57">
        <v>20.748999999999999</v>
      </c>
      <c r="S57">
        <v>21.635000000000002</v>
      </c>
      <c r="T57">
        <v>23.597999999999999</v>
      </c>
      <c r="U57">
        <v>28.286000000000001</v>
      </c>
    </row>
    <row r="58" spans="1:21" x14ac:dyDescent="0.25">
      <c r="A58">
        <v>9</v>
      </c>
      <c r="B58">
        <v>8</v>
      </c>
      <c r="C58">
        <v>116</v>
      </c>
      <c r="D58">
        <v>-1.4850000000000001</v>
      </c>
      <c r="E58">
        <v>16.4298</v>
      </c>
      <c r="F58">
        <v>0.12148</v>
      </c>
      <c r="G58">
        <v>12.191000000000001</v>
      </c>
      <c r="H58">
        <v>12.976000000000001</v>
      </c>
      <c r="I58">
        <v>13.496</v>
      </c>
      <c r="J58">
        <v>13.792</v>
      </c>
      <c r="K58">
        <v>14.282999999999999</v>
      </c>
      <c r="L58">
        <v>14.638999999999999</v>
      </c>
      <c r="M58">
        <v>15.207000000000001</v>
      </c>
      <c r="N58" s="1">
        <v>16.43</v>
      </c>
      <c r="O58">
        <v>17.93</v>
      </c>
      <c r="P58">
        <v>18.887</v>
      </c>
      <c r="Q58">
        <v>19.611999999999998</v>
      </c>
      <c r="R58">
        <v>20.824999999999999</v>
      </c>
      <c r="S58">
        <v>21.719000000000001</v>
      </c>
      <c r="T58">
        <v>23.701000000000001</v>
      </c>
      <c r="U58">
        <v>28.448</v>
      </c>
    </row>
    <row r="59" spans="1:21" x14ac:dyDescent="0.25">
      <c r="A59">
        <v>9</v>
      </c>
      <c r="B59">
        <v>9</v>
      </c>
      <c r="C59">
        <v>117</v>
      </c>
      <c r="D59">
        <v>-1.4859</v>
      </c>
      <c r="E59">
        <v>16.474599999999999</v>
      </c>
      <c r="F59">
        <v>0.12188</v>
      </c>
      <c r="G59">
        <v>12.215</v>
      </c>
      <c r="H59">
        <v>13.003</v>
      </c>
      <c r="I59">
        <v>13.525</v>
      </c>
      <c r="J59">
        <v>13.823</v>
      </c>
      <c r="K59">
        <v>14.316000000000001</v>
      </c>
      <c r="L59">
        <v>14.673999999999999</v>
      </c>
      <c r="M59">
        <v>15.244999999999999</v>
      </c>
      <c r="N59" s="1">
        <v>16.475000000000001</v>
      </c>
      <c r="O59">
        <v>17.984000000000002</v>
      </c>
      <c r="P59">
        <v>18.949000000000002</v>
      </c>
      <c r="Q59">
        <v>19.678999999999998</v>
      </c>
      <c r="R59">
        <v>20.902000000000001</v>
      </c>
      <c r="S59">
        <v>21.803999999999998</v>
      </c>
      <c r="T59">
        <v>23.806000000000001</v>
      </c>
      <c r="U59">
        <v>28.611000000000001</v>
      </c>
    </row>
    <row r="60" spans="1:21" x14ac:dyDescent="0.25">
      <c r="A60">
        <v>9</v>
      </c>
      <c r="B60">
        <v>10</v>
      </c>
      <c r="C60">
        <v>118</v>
      </c>
      <c r="D60">
        <v>-1.4863999999999999</v>
      </c>
      <c r="E60">
        <v>16.52</v>
      </c>
      <c r="F60">
        <v>0.12228</v>
      </c>
      <c r="G60">
        <v>12.24</v>
      </c>
      <c r="H60">
        <v>13.031000000000001</v>
      </c>
      <c r="I60">
        <v>13.555</v>
      </c>
      <c r="J60">
        <v>13.853999999999999</v>
      </c>
      <c r="K60">
        <v>14.349</v>
      </c>
      <c r="L60">
        <v>14.709</v>
      </c>
      <c r="M60">
        <v>15.282999999999999</v>
      </c>
      <c r="N60" s="1">
        <v>16.52</v>
      </c>
      <c r="O60">
        <v>18.039000000000001</v>
      </c>
      <c r="P60">
        <v>19.010999999999999</v>
      </c>
      <c r="Q60">
        <v>19.745999999999999</v>
      </c>
      <c r="R60">
        <v>20.978999999999999</v>
      </c>
      <c r="S60">
        <v>21.888999999999999</v>
      </c>
      <c r="T60">
        <v>23.911000000000001</v>
      </c>
      <c r="U60">
        <v>28.774000000000001</v>
      </c>
    </row>
    <row r="61" spans="1:21" x14ac:dyDescent="0.25">
      <c r="A61">
        <v>9</v>
      </c>
      <c r="B61">
        <v>11</v>
      </c>
      <c r="C61">
        <v>119</v>
      </c>
      <c r="D61">
        <v>-1.4865999999999999</v>
      </c>
      <c r="E61">
        <v>16.566299999999998</v>
      </c>
      <c r="F61">
        <v>0.12268</v>
      </c>
      <c r="G61">
        <v>12.263999999999999</v>
      </c>
      <c r="H61">
        <v>13.058999999999999</v>
      </c>
      <c r="I61">
        <v>13.585000000000001</v>
      </c>
      <c r="J61">
        <v>13.885999999999999</v>
      </c>
      <c r="K61">
        <v>14.384</v>
      </c>
      <c r="L61">
        <v>14.744999999999999</v>
      </c>
      <c r="M61">
        <v>15.323</v>
      </c>
      <c r="N61" s="1">
        <v>16.565999999999999</v>
      </c>
      <c r="O61">
        <v>18.096</v>
      </c>
      <c r="P61">
        <v>19.074000000000002</v>
      </c>
      <c r="Q61">
        <v>19.815000000000001</v>
      </c>
      <c r="R61">
        <v>21.058</v>
      </c>
      <c r="S61">
        <v>21.975999999999999</v>
      </c>
      <c r="T61">
        <v>24.016999999999999</v>
      </c>
      <c r="U61">
        <v>28.937000000000001</v>
      </c>
    </row>
    <row r="62" spans="1:21" x14ac:dyDescent="0.25">
      <c r="A62">
        <v>10</v>
      </c>
      <c r="B62">
        <v>0</v>
      </c>
      <c r="C62">
        <v>120</v>
      </c>
      <c r="D62">
        <v>-1.4863999999999999</v>
      </c>
      <c r="E62">
        <v>16.613299999999999</v>
      </c>
      <c r="F62">
        <v>0.12307</v>
      </c>
      <c r="G62">
        <v>12.29</v>
      </c>
      <c r="H62">
        <v>13.087999999999999</v>
      </c>
      <c r="I62">
        <v>13.616</v>
      </c>
      <c r="J62">
        <v>13.919</v>
      </c>
      <c r="K62">
        <v>14.417999999999999</v>
      </c>
      <c r="L62">
        <v>14.782</v>
      </c>
      <c r="M62">
        <v>15.362</v>
      </c>
      <c r="N62" s="1">
        <v>16.613</v>
      </c>
      <c r="O62">
        <v>18.152000000000001</v>
      </c>
      <c r="P62">
        <v>19.137</v>
      </c>
      <c r="Q62">
        <v>19.884</v>
      </c>
      <c r="R62">
        <v>21.137</v>
      </c>
      <c r="S62">
        <v>22.062999999999999</v>
      </c>
      <c r="T62">
        <v>24.123000000000001</v>
      </c>
      <c r="U62">
        <v>29.097999999999999</v>
      </c>
    </row>
    <row r="63" spans="1:21" x14ac:dyDescent="0.25">
      <c r="A63">
        <v>10</v>
      </c>
      <c r="B63">
        <v>1</v>
      </c>
      <c r="C63">
        <v>121</v>
      </c>
      <c r="D63">
        <v>-1.4859</v>
      </c>
      <c r="E63">
        <v>16.661200000000001</v>
      </c>
      <c r="F63">
        <v>0.12346</v>
      </c>
      <c r="G63">
        <v>12.315</v>
      </c>
      <c r="H63">
        <v>13.117000000000001</v>
      </c>
      <c r="I63">
        <v>13.648</v>
      </c>
      <c r="J63">
        <v>13.952</v>
      </c>
      <c r="K63">
        <v>14.454000000000001</v>
      </c>
      <c r="L63">
        <v>14.819000000000001</v>
      </c>
      <c r="M63">
        <v>15.403</v>
      </c>
      <c r="N63" s="1">
        <v>16.661000000000001</v>
      </c>
      <c r="O63">
        <v>18.21</v>
      </c>
      <c r="P63">
        <v>19.202000000000002</v>
      </c>
      <c r="Q63">
        <v>19.954000000000001</v>
      </c>
      <c r="R63">
        <v>21.216999999999999</v>
      </c>
      <c r="S63">
        <v>22.151</v>
      </c>
      <c r="T63">
        <v>24.23</v>
      </c>
      <c r="U63">
        <v>29.26</v>
      </c>
    </row>
    <row r="64" spans="1:21" x14ac:dyDescent="0.25">
      <c r="A64">
        <v>10</v>
      </c>
      <c r="B64">
        <v>2</v>
      </c>
      <c r="C64">
        <v>122</v>
      </c>
      <c r="D64">
        <v>-1.4851000000000001</v>
      </c>
      <c r="E64">
        <v>16.71</v>
      </c>
      <c r="F64">
        <v>0.12384000000000001</v>
      </c>
      <c r="G64">
        <v>12.342000000000001</v>
      </c>
      <c r="H64">
        <v>13.147</v>
      </c>
      <c r="I64">
        <v>13.680999999999999</v>
      </c>
      <c r="J64">
        <v>13.986000000000001</v>
      </c>
      <c r="K64">
        <v>14.491</v>
      </c>
      <c r="L64">
        <v>14.858000000000001</v>
      </c>
      <c r="M64">
        <v>15.445</v>
      </c>
      <c r="N64" s="1">
        <v>16.71</v>
      </c>
      <c r="O64">
        <v>18.268999999999998</v>
      </c>
      <c r="P64">
        <v>19.266999999999999</v>
      </c>
      <c r="Q64">
        <v>20.024999999999999</v>
      </c>
      <c r="R64">
        <v>21.297999999999998</v>
      </c>
      <c r="S64">
        <v>22.239000000000001</v>
      </c>
      <c r="T64">
        <v>24.337</v>
      </c>
      <c r="U64">
        <v>29.420999999999999</v>
      </c>
    </row>
    <row r="65" spans="1:21" x14ac:dyDescent="0.25">
      <c r="A65">
        <v>10</v>
      </c>
      <c r="B65">
        <v>3</v>
      </c>
      <c r="C65">
        <v>123</v>
      </c>
      <c r="D65">
        <v>-1.4839</v>
      </c>
      <c r="E65">
        <v>16.759499999999999</v>
      </c>
      <c r="F65">
        <v>0.12422</v>
      </c>
      <c r="G65">
        <v>12.368</v>
      </c>
      <c r="H65">
        <v>13.177</v>
      </c>
      <c r="I65">
        <v>13.714</v>
      </c>
      <c r="J65">
        <v>14.02</v>
      </c>
      <c r="K65">
        <v>14.528</v>
      </c>
      <c r="L65">
        <v>14.897</v>
      </c>
      <c r="M65">
        <v>15.487</v>
      </c>
      <c r="N65" s="1">
        <v>16.760000000000002</v>
      </c>
      <c r="O65">
        <v>18.327999999999999</v>
      </c>
      <c r="P65">
        <v>19.334</v>
      </c>
      <c r="Q65">
        <v>20.097000000000001</v>
      </c>
      <c r="R65">
        <v>21.379000000000001</v>
      </c>
      <c r="S65">
        <v>22.327999999999999</v>
      </c>
      <c r="T65">
        <v>24.443999999999999</v>
      </c>
      <c r="U65">
        <v>29.581</v>
      </c>
    </row>
    <row r="66" spans="1:21" x14ac:dyDescent="0.25">
      <c r="A66">
        <v>10</v>
      </c>
      <c r="B66">
        <v>4</v>
      </c>
      <c r="C66">
        <v>124</v>
      </c>
      <c r="D66">
        <v>-1.4824999999999999</v>
      </c>
      <c r="E66">
        <v>16.809999999999999</v>
      </c>
      <c r="F66">
        <v>0.1246</v>
      </c>
      <c r="G66">
        <v>12.396000000000001</v>
      </c>
      <c r="H66">
        <v>13.208</v>
      </c>
      <c r="I66">
        <v>13.747</v>
      </c>
      <c r="J66">
        <v>14.055</v>
      </c>
      <c r="K66">
        <v>14.566000000000001</v>
      </c>
      <c r="L66">
        <v>14.936999999999999</v>
      </c>
      <c r="M66">
        <v>15.53</v>
      </c>
      <c r="N66" s="1">
        <v>16.809999999999999</v>
      </c>
      <c r="O66">
        <v>18.388999999999999</v>
      </c>
      <c r="P66">
        <v>19.401</v>
      </c>
      <c r="Q66">
        <v>20.170000000000002</v>
      </c>
      <c r="R66">
        <v>21.462</v>
      </c>
      <c r="S66">
        <v>22.417999999999999</v>
      </c>
      <c r="T66">
        <v>24.553000000000001</v>
      </c>
      <c r="U66">
        <v>29.742000000000001</v>
      </c>
    </row>
    <row r="67" spans="1:21" x14ac:dyDescent="0.25">
      <c r="A67">
        <v>10</v>
      </c>
      <c r="B67">
        <v>5</v>
      </c>
      <c r="C67">
        <v>125</v>
      </c>
      <c r="D67">
        <v>-1.4806999999999999</v>
      </c>
      <c r="E67">
        <v>16.8614</v>
      </c>
      <c r="F67">
        <v>0.12497</v>
      </c>
      <c r="G67">
        <v>12.423999999999999</v>
      </c>
      <c r="H67">
        <v>13.24</v>
      </c>
      <c r="I67">
        <v>13.782</v>
      </c>
      <c r="J67">
        <v>14.092000000000001</v>
      </c>
      <c r="K67">
        <v>14.603999999999999</v>
      </c>
      <c r="L67">
        <v>14.977</v>
      </c>
      <c r="M67">
        <v>15.574</v>
      </c>
      <c r="N67" s="1">
        <v>16.861000000000001</v>
      </c>
      <c r="O67">
        <v>18.45</v>
      </c>
      <c r="P67">
        <v>19.469000000000001</v>
      </c>
      <c r="Q67">
        <v>20.244</v>
      </c>
      <c r="R67">
        <v>21.545000000000002</v>
      </c>
      <c r="S67">
        <v>22.509</v>
      </c>
      <c r="T67">
        <v>24.661000000000001</v>
      </c>
      <c r="U67">
        <v>29.901</v>
      </c>
    </row>
    <row r="68" spans="1:21" x14ac:dyDescent="0.25">
      <c r="A68">
        <v>10</v>
      </c>
      <c r="B68">
        <v>6</v>
      </c>
      <c r="C68">
        <v>126</v>
      </c>
      <c r="D68">
        <v>-1.4786999999999999</v>
      </c>
      <c r="E68">
        <v>16.913599999999999</v>
      </c>
      <c r="F68">
        <v>0.12534000000000001</v>
      </c>
      <c r="G68">
        <v>12.452</v>
      </c>
      <c r="H68">
        <v>13.272</v>
      </c>
      <c r="I68">
        <v>13.817</v>
      </c>
      <c r="J68">
        <v>14.128</v>
      </c>
      <c r="K68">
        <v>14.644</v>
      </c>
      <c r="L68">
        <v>15.019</v>
      </c>
      <c r="M68">
        <v>15.619</v>
      </c>
      <c r="N68" s="1">
        <v>16.914000000000001</v>
      </c>
      <c r="O68">
        <v>18.512</v>
      </c>
      <c r="P68">
        <v>19.538</v>
      </c>
      <c r="Q68">
        <v>20.318000000000001</v>
      </c>
      <c r="R68">
        <v>21.629000000000001</v>
      </c>
      <c r="S68">
        <v>22.600999999999999</v>
      </c>
      <c r="T68">
        <v>24.77</v>
      </c>
      <c r="U68">
        <v>30.06</v>
      </c>
    </row>
    <row r="69" spans="1:21" x14ac:dyDescent="0.25">
      <c r="A69">
        <v>10</v>
      </c>
      <c r="B69">
        <v>7</v>
      </c>
      <c r="C69">
        <v>127</v>
      </c>
      <c r="D69">
        <v>-1.4762999999999999</v>
      </c>
      <c r="E69">
        <v>16.966699999999999</v>
      </c>
      <c r="F69">
        <v>0.12570999999999999</v>
      </c>
      <c r="G69">
        <v>12.481</v>
      </c>
      <c r="H69">
        <v>13.305</v>
      </c>
      <c r="I69">
        <v>13.852</v>
      </c>
      <c r="J69">
        <v>14.164999999999999</v>
      </c>
      <c r="K69">
        <v>14.683999999999999</v>
      </c>
      <c r="L69">
        <v>15.061</v>
      </c>
      <c r="M69">
        <v>15.664</v>
      </c>
      <c r="N69" s="1">
        <v>16.966999999999999</v>
      </c>
      <c r="O69">
        <v>18.574999999999999</v>
      </c>
      <c r="P69">
        <v>19.608000000000001</v>
      </c>
      <c r="Q69">
        <v>20.393999999999998</v>
      </c>
      <c r="R69">
        <v>21.713999999999999</v>
      </c>
      <c r="S69">
        <v>22.693000000000001</v>
      </c>
      <c r="T69">
        <v>24.88</v>
      </c>
      <c r="U69">
        <v>30.219000000000001</v>
      </c>
    </row>
    <row r="70" spans="1:21" x14ac:dyDescent="0.25">
      <c r="A70">
        <v>10</v>
      </c>
      <c r="B70">
        <v>8</v>
      </c>
      <c r="C70">
        <v>128</v>
      </c>
      <c r="D70">
        <v>-1.4737</v>
      </c>
      <c r="E70">
        <v>17.020800000000001</v>
      </c>
      <c r="F70">
        <v>0.12606999999999999</v>
      </c>
      <c r="G70">
        <v>12.510999999999999</v>
      </c>
      <c r="H70">
        <v>13.339</v>
      </c>
      <c r="I70">
        <v>13.888999999999999</v>
      </c>
      <c r="J70">
        <v>14.204000000000001</v>
      </c>
      <c r="K70">
        <v>14.724</v>
      </c>
      <c r="L70">
        <v>15.103999999999999</v>
      </c>
      <c r="M70">
        <v>15.71</v>
      </c>
      <c r="N70" s="1">
        <v>17.021000000000001</v>
      </c>
      <c r="O70">
        <v>18.64</v>
      </c>
      <c r="P70">
        <v>19.678999999999998</v>
      </c>
      <c r="Q70">
        <v>20.47</v>
      </c>
      <c r="R70">
        <v>21.8</v>
      </c>
      <c r="S70">
        <v>22.786000000000001</v>
      </c>
      <c r="T70">
        <v>24.991</v>
      </c>
      <c r="U70">
        <v>30.376999999999999</v>
      </c>
    </row>
    <row r="71" spans="1:21" x14ac:dyDescent="0.25">
      <c r="A71">
        <v>10</v>
      </c>
      <c r="B71">
        <v>9</v>
      </c>
      <c r="C71">
        <v>129</v>
      </c>
      <c r="D71">
        <v>-1.4708000000000001</v>
      </c>
      <c r="E71">
        <v>17.075700000000001</v>
      </c>
      <c r="F71">
        <v>0.12642999999999999</v>
      </c>
      <c r="G71">
        <v>12.54</v>
      </c>
      <c r="H71">
        <v>13.372999999999999</v>
      </c>
      <c r="I71">
        <v>13.926</v>
      </c>
      <c r="J71">
        <v>14.242000000000001</v>
      </c>
      <c r="K71">
        <v>14.766</v>
      </c>
      <c r="L71">
        <v>15.147</v>
      </c>
      <c r="M71">
        <v>15.757999999999999</v>
      </c>
      <c r="N71" s="1">
        <v>17.076000000000001</v>
      </c>
      <c r="O71">
        <v>18.704999999999998</v>
      </c>
      <c r="P71">
        <v>19.751000000000001</v>
      </c>
      <c r="Q71">
        <v>20.547000000000001</v>
      </c>
      <c r="R71">
        <v>21.887</v>
      </c>
      <c r="S71">
        <v>22.88</v>
      </c>
      <c r="T71">
        <v>25.102</v>
      </c>
      <c r="U71">
        <v>30.533999999999999</v>
      </c>
    </row>
    <row r="72" spans="1:21" x14ac:dyDescent="0.25">
      <c r="A72">
        <v>10</v>
      </c>
      <c r="B72">
        <v>10</v>
      </c>
      <c r="C72">
        <v>130</v>
      </c>
      <c r="D72">
        <v>-1.4677</v>
      </c>
      <c r="E72">
        <v>17.131599999999999</v>
      </c>
      <c r="F72">
        <v>0.12678</v>
      </c>
      <c r="G72">
        <v>12.571</v>
      </c>
      <c r="H72">
        <v>13.407999999999999</v>
      </c>
      <c r="I72">
        <v>13.964</v>
      </c>
      <c r="J72">
        <v>14.282</v>
      </c>
      <c r="K72">
        <v>14.808999999999999</v>
      </c>
      <c r="L72">
        <v>15.192</v>
      </c>
      <c r="M72">
        <v>15.805999999999999</v>
      </c>
      <c r="N72" s="1">
        <v>17.132000000000001</v>
      </c>
      <c r="O72">
        <v>18.771000000000001</v>
      </c>
      <c r="P72">
        <v>19.824000000000002</v>
      </c>
      <c r="Q72">
        <v>20.626000000000001</v>
      </c>
      <c r="R72">
        <v>21.974</v>
      </c>
      <c r="S72">
        <v>22.975000000000001</v>
      </c>
      <c r="T72">
        <v>25.213000000000001</v>
      </c>
      <c r="U72">
        <v>30.69</v>
      </c>
    </row>
    <row r="73" spans="1:21" x14ac:dyDescent="0.25">
      <c r="A73">
        <v>10</v>
      </c>
      <c r="B73">
        <v>11</v>
      </c>
      <c r="C73">
        <v>131</v>
      </c>
      <c r="D73">
        <v>-1.4641999999999999</v>
      </c>
      <c r="E73">
        <v>17.188300000000002</v>
      </c>
      <c r="F73">
        <v>0.12712999999999999</v>
      </c>
      <c r="G73">
        <v>12.602</v>
      </c>
      <c r="H73">
        <v>13.444000000000001</v>
      </c>
      <c r="I73">
        <v>14.002000000000001</v>
      </c>
      <c r="J73">
        <v>14.321999999999999</v>
      </c>
      <c r="K73">
        <v>14.852</v>
      </c>
      <c r="L73">
        <v>15.237</v>
      </c>
      <c r="M73">
        <v>15.853999999999999</v>
      </c>
      <c r="N73" s="1">
        <v>17.187999999999999</v>
      </c>
      <c r="O73">
        <v>18.838000000000001</v>
      </c>
      <c r="P73">
        <v>19.898</v>
      </c>
      <c r="Q73">
        <v>20.704999999999998</v>
      </c>
      <c r="R73">
        <v>22.062999999999999</v>
      </c>
      <c r="S73">
        <v>23.07</v>
      </c>
      <c r="T73">
        <v>25.324999999999999</v>
      </c>
      <c r="U73">
        <v>30.844999999999999</v>
      </c>
    </row>
    <row r="74" spans="1:21" x14ac:dyDescent="0.25">
      <c r="A74">
        <v>11</v>
      </c>
      <c r="B74">
        <v>0</v>
      </c>
      <c r="C74">
        <v>132</v>
      </c>
      <c r="D74">
        <v>-1.4605999999999999</v>
      </c>
      <c r="E74">
        <v>17.245899999999999</v>
      </c>
      <c r="F74">
        <v>0.12748000000000001</v>
      </c>
      <c r="G74">
        <v>12.634</v>
      </c>
      <c r="H74">
        <v>13.48</v>
      </c>
      <c r="I74">
        <v>14.041</v>
      </c>
      <c r="J74">
        <v>14.363</v>
      </c>
      <c r="K74">
        <v>14.896000000000001</v>
      </c>
      <c r="L74">
        <v>15.282999999999999</v>
      </c>
      <c r="M74">
        <v>15.904</v>
      </c>
      <c r="N74" s="1">
        <v>17.245999999999999</v>
      </c>
      <c r="O74">
        <v>18.905999999999999</v>
      </c>
      <c r="P74">
        <v>19.972999999999999</v>
      </c>
      <c r="Q74">
        <v>20.785</v>
      </c>
      <c r="R74">
        <v>22.152000000000001</v>
      </c>
      <c r="S74">
        <v>23.167000000000002</v>
      </c>
      <c r="T74">
        <v>25.437999999999999</v>
      </c>
      <c r="U74">
        <v>31.001999999999999</v>
      </c>
    </row>
    <row r="75" spans="1:21" x14ac:dyDescent="0.25">
      <c r="A75">
        <v>11</v>
      </c>
      <c r="B75">
        <v>1</v>
      </c>
      <c r="C75">
        <v>133</v>
      </c>
      <c r="D75">
        <v>-1.4567000000000001</v>
      </c>
      <c r="E75">
        <v>17.304400000000001</v>
      </c>
      <c r="F75">
        <v>0.12781999999999999</v>
      </c>
      <c r="G75">
        <v>12.666</v>
      </c>
      <c r="H75">
        <v>13.516</v>
      </c>
      <c r="I75">
        <v>14.081</v>
      </c>
      <c r="J75">
        <v>14.404999999999999</v>
      </c>
      <c r="K75">
        <v>14.94</v>
      </c>
      <c r="L75">
        <v>15.33</v>
      </c>
      <c r="M75">
        <v>15.955</v>
      </c>
      <c r="N75" s="1">
        <v>17.303999999999998</v>
      </c>
      <c r="O75">
        <v>18.974</v>
      </c>
      <c r="P75">
        <v>20.047999999999998</v>
      </c>
      <c r="Q75">
        <v>20.866</v>
      </c>
      <c r="R75">
        <v>22.242000000000001</v>
      </c>
      <c r="S75">
        <v>23.263999999999999</v>
      </c>
      <c r="T75">
        <v>25.55</v>
      </c>
      <c r="U75">
        <v>31.155000000000001</v>
      </c>
    </row>
    <row r="76" spans="1:21" x14ac:dyDescent="0.25">
      <c r="A76">
        <v>11</v>
      </c>
      <c r="B76">
        <v>2</v>
      </c>
      <c r="C76">
        <v>134</v>
      </c>
      <c r="D76">
        <v>-1.4525999999999999</v>
      </c>
      <c r="E76">
        <v>17.363700000000001</v>
      </c>
      <c r="F76">
        <v>0.12816</v>
      </c>
      <c r="G76">
        <v>12.699</v>
      </c>
      <c r="H76">
        <v>13.554</v>
      </c>
      <c r="I76">
        <v>14.122</v>
      </c>
      <c r="J76">
        <v>14.446999999999999</v>
      </c>
      <c r="K76">
        <v>14.986000000000001</v>
      </c>
      <c r="L76">
        <v>15.378</v>
      </c>
      <c r="M76">
        <v>16.006</v>
      </c>
      <c r="N76" s="1">
        <v>17.364000000000001</v>
      </c>
      <c r="O76">
        <v>19.044</v>
      </c>
      <c r="P76">
        <v>20.125</v>
      </c>
      <c r="Q76">
        <v>20.948</v>
      </c>
      <c r="R76">
        <v>22.332999999999998</v>
      </c>
      <c r="S76">
        <v>23.361000000000001</v>
      </c>
      <c r="T76">
        <v>25.664000000000001</v>
      </c>
      <c r="U76">
        <v>31.309000000000001</v>
      </c>
    </row>
    <row r="77" spans="1:21" x14ac:dyDescent="0.25">
      <c r="A77">
        <v>11</v>
      </c>
      <c r="B77">
        <v>3</v>
      </c>
      <c r="C77">
        <v>135</v>
      </c>
      <c r="D77">
        <v>-1.4481999999999999</v>
      </c>
      <c r="E77">
        <v>17.4238</v>
      </c>
      <c r="F77">
        <v>0.12848999999999999</v>
      </c>
      <c r="G77">
        <v>12.731999999999999</v>
      </c>
      <c r="H77">
        <v>13.592000000000001</v>
      </c>
      <c r="I77">
        <v>14.163</v>
      </c>
      <c r="J77">
        <v>14.49</v>
      </c>
      <c r="K77">
        <v>15.032</v>
      </c>
      <c r="L77">
        <v>15.426</v>
      </c>
      <c r="M77">
        <v>16.058</v>
      </c>
      <c r="N77" s="1">
        <v>17.423999999999999</v>
      </c>
      <c r="O77">
        <v>19.114000000000001</v>
      </c>
      <c r="P77">
        <v>20.202000000000002</v>
      </c>
      <c r="Q77">
        <v>21.03</v>
      </c>
      <c r="R77">
        <v>22.423999999999999</v>
      </c>
      <c r="S77">
        <v>23.459</v>
      </c>
      <c r="T77">
        <v>25.777000000000001</v>
      </c>
      <c r="U77">
        <v>31.46</v>
      </c>
    </row>
    <row r="78" spans="1:21" x14ac:dyDescent="0.25">
      <c r="A78">
        <v>11</v>
      </c>
      <c r="B78">
        <v>4</v>
      </c>
      <c r="C78">
        <v>136</v>
      </c>
      <c r="D78">
        <v>-1.4436</v>
      </c>
      <c r="E78">
        <v>17.4847</v>
      </c>
      <c r="F78">
        <v>0.12881999999999999</v>
      </c>
      <c r="G78">
        <v>12.766</v>
      </c>
      <c r="H78">
        <v>13.63</v>
      </c>
      <c r="I78">
        <v>14.205</v>
      </c>
      <c r="J78">
        <v>14.532999999999999</v>
      </c>
      <c r="K78">
        <v>15.077999999999999</v>
      </c>
      <c r="L78">
        <v>15.475</v>
      </c>
      <c r="M78">
        <v>16.11</v>
      </c>
      <c r="N78" s="1">
        <v>17.484999999999999</v>
      </c>
      <c r="O78">
        <v>19.186</v>
      </c>
      <c r="P78">
        <v>20.28</v>
      </c>
      <c r="Q78">
        <v>21.113</v>
      </c>
      <c r="R78">
        <v>22.515999999999998</v>
      </c>
      <c r="S78">
        <v>23.558</v>
      </c>
      <c r="T78">
        <v>25.890999999999998</v>
      </c>
      <c r="U78">
        <v>31.611999999999998</v>
      </c>
    </row>
    <row r="79" spans="1:21" x14ac:dyDescent="0.25">
      <c r="A79">
        <v>11</v>
      </c>
      <c r="B79">
        <v>5</v>
      </c>
      <c r="C79">
        <v>137</v>
      </c>
      <c r="D79">
        <v>-1.4389000000000001</v>
      </c>
      <c r="E79">
        <v>17.546399999999998</v>
      </c>
      <c r="F79">
        <v>0.12914</v>
      </c>
      <c r="G79">
        <v>12.801</v>
      </c>
      <c r="H79">
        <v>13.669</v>
      </c>
      <c r="I79">
        <v>14.247</v>
      </c>
      <c r="J79">
        <v>14.577999999999999</v>
      </c>
      <c r="K79">
        <v>15.125999999999999</v>
      </c>
      <c r="L79">
        <v>15.525</v>
      </c>
      <c r="M79">
        <v>16.164000000000001</v>
      </c>
      <c r="N79" s="1">
        <v>17.545999999999999</v>
      </c>
      <c r="O79">
        <v>19.257999999999999</v>
      </c>
      <c r="P79">
        <v>20.359000000000002</v>
      </c>
      <c r="Q79">
        <v>21.196999999999999</v>
      </c>
      <c r="R79">
        <v>22.609000000000002</v>
      </c>
      <c r="S79">
        <v>23.658000000000001</v>
      </c>
      <c r="T79">
        <v>26.004999999999999</v>
      </c>
      <c r="U79">
        <v>31.760999999999999</v>
      </c>
    </row>
    <row r="80" spans="1:21" x14ac:dyDescent="0.25">
      <c r="A80">
        <v>11</v>
      </c>
      <c r="B80">
        <v>6</v>
      </c>
      <c r="C80">
        <v>138</v>
      </c>
      <c r="D80">
        <v>-1.4339</v>
      </c>
      <c r="E80">
        <v>17.608799999999999</v>
      </c>
      <c r="F80">
        <v>0.12945999999999999</v>
      </c>
      <c r="G80">
        <v>12.835000000000001</v>
      </c>
      <c r="H80">
        <v>13.709</v>
      </c>
      <c r="I80">
        <v>14.29</v>
      </c>
      <c r="J80">
        <v>14.622999999999999</v>
      </c>
      <c r="K80">
        <v>15.173999999999999</v>
      </c>
      <c r="L80">
        <v>15.574999999999999</v>
      </c>
      <c r="M80">
        <v>16.218</v>
      </c>
      <c r="N80" s="1">
        <v>17.609000000000002</v>
      </c>
      <c r="O80">
        <v>19.331</v>
      </c>
      <c r="P80">
        <v>20.439</v>
      </c>
      <c r="Q80">
        <v>21.282</v>
      </c>
      <c r="R80">
        <v>22.702999999999999</v>
      </c>
      <c r="S80">
        <v>23.757999999999999</v>
      </c>
      <c r="T80">
        <v>26.12</v>
      </c>
      <c r="U80">
        <v>31.91</v>
      </c>
    </row>
    <row r="81" spans="1:21" x14ac:dyDescent="0.25">
      <c r="A81">
        <v>11</v>
      </c>
      <c r="B81">
        <v>7</v>
      </c>
      <c r="C81">
        <v>139</v>
      </c>
      <c r="D81">
        <v>-1.4288000000000001</v>
      </c>
      <c r="E81">
        <v>17.671900000000001</v>
      </c>
      <c r="F81">
        <v>0.12978000000000001</v>
      </c>
      <c r="G81">
        <v>12.87</v>
      </c>
      <c r="H81">
        <v>13.749000000000001</v>
      </c>
      <c r="I81">
        <v>14.333</v>
      </c>
      <c r="J81">
        <v>14.667999999999999</v>
      </c>
      <c r="K81">
        <v>15.222</v>
      </c>
      <c r="L81">
        <v>15.625999999999999</v>
      </c>
      <c r="M81">
        <v>16.273</v>
      </c>
      <c r="N81" s="1">
        <v>17.672000000000001</v>
      </c>
      <c r="O81">
        <v>19.404</v>
      </c>
      <c r="P81">
        <v>20.518999999999998</v>
      </c>
      <c r="Q81">
        <v>21.367999999999999</v>
      </c>
      <c r="R81">
        <v>22.797000000000001</v>
      </c>
      <c r="S81">
        <v>23.858000000000001</v>
      </c>
      <c r="T81">
        <v>26.234999999999999</v>
      </c>
      <c r="U81">
        <v>32.06</v>
      </c>
    </row>
    <row r="82" spans="1:21" x14ac:dyDescent="0.25">
      <c r="A82">
        <v>11</v>
      </c>
      <c r="B82">
        <v>8</v>
      </c>
      <c r="C82">
        <v>140</v>
      </c>
      <c r="D82">
        <v>-1.4235</v>
      </c>
      <c r="E82">
        <v>17.735700000000001</v>
      </c>
      <c r="F82">
        <v>0.13009000000000001</v>
      </c>
      <c r="G82">
        <v>12.906000000000001</v>
      </c>
      <c r="H82">
        <v>13.79</v>
      </c>
      <c r="I82">
        <v>14.377000000000001</v>
      </c>
      <c r="J82">
        <v>14.714</v>
      </c>
      <c r="K82">
        <v>15.271000000000001</v>
      </c>
      <c r="L82">
        <v>15.678000000000001</v>
      </c>
      <c r="M82">
        <v>16.327999999999999</v>
      </c>
      <c r="N82" s="1">
        <v>17.736000000000001</v>
      </c>
      <c r="O82">
        <v>19.478000000000002</v>
      </c>
      <c r="P82">
        <v>20.6</v>
      </c>
      <c r="Q82">
        <v>21.454000000000001</v>
      </c>
      <c r="R82">
        <v>22.891999999999999</v>
      </c>
      <c r="S82">
        <v>23.959</v>
      </c>
      <c r="T82">
        <v>26.35</v>
      </c>
      <c r="U82">
        <v>32.206000000000003</v>
      </c>
    </row>
    <row r="83" spans="1:21" x14ac:dyDescent="0.25">
      <c r="A83">
        <v>11</v>
      </c>
      <c r="B83">
        <v>9</v>
      </c>
      <c r="C83">
        <v>141</v>
      </c>
      <c r="D83">
        <v>-1.4179999999999999</v>
      </c>
      <c r="E83">
        <v>17.8001</v>
      </c>
      <c r="F83">
        <v>0.13039999999999999</v>
      </c>
      <c r="G83">
        <v>12.942</v>
      </c>
      <c r="H83">
        <v>13.831</v>
      </c>
      <c r="I83">
        <v>14.422000000000001</v>
      </c>
      <c r="J83">
        <v>14.76</v>
      </c>
      <c r="K83">
        <v>15.321</v>
      </c>
      <c r="L83">
        <v>15.73</v>
      </c>
      <c r="M83">
        <v>16.384</v>
      </c>
      <c r="N83" s="1">
        <v>17.8</v>
      </c>
      <c r="O83">
        <v>19.553000000000001</v>
      </c>
      <c r="P83">
        <v>20.681999999999999</v>
      </c>
      <c r="Q83">
        <v>21.54</v>
      </c>
      <c r="R83">
        <v>22.986999999999998</v>
      </c>
      <c r="S83">
        <v>24.061</v>
      </c>
      <c r="T83">
        <v>26.465</v>
      </c>
      <c r="U83">
        <v>32.353000000000002</v>
      </c>
    </row>
    <row r="84" spans="1:21" x14ac:dyDescent="0.25">
      <c r="A84">
        <v>11</v>
      </c>
      <c r="B84">
        <v>10</v>
      </c>
      <c r="C84">
        <v>142</v>
      </c>
      <c r="D84">
        <v>-1.4123000000000001</v>
      </c>
      <c r="E84">
        <v>17.865100000000002</v>
      </c>
      <c r="F84">
        <v>0.13070000000000001</v>
      </c>
      <c r="G84">
        <v>12.978</v>
      </c>
      <c r="H84">
        <v>13.872</v>
      </c>
      <c r="I84">
        <v>14.467000000000001</v>
      </c>
      <c r="J84">
        <v>14.807</v>
      </c>
      <c r="K84">
        <v>15.371</v>
      </c>
      <c r="L84">
        <v>15.782</v>
      </c>
      <c r="M84">
        <v>16.440999999999999</v>
      </c>
      <c r="N84" s="1">
        <v>17.864999999999998</v>
      </c>
      <c r="O84">
        <v>19.629000000000001</v>
      </c>
      <c r="P84">
        <v>20.763999999999999</v>
      </c>
      <c r="Q84">
        <v>21.628</v>
      </c>
      <c r="R84">
        <v>23.082000000000001</v>
      </c>
      <c r="S84">
        <v>24.161999999999999</v>
      </c>
      <c r="T84">
        <v>26.579000000000001</v>
      </c>
      <c r="U84">
        <v>32.496000000000002</v>
      </c>
    </row>
    <row r="85" spans="1:21" x14ac:dyDescent="0.25">
      <c r="A85">
        <v>11</v>
      </c>
      <c r="B85">
        <v>11</v>
      </c>
      <c r="C85">
        <v>143</v>
      </c>
      <c r="D85">
        <v>-1.4065000000000001</v>
      </c>
      <c r="E85">
        <v>17.930599999999998</v>
      </c>
      <c r="F85">
        <v>0.13099</v>
      </c>
      <c r="G85">
        <v>13.015000000000001</v>
      </c>
      <c r="H85">
        <v>13.914</v>
      </c>
      <c r="I85">
        <v>14.512</v>
      </c>
      <c r="J85">
        <v>14.855</v>
      </c>
      <c r="K85">
        <v>15.422000000000001</v>
      </c>
      <c r="L85">
        <v>15.836</v>
      </c>
      <c r="M85">
        <v>16.498000000000001</v>
      </c>
      <c r="N85" s="1">
        <v>17.931000000000001</v>
      </c>
      <c r="O85">
        <v>19.704999999999998</v>
      </c>
      <c r="P85">
        <v>20.846</v>
      </c>
      <c r="Q85">
        <v>21.715</v>
      </c>
      <c r="R85">
        <v>23.178000000000001</v>
      </c>
      <c r="S85">
        <v>24.263999999999999</v>
      </c>
      <c r="T85">
        <v>26.693999999999999</v>
      </c>
      <c r="U85">
        <v>32.637999999999998</v>
      </c>
    </row>
    <row r="86" spans="1:21" x14ac:dyDescent="0.25">
      <c r="A86">
        <v>12</v>
      </c>
      <c r="B86">
        <v>0</v>
      </c>
      <c r="C86">
        <v>144</v>
      </c>
      <c r="D86">
        <v>-1.4006000000000001</v>
      </c>
      <c r="E86">
        <v>17.996600000000001</v>
      </c>
      <c r="F86">
        <v>0.13128999999999999</v>
      </c>
      <c r="G86">
        <v>13.052</v>
      </c>
      <c r="H86">
        <v>13.956</v>
      </c>
      <c r="I86">
        <v>14.558</v>
      </c>
      <c r="J86">
        <v>14.901999999999999</v>
      </c>
      <c r="K86">
        <v>15.473000000000001</v>
      </c>
      <c r="L86">
        <v>15.888999999999999</v>
      </c>
      <c r="M86">
        <v>16.555</v>
      </c>
      <c r="N86" s="1">
        <v>17.997</v>
      </c>
      <c r="O86">
        <v>19.780999999999999</v>
      </c>
      <c r="P86">
        <v>20.928999999999998</v>
      </c>
      <c r="Q86">
        <v>21.803000000000001</v>
      </c>
      <c r="R86">
        <v>23.274999999999999</v>
      </c>
      <c r="S86">
        <v>24.366</v>
      </c>
      <c r="T86">
        <v>26.809000000000001</v>
      </c>
      <c r="U86">
        <v>32.780999999999999</v>
      </c>
    </row>
    <row r="87" spans="1:21" x14ac:dyDescent="0.25">
      <c r="A87">
        <v>12</v>
      </c>
      <c r="B87">
        <v>1</v>
      </c>
      <c r="C87">
        <v>145</v>
      </c>
      <c r="D87">
        <v>-1.3945000000000001</v>
      </c>
      <c r="E87">
        <v>18.062999999999999</v>
      </c>
      <c r="F87">
        <v>0.13158</v>
      </c>
      <c r="G87">
        <v>13.089</v>
      </c>
      <c r="H87">
        <v>13.999000000000001</v>
      </c>
      <c r="I87">
        <v>14.603999999999999</v>
      </c>
      <c r="J87">
        <v>14.95</v>
      </c>
      <c r="K87">
        <v>15.523999999999999</v>
      </c>
      <c r="L87">
        <v>15.943</v>
      </c>
      <c r="M87">
        <v>16.613</v>
      </c>
      <c r="N87" s="1">
        <v>18.062999999999999</v>
      </c>
      <c r="O87">
        <v>19.858000000000001</v>
      </c>
      <c r="P87">
        <v>21.013000000000002</v>
      </c>
      <c r="Q87">
        <v>21.891999999999999</v>
      </c>
      <c r="R87">
        <v>23.370999999999999</v>
      </c>
      <c r="S87">
        <v>24.469000000000001</v>
      </c>
      <c r="T87">
        <v>26.923999999999999</v>
      </c>
      <c r="U87">
        <v>32.921999999999997</v>
      </c>
    </row>
    <row r="88" spans="1:21" x14ac:dyDescent="0.25">
      <c r="A88">
        <v>12</v>
      </c>
      <c r="B88">
        <v>2</v>
      </c>
      <c r="C88">
        <v>146</v>
      </c>
      <c r="D88">
        <v>-1.3883000000000001</v>
      </c>
      <c r="E88">
        <v>18.1297</v>
      </c>
      <c r="F88">
        <v>0.13186</v>
      </c>
      <c r="G88">
        <v>13.125999999999999</v>
      </c>
      <c r="H88">
        <v>14.041</v>
      </c>
      <c r="I88">
        <v>14.65</v>
      </c>
      <c r="J88">
        <v>14.999000000000001</v>
      </c>
      <c r="K88">
        <v>15.576000000000001</v>
      </c>
      <c r="L88">
        <v>15.997</v>
      </c>
      <c r="M88">
        <v>16.670999999999999</v>
      </c>
      <c r="N88" s="1">
        <v>18.13</v>
      </c>
      <c r="O88">
        <v>19.934999999999999</v>
      </c>
      <c r="P88">
        <v>21.096</v>
      </c>
      <c r="Q88">
        <v>21.98</v>
      </c>
      <c r="R88">
        <v>23.466999999999999</v>
      </c>
      <c r="S88">
        <v>24.571000000000002</v>
      </c>
      <c r="T88">
        <v>27.038</v>
      </c>
      <c r="U88">
        <v>33.058999999999997</v>
      </c>
    </row>
    <row r="89" spans="1:21" x14ac:dyDescent="0.25">
      <c r="A89">
        <v>12</v>
      </c>
      <c r="B89">
        <v>3</v>
      </c>
      <c r="C89">
        <v>147</v>
      </c>
      <c r="D89">
        <v>-1.3818999999999999</v>
      </c>
      <c r="E89">
        <v>18.1967</v>
      </c>
      <c r="F89">
        <v>0.13214000000000001</v>
      </c>
      <c r="G89">
        <v>13.164</v>
      </c>
      <c r="H89">
        <v>14.084</v>
      </c>
      <c r="I89">
        <v>14.696</v>
      </c>
      <c r="J89">
        <v>15.047000000000001</v>
      </c>
      <c r="K89">
        <v>15.628</v>
      </c>
      <c r="L89">
        <v>16.052</v>
      </c>
      <c r="M89">
        <v>16.73</v>
      </c>
      <c r="N89" s="1">
        <v>18.196999999999999</v>
      </c>
      <c r="O89">
        <v>20.012</v>
      </c>
      <c r="P89">
        <v>21.18</v>
      </c>
      <c r="Q89">
        <v>22.068999999999999</v>
      </c>
      <c r="R89">
        <v>23.564</v>
      </c>
      <c r="S89">
        <v>24.672999999999998</v>
      </c>
      <c r="T89">
        <v>27.152000000000001</v>
      </c>
      <c r="U89">
        <v>33.195999999999998</v>
      </c>
    </row>
    <row r="90" spans="1:21" x14ac:dyDescent="0.25">
      <c r="A90">
        <v>12</v>
      </c>
      <c r="B90">
        <v>4</v>
      </c>
      <c r="C90">
        <v>148</v>
      </c>
      <c r="D90">
        <v>-1.3754999999999999</v>
      </c>
      <c r="E90">
        <v>18.2639</v>
      </c>
      <c r="F90">
        <v>0.13241</v>
      </c>
      <c r="G90">
        <v>13.201000000000001</v>
      </c>
      <c r="H90">
        <v>14.127000000000001</v>
      </c>
      <c r="I90">
        <v>14.743</v>
      </c>
      <c r="J90">
        <v>15.096</v>
      </c>
      <c r="K90">
        <v>15.68</v>
      </c>
      <c r="L90">
        <v>16.106000000000002</v>
      </c>
      <c r="M90">
        <v>16.788</v>
      </c>
      <c r="N90" s="1">
        <v>18.263999999999999</v>
      </c>
      <c r="O90">
        <v>20.09</v>
      </c>
      <c r="P90">
        <v>21.263999999999999</v>
      </c>
      <c r="Q90">
        <v>22.157</v>
      </c>
      <c r="R90">
        <v>23.66</v>
      </c>
      <c r="S90">
        <v>24.774999999999999</v>
      </c>
      <c r="T90">
        <v>27.265000000000001</v>
      </c>
      <c r="U90">
        <v>33.33</v>
      </c>
    </row>
    <row r="91" spans="1:21" x14ac:dyDescent="0.25">
      <c r="A91">
        <v>12</v>
      </c>
      <c r="B91">
        <v>5</v>
      </c>
      <c r="C91">
        <v>149</v>
      </c>
      <c r="D91">
        <v>-1.3689</v>
      </c>
      <c r="E91">
        <v>18.331199999999999</v>
      </c>
      <c r="F91">
        <v>0.13267999999999999</v>
      </c>
      <c r="G91">
        <v>13.239000000000001</v>
      </c>
      <c r="H91">
        <v>14.17</v>
      </c>
      <c r="I91">
        <v>14.79</v>
      </c>
      <c r="J91">
        <v>15.145</v>
      </c>
      <c r="K91">
        <v>15.733000000000001</v>
      </c>
      <c r="L91">
        <v>16.161000000000001</v>
      </c>
      <c r="M91">
        <v>16.847000000000001</v>
      </c>
      <c r="N91" s="1">
        <v>18.331</v>
      </c>
      <c r="O91">
        <v>20.167000000000002</v>
      </c>
      <c r="P91">
        <v>21.347999999999999</v>
      </c>
      <c r="Q91">
        <v>22.245999999999999</v>
      </c>
      <c r="R91">
        <v>23.756</v>
      </c>
      <c r="S91">
        <v>24.876000000000001</v>
      </c>
      <c r="T91">
        <v>27.378</v>
      </c>
      <c r="U91">
        <v>33.463000000000001</v>
      </c>
    </row>
    <row r="92" spans="1:21" x14ac:dyDescent="0.25">
      <c r="A92">
        <v>12</v>
      </c>
      <c r="B92">
        <v>6</v>
      </c>
      <c r="C92">
        <v>150</v>
      </c>
      <c r="D92">
        <v>-1.3621000000000001</v>
      </c>
      <c r="E92">
        <v>18.398599999999998</v>
      </c>
      <c r="F92">
        <v>0.13295000000000001</v>
      </c>
      <c r="G92">
        <v>13.276</v>
      </c>
      <c r="H92">
        <v>14.212999999999999</v>
      </c>
      <c r="I92">
        <v>14.836</v>
      </c>
      <c r="J92">
        <v>15.193</v>
      </c>
      <c r="K92">
        <v>15.785</v>
      </c>
      <c r="L92">
        <v>16.216000000000001</v>
      </c>
      <c r="M92">
        <v>16.905999999999999</v>
      </c>
      <c r="N92" s="1">
        <v>18.399000000000001</v>
      </c>
      <c r="O92">
        <v>20.245000000000001</v>
      </c>
      <c r="P92">
        <v>21.431999999999999</v>
      </c>
      <c r="Q92">
        <v>22.335000000000001</v>
      </c>
      <c r="R92">
        <v>23.853000000000002</v>
      </c>
      <c r="S92">
        <v>24.978000000000002</v>
      </c>
      <c r="T92">
        <v>27.49</v>
      </c>
      <c r="U92">
        <v>33.594000000000001</v>
      </c>
    </row>
    <row r="93" spans="1:21" x14ac:dyDescent="0.25">
      <c r="A93">
        <v>12</v>
      </c>
      <c r="B93">
        <v>7</v>
      </c>
      <c r="C93">
        <v>151</v>
      </c>
      <c r="D93">
        <v>-1.3552999999999999</v>
      </c>
      <c r="E93">
        <v>18.466000000000001</v>
      </c>
      <c r="F93">
        <v>0.13321</v>
      </c>
      <c r="G93">
        <v>13.314</v>
      </c>
      <c r="H93">
        <v>14.256</v>
      </c>
      <c r="I93">
        <v>14.882999999999999</v>
      </c>
      <c r="J93">
        <v>15.242000000000001</v>
      </c>
      <c r="K93">
        <v>15.837</v>
      </c>
      <c r="L93">
        <v>16.271000000000001</v>
      </c>
      <c r="M93">
        <v>16.965</v>
      </c>
      <c r="N93" s="1">
        <v>18.466000000000001</v>
      </c>
      <c r="O93">
        <v>20.323</v>
      </c>
      <c r="P93">
        <v>21.515999999999998</v>
      </c>
      <c r="Q93">
        <v>22.422999999999998</v>
      </c>
      <c r="R93">
        <v>23.948</v>
      </c>
      <c r="S93">
        <v>25.079000000000001</v>
      </c>
      <c r="T93">
        <v>27.600999999999999</v>
      </c>
      <c r="U93">
        <v>33.722999999999999</v>
      </c>
    </row>
    <row r="94" spans="1:21" x14ac:dyDescent="0.25">
      <c r="A94">
        <v>12</v>
      </c>
      <c r="B94">
        <v>8</v>
      </c>
      <c r="C94">
        <v>152</v>
      </c>
      <c r="D94">
        <v>-1.3483000000000001</v>
      </c>
      <c r="E94">
        <v>18.533300000000001</v>
      </c>
      <c r="F94">
        <v>0.13347000000000001</v>
      </c>
      <c r="G94">
        <v>13.351000000000001</v>
      </c>
      <c r="H94">
        <v>14.298999999999999</v>
      </c>
      <c r="I94">
        <v>14.93</v>
      </c>
      <c r="J94">
        <v>15.291</v>
      </c>
      <c r="K94">
        <v>15.888999999999999</v>
      </c>
      <c r="L94">
        <v>16.324999999999999</v>
      </c>
      <c r="M94">
        <v>17.024000000000001</v>
      </c>
      <c r="N94" s="1">
        <v>18.533000000000001</v>
      </c>
      <c r="O94">
        <v>20.399999999999999</v>
      </c>
      <c r="P94">
        <v>21.6</v>
      </c>
      <c r="Q94">
        <v>22.510999999999999</v>
      </c>
      <c r="R94">
        <v>24.044</v>
      </c>
      <c r="S94">
        <v>25.178999999999998</v>
      </c>
      <c r="T94">
        <v>27.712</v>
      </c>
      <c r="U94">
        <v>33.85</v>
      </c>
    </row>
    <row r="95" spans="1:21" x14ac:dyDescent="0.25">
      <c r="A95">
        <v>12</v>
      </c>
      <c r="B95">
        <v>9</v>
      </c>
      <c r="C95">
        <v>153</v>
      </c>
      <c r="D95">
        <v>-1.3412999999999999</v>
      </c>
      <c r="E95">
        <v>18.6006</v>
      </c>
      <c r="F95">
        <v>0.13372000000000001</v>
      </c>
      <c r="G95">
        <v>13.388999999999999</v>
      </c>
      <c r="H95">
        <v>14.342000000000001</v>
      </c>
      <c r="I95">
        <v>14.976000000000001</v>
      </c>
      <c r="J95">
        <v>15.34</v>
      </c>
      <c r="K95">
        <v>15.942</v>
      </c>
      <c r="L95">
        <v>16.38</v>
      </c>
      <c r="M95">
        <v>17.082000000000001</v>
      </c>
      <c r="N95" s="1">
        <v>18.600999999999999</v>
      </c>
      <c r="O95">
        <v>20.477</v>
      </c>
      <c r="P95">
        <v>21.683</v>
      </c>
      <c r="Q95">
        <v>22.599</v>
      </c>
      <c r="R95">
        <v>24.138999999999999</v>
      </c>
      <c r="S95">
        <v>25.279</v>
      </c>
      <c r="T95">
        <v>27.821000000000002</v>
      </c>
      <c r="U95">
        <v>33.973999999999997</v>
      </c>
    </row>
    <row r="96" spans="1:21" x14ac:dyDescent="0.25">
      <c r="A96">
        <v>12</v>
      </c>
      <c r="B96">
        <v>10</v>
      </c>
      <c r="C96">
        <v>154</v>
      </c>
      <c r="D96">
        <v>-1.3341000000000001</v>
      </c>
      <c r="E96">
        <v>18.6677</v>
      </c>
      <c r="F96">
        <v>0.13397000000000001</v>
      </c>
      <c r="G96">
        <v>13.426</v>
      </c>
      <c r="H96">
        <v>14.385</v>
      </c>
      <c r="I96">
        <v>15.023</v>
      </c>
      <c r="J96">
        <v>15.388</v>
      </c>
      <c r="K96">
        <v>15.994</v>
      </c>
      <c r="L96">
        <v>16.434999999999999</v>
      </c>
      <c r="M96">
        <v>17.140999999999998</v>
      </c>
      <c r="N96" s="1">
        <v>18.667999999999999</v>
      </c>
      <c r="O96">
        <v>20.555</v>
      </c>
      <c r="P96">
        <v>21.765999999999998</v>
      </c>
      <c r="Q96">
        <v>22.687000000000001</v>
      </c>
      <c r="R96">
        <v>24.233000000000001</v>
      </c>
      <c r="S96">
        <v>25.378</v>
      </c>
      <c r="T96">
        <v>27.928999999999998</v>
      </c>
      <c r="U96">
        <v>34.097000000000001</v>
      </c>
    </row>
    <row r="97" spans="1:21" x14ac:dyDescent="0.25">
      <c r="A97">
        <v>12</v>
      </c>
      <c r="B97">
        <v>11</v>
      </c>
      <c r="C97">
        <v>155</v>
      </c>
      <c r="D97">
        <v>-1.3269</v>
      </c>
      <c r="E97">
        <v>18.7346</v>
      </c>
      <c r="F97">
        <v>0.13421</v>
      </c>
      <c r="G97">
        <v>13.462999999999999</v>
      </c>
      <c r="H97">
        <v>14.428000000000001</v>
      </c>
      <c r="I97">
        <v>15.069000000000001</v>
      </c>
      <c r="J97">
        <v>15.436999999999999</v>
      </c>
      <c r="K97">
        <v>16.045999999999999</v>
      </c>
      <c r="L97">
        <v>16.489000000000001</v>
      </c>
      <c r="M97">
        <v>17.2</v>
      </c>
      <c r="N97" s="1">
        <v>18.734999999999999</v>
      </c>
      <c r="O97">
        <v>20.631</v>
      </c>
      <c r="P97">
        <v>21.849</v>
      </c>
      <c r="Q97">
        <v>22.774000000000001</v>
      </c>
      <c r="R97">
        <v>24.327000000000002</v>
      </c>
      <c r="S97">
        <v>25.477</v>
      </c>
      <c r="T97">
        <v>28.036000000000001</v>
      </c>
      <c r="U97">
        <v>34.216000000000001</v>
      </c>
    </row>
    <row r="98" spans="1:21" x14ac:dyDescent="0.25">
      <c r="A98">
        <v>13</v>
      </c>
      <c r="B98">
        <v>0</v>
      </c>
      <c r="C98">
        <v>156</v>
      </c>
      <c r="D98">
        <v>-1.3194999999999999</v>
      </c>
      <c r="E98">
        <v>18.801200000000001</v>
      </c>
      <c r="F98">
        <v>0.13444999999999999</v>
      </c>
      <c r="G98">
        <v>13.499000000000001</v>
      </c>
      <c r="H98">
        <v>14.47</v>
      </c>
      <c r="I98">
        <v>15.115</v>
      </c>
      <c r="J98">
        <v>15.484999999999999</v>
      </c>
      <c r="K98">
        <v>16.097000000000001</v>
      </c>
      <c r="L98">
        <v>16.544</v>
      </c>
      <c r="M98">
        <v>17.257999999999999</v>
      </c>
      <c r="N98" s="1">
        <v>18.800999999999998</v>
      </c>
      <c r="O98">
        <v>20.707999999999998</v>
      </c>
      <c r="P98">
        <v>21.931000000000001</v>
      </c>
      <c r="Q98">
        <v>22.86</v>
      </c>
      <c r="R98">
        <v>24.42</v>
      </c>
      <c r="S98">
        <v>25.574000000000002</v>
      </c>
      <c r="T98">
        <v>28.143000000000001</v>
      </c>
      <c r="U98">
        <v>34.332999999999998</v>
      </c>
    </row>
    <row r="99" spans="1:21" x14ac:dyDescent="0.25">
      <c r="A99">
        <v>13</v>
      </c>
      <c r="B99">
        <v>1</v>
      </c>
      <c r="C99">
        <v>157</v>
      </c>
      <c r="D99">
        <v>-1.3121</v>
      </c>
      <c r="E99">
        <v>18.8675</v>
      </c>
      <c r="F99">
        <v>0.13469</v>
      </c>
      <c r="G99">
        <v>13.536</v>
      </c>
      <c r="H99">
        <v>14.512</v>
      </c>
      <c r="I99">
        <v>15.161</v>
      </c>
      <c r="J99">
        <v>15.532999999999999</v>
      </c>
      <c r="K99">
        <v>16.149000000000001</v>
      </c>
      <c r="L99">
        <v>16.597999999999999</v>
      </c>
      <c r="M99">
        <v>17.315999999999999</v>
      </c>
      <c r="N99" s="1">
        <v>18.867999999999999</v>
      </c>
      <c r="O99">
        <v>20.783999999999999</v>
      </c>
      <c r="P99">
        <v>22.013000000000002</v>
      </c>
      <c r="Q99">
        <v>22.946000000000002</v>
      </c>
      <c r="R99">
        <v>24.513000000000002</v>
      </c>
      <c r="S99">
        <v>25.670999999999999</v>
      </c>
      <c r="T99">
        <v>28.248000000000001</v>
      </c>
      <c r="U99">
        <v>34.448999999999998</v>
      </c>
    </row>
    <row r="100" spans="1:21" x14ac:dyDescent="0.25">
      <c r="A100">
        <v>13</v>
      </c>
      <c r="B100">
        <v>2</v>
      </c>
      <c r="C100">
        <v>158</v>
      </c>
      <c r="D100">
        <v>-1.3046</v>
      </c>
      <c r="E100">
        <v>18.933499999999999</v>
      </c>
      <c r="F100">
        <v>0.13492000000000001</v>
      </c>
      <c r="G100">
        <v>13.571999999999999</v>
      </c>
      <c r="H100">
        <v>14.554</v>
      </c>
      <c r="I100">
        <v>15.207000000000001</v>
      </c>
      <c r="J100">
        <v>15.581</v>
      </c>
      <c r="K100">
        <v>16.2</v>
      </c>
      <c r="L100">
        <v>16.651</v>
      </c>
      <c r="M100">
        <v>17.373000000000001</v>
      </c>
      <c r="N100" s="1">
        <v>18.934000000000001</v>
      </c>
      <c r="O100">
        <v>20.859000000000002</v>
      </c>
      <c r="P100">
        <v>22.094000000000001</v>
      </c>
      <c r="Q100">
        <v>23.032</v>
      </c>
      <c r="R100">
        <v>24.605</v>
      </c>
      <c r="S100">
        <v>25.766999999999999</v>
      </c>
      <c r="T100">
        <v>28.352</v>
      </c>
      <c r="U100">
        <v>34.561</v>
      </c>
    </row>
    <row r="101" spans="1:21" x14ac:dyDescent="0.25">
      <c r="A101">
        <v>13</v>
      </c>
      <c r="B101">
        <v>3</v>
      </c>
      <c r="C101">
        <v>159</v>
      </c>
      <c r="D101">
        <v>-1.2969999999999999</v>
      </c>
      <c r="E101">
        <v>18.999099999999999</v>
      </c>
      <c r="F101">
        <v>0.13514000000000001</v>
      </c>
      <c r="G101">
        <v>13.608000000000001</v>
      </c>
      <c r="H101">
        <v>14.595000000000001</v>
      </c>
      <c r="I101">
        <v>15.252000000000001</v>
      </c>
      <c r="J101">
        <v>15.628</v>
      </c>
      <c r="K101">
        <v>16.251000000000001</v>
      </c>
      <c r="L101">
        <v>16.704999999999998</v>
      </c>
      <c r="M101">
        <v>17.431000000000001</v>
      </c>
      <c r="N101" s="1">
        <v>18.998999999999999</v>
      </c>
      <c r="O101">
        <v>20.934000000000001</v>
      </c>
      <c r="P101">
        <v>22.175000000000001</v>
      </c>
      <c r="Q101">
        <v>23.116</v>
      </c>
      <c r="R101">
        <v>24.695</v>
      </c>
      <c r="S101">
        <v>25.861999999999998</v>
      </c>
      <c r="T101">
        <v>28.454000000000001</v>
      </c>
      <c r="U101">
        <v>34.67</v>
      </c>
    </row>
    <row r="102" spans="1:21" x14ac:dyDescent="0.25">
      <c r="A102">
        <v>13</v>
      </c>
      <c r="B102">
        <v>4</v>
      </c>
      <c r="C102">
        <v>160</v>
      </c>
      <c r="D102">
        <v>-1.2894000000000001</v>
      </c>
      <c r="E102">
        <v>19.0642</v>
      </c>
      <c r="F102">
        <v>0.13536999999999999</v>
      </c>
      <c r="G102">
        <v>13.643000000000001</v>
      </c>
      <c r="H102">
        <v>14.635999999999999</v>
      </c>
      <c r="I102">
        <v>15.297000000000001</v>
      </c>
      <c r="J102">
        <v>15.675000000000001</v>
      </c>
      <c r="K102">
        <v>16.300999999999998</v>
      </c>
      <c r="L102">
        <v>16.757999999999999</v>
      </c>
      <c r="M102">
        <v>17.488</v>
      </c>
      <c r="N102" s="1">
        <v>19.064</v>
      </c>
      <c r="O102">
        <v>21.009</v>
      </c>
      <c r="P102">
        <v>22.254999999999999</v>
      </c>
      <c r="Q102">
        <v>23.201000000000001</v>
      </c>
      <c r="R102">
        <v>24.786000000000001</v>
      </c>
      <c r="S102">
        <v>25.956</v>
      </c>
      <c r="T102">
        <v>28.556000000000001</v>
      </c>
      <c r="U102">
        <v>34.779000000000003</v>
      </c>
    </row>
    <row r="103" spans="1:21" x14ac:dyDescent="0.25">
      <c r="A103">
        <v>13</v>
      </c>
      <c r="B103">
        <v>5</v>
      </c>
      <c r="C103">
        <v>161</v>
      </c>
      <c r="D103">
        <v>-1.2816000000000001</v>
      </c>
      <c r="E103">
        <v>19.128900000000002</v>
      </c>
      <c r="F103">
        <v>0.13558999999999999</v>
      </c>
      <c r="G103">
        <v>13.678000000000001</v>
      </c>
      <c r="H103">
        <v>14.677</v>
      </c>
      <c r="I103">
        <v>15.340999999999999</v>
      </c>
      <c r="J103">
        <v>15.722</v>
      </c>
      <c r="K103">
        <v>16.350999999999999</v>
      </c>
      <c r="L103">
        <v>16.809999999999999</v>
      </c>
      <c r="M103">
        <v>17.544</v>
      </c>
      <c r="N103" s="1">
        <v>19.129000000000001</v>
      </c>
      <c r="O103">
        <v>21.082999999999998</v>
      </c>
      <c r="P103">
        <v>22.335000000000001</v>
      </c>
      <c r="Q103">
        <v>23.283999999999999</v>
      </c>
      <c r="R103">
        <v>24.875</v>
      </c>
      <c r="S103">
        <v>26.05</v>
      </c>
      <c r="T103">
        <v>28.655000000000001</v>
      </c>
      <c r="U103">
        <v>34.884</v>
      </c>
    </row>
    <row r="104" spans="1:21" x14ac:dyDescent="0.25">
      <c r="A104">
        <v>13</v>
      </c>
      <c r="B104">
        <v>6</v>
      </c>
      <c r="C104">
        <v>162</v>
      </c>
      <c r="D104">
        <v>-1.2739</v>
      </c>
      <c r="E104">
        <v>19.193100000000001</v>
      </c>
      <c r="F104">
        <v>0.1358</v>
      </c>
      <c r="G104">
        <v>13.712999999999999</v>
      </c>
      <c r="H104">
        <v>14.718</v>
      </c>
      <c r="I104">
        <v>15.385999999999999</v>
      </c>
      <c r="J104">
        <v>15.768000000000001</v>
      </c>
      <c r="K104">
        <v>16.401</v>
      </c>
      <c r="L104">
        <v>16.861999999999998</v>
      </c>
      <c r="M104">
        <v>17.600000000000001</v>
      </c>
      <c r="N104" s="1">
        <v>19.193000000000001</v>
      </c>
      <c r="O104">
        <v>21.155999999999999</v>
      </c>
      <c r="P104">
        <v>22.413</v>
      </c>
      <c r="Q104">
        <v>23.367000000000001</v>
      </c>
      <c r="R104">
        <v>24.963000000000001</v>
      </c>
      <c r="S104">
        <v>26.140999999999998</v>
      </c>
      <c r="T104">
        <v>28.753</v>
      </c>
      <c r="U104">
        <v>34.985999999999997</v>
      </c>
    </row>
    <row r="105" spans="1:21" x14ac:dyDescent="0.25">
      <c r="A105">
        <v>13</v>
      </c>
      <c r="B105">
        <v>7</v>
      </c>
      <c r="C105">
        <v>163</v>
      </c>
      <c r="D105">
        <v>-1.2661</v>
      </c>
      <c r="E105">
        <v>19.256699999999999</v>
      </c>
      <c r="F105">
        <v>0.13600999999999999</v>
      </c>
      <c r="G105">
        <v>13.747999999999999</v>
      </c>
      <c r="H105">
        <v>14.757999999999999</v>
      </c>
      <c r="I105">
        <v>15.429</v>
      </c>
      <c r="J105">
        <v>15.814</v>
      </c>
      <c r="K105">
        <v>16.451000000000001</v>
      </c>
      <c r="L105">
        <v>16.914000000000001</v>
      </c>
      <c r="M105">
        <v>17.655999999999999</v>
      </c>
      <c r="N105" s="1">
        <v>19.257000000000001</v>
      </c>
      <c r="O105">
        <v>21.228999999999999</v>
      </c>
      <c r="P105">
        <v>22.491</v>
      </c>
      <c r="Q105">
        <v>23.448</v>
      </c>
      <c r="R105">
        <v>25.05</v>
      </c>
      <c r="S105">
        <v>26.231999999999999</v>
      </c>
      <c r="T105">
        <v>28.85</v>
      </c>
      <c r="U105">
        <v>35.085999999999999</v>
      </c>
    </row>
    <row r="106" spans="1:21" x14ac:dyDescent="0.25">
      <c r="A106">
        <v>13</v>
      </c>
      <c r="B106">
        <v>8</v>
      </c>
      <c r="C106">
        <v>164</v>
      </c>
      <c r="D106">
        <v>-1.2583</v>
      </c>
      <c r="E106">
        <v>19.319700000000001</v>
      </c>
      <c r="F106">
        <v>0.13622000000000001</v>
      </c>
      <c r="G106">
        <v>13.781000000000001</v>
      </c>
      <c r="H106">
        <v>14.797000000000001</v>
      </c>
      <c r="I106">
        <v>15.472</v>
      </c>
      <c r="J106">
        <v>15.859</v>
      </c>
      <c r="K106">
        <v>16.498999999999999</v>
      </c>
      <c r="L106">
        <v>16.965</v>
      </c>
      <c r="M106">
        <v>17.710999999999999</v>
      </c>
      <c r="N106" s="1">
        <v>19.32</v>
      </c>
      <c r="O106">
        <v>21.300999999999998</v>
      </c>
      <c r="P106">
        <v>22.568999999999999</v>
      </c>
      <c r="Q106">
        <v>23.529</v>
      </c>
      <c r="R106">
        <v>25.137</v>
      </c>
      <c r="S106">
        <v>26.321999999999999</v>
      </c>
      <c r="T106">
        <v>28.946000000000002</v>
      </c>
      <c r="U106">
        <v>35.185000000000002</v>
      </c>
    </row>
    <row r="107" spans="1:21" x14ac:dyDescent="0.25">
      <c r="A107">
        <v>13</v>
      </c>
      <c r="B107">
        <v>9</v>
      </c>
      <c r="C107">
        <v>165</v>
      </c>
      <c r="D107">
        <v>-1.2504</v>
      </c>
      <c r="E107">
        <v>19.382000000000001</v>
      </c>
      <c r="F107">
        <v>0.13642000000000001</v>
      </c>
      <c r="G107">
        <v>13.815</v>
      </c>
      <c r="H107">
        <v>14.836</v>
      </c>
      <c r="I107">
        <v>15.515000000000001</v>
      </c>
      <c r="J107">
        <v>15.904</v>
      </c>
      <c r="K107">
        <v>16.547000000000001</v>
      </c>
      <c r="L107">
        <v>17.015999999999998</v>
      </c>
      <c r="M107">
        <v>17.765000000000001</v>
      </c>
      <c r="N107" s="1">
        <v>19.382000000000001</v>
      </c>
      <c r="O107">
        <v>21.372</v>
      </c>
      <c r="P107">
        <v>22.645</v>
      </c>
      <c r="Q107">
        <v>23.609000000000002</v>
      </c>
      <c r="R107">
        <v>25.222000000000001</v>
      </c>
      <c r="S107">
        <v>26.41</v>
      </c>
      <c r="T107">
        <v>29.039000000000001</v>
      </c>
      <c r="U107">
        <v>35.279000000000003</v>
      </c>
    </row>
    <row r="108" spans="1:21" x14ac:dyDescent="0.25">
      <c r="A108">
        <v>13</v>
      </c>
      <c r="B108">
        <v>10</v>
      </c>
      <c r="C108">
        <v>166</v>
      </c>
      <c r="D108">
        <v>-1.2424999999999999</v>
      </c>
      <c r="E108">
        <v>19.4437</v>
      </c>
      <c r="F108">
        <v>0.13661999999999999</v>
      </c>
      <c r="G108">
        <v>13.848000000000001</v>
      </c>
      <c r="H108">
        <v>14.875</v>
      </c>
      <c r="I108">
        <v>15.557</v>
      </c>
      <c r="J108">
        <v>15.948</v>
      </c>
      <c r="K108">
        <v>16.594999999999999</v>
      </c>
      <c r="L108">
        <v>17.065999999999999</v>
      </c>
      <c r="M108">
        <v>17.818999999999999</v>
      </c>
      <c r="N108" s="1">
        <v>19.443999999999999</v>
      </c>
      <c r="O108">
        <v>21.443000000000001</v>
      </c>
      <c r="P108">
        <v>22.72</v>
      </c>
      <c r="Q108">
        <v>23.687999999999999</v>
      </c>
      <c r="R108">
        <v>25.306000000000001</v>
      </c>
      <c r="S108">
        <v>26.497</v>
      </c>
      <c r="T108">
        <v>29.132000000000001</v>
      </c>
      <c r="U108">
        <v>35.372999999999998</v>
      </c>
    </row>
    <row r="109" spans="1:21" x14ac:dyDescent="0.25">
      <c r="A109">
        <v>13</v>
      </c>
      <c r="B109">
        <v>11</v>
      </c>
      <c r="C109">
        <v>167</v>
      </c>
      <c r="D109">
        <v>-1.2344999999999999</v>
      </c>
      <c r="E109">
        <v>19.5045</v>
      </c>
      <c r="F109">
        <v>0.13680999999999999</v>
      </c>
      <c r="G109">
        <v>13.88</v>
      </c>
      <c r="H109">
        <v>14.913</v>
      </c>
      <c r="I109">
        <v>15.599</v>
      </c>
      <c r="J109">
        <v>15.992000000000001</v>
      </c>
      <c r="K109">
        <v>16.641999999999999</v>
      </c>
      <c r="L109">
        <v>17.114999999999998</v>
      </c>
      <c r="M109">
        <v>17.872</v>
      </c>
      <c r="N109" s="1">
        <v>19.504000000000001</v>
      </c>
      <c r="O109">
        <v>21.512</v>
      </c>
      <c r="P109">
        <v>22.795000000000002</v>
      </c>
      <c r="Q109">
        <v>23.765000000000001</v>
      </c>
      <c r="R109">
        <v>25.388000000000002</v>
      </c>
      <c r="S109">
        <v>26.582999999999998</v>
      </c>
      <c r="T109">
        <v>29.222000000000001</v>
      </c>
      <c r="U109">
        <v>35.460999999999999</v>
      </c>
    </row>
    <row r="110" spans="1:21" x14ac:dyDescent="0.25">
      <c r="A110">
        <v>14</v>
      </c>
      <c r="B110">
        <v>0</v>
      </c>
      <c r="C110">
        <v>168</v>
      </c>
      <c r="D110">
        <v>-1.2265999999999999</v>
      </c>
      <c r="E110">
        <v>19.564699999999998</v>
      </c>
      <c r="F110">
        <v>0.13700000000000001</v>
      </c>
      <c r="G110">
        <v>13.912000000000001</v>
      </c>
      <c r="H110">
        <v>14.95</v>
      </c>
      <c r="I110">
        <v>15.64</v>
      </c>
      <c r="J110">
        <v>16.035</v>
      </c>
      <c r="K110">
        <v>16.687999999999999</v>
      </c>
      <c r="L110">
        <v>17.164000000000001</v>
      </c>
      <c r="M110">
        <v>17.925000000000001</v>
      </c>
      <c r="N110" s="1">
        <v>19.565000000000001</v>
      </c>
      <c r="O110">
        <v>21.581</v>
      </c>
      <c r="P110">
        <v>22.867999999999999</v>
      </c>
      <c r="Q110">
        <v>23.841999999999999</v>
      </c>
      <c r="R110">
        <v>25.47</v>
      </c>
      <c r="S110">
        <v>26.667000000000002</v>
      </c>
      <c r="T110">
        <v>29.311</v>
      </c>
      <c r="U110">
        <v>35.548999999999999</v>
      </c>
    </row>
    <row r="111" spans="1:21" x14ac:dyDescent="0.25">
      <c r="A111">
        <v>14</v>
      </c>
      <c r="B111">
        <v>1</v>
      </c>
      <c r="C111">
        <v>169</v>
      </c>
      <c r="D111">
        <v>-1.2185999999999999</v>
      </c>
      <c r="E111">
        <v>19.623999999999999</v>
      </c>
      <c r="F111">
        <v>0.13719000000000001</v>
      </c>
      <c r="G111">
        <v>13.943</v>
      </c>
      <c r="H111">
        <v>14.987</v>
      </c>
      <c r="I111">
        <v>15.68</v>
      </c>
      <c r="J111">
        <v>16.077000000000002</v>
      </c>
      <c r="K111">
        <v>16.734000000000002</v>
      </c>
      <c r="L111">
        <v>17.212</v>
      </c>
      <c r="M111">
        <v>17.977</v>
      </c>
      <c r="N111" s="1">
        <v>19.623999999999999</v>
      </c>
      <c r="O111">
        <v>21.648</v>
      </c>
      <c r="P111">
        <v>22.94</v>
      </c>
      <c r="Q111">
        <v>23.917999999999999</v>
      </c>
      <c r="R111">
        <v>25.55</v>
      </c>
      <c r="S111">
        <v>26.75</v>
      </c>
      <c r="T111">
        <v>29.398</v>
      </c>
      <c r="U111">
        <v>35.634</v>
      </c>
    </row>
    <row r="112" spans="1:21" x14ac:dyDescent="0.25">
      <c r="A112">
        <v>14</v>
      </c>
      <c r="B112">
        <v>2</v>
      </c>
      <c r="C112">
        <v>170</v>
      </c>
      <c r="D112">
        <v>-1.2107000000000001</v>
      </c>
      <c r="E112">
        <v>19.682400000000001</v>
      </c>
      <c r="F112">
        <v>0.13738</v>
      </c>
      <c r="G112">
        <v>13.973000000000001</v>
      </c>
      <c r="H112">
        <v>15.023</v>
      </c>
      <c r="I112">
        <v>15.72</v>
      </c>
      <c r="J112">
        <v>16.119</v>
      </c>
      <c r="K112">
        <v>16.779</v>
      </c>
      <c r="L112">
        <v>17.259</v>
      </c>
      <c r="M112">
        <v>18.027999999999999</v>
      </c>
      <c r="N112" s="1">
        <v>19.681999999999999</v>
      </c>
      <c r="O112">
        <v>21.715</v>
      </c>
      <c r="P112">
        <v>23.012</v>
      </c>
      <c r="Q112">
        <v>23.992000000000001</v>
      </c>
      <c r="R112">
        <v>25.629000000000001</v>
      </c>
      <c r="S112">
        <v>26.832000000000001</v>
      </c>
      <c r="T112">
        <v>29.484000000000002</v>
      </c>
      <c r="U112">
        <v>35.719000000000001</v>
      </c>
    </row>
    <row r="113" spans="1:21" x14ac:dyDescent="0.25">
      <c r="A113">
        <v>14</v>
      </c>
      <c r="B113">
        <v>3</v>
      </c>
      <c r="C113">
        <v>171</v>
      </c>
      <c r="D113">
        <v>-1.2027000000000001</v>
      </c>
      <c r="E113">
        <v>19.739999999999998</v>
      </c>
      <c r="F113">
        <v>0.13755999999999999</v>
      </c>
      <c r="G113">
        <v>14.003</v>
      </c>
      <c r="H113">
        <v>15.058</v>
      </c>
      <c r="I113">
        <v>15.759</v>
      </c>
      <c r="J113">
        <v>16.16</v>
      </c>
      <c r="K113">
        <v>16.823</v>
      </c>
      <c r="L113">
        <v>17.306000000000001</v>
      </c>
      <c r="M113">
        <v>18.077999999999999</v>
      </c>
      <c r="N113" s="1">
        <v>19.739999999999998</v>
      </c>
      <c r="O113">
        <v>21.780999999999999</v>
      </c>
      <c r="P113">
        <v>23.082000000000001</v>
      </c>
      <c r="Q113">
        <v>24.065000000000001</v>
      </c>
      <c r="R113">
        <v>25.707000000000001</v>
      </c>
      <c r="S113">
        <v>26.911999999999999</v>
      </c>
      <c r="T113">
        <v>29.568000000000001</v>
      </c>
      <c r="U113">
        <v>35.798999999999999</v>
      </c>
    </row>
    <row r="114" spans="1:21" x14ac:dyDescent="0.25">
      <c r="A114">
        <v>14</v>
      </c>
      <c r="B114">
        <v>4</v>
      </c>
      <c r="C114">
        <v>172</v>
      </c>
      <c r="D114">
        <v>-1.1947000000000001</v>
      </c>
      <c r="E114">
        <v>19.796600000000002</v>
      </c>
      <c r="F114">
        <v>0.13774</v>
      </c>
      <c r="G114">
        <v>14.032999999999999</v>
      </c>
      <c r="H114">
        <v>15.093</v>
      </c>
      <c r="I114">
        <v>15.797000000000001</v>
      </c>
      <c r="J114">
        <v>16.2</v>
      </c>
      <c r="K114">
        <v>16.867000000000001</v>
      </c>
      <c r="L114">
        <v>17.352</v>
      </c>
      <c r="M114">
        <v>18.126999999999999</v>
      </c>
      <c r="N114" s="1">
        <v>19.797000000000001</v>
      </c>
      <c r="O114">
        <v>21.844999999999999</v>
      </c>
      <c r="P114">
        <v>23.151</v>
      </c>
      <c r="Q114">
        <v>24.137</v>
      </c>
      <c r="R114">
        <v>25.783000000000001</v>
      </c>
      <c r="S114">
        <v>26.991</v>
      </c>
      <c r="T114">
        <v>29.65</v>
      </c>
      <c r="U114">
        <v>35.877000000000002</v>
      </c>
    </row>
    <row r="115" spans="1:21" x14ac:dyDescent="0.25">
      <c r="A115">
        <v>14</v>
      </c>
      <c r="B115">
        <v>5</v>
      </c>
      <c r="C115">
        <v>173</v>
      </c>
      <c r="D115">
        <v>-1.1867000000000001</v>
      </c>
      <c r="E115">
        <v>19.8523</v>
      </c>
      <c r="F115">
        <v>0.13791</v>
      </c>
      <c r="G115">
        <v>14.061</v>
      </c>
      <c r="H115">
        <v>15.127000000000001</v>
      </c>
      <c r="I115">
        <v>15.834</v>
      </c>
      <c r="J115">
        <v>16.239000000000001</v>
      </c>
      <c r="K115">
        <v>16.908999999999999</v>
      </c>
      <c r="L115">
        <v>17.396999999999998</v>
      </c>
      <c r="M115">
        <v>18.175999999999998</v>
      </c>
      <c r="N115" s="1">
        <v>19.852</v>
      </c>
      <c r="O115">
        <v>21.908999999999999</v>
      </c>
      <c r="P115">
        <v>23.219000000000001</v>
      </c>
      <c r="Q115">
        <v>24.207999999999998</v>
      </c>
      <c r="R115">
        <v>25.856999999999999</v>
      </c>
      <c r="S115">
        <v>27.067</v>
      </c>
      <c r="T115">
        <v>29.728999999999999</v>
      </c>
      <c r="U115">
        <v>35.951000000000001</v>
      </c>
    </row>
    <row r="116" spans="1:21" x14ac:dyDescent="0.25">
      <c r="A116">
        <v>14</v>
      </c>
      <c r="B116">
        <v>6</v>
      </c>
      <c r="C116">
        <v>174</v>
      </c>
      <c r="D116">
        <v>-1.1788000000000001</v>
      </c>
      <c r="E116">
        <v>19.907</v>
      </c>
      <c r="F116">
        <v>0.13808000000000001</v>
      </c>
      <c r="G116">
        <v>14.089</v>
      </c>
      <c r="H116">
        <v>15.16</v>
      </c>
      <c r="I116">
        <v>15.871</v>
      </c>
      <c r="J116">
        <v>16.277999999999999</v>
      </c>
      <c r="K116">
        <v>16.951000000000001</v>
      </c>
      <c r="L116">
        <v>17.440999999999999</v>
      </c>
      <c r="M116">
        <v>18.222999999999999</v>
      </c>
      <c r="N116" s="1">
        <v>19.907</v>
      </c>
      <c r="O116">
        <v>21.971</v>
      </c>
      <c r="P116">
        <v>23.285</v>
      </c>
      <c r="Q116">
        <v>24.277000000000001</v>
      </c>
      <c r="R116">
        <v>25.93</v>
      </c>
      <c r="S116">
        <v>27.143000000000001</v>
      </c>
      <c r="T116">
        <v>29.808</v>
      </c>
      <c r="U116">
        <v>36.024000000000001</v>
      </c>
    </row>
    <row r="117" spans="1:21" x14ac:dyDescent="0.25">
      <c r="A117">
        <v>14</v>
      </c>
      <c r="B117">
        <v>7</v>
      </c>
      <c r="C117">
        <v>175</v>
      </c>
      <c r="D117">
        <v>-1.1708000000000001</v>
      </c>
      <c r="E117">
        <v>19.960699999999999</v>
      </c>
      <c r="F117">
        <v>0.13825000000000001</v>
      </c>
      <c r="G117">
        <v>14.116</v>
      </c>
      <c r="H117">
        <v>15.193</v>
      </c>
      <c r="I117">
        <v>15.907</v>
      </c>
      <c r="J117">
        <v>16.315999999999999</v>
      </c>
      <c r="K117">
        <v>16.992000000000001</v>
      </c>
      <c r="L117">
        <v>17.484000000000002</v>
      </c>
      <c r="M117">
        <v>18.27</v>
      </c>
      <c r="N117" s="1">
        <v>19.960999999999999</v>
      </c>
      <c r="O117">
        <v>22.032</v>
      </c>
      <c r="P117">
        <v>23.35</v>
      </c>
      <c r="Q117">
        <v>24.344999999999999</v>
      </c>
      <c r="R117">
        <v>26.001999999999999</v>
      </c>
      <c r="S117">
        <v>27.216999999999999</v>
      </c>
      <c r="T117">
        <v>29.884</v>
      </c>
      <c r="U117">
        <v>36.094000000000001</v>
      </c>
    </row>
    <row r="118" spans="1:21" x14ac:dyDescent="0.25">
      <c r="A118">
        <v>14</v>
      </c>
      <c r="B118">
        <v>8</v>
      </c>
      <c r="C118">
        <v>176</v>
      </c>
      <c r="D118">
        <v>-1.1629</v>
      </c>
      <c r="E118">
        <v>20.013300000000001</v>
      </c>
      <c r="F118">
        <v>0.13841000000000001</v>
      </c>
      <c r="G118">
        <v>14.143000000000001</v>
      </c>
      <c r="H118">
        <v>15.224</v>
      </c>
      <c r="I118">
        <v>15.942</v>
      </c>
      <c r="J118">
        <v>16.353000000000002</v>
      </c>
      <c r="K118">
        <v>17.033000000000001</v>
      </c>
      <c r="L118">
        <v>17.527000000000001</v>
      </c>
      <c r="M118">
        <v>18.315999999999999</v>
      </c>
      <c r="N118" s="1">
        <v>20.013000000000002</v>
      </c>
      <c r="O118">
        <v>22.091999999999999</v>
      </c>
      <c r="P118">
        <v>23.414000000000001</v>
      </c>
      <c r="Q118">
        <v>24.411000000000001</v>
      </c>
      <c r="R118">
        <v>26.071999999999999</v>
      </c>
      <c r="S118">
        <v>27.288</v>
      </c>
      <c r="T118">
        <v>29.957999999999998</v>
      </c>
      <c r="U118">
        <v>36.161000000000001</v>
      </c>
    </row>
    <row r="119" spans="1:21" x14ac:dyDescent="0.25">
      <c r="A119">
        <v>14</v>
      </c>
      <c r="B119">
        <v>9</v>
      </c>
      <c r="C119">
        <v>177</v>
      </c>
      <c r="D119">
        <v>-1.1549</v>
      </c>
      <c r="E119">
        <v>20.064800000000002</v>
      </c>
      <c r="F119">
        <v>0.13858000000000001</v>
      </c>
      <c r="G119">
        <v>14.167999999999999</v>
      </c>
      <c r="H119">
        <v>15.255000000000001</v>
      </c>
      <c r="I119">
        <v>15.976000000000001</v>
      </c>
      <c r="J119">
        <v>16.388999999999999</v>
      </c>
      <c r="K119">
        <v>17.071999999999999</v>
      </c>
      <c r="L119">
        <v>17.568000000000001</v>
      </c>
      <c r="M119">
        <v>18.361000000000001</v>
      </c>
      <c r="N119" s="1">
        <v>20.065000000000001</v>
      </c>
      <c r="O119">
        <v>22.151</v>
      </c>
      <c r="P119">
        <v>23.477</v>
      </c>
      <c r="Q119">
        <v>24.477</v>
      </c>
      <c r="R119">
        <v>26.140999999999998</v>
      </c>
      <c r="S119">
        <v>27.359000000000002</v>
      </c>
      <c r="T119">
        <v>30.030999999999999</v>
      </c>
      <c r="U119">
        <v>36.226999999999997</v>
      </c>
    </row>
    <row r="120" spans="1:21" x14ac:dyDescent="0.25">
      <c r="A120">
        <v>14</v>
      </c>
      <c r="B120">
        <v>10</v>
      </c>
      <c r="C120">
        <v>178</v>
      </c>
      <c r="D120">
        <v>-1.147</v>
      </c>
      <c r="E120">
        <v>20.115200000000002</v>
      </c>
      <c r="F120">
        <v>0.13872999999999999</v>
      </c>
      <c r="G120">
        <v>14.194000000000001</v>
      </c>
      <c r="H120">
        <v>15.285</v>
      </c>
      <c r="I120">
        <v>16.010000000000002</v>
      </c>
      <c r="J120">
        <v>16.425000000000001</v>
      </c>
      <c r="K120">
        <v>17.11</v>
      </c>
      <c r="L120">
        <v>17.609000000000002</v>
      </c>
      <c r="M120">
        <v>18.404</v>
      </c>
      <c r="N120" s="1">
        <v>20.114999999999998</v>
      </c>
      <c r="O120">
        <v>22.207999999999998</v>
      </c>
      <c r="P120">
        <v>23.538</v>
      </c>
      <c r="Q120">
        <v>24.54</v>
      </c>
      <c r="R120">
        <v>26.207000000000001</v>
      </c>
      <c r="S120">
        <v>27.427</v>
      </c>
      <c r="T120">
        <v>30.1</v>
      </c>
      <c r="U120">
        <v>36.287999999999997</v>
      </c>
    </row>
    <row r="121" spans="1:21" x14ac:dyDescent="0.25">
      <c r="A121">
        <v>14</v>
      </c>
      <c r="B121">
        <v>11</v>
      </c>
      <c r="C121">
        <v>179</v>
      </c>
      <c r="D121">
        <v>-1.139</v>
      </c>
      <c r="E121">
        <v>20.164400000000001</v>
      </c>
      <c r="F121">
        <v>0.13889000000000001</v>
      </c>
      <c r="G121">
        <v>14.218</v>
      </c>
      <c r="H121">
        <v>15.314</v>
      </c>
      <c r="I121">
        <v>16.042000000000002</v>
      </c>
      <c r="J121">
        <v>16.459</v>
      </c>
      <c r="K121">
        <v>17.146999999999998</v>
      </c>
      <c r="L121">
        <v>17.648</v>
      </c>
      <c r="M121">
        <v>18.446999999999999</v>
      </c>
      <c r="N121" s="1">
        <v>20.164000000000001</v>
      </c>
      <c r="O121">
        <v>22.263999999999999</v>
      </c>
      <c r="P121">
        <v>23.597999999999999</v>
      </c>
      <c r="Q121">
        <v>24.602</v>
      </c>
      <c r="R121">
        <v>26.273</v>
      </c>
      <c r="S121">
        <v>27.494</v>
      </c>
      <c r="T121">
        <v>30.169</v>
      </c>
      <c r="U121">
        <v>36.347999999999999</v>
      </c>
    </row>
    <row r="122" spans="1:21" x14ac:dyDescent="0.25">
      <c r="A122">
        <v>15</v>
      </c>
      <c r="B122">
        <v>0</v>
      </c>
      <c r="C122">
        <v>180</v>
      </c>
      <c r="D122">
        <v>-1.1311</v>
      </c>
      <c r="E122">
        <v>20.212499999999999</v>
      </c>
      <c r="F122">
        <v>0.13904</v>
      </c>
      <c r="G122">
        <v>14.241</v>
      </c>
      <c r="H122">
        <v>15.343</v>
      </c>
      <c r="I122">
        <v>16.074000000000002</v>
      </c>
      <c r="J122">
        <v>16.492000000000001</v>
      </c>
      <c r="K122">
        <v>17.184000000000001</v>
      </c>
      <c r="L122">
        <v>17.687000000000001</v>
      </c>
      <c r="M122">
        <v>18.489000000000001</v>
      </c>
      <c r="N122" s="1">
        <v>20.212</v>
      </c>
      <c r="O122">
        <v>22.318999999999999</v>
      </c>
      <c r="P122">
        <v>23.655999999999999</v>
      </c>
      <c r="Q122">
        <v>24.663</v>
      </c>
      <c r="R122">
        <v>26.335999999999999</v>
      </c>
      <c r="S122">
        <v>27.559000000000001</v>
      </c>
      <c r="T122">
        <v>30.234999999999999</v>
      </c>
      <c r="U122">
        <v>36.404000000000003</v>
      </c>
    </row>
    <row r="123" spans="1:21" x14ac:dyDescent="0.25">
      <c r="A123">
        <v>15</v>
      </c>
      <c r="B123">
        <v>1</v>
      </c>
      <c r="C123">
        <v>181</v>
      </c>
      <c r="D123">
        <v>-1.1232</v>
      </c>
      <c r="E123">
        <v>20.259499999999999</v>
      </c>
      <c r="F123">
        <v>0.13919999999999999</v>
      </c>
      <c r="G123">
        <v>14.263</v>
      </c>
      <c r="H123">
        <v>15.37</v>
      </c>
      <c r="I123">
        <v>16.105</v>
      </c>
      <c r="J123">
        <v>16.524999999999999</v>
      </c>
      <c r="K123">
        <v>17.219000000000001</v>
      </c>
      <c r="L123">
        <v>17.724</v>
      </c>
      <c r="M123">
        <v>18.529</v>
      </c>
      <c r="N123" s="1">
        <v>20.260000000000002</v>
      </c>
      <c r="O123">
        <v>22.373000000000001</v>
      </c>
      <c r="P123">
        <v>23.713000000000001</v>
      </c>
      <c r="Q123">
        <v>24.722000000000001</v>
      </c>
      <c r="R123">
        <v>26.398</v>
      </c>
      <c r="S123">
        <v>27.623000000000001</v>
      </c>
      <c r="T123">
        <v>30.3</v>
      </c>
      <c r="U123">
        <v>36.460999999999999</v>
      </c>
    </row>
    <row r="124" spans="1:21" x14ac:dyDescent="0.25">
      <c r="A124">
        <v>15</v>
      </c>
      <c r="B124">
        <v>2</v>
      </c>
      <c r="C124">
        <v>182</v>
      </c>
      <c r="D124">
        <v>-1.1153</v>
      </c>
      <c r="E124">
        <v>20.305299999999999</v>
      </c>
      <c r="F124">
        <v>0.13933999999999999</v>
      </c>
      <c r="G124">
        <v>14.285</v>
      </c>
      <c r="H124">
        <v>15.397</v>
      </c>
      <c r="I124">
        <v>16.135000000000002</v>
      </c>
      <c r="J124">
        <v>16.556999999999999</v>
      </c>
      <c r="K124">
        <v>17.254000000000001</v>
      </c>
      <c r="L124">
        <v>17.760999999999999</v>
      </c>
      <c r="M124">
        <v>18.568999999999999</v>
      </c>
      <c r="N124" s="1">
        <v>20.305</v>
      </c>
      <c r="O124">
        <v>22.425000000000001</v>
      </c>
      <c r="P124">
        <v>23.768000000000001</v>
      </c>
      <c r="Q124">
        <v>24.779</v>
      </c>
      <c r="R124">
        <v>26.457999999999998</v>
      </c>
      <c r="S124">
        <v>27.684000000000001</v>
      </c>
      <c r="T124">
        <v>30.361000000000001</v>
      </c>
      <c r="U124">
        <v>36.511000000000003</v>
      </c>
    </row>
    <row r="125" spans="1:21" x14ac:dyDescent="0.25">
      <c r="A125">
        <v>15</v>
      </c>
      <c r="B125">
        <v>3</v>
      </c>
      <c r="C125">
        <v>183</v>
      </c>
      <c r="D125">
        <v>-1.1073999999999999</v>
      </c>
      <c r="E125">
        <v>20.349900000000002</v>
      </c>
      <c r="F125">
        <v>0.13949</v>
      </c>
      <c r="G125">
        <v>14.305999999999999</v>
      </c>
      <c r="H125">
        <v>15.423</v>
      </c>
      <c r="I125">
        <v>16.164000000000001</v>
      </c>
      <c r="J125">
        <v>16.587</v>
      </c>
      <c r="K125">
        <v>17.286999999999999</v>
      </c>
      <c r="L125">
        <v>17.795999999999999</v>
      </c>
      <c r="M125">
        <v>18.608000000000001</v>
      </c>
      <c r="N125" s="1">
        <v>20.350000000000001</v>
      </c>
      <c r="O125">
        <v>22.475999999999999</v>
      </c>
      <c r="P125">
        <v>23.821999999999999</v>
      </c>
      <c r="Q125">
        <v>24.835999999999999</v>
      </c>
      <c r="R125">
        <v>26.516999999999999</v>
      </c>
      <c r="S125">
        <v>27.744</v>
      </c>
      <c r="T125">
        <v>30.422000000000001</v>
      </c>
      <c r="U125">
        <v>36.561</v>
      </c>
    </row>
    <row r="126" spans="1:21" x14ac:dyDescent="0.25">
      <c r="A126">
        <v>15</v>
      </c>
      <c r="B126">
        <v>4</v>
      </c>
      <c r="C126">
        <v>184</v>
      </c>
      <c r="D126">
        <v>-1.0995999999999999</v>
      </c>
      <c r="E126">
        <v>20.3934</v>
      </c>
      <c r="F126">
        <v>0.13963</v>
      </c>
      <c r="G126">
        <v>14.326000000000001</v>
      </c>
      <c r="H126">
        <v>15.448</v>
      </c>
      <c r="I126">
        <v>16.192</v>
      </c>
      <c r="J126">
        <v>16.617000000000001</v>
      </c>
      <c r="K126">
        <v>17.32</v>
      </c>
      <c r="L126">
        <v>17.831</v>
      </c>
      <c r="M126">
        <v>18.645</v>
      </c>
      <c r="N126" s="1">
        <v>20.393000000000001</v>
      </c>
      <c r="O126">
        <v>22.524999999999999</v>
      </c>
      <c r="P126">
        <v>23.875</v>
      </c>
      <c r="Q126">
        <v>24.89</v>
      </c>
      <c r="R126">
        <v>26.574000000000002</v>
      </c>
      <c r="S126">
        <v>27.802</v>
      </c>
      <c r="T126">
        <v>30.48</v>
      </c>
      <c r="U126">
        <v>36.607999999999997</v>
      </c>
    </row>
    <row r="127" spans="1:21" x14ac:dyDescent="0.25">
      <c r="A127">
        <v>15</v>
      </c>
      <c r="B127">
        <v>5</v>
      </c>
      <c r="C127">
        <v>185</v>
      </c>
      <c r="D127">
        <v>-1.0916999999999999</v>
      </c>
      <c r="E127">
        <v>20.435700000000001</v>
      </c>
      <c r="F127">
        <v>0.13977000000000001</v>
      </c>
      <c r="G127">
        <v>14.345000000000001</v>
      </c>
      <c r="H127">
        <v>15.472</v>
      </c>
      <c r="I127">
        <v>16.219000000000001</v>
      </c>
      <c r="J127">
        <v>16.646000000000001</v>
      </c>
      <c r="K127">
        <v>17.352</v>
      </c>
      <c r="L127">
        <v>17.864000000000001</v>
      </c>
      <c r="M127">
        <v>18.681999999999999</v>
      </c>
      <c r="N127" s="1">
        <v>20.436</v>
      </c>
      <c r="O127">
        <v>22.573</v>
      </c>
      <c r="P127">
        <v>23.925999999999998</v>
      </c>
      <c r="Q127">
        <v>24.943000000000001</v>
      </c>
      <c r="R127">
        <v>26.629000000000001</v>
      </c>
      <c r="S127">
        <v>27.858000000000001</v>
      </c>
      <c r="T127">
        <v>30.536000000000001</v>
      </c>
      <c r="U127">
        <v>36.652000000000001</v>
      </c>
    </row>
    <row r="128" spans="1:21" x14ac:dyDescent="0.25">
      <c r="A128">
        <v>15</v>
      </c>
      <c r="B128">
        <v>6</v>
      </c>
      <c r="C128">
        <v>186</v>
      </c>
      <c r="D128">
        <v>-1.0838000000000001</v>
      </c>
      <c r="E128">
        <v>20.476900000000001</v>
      </c>
      <c r="F128">
        <v>0.13991000000000001</v>
      </c>
      <c r="G128">
        <v>14.364000000000001</v>
      </c>
      <c r="H128">
        <v>15.494999999999999</v>
      </c>
      <c r="I128">
        <v>16.245000000000001</v>
      </c>
      <c r="J128">
        <v>16.673999999999999</v>
      </c>
      <c r="K128">
        <v>17.382000000000001</v>
      </c>
      <c r="L128">
        <v>17.896999999999998</v>
      </c>
      <c r="M128">
        <v>18.716999999999999</v>
      </c>
      <c r="N128" s="1">
        <v>20.477</v>
      </c>
      <c r="O128">
        <v>22.62</v>
      </c>
      <c r="P128">
        <v>23.975999999999999</v>
      </c>
      <c r="Q128">
        <v>24.995000000000001</v>
      </c>
      <c r="R128">
        <v>26.683</v>
      </c>
      <c r="S128">
        <v>27.913</v>
      </c>
      <c r="T128">
        <v>30.591000000000001</v>
      </c>
      <c r="U128">
        <v>36.695</v>
      </c>
    </row>
    <row r="129" spans="1:21" x14ac:dyDescent="0.25">
      <c r="A129">
        <v>15</v>
      </c>
      <c r="B129">
        <v>7</v>
      </c>
      <c r="C129">
        <v>187</v>
      </c>
      <c r="D129">
        <v>-1.0760000000000001</v>
      </c>
      <c r="E129">
        <v>20.516999999999999</v>
      </c>
      <c r="F129">
        <v>0.14005000000000001</v>
      </c>
      <c r="G129">
        <v>14.381</v>
      </c>
      <c r="H129">
        <v>15.516999999999999</v>
      </c>
      <c r="I129">
        <v>16.27</v>
      </c>
      <c r="J129">
        <v>16.701000000000001</v>
      </c>
      <c r="K129">
        <v>17.411999999999999</v>
      </c>
      <c r="L129">
        <v>17.928000000000001</v>
      </c>
      <c r="M129">
        <v>18.751999999999999</v>
      </c>
      <c r="N129" s="1">
        <v>20.516999999999999</v>
      </c>
      <c r="O129">
        <v>22.666</v>
      </c>
      <c r="P129">
        <v>24.024999999999999</v>
      </c>
      <c r="Q129">
        <v>25.045000000000002</v>
      </c>
      <c r="R129">
        <v>26.734999999999999</v>
      </c>
      <c r="S129">
        <v>27.966000000000001</v>
      </c>
      <c r="T129">
        <v>30.643000000000001</v>
      </c>
      <c r="U129">
        <v>36.734999999999999</v>
      </c>
    </row>
    <row r="130" spans="1:21" x14ac:dyDescent="0.25">
      <c r="A130">
        <v>15</v>
      </c>
      <c r="B130">
        <v>8</v>
      </c>
      <c r="C130">
        <v>188</v>
      </c>
      <c r="D130">
        <v>-1.0681</v>
      </c>
      <c r="E130">
        <v>20.556000000000001</v>
      </c>
      <c r="F130">
        <v>0.14018</v>
      </c>
      <c r="G130">
        <v>14.398</v>
      </c>
      <c r="H130">
        <v>15.539</v>
      </c>
      <c r="I130">
        <v>16.295000000000002</v>
      </c>
      <c r="J130">
        <v>16.727</v>
      </c>
      <c r="K130">
        <v>17.440999999999999</v>
      </c>
      <c r="L130">
        <v>17.959</v>
      </c>
      <c r="M130">
        <v>18.785</v>
      </c>
      <c r="N130" s="1">
        <v>20.556000000000001</v>
      </c>
      <c r="O130">
        <v>22.71</v>
      </c>
      <c r="P130">
        <v>24.071999999999999</v>
      </c>
      <c r="Q130">
        <v>25.094000000000001</v>
      </c>
      <c r="R130">
        <v>26.785</v>
      </c>
      <c r="S130">
        <v>28.016999999999999</v>
      </c>
      <c r="T130">
        <v>30.693000000000001</v>
      </c>
      <c r="U130">
        <v>36.771999999999998</v>
      </c>
    </row>
    <row r="131" spans="1:21" x14ac:dyDescent="0.25">
      <c r="A131">
        <v>15</v>
      </c>
      <c r="B131">
        <v>9</v>
      </c>
      <c r="C131">
        <v>189</v>
      </c>
      <c r="D131">
        <v>-1.0603</v>
      </c>
      <c r="E131">
        <v>20.593800000000002</v>
      </c>
      <c r="F131">
        <v>0.14030999999999999</v>
      </c>
      <c r="G131">
        <v>14.414999999999999</v>
      </c>
      <c r="H131">
        <v>15.56</v>
      </c>
      <c r="I131">
        <v>16.318999999999999</v>
      </c>
      <c r="J131">
        <v>16.751999999999999</v>
      </c>
      <c r="K131">
        <v>17.469000000000001</v>
      </c>
      <c r="L131">
        <v>17.989000000000001</v>
      </c>
      <c r="M131">
        <v>18.818000000000001</v>
      </c>
      <c r="N131" s="1">
        <v>20.594000000000001</v>
      </c>
      <c r="O131">
        <v>22.754000000000001</v>
      </c>
      <c r="P131">
        <v>24.117000000000001</v>
      </c>
      <c r="Q131">
        <v>25.140999999999998</v>
      </c>
      <c r="R131">
        <v>26.834</v>
      </c>
      <c r="S131">
        <v>28.065999999999999</v>
      </c>
      <c r="T131">
        <v>30.742000000000001</v>
      </c>
      <c r="U131">
        <v>36.805999999999997</v>
      </c>
    </row>
    <row r="132" spans="1:21" x14ac:dyDescent="0.25">
      <c r="A132">
        <v>15</v>
      </c>
      <c r="B132">
        <v>10</v>
      </c>
      <c r="C132">
        <v>190</v>
      </c>
      <c r="D132">
        <v>-1.0525</v>
      </c>
      <c r="E132">
        <v>20.630600000000001</v>
      </c>
      <c r="F132">
        <v>0.14044000000000001</v>
      </c>
      <c r="G132">
        <v>14.43</v>
      </c>
      <c r="H132">
        <v>15.58</v>
      </c>
      <c r="I132">
        <v>16.341999999999999</v>
      </c>
      <c r="J132">
        <v>16.777000000000001</v>
      </c>
      <c r="K132">
        <v>17.495999999999999</v>
      </c>
      <c r="L132">
        <v>18.018000000000001</v>
      </c>
      <c r="M132">
        <v>18.849</v>
      </c>
      <c r="N132" s="1">
        <v>20.631</v>
      </c>
      <c r="O132">
        <v>22.795000000000002</v>
      </c>
      <c r="P132">
        <v>24.161999999999999</v>
      </c>
      <c r="Q132">
        <v>25.187000000000001</v>
      </c>
      <c r="R132">
        <v>26.882000000000001</v>
      </c>
      <c r="S132">
        <v>28.114000000000001</v>
      </c>
      <c r="T132">
        <v>30.789000000000001</v>
      </c>
      <c r="U132">
        <v>36.840000000000003</v>
      </c>
    </row>
    <row r="133" spans="1:21" x14ac:dyDescent="0.25">
      <c r="A133">
        <v>15</v>
      </c>
      <c r="B133">
        <v>11</v>
      </c>
      <c r="C133">
        <v>191</v>
      </c>
      <c r="D133">
        <v>-1.0447</v>
      </c>
      <c r="E133">
        <v>20.6663</v>
      </c>
      <c r="F133">
        <v>0.14057</v>
      </c>
      <c r="G133">
        <v>14.445</v>
      </c>
      <c r="H133">
        <v>15.599</v>
      </c>
      <c r="I133">
        <v>16.363</v>
      </c>
      <c r="J133">
        <v>16.8</v>
      </c>
      <c r="K133">
        <v>17.521999999999998</v>
      </c>
      <c r="L133">
        <v>18.045000000000002</v>
      </c>
      <c r="M133">
        <v>18.88</v>
      </c>
      <c r="N133" s="1">
        <v>20.666</v>
      </c>
      <c r="O133">
        <v>22.835999999999999</v>
      </c>
      <c r="P133">
        <v>24.204999999999998</v>
      </c>
      <c r="Q133">
        <v>25.231000000000002</v>
      </c>
      <c r="R133">
        <v>26.928000000000001</v>
      </c>
      <c r="S133">
        <v>28.16</v>
      </c>
      <c r="T133">
        <v>30.834</v>
      </c>
      <c r="U133">
        <v>36.871000000000002</v>
      </c>
    </row>
    <row r="134" spans="1:21" x14ac:dyDescent="0.25">
      <c r="A134">
        <v>16</v>
      </c>
      <c r="B134">
        <v>0</v>
      </c>
      <c r="C134">
        <v>192</v>
      </c>
      <c r="D134">
        <v>-1.0367999999999999</v>
      </c>
      <c r="E134">
        <v>20.700800000000001</v>
      </c>
      <c r="F134">
        <v>0.14069999999999999</v>
      </c>
      <c r="G134">
        <v>14.458</v>
      </c>
      <c r="H134">
        <v>15.617000000000001</v>
      </c>
      <c r="I134">
        <v>16.384</v>
      </c>
      <c r="J134">
        <v>16.823</v>
      </c>
      <c r="K134">
        <v>17.547000000000001</v>
      </c>
      <c r="L134">
        <v>18.071999999999999</v>
      </c>
      <c r="M134">
        <v>18.908999999999999</v>
      </c>
      <c r="N134" s="1">
        <v>20.701000000000001</v>
      </c>
      <c r="O134">
        <v>22.876000000000001</v>
      </c>
      <c r="P134">
        <v>24.247</v>
      </c>
      <c r="Q134">
        <v>25.274000000000001</v>
      </c>
      <c r="R134">
        <v>26.972000000000001</v>
      </c>
      <c r="S134">
        <v>28.204999999999998</v>
      </c>
      <c r="T134">
        <v>30.876999999999999</v>
      </c>
      <c r="U134">
        <v>36.899000000000001</v>
      </c>
    </row>
    <row r="135" spans="1:21" x14ac:dyDescent="0.25">
      <c r="A135">
        <v>16</v>
      </c>
      <c r="B135">
        <v>1</v>
      </c>
      <c r="C135">
        <v>193</v>
      </c>
      <c r="D135">
        <v>-1.0289999999999999</v>
      </c>
      <c r="E135">
        <v>20.734400000000001</v>
      </c>
      <c r="F135">
        <v>0.14082</v>
      </c>
      <c r="G135">
        <v>14.472</v>
      </c>
      <c r="H135">
        <v>15.635</v>
      </c>
      <c r="I135">
        <v>16.405000000000001</v>
      </c>
      <c r="J135">
        <v>16.844999999999999</v>
      </c>
      <c r="K135">
        <v>17.571000000000002</v>
      </c>
      <c r="L135">
        <v>18.097999999999999</v>
      </c>
      <c r="M135">
        <v>18.937999999999999</v>
      </c>
      <c r="N135" s="1">
        <v>20.734000000000002</v>
      </c>
      <c r="O135">
        <v>22.914000000000001</v>
      </c>
      <c r="P135">
        <v>24.286999999999999</v>
      </c>
      <c r="Q135">
        <v>25.315999999999999</v>
      </c>
      <c r="R135">
        <v>27.015000000000001</v>
      </c>
      <c r="S135">
        <v>28.248000000000001</v>
      </c>
      <c r="T135">
        <v>30.917999999999999</v>
      </c>
      <c r="U135">
        <v>36.924999999999997</v>
      </c>
    </row>
    <row r="136" spans="1:21" x14ac:dyDescent="0.25">
      <c r="A136">
        <v>16</v>
      </c>
      <c r="B136">
        <v>2</v>
      </c>
      <c r="C136">
        <v>194</v>
      </c>
      <c r="D136">
        <v>-1.0212000000000001</v>
      </c>
      <c r="E136">
        <v>20.7668</v>
      </c>
      <c r="F136">
        <v>0.14094000000000001</v>
      </c>
      <c r="G136">
        <v>14.484</v>
      </c>
      <c r="H136">
        <v>15.651</v>
      </c>
      <c r="I136">
        <v>16.423999999999999</v>
      </c>
      <c r="J136">
        <v>16.866</v>
      </c>
      <c r="K136">
        <v>17.594999999999999</v>
      </c>
      <c r="L136">
        <v>18.123000000000001</v>
      </c>
      <c r="M136">
        <v>18.966000000000001</v>
      </c>
      <c r="N136" s="1">
        <v>20.766999999999999</v>
      </c>
      <c r="O136">
        <v>22.951000000000001</v>
      </c>
      <c r="P136">
        <v>24.326000000000001</v>
      </c>
      <c r="Q136">
        <v>25.356000000000002</v>
      </c>
      <c r="R136">
        <v>27.056000000000001</v>
      </c>
      <c r="S136">
        <v>28.289000000000001</v>
      </c>
      <c r="T136">
        <v>30.957000000000001</v>
      </c>
      <c r="U136">
        <v>36.948</v>
      </c>
    </row>
    <row r="137" spans="1:21" x14ac:dyDescent="0.25">
      <c r="A137">
        <v>16</v>
      </c>
      <c r="B137">
        <v>3</v>
      </c>
      <c r="C137">
        <v>195</v>
      </c>
      <c r="D137">
        <v>-1.0134000000000001</v>
      </c>
      <c r="E137">
        <v>20.798200000000001</v>
      </c>
      <c r="F137">
        <v>0.14105999999999999</v>
      </c>
      <c r="G137">
        <v>14.496</v>
      </c>
      <c r="H137">
        <v>15.667</v>
      </c>
      <c r="I137">
        <v>16.443000000000001</v>
      </c>
      <c r="J137">
        <v>16.885999999999999</v>
      </c>
      <c r="K137">
        <v>17.617000000000001</v>
      </c>
      <c r="L137">
        <v>18.148</v>
      </c>
      <c r="M137">
        <v>18.992000000000001</v>
      </c>
      <c r="N137" s="1">
        <v>20.797999999999998</v>
      </c>
      <c r="O137">
        <v>22.986999999999998</v>
      </c>
      <c r="P137">
        <v>24.364000000000001</v>
      </c>
      <c r="Q137">
        <v>25.395</v>
      </c>
      <c r="R137">
        <v>27.096</v>
      </c>
      <c r="S137">
        <v>28.329000000000001</v>
      </c>
      <c r="T137">
        <v>30.995000000000001</v>
      </c>
      <c r="U137">
        <v>36.97</v>
      </c>
    </row>
    <row r="138" spans="1:21" x14ac:dyDescent="0.25">
      <c r="A138">
        <v>16</v>
      </c>
      <c r="B138">
        <v>4</v>
      </c>
      <c r="C138">
        <v>196</v>
      </c>
      <c r="D138">
        <v>-1.0055000000000001</v>
      </c>
      <c r="E138">
        <v>20.828600000000002</v>
      </c>
      <c r="F138">
        <v>0.14118</v>
      </c>
      <c r="G138">
        <v>14.506</v>
      </c>
      <c r="H138">
        <v>15.682</v>
      </c>
      <c r="I138">
        <v>16.460999999999999</v>
      </c>
      <c r="J138">
        <v>16.905000000000001</v>
      </c>
      <c r="K138">
        <v>17.638999999999999</v>
      </c>
      <c r="L138">
        <v>18.170999999999999</v>
      </c>
      <c r="M138">
        <v>19.018000000000001</v>
      </c>
      <c r="N138" s="1">
        <v>20.829000000000001</v>
      </c>
      <c r="O138">
        <v>23.021000000000001</v>
      </c>
      <c r="P138">
        <v>24.4</v>
      </c>
      <c r="Q138">
        <v>25.433</v>
      </c>
      <c r="R138">
        <v>27.134</v>
      </c>
      <c r="S138">
        <v>28.367000000000001</v>
      </c>
      <c r="T138">
        <v>31.030999999999999</v>
      </c>
      <c r="U138">
        <v>36.988999999999997</v>
      </c>
    </row>
    <row r="139" spans="1:21" x14ac:dyDescent="0.25">
      <c r="A139">
        <v>16</v>
      </c>
      <c r="B139">
        <v>5</v>
      </c>
      <c r="C139">
        <v>197</v>
      </c>
      <c r="D139">
        <v>-0.99770000000000003</v>
      </c>
      <c r="E139">
        <v>20.858000000000001</v>
      </c>
      <c r="F139">
        <v>0.14130000000000001</v>
      </c>
      <c r="G139">
        <v>14.516999999999999</v>
      </c>
      <c r="H139">
        <v>15.696999999999999</v>
      </c>
      <c r="I139">
        <v>16.478000000000002</v>
      </c>
      <c r="J139">
        <v>16.923999999999999</v>
      </c>
      <c r="K139">
        <v>17.66</v>
      </c>
      <c r="L139">
        <v>18.193000000000001</v>
      </c>
      <c r="M139">
        <v>19.042999999999999</v>
      </c>
      <c r="N139" s="1">
        <v>20.858000000000001</v>
      </c>
      <c r="O139">
        <v>23.055</v>
      </c>
      <c r="P139">
        <v>24.436</v>
      </c>
      <c r="Q139">
        <v>25.469000000000001</v>
      </c>
      <c r="R139">
        <v>27.170999999999999</v>
      </c>
      <c r="S139">
        <v>28.404</v>
      </c>
      <c r="T139">
        <v>31.065000000000001</v>
      </c>
      <c r="U139">
        <v>37.008000000000003</v>
      </c>
    </row>
    <row r="140" spans="1:21" x14ac:dyDescent="0.25">
      <c r="A140">
        <v>16</v>
      </c>
      <c r="B140">
        <v>6</v>
      </c>
      <c r="C140">
        <v>198</v>
      </c>
      <c r="D140">
        <v>-0.98980000000000001</v>
      </c>
      <c r="E140">
        <v>20.886299999999999</v>
      </c>
      <c r="F140">
        <v>0.14141999999999999</v>
      </c>
      <c r="G140">
        <v>14.526</v>
      </c>
      <c r="H140">
        <v>15.71</v>
      </c>
      <c r="I140">
        <v>16.494</v>
      </c>
      <c r="J140">
        <v>16.940999999999999</v>
      </c>
      <c r="K140">
        <v>17.678999999999998</v>
      </c>
      <c r="L140">
        <v>18.215</v>
      </c>
      <c r="M140">
        <v>19.067</v>
      </c>
      <c r="N140" s="1">
        <v>20.885999999999999</v>
      </c>
      <c r="O140">
        <v>23.087</v>
      </c>
      <c r="P140">
        <v>24.47</v>
      </c>
      <c r="Q140">
        <v>25.504000000000001</v>
      </c>
      <c r="R140">
        <v>27.207000000000001</v>
      </c>
      <c r="S140">
        <v>28.439</v>
      </c>
      <c r="T140">
        <v>31.097999999999999</v>
      </c>
      <c r="U140">
        <v>37.024000000000001</v>
      </c>
    </row>
    <row r="141" spans="1:21" x14ac:dyDescent="0.25">
      <c r="A141">
        <v>16</v>
      </c>
      <c r="B141">
        <v>7</v>
      </c>
      <c r="C141">
        <v>199</v>
      </c>
      <c r="D141">
        <v>-0.9819</v>
      </c>
      <c r="E141">
        <v>20.913699999999999</v>
      </c>
      <c r="F141">
        <v>0.14152999999999999</v>
      </c>
      <c r="G141">
        <v>14.535</v>
      </c>
      <c r="H141">
        <v>15.723000000000001</v>
      </c>
      <c r="I141">
        <v>16.509</v>
      </c>
      <c r="J141">
        <v>16.957999999999998</v>
      </c>
      <c r="K141">
        <v>17.699000000000002</v>
      </c>
      <c r="L141">
        <v>18.234999999999999</v>
      </c>
      <c r="M141">
        <v>19.09</v>
      </c>
      <c r="N141" s="1">
        <v>20.914000000000001</v>
      </c>
      <c r="O141">
        <v>23.119</v>
      </c>
      <c r="P141">
        <v>24.503</v>
      </c>
      <c r="Q141">
        <v>25.538</v>
      </c>
      <c r="R141">
        <v>27.241</v>
      </c>
      <c r="S141">
        <v>28.472999999999999</v>
      </c>
      <c r="T141">
        <v>31.128</v>
      </c>
      <c r="U141">
        <v>37.036000000000001</v>
      </c>
    </row>
    <row r="142" spans="1:21" x14ac:dyDescent="0.25">
      <c r="A142">
        <v>16</v>
      </c>
      <c r="B142">
        <v>8</v>
      </c>
      <c r="C142">
        <v>200</v>
      </c>
      <c r="D142">
        <v>-0.97399999999999998</v>
      </c>
      <c r="E142">
        <v>20.940100000000001</v>
      </c>
      <c r="F142">
        <v>0.14163999999999999</v>
      </c>
      <c r="G142">
        <v>14.542999999999999</v>
      </c>
      <c r="H142">
        <v>15.734999999999999</v>
      </c>
      <c r="I142">
        <v>16.524000000000001</v>
      </c>
      <c r="J142">
        <v>16.974</v>
      </c>
      <c r="K142">
        <v>17.716999999999999</v>
      </c>
      <c r="L142">
        <v>18.254999999999999</v>
      </c>
      <c r="M142">
        <v>19.111999999999998</v>
      </c>
      <c r="N142" s="1">
        <v>20.94</v>
      </c>
      <c r="O142">
        <v>23.149000000000001</v>
      </c>
      <c r="P142">
        <v>24.535</v>
      </c>
      <c r="Q142">
        <v>25.57</v>
      </c>
      <c r="R142">
        <v>27.273</v>
      </c>
      <c r="S142">
        <v>28.504999999999999</v>
      </c>
      <c r="T142">
        <v>31.157</v>
      </c>
      <c r="U142">
        <v>37.046999999999997</v>
      </c>
    </row>
    <row r="143" spans="1:21" x14ac:dyDescent="0.25">
      <c r="A143">
        <v>16</v>
      </c>
      <c r="B143">
        <v>9</v>
      </c>
      <c r="C143">
        <v>201</v>
      </c>
      <c r="D143">
        <v>-0.96609999999999996</v>
      </c>
      <c r="E143">
        <v>20.965599999999998</v>
      </c>
      <c r="F143">
        <v>0.14176</v>
      </c>
      <c r="G143">
        <v>14.55</v>
      </c>
      <c r="H143">
        <v>15.746</v>
      </c>
      <c r="I143">
        <v>16.538</v>
      </c>
      <c r="J143">
        <v>16.989000000000001</v>
      </c>
      <c r="K143">
        <v>17.734000000000002</v>
      </c>
      <c r="L143">
        <v>18.274000000000001</v>
      </c>
      <c r="M143">
        <v>19.132999999999999</v>
      </c>
      <c r="N143" s="1">
        <v>20.966000000000001</v>
      </c>
      <c r="O143">
        <v>23.178000000000001</v>
      </c>
      <c r="P143">
        <v>24.565000000000001</v>
      </c>
      <c r="Q143">
        <v>25.600999999999999</v>
      </c>
      <c r="R143">
        <v>27.305</v>
      </c>
      <c r="S143">
        <v>28.536000000000001</v>
      </c>
      <c r="T143">
        <v>31.186</v>
      </c>
      <c r="U143">
        <v>37.058</v>
      </c>
    </row>
    <row r="144" spans="1:21" x14ac:dyDescent="0.25">
      <c r="A144">
        <v>16</v>
      </c>
      <c r="B144">
        <v>10</v>
      </c>
      <c r="C144">
        <v>202</v>
      </c>
      <c r="D144">
        <v>-0.95820000000000005</v>
      </c>
      <c r="E144">
        <v>20.990100000000002</v>
      </c>
      <c r="F144">
        <v>0.14187</v>
      </c>
      <c r="G144">
        <v>14.555999999999999</v>
      </c>
      <c r="H144">
        <v>15.757</v>
      </c>
      <c r="I144">
        <v>16.550999999999998</v>
      </c>
      <c r="J144">
        <v>17.004000000000001</v>
      </c>
      <c r="K144">
        <v>17.751000000000001</v>
      </c>
      <c r="L144">
        <v>18.292000000000002</v>
      </c>
      <c r="M144">
        <v>19.154</v>
      </c>
      <c r="N144" s="1">
        <v>20.99</v>
      </c>
      <c r="O144">
        <v>23.206</v>
      </c>
      <c r="P144">
        <v>24.594999999999999</v>
      </c>
      <c r="Q144">
        <v>25.631</v>
      </c>
      <c r="R144">
        <v>27.335000000000001</v>
      </c>
      <c r="S144">
        <v>28.565999999999999</v>
      </c>
      <c r="T144">
        <v>31.212</v>
      </c>
      <c r="U144">
        <v>37.066000000000003</v>
      </c>
    </row>
    <row r="145" spans="1:21" x14ac:dyDescent="0.25">
      <c r="A145">
        <v>16</v>
      </c>
      <c r="B145">
        <v>11</v>
      </c>
      <c r="C145">
        <v>203</v>
      </c>
      <c r="D145">
        <v>-0.95030000000000003</v>
      </c>
      <c r="E145">
        <v>21.0138</v>
      </c>
      <c r="F145">
        <v>0.14198</v>
      </c>
      <c r="G145">
        <v>14.561999999999999</v>
      </c>
      <c r="H145">
        <v>15.766999999999999</v>
      </c>
      <c r="I145">
        <v>16.564</v>
      </c>
      <c r="J145">
        <v>17.018000000000001</v>
      </c>
      <c r="K145">
        <v>17.766999999999999</v>
      </c>
      <c r="L145">
        <v>18.309999999999999</v>
      </c>
      <c r="M145">
        <v>19.172999999999998</v>
      </c>
      <c r="N145" s="1">
        <v>21.013999999999999</v>
      </c>
      <c r="O145">
        <v>23.233000000000001</v>
      </c>
      <c r="P145">
        <v>24.623000000000001</v>
      </c>
      <c r="Q145">
        <v>25.66</v>
      </c>
      <c r="R145">
        <v>27.364000000000001</v>
      </c>
      <c r="S145">
        <v>28.594000000000001</v>
      </c>
      <c r="T145">
        <v>31.236000000000001</v>
      </c>
      <c r="U145">
        <v>37.072000000000003</v>
      </c>
    </row>
    <row r="146" spans="1:21" x14ac:dyDescent="0.25">
      <c r="A146">
        <v>17</v>
      </c>
      <c r="B146">
        <v>0</v>
      </c>
      <c r="C146">
        <v>204</v>
      </c>
      <c r="D146">
        <v>-0.94230000000000003</v>
      </c>
      <c r="E146">
        <v>21.0367</v>
      </c>
      <c r="F146">
        <v>0.14208000000000001</v>
      </c>
      <c r="G146">
        <v>14.568</v>
      </c>
      <c r="H146">
        <v>15.776999999999999</v>
      </c>
      <c r="I146">
        <v>16.576000000000001</v>
      </c>
      <c r="J146">
        <v>17.030999999999999</v>
      </c>
      <c r="K146">
        <v>17.783000000000001</v>
      </c>
      <c r="L146">
        <v>18.327000000000002</v>
      </c>
      <c r="M146">
        <v>19.193000000000001</v>
      </c>
      <c r="N146" s="1">
        <v>21.036999999999999</v>
      </c>
      <c r="O146">
        <v>23.259</v>
      </c>
      <c r="P146">
        <v>24.651</v>
      </c>
      <c r="Q146">
        <v>25.687999999999999</v>
      </c>
      <c r="R146">
        <v>27.391999999999999</v>
      </c>
      <c r="S146">
        <v>28.62</v>
      </c>
      <c r="T146">
        <v>31.259</v>
      </c>
      <c r="U146">
        <v>37.075000000000003</v>
      </c>
    </row>
    <row r="147" spans="1:21" x14ac:dyDescent="0.25">
      <c r="A147">
        <v>17</v>
      </c>
      <c r="B147">
        <v>1</v>
      </c>
      <c r="C147">
        <v>205</v>
      </c>
      <c r="D147">
        <v>-0.93440000000000001</v>
      </c>
      <c r="E147">
        <v>21.058700000000002</v>
      </c>
      <c r="F147">
        <v>0.14219000000000001</v>
      </c>
      <c r="G147">
        <v>14.573</v>
      </c>
      <c r="H147">
        <v>15.785</v>
      </c>
      <c r="I147">
        <v>16.587</v>
      </c>
      <c r="J147">
        <v>17.044</v>
      </c>
      <c r="K147">
        <v>17.797000000000001</v>
      </c>
      <c r="L147">
        <v>18.343</v>
      </c>
      <c r="M147">
        <v>19.210999999999999</v>
      </c>
      <c r="N147" s="1">
        <v>21.059000000000001</v>
      </c>
      <c r="O147">
        <v>23.285</v>
      </c>
      <c r="P147">
        <v>24.677</v>
      </c>
      <c r="Q147">
        <v>25.715</v>
      </c>
      <c r="R147">
        <v>27.417999999999999</v>
      </c>
      <c r="S147">
        <v>28.646000000000001</v>
      </c>
      <c r="T147">
        <v>31.280999999999999</v>
      </c>
      <c r="U147">
        <v>37.078000000000003</v>
      </c>
    </row>
    <row r="148" spans="1:21" x14ac:dyDescent="0.25">
      <c r="A148">
        <v>17</v>
      </c>
      <c r="B148">
        <v>2</v>
      </c>
      <c r="C148">
        <v>206</v>
      </c>
      <c r="D148">
        <v>-0.9264</v>
      </c>
      <c r="E148">
        <v>21.080100000000002</v>
      </c>
      <c r="F148">
        <v>0.14230000000000001</v>
      </c>
      <c r="G148">
        <v>14.577</v>
      </c>
      <c r="H148">
        <v>15.792999999999999</v>
      </c>
      <c r="I148">
        <v>16.597000000000001</v>
      </c>
      <c r="J148">
        <v>17.056000000000001</v>
      </c>
      <c r="K148">
        <v>17.811</v>
      </c>
      <c r="L148">
        <v>18.358000000000001</v>
      </c>
      <c r="M148">
        <v>19.228000000000002</v>
      </c>
      <c r="N148" s="1">
        <v>21.08</v>
      </c>
      <c r="O148">
        <v>23.309000000000001</v>
      </c>
      <c r="P148">
        <v>24.702999999999999</v>
      </c>
      <c r="Q148">
        <v>25.741</v>
      </c>
      <c r="R148">
        <v>27.443999999999999</v>
      </c>
      <c r="S148">
        <v>28.672000000000001</v>
      </c>
      <c r="T148">
        <v>31.302</v>
      </c>
      <c r="U148">
        <v>37.08</v>
      </c>
    </row>
    <row r="149" spans="1:21" x14ac:dyDescent="0.25">
      <c r="A149">
        <v>17</v>
      </c>
      <c r="B149">
        <v>3</v>
      </c>
      <c r="C149">
        <v>207</v>
      </c>
      <c r="D149">
        <v>-0.91839999999999999</v>
      </c>
      <c r="E149">
        <v>21.1007</v>
      </c>
      <c r="F149">
        <v>0.1424</v>
      </c>
      <c r="G149">
        <v>14.581</v>
      </c>
      <c r="H149">
        <v>15.801</v>
      </c>
      <c r="I149">
        <v>16.606999999999999</v>
      </c>
      <c r="J149">
        <v>17.067</v>
      </c>
      <c r="K149">
        <v>17.824999999999999</v>
      </c>
      <c r="L149">
        <v>18.373000000000001</v>
      </c>
      <c r="M149">
        <v>19.245000000000001</v>
      </c>
      <c r="N149" s="1">
        <v>21.100999999999999</v>
      </c>
      <c r="O149">
        <v>23.332999999999998</v>
      </c>
      <c r="P149">
        <v>24.727</v>
      </c>
      <c r="Q149">
        <v>25.765999999999998</v>
      </c>
      <c r="R149">
        <v>27.469000000000001</v>
      </c>
      <c r="S149">
        <v>28.695</v>
      </c>
      <c r="T149">
        <v>31.321000000000002</v>
      </c>
      <c r="U149">
        <v>37.079000000000001</v>
      </c>
    </row>
    <row r="150" spans="1:21" x14ac:dyDescent="0.25">
      <c r="A150">
        <v>17</v>
      </c>
      <c r="B150">
        <v>4</v>
      </c>
      <c r="C150">
        <v>208</v>
      </c>
      <c r="D150">
        <v>-0.91039999999999999</v>
      </c>
      <c r="E150">
        <v>21.1206</v>
      </c>
      <c r="F150">
        <v>0.14249999999999999</v>
      </c>
      <c r="G150">
        <v>14.584</v>
      </c>
      <c r="H150">
        <v>15.808</v>
      </c>
      <c r="I150">
        <v>16.617000000000001</v>
      </c>
      <c r="J150">
        <v>17.077999999999999</v>
      </c>
      <c r="K150">
        <v>17.838000000000001</v>
      </c>
      <c r="L150">
        <v>18.388000000000002</v>
      </c>
      <c r="M150">
        <v>19.262</v>
      </c>
      <c r="N150" s="1">
        <v>21.120999999999999</v>
      </c>
      <c r="O150">
        <v>23.355</v>
      </c>
      <c r="P150">
        <v>24.751000000000001</v>
      </c>
      <c r="Q150">
        <v>25.79</v>
      </c>
      <c r="R150">
        <v>27.492000000000001</v>
      </c>
      <c r="S150">
        <v>28.716999999999999</v>
      </c>
      <c r="T150">
        <v>31.338999999999999</v>
      </c>
      <c r="U150">
        <v>37.076999999999998</v>
      </c>
    </row>
    <row r="151" spans="1:21" x14ac:dyDescent="0.25">
      <c r="A151">
        <v>17</v>
      </c>
      <c r="B151">
        <v>5</v>
      </c>
      <c r="C151">
        <v>209</v>
      </c>
      <c r="D151">
        <v>-0.90239999999999998</v>
      </c>
      <c r="E151">
        <v>21.139900000000001</v>
      </c>
      <c r="F151">
        <v>0.14260999999999999</v>
      </c>
      <c r="G151">
        <v>14.587</v>
      </c>
      <c r="H151">
        <v>15.815</v>
      </c>
      <c r="I151">
        <v>16.626000000000001</v>
      </c>
      <c r="J151">
        <v>17.088000000000001</v>
      </c>
      <c r="K151">
        <v>17.850000000000001</v>
      </c>
      <c r="L151">
        <v>18.401</v>
      </c>
      <c r="M151">
        <v>19.277000000000001</v>
      </c>
      <c r="N151" s="1">
        <v>21.14</v>
      </c>
      <c r="O151">
        <v>23.378</v>
      </c>
      <c r="P151">
        <v>24.774000000000001</v>
      </c>
      <c r="Q151">
        <v>25.812999999999999</v>
      </c>
      <c r="R151">
        <v>27.515000000000001</v>
      </c>
      <c r="S151">
        <v>28.739000000000001</v>
      </c>
      <c r="T151">
        <v>31.356999999999999</v>
      </c>
      <c r="U151">
        <v>37.076000000000001</v>
      </c>
    </row>
    <row r="152" spans="1:21" x14ac:dyDescent="0.25">
      <c r="A152">
        <v>17</v>
      </c>
      <c r="B152">
        <v>6</v>
      </c>
      <c r="C152">
        <v>210</v>
      </c>
      <c r="D152">
        <v>-0.89439999999999997</v>
      </c>
      <c r="E152">
        <v>21.1586</v>
      </c>
      <c r="F152">
        <v>0.14271</v>
      </c>
      <c r="G152">
        <v>14.589</v>
      </c>
      <c r="H152">
        <v>15.821</v>
      </c>
      <c r="I152">
        <v>16.635000000000002</v>
      </c>
      <c r="J152">
        <v>17.097999999999999</v>
      </c>
      <c r="K152">
        <v>17.861999999999998</v>
      </c>
      <c r="L152">
        <v>18.414000000000001</v>
      </c>
      <c r="M152">
        <v>19.292000000000002</v>
      </c>
      <c r="N152" s="1">
        <v>21.158999999999999</v>
      </c>
      <c r="O152">
        <v>23.399000000000001</v>
      </c>
      <c r="P152">
        <v>24.795999999999999</v>
      </c>
      <c r="Q152">
        <v>25.835999999999999</v>
      </c>
      <c r="R152">
        <v>27.536999999999999</v>
      </c>
      <c r="S152">
        <v>28.76</v>
      </c>
      <c r="T152">
        <v>31.373000000000001</v>
      </c>
      <c r="U152">
        <v>37.072000000000003</v>
      </c>
    </row>
    <row r="153" spans="1:21" x14ac:dyDescent="0.25">
      <c r="A153">
        <v>17</v>
      </c>
      <c r="B153">
        <v>7</v>
      </c>
      <c r="C153">
        <v>211</v>
      </c>
      <c r="D153">
        <v>-0.88629999999999998</v>
      </c>
      <c r="E153">
        <v>21.1768</v>
      </c>
      <c r="F153">
        <v>0.14280999999999999</v>
      </c>
      <c r="G153">
        <v>14.590999999999999</v>
      </c>
      <c r="H153">
        <v>15.827</v>
      </c>
      <c r="I153">
        <v>16.643000000000001</v>
      </c>
      <c r="J153">
        <v>17.108000000000001</v>
      </c>
      <c r="K153">
        <v>17.873000000000001</v>
      </c>
      <c r="L153">
        <v>18.427</v>
      </c>
      <c r="M153">
        <v>19.306999999999999</v>
      </c>
      <c r="N153" s="1">
        <v>21.177</v>
      </c>
      <c r="O153">
        <v>23.42</v>
      </c>
      <c r="P153">
        <v>24.818000000000001</v>
      </c>
      <c r="Q153">
        <v>25.856999999999999</v>
      </c>
      <c r="R153">
        <v>27.558</v>
      </c>
      <c r="S153">
        <v>28.78</v>
      </c>
      <c r="T153">
        <v>31.388000000000002</v>
      </c>
      <c r="U153">
        <v>37.067</v>
      </c>
    </row>
    <row r="154" spans="1:21" x14ac:dyDescent="0.25">
      <c r="A154">
        <v>17</v>
      </c>
      <c r="B154">
        <v>8</v>
      </c>
      <c r="C154">
        <v>212</v>
      </c>
      <c r="D154">
        <v>-0.87829999999999997</v>
      </c>
      <c r="E154">
        <v>21.194400000000002</v>
      </c>
      <c r="F154">
        <v>0.14291000000000001</v>
      </c>
      <c r="G154">
        <v>14.593</v>
      </c>
      <c r="H154">
        <v>15.832000000000001</v>
      </c>
      <c r="I154">
        <v>16.649999999999999</v>
      </c>
      <c r="J154">
        <v>17.116</v>
      </c>
      <c r="K154">
        <v>17.884</v>
      </c>
      <c r="L154">
        <v>18.439</v>
      </c>
      <c r="M154">
        <v>19.321000000000002</v>
      </c>
      <c r="N154" s="1">
        <v>21.193999999999999</v>
      </c>
      <c r="O154">
        <v>23.44</v>
      </c>
      <c r="P154">
        <v>24.838999999999999</v>
      </c>
      <c r="Q154">
        <v>25.878</v>
      </c>
      <c r="R154">
        <v>27.577999999999999</v>
      </c>
      <c r="S154">
        <v>28.798999999999999</v>
      </c>
      <c r="T154">
        <v>31.402999999999999</v>
      </c>
      <c r="U154">
        <v>37.061</v>
      </c>
    </row>
    <row r="155" spans="1:21" x14ac:dyDescent="0.25">
      <c r="A155">
        <v>17</v>
      </c>
      <c r="B155">
        <v>9</v>
      </c>
      <c r="C155">
        <v>213</v>
      </c>
      <c r="D155">
        <v>-0.87029999999999996</v>
      </c>
      <c r="E155">
        <v>21.211600000000001</v>
      </c>
      <c r="F155">
        <v>0.14301</v>
      </c>
      <c r="G155">
        <v>14.593999999999999</v>
      </c>
      <c r="H155">
        <v>15.837</v>
      </c>
      <c r="I155">
        <v>16.658000000000001</v>
      </c>
      <c r="J155">
        <v>17.125</v>
      </c>
      <c r="K155">
        <v>17.895</v>
      </c>
      <c r="L155">
        <v>18.451000000000001</v>
      </c>
      <c r="M155">
        <v>19.335000000000001</v>
      </c>
      <c r="N155" s="1">
        <v>21.212</v>
      </c>
      <c r="O155">
        <v>23.46</v>
      </c>
      <c r="P155">
        <v>24.859000000000002</v>
      </c>
      <c r="Q155">
        <v>25.899000000000001</v>
      </c>
      <c r="R155">
        <v>27.597999999999999</v>
      </c>
      <c r="S155">
        <v>28.817</v>
      </c>
      <c r="T155">
        <v>31.417000000000002</v>
      </c>
      <c r="U155">
        <v>37.055</v>
      </c>
    </row>
    <row r="156" spans="1:21" x14ac:dyDescent="0.25">
      <c r="A156">
        <v>17</v>
      </c>
      <c r="B156">
        <v>10</v>
      </c>
      <c r="C156">
        <v>214</v>
      </c>
      <c r="D156">
        <v>-0.86229999999999996</v>
      </c>
      <c r="E156">
        <v>21.228200000000001</v>
      </c>
      <c r="F156">
        <v>0.14310999999999999</v>
      </c>
      <c r="G156">
        <v>14.595000000000001</v>
      </c>
      <c r="H156">
        <v>15.842000000000001</v>
      </c>
      <c r="I156">
        <v>16.664999999999999</v>
      </c>
      <c r="J156">
        <v>17.132999999999999</v>
      </c>
      <c r="K156">
        <v>17.905000000000001</v>
      </c>
      <c r="L156">
        <v>18.463000000000001</v>
      </c>
      <c r="M156">
        <v>19.347999999999999</v>
      </c>
      <c r="N156" s="1">
        <v>21.228000000000002</v>
      </c>
      <c r="O156">
        <v>23.478999999999999</v>
      </c>
      <c r="P156">
        <v>24.879000000000001</v>
      </c>
      <c r="Q156">
        <v>25.919</v>
      </c>
      <c r="R156">
        <v>27.617000000000001</v>
      </c>
      <c r="S156">
        <v>28.835000000000001</v>
      </c>
      <c r="T156">
        <v>31.43</v>
      </c>
      <c r="U156">
        <v>37.048000000000002</v>
      </c>
    </row>
    <row r="157" spans="1:21" x14ac:dyDescent="0.25">
      <c r="A157">
        <v>17</v>
      </c>
      <c r="B157">
        <v>11</v>
      </c>
      <c r="C157">
        <v>215</v>
      </c>
      <c r="D157">
        <v>-0.85419999999999996</v>
      </c>
      <c r="E157">
        <v>21.244399999999999</v>
      </c>
      <c r="F157">
        <v>0.14319999999999999</v>
      </c>
      <c r="G157">
        <v>14.596</v>
      </c>
      <c r="H157">
        <v>15.846</v>
      </c>
      <c r="I157">
        <v>16.670999999999999</v>
      </c>
      <c r="J157">
        <v>17.140999999999998</v>
      </c>
      <c r="K157">
        <v>17.914999999999999</v>
      </c>
      <c r="L157">
        <v>18.474</v>
      </c>
      <c r="M157">
        <v>19.361000000000001</v>
      </c>
      <c r="N157" s="1">
        <v>21.244</v>
      </c>
      <c r="O157">
        <v>23.498000000000001</v>
      </c>
      <c r="P157">
        <v>24.898</v>
      </c>
      <c r="Q157">
        <v>25.937999999999999</v>
      </c>
      <c r="R157">
        <v>27.635000000000002</v>
      </c>
      <c r="S157">
        <v>28.852</v>
      </c>
      <c r="T157">
        <v>31.440999999999999</v>
      </c>
      <c r="U157">
        <v>37.037999999999997</v>
      </c>
    </row>
    <row r="158" spans="1:21" x14ac:dyDescent="0.25">
      <c r="A158">
        <v>18</v>
      </c>
      <c r="B158">
        <v>0</v>
      </c>
      <c r="C158">
        <v>216</v>
      </c>
      <c r="D158">
        <v>-0.84619999999999995</v>
      </c>
      <c r="E158">
        <v>21.260300000000001</v>
      </c>
      <c r="F158">
        <v>0.14330000000000001</v>
      </c>
      <c r="G158">
        <v>14.596</v>
      </c>
      <c r="H158">
        <v>15.85</v>
      </c>
      <c r="I158">
        <v>16.678000000000001</v>
      </c>
      <c r="J158">
        <v>17.149000000000001</v>
      </c>
      <c r="K158">
        <v>17.923999999999999</v>
      </c>
      <c r="L158">
        <v>18.484999999999999</v>
      </c>
      <c r="M158">
        <v>19.373999999999999</v>
      </c>
      <c r="N158" s="1">
        <v>21.26</v>
      </c>
      <c r="O158">
        <v>23.515999999999998</v>
      </c>
      <c r="P158">
        <v>24.917000000000002</v>
      </c>
      <c r="Q158">
        <v>25.957000000000001</v>
      </c>
      <c r="R158">
        <v>27.652999999999999</v>
      </c>
      <c r="S158">
        <v>28.867999999999999</v>
      </c>
      <c r="T158">
        <v>31.452999999999999</v>
      </c>
      <c r="U158">
        <v>37.030999999999999</v>
      </c>
    </row>
    <row r="159" spans="1:21" x14ac:dyDescent="0.25">
      <c r="A159">
        <v>18</v>
      </c>
      <c r="B159">
        <v>1</v>
      </c>
      <c r="C159">
        <v>217</v>
      </c>
      <c r="D159">
        <v>-0.83819999999999995</v>
      </c>
      <c r="E159">
        <v>21.275700000000001</v>
      </c>
      <c r="F159">
        <v>0.1434</v>
      </c>
      <c r="G159">
        <v>14.596</v>
      </c>
      <c r="H159">
        <v>15.853999999999999</v>
      </c>
      <c r="I159">
        <v>16.683</v>
      </c>
      <c r="J159">
        <v>17.155999999999999</v>
      </c>
      <c r="K159">
        <v>17.933</v>
      </c>
      <c r="L159">
        <v>18.495000000000001</v>
      </c>
      <c r="M159">
        <v>19.385999999999999</v>
      </c>
      <c r="N159" s="1">
        <v>21.276</v>
      </c>
      <c r="O159">
        <v>23.533999999999999</v>
      </c>
      <c r="P159">
        <v>24.936</v>
      </c>
      <c r="Q159">
        <v>25.975000000000001</v>
      </c>
      <c r="R159">
        <v>27.670999999999999</v>
      </c>
      <c r="S159">
        <v>28.884</v>
      </c>
      <c r="T159">
        <v>31.463999999999999</v>
      </c>
      <c r="U159">
        <v>37.021999999999998</v>
      </c>
    </row>
    <row r="160" spans="1:21" x14ac:dyDescent="0.25">
      <c r="A160">
        <v>18</v>
      </c>
      <c r="B160">
        <v>2</v>
      </c>
      <c r="C160">
        <v>218</v>
      </c>
      <c r="D160">
        <v>-0.83009999999999995</v>
      </c>
      <c r="E160">
        <v>21.290800000000001</v>
      </c>
      <c r="F160">
        <v>0.14349000000000001</v>
      </c>
      <c r="G160">
        <v>14.596</v>
      </c>
      <c r="H160">
        <v>15.856999999999999</v>
      </c>
      <c r="I160">
        <v>16.689</v>
      </c>
      <c r="J160">
        <v>17.163</v>
      </c>
      <c r="K160">
        <v>17.942</v>
      </c>
      <c r="L160">
        <v>18.504999999999999</v>
      </c>
      <c r="M160">
        <v>19.398</v>
      </c>
      <c r="N160" s="1">
        <v>21.291</v>
      </c>
      <c r="O160">
        <v>23.550999999999998</v>
      </c>
      <c r="P160">
        <v>24.952999999999999</v>
      </c>
      <c r="Q160">
        <v>25.992999999999999</v>
      </c>
      <c r="R160">
        <v>27.687000000000001</v>
      </c>
      <c r="S160">
        <v>28.899000000000001</v>
      </c>
      <c r="T160">
        <v>31.474</v>
      </c>
      <c r="U160">
        <v>37.011000000000003</v>
      </c>
    </row>
    <row r="161" spans="1:21" x14ac:dyDescent="0.25">
      <c r="A161">
        <v>18</v>
      </c>
      <c r="B161">
        <v>3</v>
      </c>
      <c r="C161">
        <v>219</v>
      </c>
      <c r="D161">
        <v>-0.82210000000000005</v>
      </c>
      <c r="E161">
        <v>21.305499999999999</v>
      </c>
      <c r="F161">
        <v>0.14359</v>
      </c>
      <c r="G161">
        <v>14.595000000000001</v>
      </c>
      <c r="H161">
        <v>15.86</v>
      </c>
      <c r="I161">
        <v>16.693999999999999</v>
      </c>
      <c r="J161">
        <v>17.169</v>
      </c>
      <c r="K161">
        <v>17.95</v>
      </c>
      <c r="L161">
        <v>18.515000000000001</v>
      </c>
      <c r="M161">
        <v>19.41</v>
      </c>
      <c r="N161" s="1">
        <v>21.306000000000001</v>
      </c>
      <c r="O161">
        <v>23.568000000000001</v>
      </c>
      <c r="P161">
        <v>24.971</v>
      </c>
      <c r="Q161">
        <v>26.01</v>
      </c>
      <c r="R161">
        <v>27.704000000000001</v>
      </c>
      <c r="S161">
        <v>28.914999999999999</v>
      </c>
      <c r="T161">
        <v>31.484000000000002</v>
      </c>
      <c r="U161">
        <v>37.002000000000002</v>
      </c>
    </row>
    <row r="162" spans="1:21" x14ac:dyDescent="0.25">
      <c r="A162">
        <v>18</v>
      </c>
      <c r="B162">
        <v>4</v>
      </c>
      <c r="C162">
        <v>220</v>
      </c>
      <c r="D162">
        <v>-0.81399999999999995</v>
      </c>
      <c r="E162">
        <v>21.32</v>
      </c>
      <c r="F162">
        <v>0.14368</v>
      </c>
      <c r="G162">
        <v>14.593999999999999</v>
      </c>
      <c r="H162">
        <v>15.863</v>
      </c>
      <c r="I162">
        <v>16.7</v>
      </c>
      <c r="J162">
        <v>17.175999999999998</v>
      </c>
      <c r="K162">
        <v>17.959</v>
      </c>
      <c r="L162">
        <v>18.524000000000001</v>
      </c>
      <c r="M162">
        <v>19.420999999999999</v>
      </c>
      <c r="N162" s="1">
        <v>21.32</v>
      </c>
      <c r="O162">
        <v>23.585000000000001</v>
      </c>
      <c r="P162">
        <v>24.988</v>
      </c>
      <c r="Q162">
        <v>26.027000000000001</v>
      </c>
      <c r="R162">
        <v>27.719000000000001</v>
      </c>
      <c r="S162">
        <v>28.928999999999998</v>
      </c>
      <c r="T162">
        <v>31.492999999999999</v>
      </c>
      <c r="U162">
        <v>36.99</v>
      </c>
    </row>
    <row r="163" spans="1:21" x14ac:dyDescent="0.25">
      <c r="A163">
        <v>18</v>
      </c>
      <c r="B163">
        <v>5</v>
      </c>
      <c r="C163">
        <v>221</v>
      </c>
      <c r="D163">
        <v>-0.80600000000000005</v>
      </c>
      <c r="E163">
        <v>21.334099999999999</v>
      </c>
      <c r="F163">
        <v>0.14377000000000001</v>
      </c>
      <c r="G163">
        <v>14.593</v>
      </c>
      <c r="H163">
        <v>15.866</v>
      </c>
      <c r="I163">
        <v>16.704999999999998</v>
      </c>
      <c r="J163">
        <v>17.181999999999999</v>
      </c>
      <c r="K163">
        <v>17.966999999999999</v>
      </c>
      <c r="L163">
        <v>18.533999999999999</v>
      </c>
      <c r="M163">
        <v>19.431999999999999</v>
      </c>
      <c r="N163" s="1">
        <v>21.334</v>
      </c>
      <c r="O163">
        <v>23.600999999999999</v>
      </c>
      <c r="P163">
        <v>25.004000000000001</v>
      </c>
      <c r="Q163">
        <v>26.042999999999999</v>
      </c>
      <c r="R163">
        <v>27.734000000000002</v>
      </c>
      <c r="S163">
        <v>28.942</v>
      </c>
      <c r="T163">
        <v>31.501999999999999</v>
      </c>
      <c r="U163">
        <v>36.978000000000002</v>
      </c>
    </row>
    <row r="164" spans="1:21" x14ac:dyDescent="0.25">
      <c r="A164">
        <v>18</v>
      </c>
      <c r="B164">
        <v>6</v>
      </c>
      <c r="C164">
        <v>222</v>
      </c>
      <c r="D164">
        <v>-0.79800000000000004</v>
      </c>
      <c r="E164">
        <v>21.347999999999999</v>
      </c>
      <c r="F164">
        <v>0.14385999999999999</v>
      </c>
      <c r="G164">
        <v>14.592000000000001</v>
      </c>
      <c r="H164">
        <v>15.869</v>
      </c>
      <c r="I164">
        <v>16.709</v>
      </c>
      <c r="J164">
        <v>17.187999999999999</v>
      </c>
      <c r="K164">
        <v>17.975000000000001</v>
      </c>
      <c r="L164">
        <v>18.542999999999999</v>
      </c>
      <c r="M164">
        <v>19.443000000000001</v>
      </c>
      <c r="N164" s="1">
        <v>21.347999999999999</v>
      </c>
      <c r="O164">
        <v>23.617000000000001</v>
      </c>
      <c r="P164">
        <v>25.021000000000001</v>
      </c>
      <c r="Q164">
        <v>26.059000000000001</v>
      </c>
      <c r="R164">
        <v>27.748999999999999</v>
      </c>
      <c r="S164">
        <v>28.956</v>
      </c>
      <c r="T164">
        <v>31.51</v>
      </c>
      <c r="U164">
        <v>36.966000000000001</v>
      </c>
    </row>
    <row r="165" spans="1:21" x14ac:dyDescent="0.25">
      <c r="A165">
        <v>18</v>
      </c>
      <c r="B165">
        <v>7</v>
      </c>
      <c r="C165">
        <v>223</v>
      </c>
      <c r="D165">
        <v>-0.78990000000000005</v>
      </c>
      <c r="E165">
        <v>21.361699999999999</v>
      </c>
      <c r="F165">
        <v>0.14396</v>
      </c>
      <c r="G165">
        <v>14.59</v>
      </c>
      <c r="H165">
        <v>15.871</v>
      </c>
      <c r="I165">
        <v>16.713999999999999</v>
      </c>
      <c r="J165">
        <v>17.193000000000001</v>
      </c>
      <c r="K165">
        <v>17.981999999999999</v>
      </c>
      <c r="L165">
        <v>18.552</v>
      </c>
      <c r="M165">
        <v>19.454000000000001</v>
      </c>
      <c r="N165" s="1">
        <v>21.361999999999998</v>
      </c>
      <c r="O165">
        <v>23.632999999999999</v>
      </c>
      <c r="P165">
        <v>25.036999999999999</v>
      </c>
      <c r="Q165">
        <v>26.076000000000001</v>
      </c>
      <c r="R165">
        <v>27.763999999999999</v>
      </c>
      <c r="S165">
        <v>28.969000000000001</v>
      </c>
      <c r="T165">
        <v>31.518999999999998</v>
      </c>
      <c r="U165">
        <v>36.954999999999998</v>
      </c>
    </row>
    <row r="166" spans="1:21" x14ac:dyDescent="0.25">
      <c r="A166">
        <v>18</v>
      </c>
      <c r="B166">
        <v>8</v>
      </c>
      <c r="C166">
        <v>224</v>
      </c>
      <c r="D166">
        <v>-0.78190000000000004</v>
      </c>
      <c r="E166">
        <v>21.3752</v>
      </c>
      <c r="F166">
        <v>0.14405000000000001</v>
      </c>
      <c r="G166">
        <v>14.589</v>
      </c>
      <c r="H166">
        <v>15.872999999999999</v>
      </c>
      <c r="I166">
        <v>16.718</v>
      </c>
      <c r="J166">
        <v>17.199000000000002</v>
      </c>
      <c r="K166">
        <v>17.989999999999998</v>
      </c>
      <c r="L166">
        <v>18.559999999999999</v>
      </c>
      <c r="M166">
        <v>19.463999999999999</v>
      </c>
      <c r="N166" s="1">
        <v>21.375</v>
      </c>
      <c r="O166">
        <v>23.648</v>
      </c>
      <c r="P166">
        <v>25.053000000000001</v>
      </c>
      <c r="Q166">
        <v>26.091000000000001</v>
      </c>
      <c r="R166">
        <v>27.779</v>
      </c>
      <c r="S166">
        <v>28.981999999999999</v>
      </c>
      <c r="T166">
        <v>31.526</v>
      </c>
      <c r="U166">
        <v>36.942999999999998</v>
      </c>
    </row>
    <row r="167" spans="1:21" x14ac:dyDescent="0.25">
      <c r="A167">
        <v>18</v>
      </c>
      <c r="B167">
        <v>9</v>
      </c>
      <c r="C167">
        <v>225</v>
      </c>
      <c r="D167">
        <v>-0.77380000000000004</v>
      </c>
      <c r="E167">
        <v>21.388400000000001</v>
      </c>
      <c r="F167">
        <v>0.14413999999999999</v>
      </c>
      <c r="G167">
        <v>14.587</v>
      </c>
      <c r="H167">
        <v>15.875</v>
      </c>
      <c r="I167">
        <v>16.722000000000001</v>
      </c>
      <c r="J167">
        <v>17.204000000000001</v>
      </c>
      <c r="K167">
        <v>17.997</v>
      </c>
      <c r="L167">
        <v>18.568999999999999</v>
      </c>
      <c r="M167">
        <v>19.475000000000001</v>
      </c>
      <c r="N167" s="1">
        <v>21.388000000000002</v>
      </c>
      <c r="O167">
        <v>23.663</v>
      </c>
      <c r="P167">
        <v>25.068000000000001</v>
      </c>
      <c r="Q167">
        <v>26.106000000000002</v>
      </c>
      <c r="R167">
        <v>27.792999999999999</v>
      </c>
      <c r="S167">
        <v>28.995000000000001</v>
      </c>
      <c r="T167">
        <v>31.533000000000001</v>
      </c>
      <c r="U167">
        <v>36.929000000000002</v>
      </c>
    </row>
    <row r="168" spans="1:21" x14ac:dyDescent="0.25">
      <c r="A168">
        <v>18</v>
      </c>
      <c r="B168">
        <v>10</v>
      </c>
      <c r="C168">
        <v>226</v>
      </c>
      <c r="D168">
        <v>-0.76580000000000004</v>
      </c>
      <c r="E168">
        <v>21.401399999999999</v>
      </c>
      <c r="F168">
        <v>0.14423</v>
      </c>
      <c r="G168">
        <v>14.585000000000001</v>
      </c>
      <c r="H168">
        <v>15.875999999999999</v>
      </c>
      <c r="I168">
        <v>16.725999999999999</v>
      </c>
      <c r="J168">
        <v>17.21</v>
      </c>
      <c r="K168">
        <v>18.004000000000001</v>
      </c>
      <c r="L168">
        <v>18.577000000000002</v>
      </c>
      <c r="M168">
        <v>19.484999999999999</v>
      </c>
      <c r="N168" s="1">
        <v>21.401</v>
      </c>
      <c r="O168">
        <v>23.678000000000001</v>
      </c>
      <c r="P168">
        <v>25.084</v>
      </c>
      <c r="Q168">
        <v>26.120999999999999</v>
      </c>
      <c r="R168">
        <v>27.806999999999999</v>
      </c>
      <c r="S168">
        <v>29.007000000000001</v>
      </c>
      <c r="T168">
        <v>31.54</v>
      </c>
      <c r="U168">
        <v>36.917000000000002</v>
      </c>
    </row>
    <row r="169" spans="1:21" x14ac:dyDescent="0.25">
      <c r="A169">
        <v>18</v>
      </c>
      <c r="B169">
        <v>11</v>
      </c>
      <c r="C169">
        <v>227</v>
      </c>
      <c r="D169">
        <v>-0.75770000000000004</v>
      </c>
      <c r="E169">
        <v>21.414300000000001</v>
      </c>
      <c r="F169">
        <v>0.14432</v>
      </c>
      <c r="G169">
        <v>14.583</v>
      </c>
      <c r="H169">
        <v>15.878</v>
      </c>
      <c r="I169">
        <v>16.73</v>
      </c>
      <c r="J169">
        <v>17.215</v>
      </c>
      <c r="K169">
        <v>18.010999999999999</v>
      </c>
      <c r="L169">
        <v>18.585000000000001</v>
      </c>
      <c r="M169">
        <v>19.495000000000001</v>
      </c>
      <c r="N169" s="1">
        <v>21.414000000000001</v>
      </c>
      <c r="O169">
        <v>23.693000000000001</v>
      </c>
      <c r="P169">
        <v>25.099</v>
      </c>
      <c r="Q169">
        <v>26.135999999999999</v>
      </c>
      <c r="R169">
        <v>27.82</v>
      </c>
      <c r="S169">
        <v>29.018999999999998</v>
      </c>
      <c r="T169">
        <v>31.547000000000001</v>
      </c>
      <c r="U169">
        <v>36.902999999999999</v>
      </c>
    </row>
    <row r="170" spans="1:21" x14ac:dyDescent="0.25">
      <c r="A170">
        <v>19</v>
      </c>
      <c r="B170">
        <v>0</v>
      </c>
      <c r="C170">
        <v>228</v>
      </c>
      <c r="D170">
        <v>-0.74960000000000004</v>
      </c>
      <c r="E170">
        <v>21.4269</v>
      </c>
      <c r="F170">
        <v>0.14441000000000001</v>
      </c>
      <c r="G170">
        <v>14.58</v>
      </c>
      <c r="H170">
        <v>15.879</v>
      </c>
      <c r="I170">
        <v>16.734000000000002</v>
      </c>
      <c r="J170">
        <v>17.22</v>
      </c>
      <c r="K170">
        <v>18.016999999999999</v>
      </c>
      <c r="L170">
        <v>18.593</v>
      </c>
      <c r="M170">
        <v>19.504000000000001</v>
      </c>
      <c r="N170" s="1">
        <v>21.427</v>
      </c>
      <c r="O170">
        <v>23.707000000000001</v>
      </c>
      <c r="P170">
        <v>25.113</v>
      </c>
      <c r="Q170">
        <v>26.151</v>
      </c>
      <c r="R170">
        <v>27.832999999999998</v>
      </c>
      <c r="S170">
        <v>29.03</v>
      </c>
      <c r="T170">
        <v>31.553000000000001</v>
      </c>
      <c r="U170">
        <v>36.889000000000003</v>
      </c>
    </row>
  </sheetData>
  <mergeCells count="1">
    <mergeCell ref="G1:U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EE81-2BC5-433F-97E7-0D612A45556C}">
  <sheetPr>
    <tabColor theme="5"/>
  </sheetPr>
  <dimension ref="A1:V170"/>
  <sheetViews>
    <sheetView zoomScale="98" zoomScaleNormal="98" workbookViewId="0">
      <selection activeCell="H1" sqref="H1:V1"/>
    </sheetView>
  </sheetViews>
  <sheetFormatPr defaultRowHeight="15" x14ac:dyDescent="0.25"/>
  <cols>
    <col min="1" max="1" width="6.42578125" customWidth="1"/>
    <col min="2" max="2" width="8.7109375" customWidth="1"/>
    <col min="3" max="3" width="12.5703125" bestFit="1" customWidth="1"/>
  </cols>
  <sheetData>
    <row r="1" spans="1:22" x14ac:dyDescent="0.25">
      <c r="H1" s="32" t="s">
        <v>108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spans="1:22" x14ac:dyDescent="0.25">
      <c r="A2" t="s">
        <v>15</v>
      </c>
      <c r="B2" t="s">
        <v>0</v>
      </c>
      <c r="C2" t="s">
        <v>16</v>
      </c>
      <c r="D2" t="s">
        <v>1</v>
      </c>
      <c r="E2" t="s">
        <v>2</v>
      </c>
      <c r="F2" t="s">
        <v>3</v>
      </c>
      <c r="G2" t="s">
        <v>32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s="1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</row>
    <row r="3" spans="1:22" x14ac:dyDescent="0.25">
      <c r="A3">
        <v>5</v>
      </c>
      <c r="B3">
        <v>1</v>
      </c>
      <c r="C3">
        <v>61</v>
      </c>
      <c r="D3">
        <v>1</v>
      </c>
      <c r="E3">
        <v>109.6016</v>
      </c>
      <c r="F3">
        <v>4.3549999999999998E-2</v>
      </c>
      <c r="G3">
        <v>4.7731000000000003</v>
      </c>
      <c r="H3">
        <v>94.850999999999999</v>
      </c>
      <c r="I3">
        <v>98.498000000000005</v>
      </c>
      <c r="J3">
        <v>100.624</v>
      </c>
      <c r="K3">
        <v>101.75</v>
      </c>
      <c r="L3">
        <v>103.485</v>
      </c>
      <c r="M3">
        <v>104.655</v>
      </c>
      <c r="N3">
        <v>106.38200000000001</v>
      </c>
      <c r="O3" s="1">
        <v>109.602</v>
      </c>
      <c r="P3">
        <v>112.821</v>
      </c>
      <c r="Q3">
        <v>114.54900000000001</v>
      </c>
      <c r="R3">
        <v>115.71899999999999</v>
      </c>
      <c r="S3">
        <v>117.453</v>
      </c>
      <c r="T3">
        <v>118.57899999999999</v>
      </c>
      <c r="U3">
        <v>120.706</v>
      </c>
      <c r="V3">
        <v>124.352</v>
      </c>
    </row>
    <row r="4" spans="1:22" x14ac:dyDescent="0.25">
      <c r="A4">
        <v>5</v>
      </c>
      <c r="B4">
        <v>2</v>
      </c>
      <c r="C4">
        <v>62</v>
      </c>
      <c r="D4">
        <v>1</v>
      </c>
      <c r="E4">
        <v>110.1258</v>
      </c>
      <c r="F4">
        <v>4.3639999999999998E-2</v>
      </c>
      <c r="G4">
        <v>4.8059000000000003</v>
      </c>
      <c r="H4">
        <v>95.274000000000001</v>
      </c>
      <c r="I4">
        <v>98.945999999999998</v>
      </c>
      <c r="J4">
        <v>101.087</v>
      </c>
      <c r="K4">
        <v>102.221</v>
      </c>
      <c r="L4">
        <v>103.967</v>
      </c>
      <c r="M4">
        <v>105.145</v>
      </c>
      <c r="N4">
        <v>106.884</v>
      </c>
      <c r="O4" s="1">
        <v>110.126</v>
      </c>
      <c r="P4">
        <v>113.367</v>
      </c>
      <c r="Q4">
        <v>115.107</v>
      </c>
      <c r="R4">
        <v>116.285</v>
      </c>
      <c r="S4">
        <v>118.03100000000001</v>
      </c>
      <c r="T4">
        <v>119.16500000000001</v>
      </c>
      <c r="U4">
        <v>121.306</v>
      </c>
      <c r="V4">
        <v>124.977</v>
      </c>
    </row>
    <row r="5" spans="1:22" x14ac:dyDescent="0.25">
      <c r="A5">
        <v>5</v>
      </c>
      <c r="B5">
        <v>3</v>
      </c>
      <c r="C5">
        <v>63</v>
      </c>
      <c r="D5">
        <v>1</v>
      </c>
      <c r="E5">
        <v>110.6451</v>
      </c>
      <c r="F5">
        <v>4.3729999999999998E-2</v>
      </c>
      <c r="G5">
        <v>4.8384999999999998</v>
      </c>
      <c r="H5">
        <v>95.692999999999998</v>
      </c>
      <c r="I5">
        <v>99.388999999999996</v>
      </c>
      <c r="J5">
        <v>101.545</v>
      </c>
      <c r="K5">
        <v>102.68600000000001</v>
      </c>
      <c r="L5">
        <v>104.444</v>
      </c>
      <c r="M5">
        <v>105.63</v>
      </c>
      <c r="N5">
        <v>107.38200000000001</v>
      </c>
      <c r="O5" s="1">
        <v>110.645</v>
      </c>
      <c r="P5">
        <v>113.90900000000001</v>
      </c>
      <c r="Q5">
        <v>115.66</v>
      </c>
      <c r="R5">
        <v>116.846</v>
      </c>
      <c r="S5">
        <v>118.604</v>
      </c>
      <c r="T5">
        <v>119.745</v>
      </c>
      <c r="U5">
        <v>121.901</v>
      </c>
      <c r="V5">
        <v>125.59699999999999</v>
      </c>
    </row>
    <row r="6" spans="1:22" x14ac:dyDescent="0.25">
      <c r="A6">
        <v>5</v>
      </c>
      <c r="B6">
        <v>4</v>
      </c>
      <c r="C6">
        <v>64</v>
      </c>
      <c r="D6">
        <v>1</v>
      </c>
      <c r="E6">
        <v>111.1596</v>
      </c>
      <c r="F6">
        <v>4.3819999999999998E-2</v>
      </c>
      <c r="G6">
        <v>4.8710000000000004</v>
      </c>
      <c r="H6">
        <v>96.106999999999999</v>
      </c>
      <c r="I6">
        <v>99.828000000000003</v>
      </c>
      <c r="J6">
        <v>101.998</v>
      </c>
      <c r="K6">
        <v>103.14700000000001</v>
      </c>
      <c r="L6">
        <v>104.917</v>
      </c>
      <c r="M6">
        <v>106.111</v>
      </c>
      <c r="N6">
        <v>107.874</v>
      </c>
      <c r="O6" s="1">
        <v>111.16</v>
      </c>
      <c r="P6">
        <v>114.44499999999999</v>
      </c>
      <c r="Q6">
        <v>116.208</v>
      </c>
      <c r="R6">
        <v>117.402</v>
      </c>
      <c r="S6">
        <v>119.172</v>
      </c>
      <c r="T6">
        <v>120.321</v>
      </c>
      <c r="U6">
        <v>122.491</v>
      </c>
      <c r="V6">
        <v>126.212</v>
      </c>
    </row>
    <row r="7" spans="1:22" x14ac:dyDescent="0.25">
      <c r="A7">
        <v>5</v>
      </c>
      <c r="B7">
        <v>5</v>
      </c>
      <c r="C7">
        <v>65</v>
      </c>
      <c r="D7">
        <v>1</v>
      </c>
      <c r="E7">
        <v>111.6696</v>
      </c>
      <c r="F7">
        <v>4.3900000000000002E-2</v>
      </c>
      <c r="G7">
        <v>4.9023000000000003</v>
      </c>
      <c r="H7">
        <v>96.52</v>
      </c>
      <c r="I7">
        <v>100.265</v>
      </c>
      <c r="J7">
        <v>102.449</v>
      </c>
      <c r="K7">
        <v>103.60599999999999</v>
      </c>
      <c r="L7">
        <v>105.387</v>
      </c>
      <c r="M7">
        <v>106.589</v>
      </c>
      <c r="N7">
        <v>108.363</v>
      </c>
      <c r="O7" s="1">
        <v>111.67</v>
      </c>
      <c r="P7">
        <v>114.976</v>
      </c>
      <c r="Q7">
        <v>116.751</v>
      </c>
      <c r="R7">
        <v>117.952</v>
      </c>
      <c r="S7">
        <v>119.733</v>
      </c>
      <c r="T7">
        <v>120.89</v>
      </c>
      <c r="U7">
        <v>123.074</v>
      </c>
      <c r="V7">
        <v>126.819</v>
      </c>
    </row>
    <row r="8" spans="1:22" x14ac:dyDescent="0.25">
      <c r="A8">
        <v>5</v>
      </c>
      <c r="B8">
        <v>6</v>
      </c>
      <c r="C8">
        <v>66</v>
      </c>
      <c r="D8">
        <v>1</v>
      </c>
      <c r="E8">
        <v>112.17529999999999</v>
      </c>
      <c r="F8">
        <v>4.3990000000000001E-2</v>
      </c>
      <c r="G8">
        <v>4.9345999999999997</v>
      </c>
      <c r="H8">
        <v>96.926000000000002</v>
      </c>
      <c r="I8">
        <v>100.696</v>
      </c>
      <c r="J8">
        <v>102.89400000000001</v>
      </c>
      <c r="K8">
        <v>104.059</v>
      </c>
      <c r="L8">
        <v>105.851</v>
      </c>
      <c r="M8">
        <v>107.06100000000001</v>
      </c>
      <c r="N8">
        <v>108.84699999999999</v>
      </c>
      <c r="O8" s="1">
        <v>112.175</v>
      </c>
      <c r="P8">
        <v>115.504</v>
      </c>
      <c r="Q8">
        <v>117.29</v>
      </c>
      <c r="R8">
        <v>118.499</v>
      </c>
      <c r="S8">
        <v>120.292</v>
      </c>
      <c r="T8">
        <v>121.456</v>
      </c>
      <c r="U8">
        <v>123.655</v>
      </c>
      <c r="V8">
        <v>127.42400000000001</v>
      </c>
    </row>
    <row r="9" spans="1:22" x14ac:dyDescent="0.25">
      <c r="A9">
        <v>5</v>
      </c>
      <c r="B9">
        <v>7</v>
      </c>
      <c r="C9">
        <v>67</v>
      </c>
      <c r="D9">
        <v>1</v>
      </c>
      <c r="E9">
        <v>112.6767</v>
      </c>
      <c r="F9">
        <v>4.4069999999999998E-2</v>
      </c>
      <c r="G9">
        <v>4.9657</v>
      </c>
      <c r="H9">
        <v>97.331999999999994</v>
      </c>
      <c r="I9">
        <v>101.125</v>
      </c>
      <c r="J9">
        <v>103.337</v>
      </c>
      <c r="K9">
        <v>104.509</v>
      </c>
      <c r="L9">
        <v>106.313</v>
      </c>
      <c r="M9">
        <v>107.53</v>
      </c>
      <c r="N9">
        <v>109.327</v>
      </c>
      <c r="O9" s="1">
        <v>112.67700000000001</v>
      </c>
      <c r="P9">
        <v>116.026</v>
      </c>
      <c r="Q9">
        <v>117.82299999999999</v>
      </c>
      <c r="R9">
        <v>119.04</v>
      </c>
      <c r="S9">
        <v>120.84399999999999</v>
      </c>
      <c r="T9">
        <v>122.01600000000001</v>
      </c>
      <c r="U9">
        <v>124.229</v>
      </c>
      <c r="V9">
        <v>128.02199999999999</v>
      </c>
    </row>
    <row r="10" spans="1:22" x14ac:dyDescent="0.25">
      <c r="A10">
        <v>5</v>
      </c>
      <c r="B10">
        <v>8</v>
      </c>
      <c r="C10">
        <v>68</v>
      </c>
      <c r="D10">
        <v>1</v>
      </c>
      <c r="E10">
        <v>113.17400000000001</v>
      </c>
      <c r="F10">
        <v>4.4150000000000002E-2</v>
      </c>
      <c r="G10">
        <v>4.9965999999999999</v>
      </c>
      <c r="H10">
        <v>97.733000000000004</v>
      </c>
      <c r="I10">
        <v>101.55</v>
      </c>
      <c r="J10">
        <v>103.776</v>
      </c>
      <c r="K10">
        <v>104.955</v>
      </c>
      <c r="L10">
        <v>106.771</v>
      </c>
      <c r="M10">
        <v>107.995</v>
      </c>
      <c r="N10">
        <v>109.804</v>
      </c>
      <c r="O10" s="1">
        <v>113.17400000000001</v>
      </c>
      <c r="P10">
        <v>116.544</v>
      </c>
      <c r="Q10">
        <v>118.35299999999999</v>
      </c>
      <c r="R10">
        <v>119.577</v>
      </c>
      <c r="S10">
        <v>121.393</v>
      </c>
      <c r="T10">
        <v>122.572</v>
      </c>
      <c r="U10">
        <v>124.798</v>
      </c>
      <c r="V10">
        <v>128.61500000000001</v>
      </c>
    </row>
    <row r="11" spans="1:22" x14ac:dyDescent="0.25">
      <c r="A11">
        <v>5</v>
      </c>
      <c r="B11">
        <v>9</v>
      </c>
      <c r="C11">
        <v>69</v>
      </c>
      <c r="D11">
        <v>1</v>
      </c>
      <c r="E11">
        <v>113.66719999999999</v>
      </c>
      <c r="F11">
        <v>4.4229999999999998E-2</v>
      </c>
      <c r="G11">
        <v>5.0274999999999999</v>
      </c>
      <c r="H11">
        <v>98.131</v>
      </c>
      <c r="I11">
        <v>101.971</v>
      </c>
      <c r="J11">
        <v>104.212</v>
      </c>
      <c r="K11">
        <v>105.398</v>
      </c>
      <c r="L11">
        <v>107.224</v>
      </c>
      <c r="M11">
        <v>108.45699999999999</v>
      </c>
      <c r="N11">
        <v>110.276</v>
      </c>
      <c r="O11" s="1">
        <v>113.667</v>
      </c>
      <c r="P11">
        <v>117.05800000000001</v>
      </c>
      <c r="Q11">
        <v>118.878</v>
      </c>
      <c r="R11">
        <v>120.11</v>
      </c>
      <c r="S11">
        <v>121.937</v>
      </c>
      <c r="T11">
        <v>123.123</v>
      </c>
      <c r="U11">
        <v>125.363</v>
      </c>
      <c r="V11">
        <v>129.203</v>
      </c>
    </row>
    <row r="12" spans="1:22" x14ac:dyDescent="0.25">
      <c r="A12">
        <v>5</v>
      </c>
      <c r="B12">
        <v>10</v>
      </c>
      <c r="C12">
        <v>70</v>
      </c>
      <c r="D12">
        <v>1</v>
      </c>
      <c r="E12">
        <v>114.15649999999999</v>
      </c>
      <c r="F12">
        <v>4.4310000000000002E-2</v>
      </c>
      <c r="G12">
        <v>5.0583</v>
      </c>
      <c r="H12">
        <v>98.525000000000006</v>
      </c>
      <c r="I12">
        <v>102.389</v>
      </c>
      <c r="J12">
        <v>104.643</v>
      </c>
      <c r="K12">
        <v>105.836</v>
      </c>
      <c r="L12">
        <v>107.67400000000001</v>
      </c>
      <c r="M12">
        <v>108.914</v>
      </c>
      <c r="N12">
        <v>110.745</v>
      </c>
      <c r="O12" s="1">
        <v>114.15600000000001</v>
      </c>
      <c r="P12">
        <v>117.568</v>
      </c>
      <c r="Q12">
        <v>119.399</v>
      </c>
      <c r="R12">
        <v>120.639</v>
      </c>
      <c r="S12">
        <v>122.477</v>
      </c>
      <c r="T12">
        <v>123.67</v>
      </c>
      <c r="U12">
        <v>125.92400000000001</v>
      </c>
      <c r="V12">
        <v>129.78800000000001</v>
      </c>
    </row>
    <row r="13" spans="1:22" x14ac:dyDescent="0.25">
      <c r="A13">
        <v>5</v>
      </c>
      <c r="B13">
        <v>11</v>
      </c>
      <c r="C13">
        <v>71</v>
      </c>
      <c r="D13">
        <v>1</v>
      </c>
      <c r="E13">
        <v>114.6421</v>
      </c>
      <c r="F13">
        <v>4.4389999999999999E-2</v>
      </c>
      <c r="G13">
        <v>5.0890000000000004</v>
      </c>
      <c r="H13">
        <v>98.915999999999997</v>
      </c>
      <c r="I13">
        <v>102.803</v>
      </c>
      <c r="J13">
        <v>105.071</v>
      </c>
      <c r="K13">
        <v>106.27200000000001</v>
      </c>
      <c r="L13">
        <v>108.12</v>
      </c>
      <c r="M13">
        <v>109.36799999999999</v>
      </c>
      <c r="N13">
        <v>111.21</v>
      </c>
      <c r="O13" s="1">
        <v>114.642</v>
      </c>
      <c r="P13">
        <v>118.075</v>
      </c>
      <c r="Q13">
        <v>119.916</v>
      </c>
      <c r="R13">
        <v>121.164</v>
      </c>
      <c r="S13">
        <v>123.01300000000001</v>
      </c>
      <c r="T13">
        <v>124.21299999999999</v>
      </c>
      <c r="U13">
        <v>126.48099999999999</v>
      </c>
      <c r="V13">
        <v>130.36799999999999</v>
      </c>
    </row>
    <row r="14" spans="1:22" x14ac:dyDescent="0.25">
      <c r="A14">
        <v>6</v>
      </c>
      <c r="B14">
        <v>0</v>
      </c>
      <c r="C14">
        <v>72</v>
      </c>
      <c r="D14">
        <v>1</v>
      </c>
      <c r="E14">
        <v>115.12439999999999</v>
      </c>
      <c r="F14">
        <v>4.4470000000000003E-2</v>
      </c>
      <c r="G14">
        <v>5.1196000000000002</v>
      </c>
      <c r="H14">
        <v>99.304000000000002</v>
      </c>
      <c r="I14">
        <v>103.214</v>
      </c>
      <c r="J14">
        <v>105.496</v>
      </c>
      <c r="K14">
        <v>106.703</v>
      </c>
      <c r="L14">
        <v>108.563</v>
      </c>
      <c r="M14">
        <v>109.818</v>
      </c>
      <c r="N14">
        <v>111.67100000000001</v>
      </c>
      <c r="O14" s="1">
        <v>115.124</v>
      </c>
      <c r="P14">
        <v>118.578</v>
      </c>
      <c r="Q14">
        <v>120.431</v>
      </c>
      <c r="R14">
        <v>121.685</v>
      </c>
      <c r="S14">
        <v>123.545</v>
      </c>
      <c r="T14">
        <v>124.753</v>
      </c>
      <c r="U14">
        <v>127.03400000000001</v>
      </c>
      <c r="V14">
        <v>130.94499999999999</v>
      </c>
    </row>
    <row r="15" spans="1:22" x14ac:dyDescent="0.25">
      <c r="A15">
        <v>6</v>
      </c>
      <c r="B15">
        <v>1</v>
      </c>
      <c r="C15">
        <v>73</v>
      </c>
      <c r="D15">
        <v>1</v>
      </c>
      <c r="E15">
        <v>115.6039</v>
      </c>
      <c r="F15">
        <v>4.4540000000000003E-2</v>
      </c>
      <c r="G15">
        <v>5.149</v>
      </c>
      <c r="H15">
        <v>99.691999999999993</v>
      </c>
      <c r="I15">
        <v>103.626</v>
      </c>
      <c r="J15">
        <v>105.92</v>
      </c>
      <c r="K15">
        <v>107.13500000000001</v>
      </c>
      <c r="L15">
        <v>109.005</v>
      </c>
      <c r="M15">
        <v>110.267</v>
      </c>
      <c r="N15">
        <v>112.131</v>
      </c>
      <c r="O15" s="1">
        <v>115.604</v>
      </c>
      <c r="P15">
        <v>119.077</v>
      </c>
      <c r="Q15">
        <v>120.94</v>
      </c>
      <c r="R15">
        <v>122.203</v>
      </c>
      <c r="S15">
        <v>124.07299999999999</v>
      </c>
      <c r="T15">
        <v>125.288</v>
      </c>
      <c r="U15">
        <v>127.58199999999999</v>
      </c>
      <c r="V15">
        <v>131.51499999999999</v>
      </c>
    </row>
    <row r="16" spans="1:22" x14ac:dyDescent="0.25">
      <c r="A16">
        <v>6</v>
      </c>
      <c r="B16">
        <v>2</v>
      </c>
      <c r="C16">
        <v>74</v>
      </c>
      <c r="D16">
        <v>1</v>
      </c>
      <c r="E16">
        <v>116.0812</v>
      </c>
      <c r="F16">
        <v>4.4609999999999997E-2</v>
      </c>
      <c r="G16">
        <v>5.1783999999999999</v>
      </c>
      <c r="H16">
        <v>100.07899999999999</v>
      </c>
      <c r="I16">
        <v>104.03400000000001</v>
      </c>
      <c r="J16">
        <v>106.342</v>
      </c>
      <c r="K16">
        <v>107.56399999999999</v>
      </c>
      <c r="L16">
        <v>109.44499999999999</v>
      </c>
      <c r="M16">
        <v>110.714</v>
      </c>
      <c r="N16">
        <v>112.58799999999999</v>
      </c>
      <c r="O16" s="1">
        <v>116.081</v>
      </c>
      <c r="P16">
        <v>119.574</v>
      </c>
      <c r="Q16">
        <v>121.44799999999999</v>
      </c>
      <c r="R16">
        <v>122.718</v>
      </c>
      <c r="S16">
        <v>124.599</v>
      </c>
      <c r="T16">
        <v>125.821</v>
      </c>
      <c r="U16">
        <v>128.12799999999999</v>
      </c>
      <c r="V16">
        <v>132.084</v>
      </c>
    </row>
    <row r="17" spans="1:22" x14ac:dyDescent="0.25">
      <c r="A17">
        <v>6</v>
      </c>
      <c r="B17">
        <v>3</v>
      </c>
      <c r="C17">
        <v>75</v>
      </c>
      <c r="D17">
        <v>1</v>
      </c>
      <c r="E17">
        <v>116.5568</v>
      </c>
      <c r="F17">
        <v>4.4690000000000001E-2</v>
      </c>
      <c r="G17">
        <v>5.2088999999999999</v>
      </c>
      <c r="H17">
        <v>100.46</v>
      </c>
      <c r="I17">
        <v>104.43899999999999</v>
      </c>
      <c r="J17">
        <v>106.76</v>
      </c>
      <c r="K17">
        <v>107.989</v>
      </c>
      <c r="L17">
        <v>109.881</v>
      </c>
      <c r="M17">
        <v>111.158</v>
      </c>
      <c r="N17">
        <v>113.04300000000001</v>
      </c>
      <c r="O17" s="1">
        <v>116.557</v>
      </c>
      <c r="P17">
        <v>120.07</v>
      </c>
      <c r="Q17">
        <v>121.956</v>
      </c>
      <c r="R17">
        <v>123.232</v>
      </c>
      <c r="S17">
        <v>125.125</v>
      </c>
      <c r="T17">
        <v>126.354</v>
      </c>
      <c r="U17">
        <v>128.67500000000001</v>
      </c>
      <c r="V17">
        <v>132.654</v>
      </c>
    </row>
    <row r="18" spans="1:22" x14ac:dyDescent="0.25">
      <c r="A18">
        <v>6</v>
      </c>
      <c r="B18">
        <v>4</v>
      </c>
      <c r="C18">
        <v>76</v>
      </c>
      <c r="D18">
        <v>1</v>
      </c>
      <c r="E18">
        <v>117.0311</v>
      </c>
      <c r="F18">
        <v>4.4749999999999998E-2</v>
      </c>
      <c r="G18">
        <v>5.2370999999999999</v>
      </c>
      <c r="H18">
        <v>100.84699999999999</v>
      </c>
      <c r="I18">
        <v>104.848</v>
      </c>
      <c r="J18">
        <v>107.181</v>
      </c>
      <c r="K18">
        <v>108.417</v>
      </c>
      <c r="L18">
        <v>110.319</v>
      </c>
      <c r="M18">
        <v>111.60299999999999</v>
      </c>
      <c r="N18">
        <v>113.499</v>
      </c>
      <c r="O18" s="1">
        <v>117.03100000000001</v>
      </c>
      <c r="P18">
        <v>120.563</v>
      </c>
      <c r="Q18">
        <v>122.459</v>
      </c>
      <c r="R18">
        <v>123.74299999999999</v>
      </c>
      <c r="S18">
        <v>125.645</v>
      </c>
      <c r="T18">
        <v>126.881</v>
      </c>
      <c r="U18">
        <v>129.215</v>
      </c>
      <c r="V18">
        <v>133.215</v>
      </c>
    </row>
    <row r="19" spans="1:22" x14ac:dyDescent="0.25">
      <c r="A19">
        <v>6</v>
      </c>
      <c r="B19">
        <v>5</v>
      </c>
      <c r="C19">
        <v>77</v>
      </c>
      <c r="D19">
        <v>1</v>
      </c>
      <c r="E19">
        <v>117.5044</v>
      </c>
      <c r="F19">
        <v>4.4819999999999999E-2</v>
      </c>
      <c r="G19">
        <v>5.2664999999999997</v>
      </c>
      <c r="H19">
        <v>101.23</v>
      </c>
      <c r="I19">
        <v>105.253</v>
      </c>
      <c r="J19">
        <v>107.599</v>
      </c>
      <c r="K19">
        <v>108.842</v>
      </c>
      <c r="L19">
        <v>110.755</v>
      </c>
      <c r="M19">
        <v>112.04600000000001</v>
      </c>
      <c r="N19">
        <v>113.952</v>
      </c>
      <c r="O19" s="1">
        <v>117.504</v>
      </c>
      <c r="P19">
        <v>121.057</v>
      </c>
      <c r="Q19">
        <v>122.96299999999999</v>
      </c>
      <c r="R19">
        <v>124.254</v>
      </c>
      <c r="S19">
        <v>126.167</v>
      </c>
      <c r="T19">
        <v>127.41</v>
      </c>
      <c r="U19">
        <v>129.756</v>
      </c>
      <c r="V19">
        <v>133.779</v>
      </c>
    </row>
    <row r="20" spans="1:22" x14ac:dyDescent="0.25">
      <c r="A20">
        <v>6</v>
      </c>
      <c r="B20">
        <v>6</v>
      </c>
      <c r="C20">
        <v>78</v>
      </c>
      <c r="D20">
        <v>1</v>
      </c>
      <c r="E20">
        <v>117.9769</v>
      </c>
      <c r="F20">
        <v>4.4889999999999999E-2</v>
      </c>
      <c r="G20">
        <v>5.2960000000000003</v>
      </c>
      <c r="H20">
        <v>101.611</v>
      </c>
      <c r="I20">
        <v>105.657</v>
      </c>
      <c r="J20">
        <v>108.01600000000001</v>
      </c>
      <c r="K20">
        <v>109.26600000000001</v>
      </c>
      <c r="L20">
        <v>111.19</v>
      </c>
      <c r="M20">
        <v>112.488</v>
      </c>
      <c r="N20">
        <v>114.405</v>
      </c>
      <c r="O20" s="1">
        <v>117.977</v>
      </c>
      <c r="P20">
        <v>121.54900000000001</v>
      </c>
      <c r="Q20">
        <v>123.46599999999999</v>
      </c>
      <c r="R20">
        <v>124.764</v>
      </c>
      <c r="S20">
        <v>126.688</v>
      </c>
      <c r="T20">
        <v>127.938</v>
      </c>
      <c r="U20">
        <v>130.297</v>
      </c>
      <c r="V20">
        <v>134.34299999999999</v>
      </c>
    </row>
    <row r="21" spans="1:22" x14ac:dyDescent="0.25">
      <c r="A21">
        <v>6</v>
      </c>
      <c r="B21">
        <v>7</v>
      </c>
      <c r="C21">
        <v>79</v>
      </c>
      <c r="D21">
        <v>1</v>
      </c>
      <c r="E21">
        <v>118.44889999999999</v>
      </c>
      <c r="F21">
        <v>4.4949999999999997E-2</v>
      </c>
      <c r="G21">
        <v>5.3243</v>
      </c>
      <c r="H21">
        <v>101.996</v>
      </c>
      <c r="I21">
        <v>106.063</v>
      </c>
      <c r="J21">
        <v>108.435</v>
      </c>
      <c r="K21">
        <v>109.691</v>
      </c>
      <c r="L21">
        <v>111.626</v>
      </c>
      <c r="M21">
        <v>112.931</v>
      </c>
      <c r="N21">
        <v>114.858</v>
      </c>
      <c r="O21" s="1">
        <v>118.449</v>
      </c>
      <c r="P21">
        <v>122.04</v>
      </c>
      <c r="Q21">
        <v>123.967</v>
      </c>
      <c r="R21">
        <v>125.27200000000001</v>
      </c>
      <c r="S21">
        <v>127.20699999999999</v>
      </c>
      <c r="T21">
        <v>128.46299999999999</v>
      </c>
      <c r="U21">
        <v>130.83500000000001</v>
      </c>
      <c r="V21">
        <v>134.90199999999999</v>
      </c>
    </row>
    <row r="22" spans="1:22" x14ac:dyDescent="0.25">
      <c r="A22">
        <v>6</v>
      </c>
      <c r="B22">
        <v>8</v>
      </c>
      <c r="C22">
        <v>80</v>
      </c>
      <c r="D22">
        <v>1</v>
      </c>
      <c r="E22">
        <v>118.9208</v>
      </c>
      <c r="F22">
        <v>4.5019999999999998E-2</v>
      </c>
      <c r="G22">
        <v>5.3537999999999997</v>
      </c>
      <c r="H22">
        <v>102.376</v>
      </c>
      <c r="I22">
        <v>106.46599999999999</v>
      </c>
      <c r="J22">
        <v>108.851</v>
      </c>
      <c r="K22">
        <v>110.11499999999999</v>
      </c>
      <c r="L22">
        <v>112.06</v>
      </c>
      <c r="M22">
        <v>113.372</v>
      </c>
      <c r="N22">
        <v>115.31</v>
      </c>
      <c r="O22" s="1">
        <v>118.92100000000001</v>
      </c>
      <c r="P22">
        <v>122.532</v>
      </c>
      <c r="Q22">
        <v>124.47</v>
      </c>
      <c r="R22">
        <v>125.782</v>
      </c>
      <c r="S22">
        <v>127.727</v>
      </c>
      <c r="T22">
        <v>128.99</v>
      </c>
      <c r="U22">
        <v>131.376</v>
      </c>
      <c r="V22">
        <v>135.465</v>
      </c>
    </row>
    <row r="23" spans="1:22" x14ac:dyDescent="0.25">
      <c r="A23">
        <v>6</v>
      </c>
      <c r="B23">
        <v>9</v>
      </c>
      <c r="C23">
        <v>81</v>
      </c>
      <c r="D23">
        <v>1</v>
      </c>
      <c r="E23">
        <v>119.3926</v>
      </c>
      <c r="F23">
        <v>4.5080000000000002E-2</v>
      </c>
      <c r="G23">
        <v>5.3822000000000001</v>
      </c>
      <c r="H23">
        <v>102.76</v>
      </c>
      <c r="I23">
        <v>106.872</v>
      </c>
      <c r="J23">
        <v>109.27</v>
      </c>
      <c r="K23">
        <v>110.54</v>
      </c>
      <c r="L23">
        <v>112.495</v>
      </c>
      <c r="M23">
        <v>113.81399999999999</v>
      </c>
      <c r="N23">
        <v>115.762</v>
      </c>
      <c r="O23" s="1">
        <v>119.393</v>
      </c>
      <c r="P23">
        <v>123.023</v>
      </c>
      <c r="Q23">
        <v>124.971</v>
      </c>
      <c r="R23">
        <v>126.29</v>
      </c>
      <c r="S23">
        <v>128.24600000000001</v>
      </c>
      <c r="T23">
        <v>129.51499999999999</v>
      </c>
      <c r="U23">
        <v>131.91399999999999</v>
      </c>
      <c r="V23">
        <v>136.02500000000001</v>
      </c>
    </row>
    <row r="24" spans="1:22" x14ac:dyDescent="0.25">
      <c r="A24">
        <v>6</v>
      </c>
      <c r="B24">
        <v>10</v>
      </c>
      <c r="C24">
        <v>82</v>
      </c>
      <c r="D24">
        <v>1</v>
      </c>
      <c r="E24">
        <v>119.8648</v>
      </c>
      <c r="F24">
        <v>4.514E-2</v>
      </c>
      <c r="G24">
        <v>5.4107000000000003</v>
      </c>
      <c r="H24">
        <v>103.14400000000001</v>
      </c>
      <c r="I24">
        <v>107.27800000000001</v>
      </c>
      <c r="J24">
        <v>109.688</v>
      </c>
      <c r="K24">
        <v>110.965</v>
      </c>
      <c r="L24">
        <v>112.931</v>
      </c>
      <c r="M24">
        <v>114.25700000000001</v>
      </c>
      <c r="N24">
        <v>116.215</v>
      </c>
      <c r="O24" s="1">
        <v>119.86499999999999</v>
      </c>
      <c r="P24">
        <v>123.514</v>
      </c>
      <c r="Q24">
        <v>125.473</v>
      </c>
      <c r="R24">
        <v>126.79900000000001</v>
      </c>
      <c r="S24">
        <v>128.76499999999999</v>
      </c>
      <c r="T24">
        <v>130.041</v>
      </c>
      <c r="U24">
        <v>132.452</v>
      </c>
      <c r="V24">
        <v>136.58500000000001</v>
      </c>
    </row>
    <row r="25" spans="1:22" x14ac:dyDescent="0.25">
      <c r="A25">
        <v>6</v>
      </c>
      <c r="B25">
        <v>11</v>
      </c>
      <c r="C25">
        <v>83</v>
      </c>
      <c r="D25">
        <v>1</v>
      </c>
      <c r="E25">
        <v>120.3374</v>
      </c>
      <c r="F25">
        <v>4.5199999999999997E-2</v>
      </c>
      <c r="G25">
        <v>5.4393000000000002</v>
      </c>
      <c r="H25">
        <v>103.529</v>
      </c>
      <c r="I25">
        <v>107.684</v>
      </c>
      <c r="J25">
        <v>110.107</v>
      </c>
      <c r="K25">
        <v>111.39100000000001</v>
      </c>
      <c r="L25">
        <v>113.367</v>
      </c>
      <c r="M25">
        <v>114.7</v>
      </c>
      <c r="N25">
        <v>116.669</v>
      </c>
      <c r="O25" s="1">
        <v>120.337</v>
      </c>
      <c r="P25">
        <v>124.006</v>
      </c>
      <c r="Q25">
        <v>125.97499999999999</v>
      </c>
      <c r="R25">
        <v>127.30800000000001</v>
      </c>
      <c r="S25">
        <v>129.28399999999999</v>
      </c>
      <c r="T25">
        <v>130.56800000000001</v>
      </c>
      <c r="U25">
        <v>132.99100000000001</v>
      </c>
      <c r="V25">
        <v>137.14599999999999</v>
      </c>
    </row>
    <row r="26" spans="1:22" x14ac:dyDescent="0.25">
      <c r="A26">
        <v>7</v>
      </c>
      <c r="B26">
        <v>0</v>
      </c>
      <c r="C26">
        <v>84</v>
      </c>
      <c r="D26">
        <v>1</v>
      </c>
      <c r="E26">
        <v>120.8105</v>
      </c>
      <c r="F26">
        <v>4.5249999999999999E-2</v>
      </c>
      <c r="G26">
        <v>5.4667000000000003</v>
      </c>
      <c r="H26">
        <v>103.917</v>
      </c>
      <c r="I26">
        <v>108.093</v>
      </c>
      <c r="J26">
        <v>110.529</v>
      </c>
      <c r="K26">
        <v>111.819</v>
      </c>
      <c r="L26">
        <v>113.80500000000001</v>
      </c>
      <c r="M26">
        <v>115.145</v>
      </c>
      <c r="N26">
        <v>117.123</v>
      </c>
      <c r="O26" s="1">
        <v>120.81</v>
      </c>
      <c r="P26">
        <v>124.498</v>
      </c>
      <c r="Q26">
        <v>126.476</v>
      </c>
      <c r="R26">
        <v>127.816</v>
      </c>
      <c r="S26">
        <v>129.80199999999999</v>
      </c>
      <c r="T26">
        <v>131.09200000000001</v>
      </c>
      <c r="U26">
        <v>133.52799999999999</v>
      </c>
      <c r="V26">
        <v>137.70400000000001</v>
      </c>
    </row>
    <row r="27" spans="1:22" x14ac:dyDescent="0.25">
      <c r="A27">
        <v>7</v>
      </c>
      <c r="B27">
        <v>1</v>
      </c>
      <c r="C27">
        <v>85</v>
      </c>
      <c r="D27">
        <v>1</v>
      </c>
      <c r="E27">
        <v>121.2843</v>
      </c>
      <c r="F27">
        <v>4.5310000000000003E-2</v>
      </c>
      <c r="G27">
        <v>5.4954000000000001</v>
      </c>
      <c r="H27">
        <v>104.30200000000001</v>
      </c>
      <c r="I27">
        <v>108.5</v>
      </c>
      <c r="J27">
        <v>110.949</v>
      </c>
      <c r="K27">
        <v>112.245</v>
      </c>
      <c r="L27">
        <v>114.242</v>
      </c>
      <c r="M27">
        <v>115.589</v>
      </c>
      <c r="N27">
        <v>117.578</v>
      </c>
      <c r="O27" s="1">
        <v>121.28400000000001</v>
      </c>
      <c r="P27">
        <v>124.991</v>
      </c>
      <c r="Q27">
        <v>126.98</v>
      </c>
      <c r="R27">
        <v>128.327</v>
      </c>
      <c r="S27">
        <v>130.32300000000001</v>
      </c>
      <c r="T27">
        <v>131.62</v>
      </c>
      <c r="U27">
        <v>134.06800000000001</v>
      </c>
      <c r="V27">
        <v>138.26599999999999</v>
      </c>
    </row>
    <row r="28" spans="1:22" x14ac:dyDescent="0.25">
      <c r="A28">
        <v>7</v>
      </c>
      <c r="B28">
        <v>2</v>
      </c>
      <c r="C28">
        <v>86</v>
      </c>
      <c r="D28">
        <v>1</v>
      </c>
      <c r="E28">
        <v>121.7587</v>
      </c>
      <c r="F28">
        <v>4.5359999999999998E-2</v>
      </c>
      <c r="G28">
        <v>5.5229999999999997</v>
      </c>
      <c r="H28">
        <v>104.691</v>
      </c>
      <c r="I28">
        <v>108.91</v>
      </c>
      <c r="J28">
        <v>111.371</v>
      </c>
      <c r="K28">
        <v>112.67400000000001</v>
      </c>
      <c r="L28">
        <v>114.681</v>
      </c>
      <c r="M28">
        <v>116.035</v>
      </c>
      <c r="N28">
        <v>118.03400000000001</v>
      </c>
      <c r="O28" s="1">
        <v>121.759</v>
      </c>
      <c r="P28">
        <v>125.48399999999999</v>
      </c>
      <c r="Q28">
        <v>127.483</v>
      </c>
      <c r="R28">
        <v>128.83699999999999</v>
      </c>
      <c r="S28">
        <v>130.84299999999999</v>
      </c>
      <c r="T28">
        <v>132.14599999999999</v>
      </c>
      <c r="U28">
        <v>134.607</v>
      </c>
      <c r="V28">
        <v>138.82599999999999</v>
      </c>
    </row>
    <row r="29" spans="1:22" x14ac:dyDescent="0.25">
      <c r="A29">
        <v>7</v>
      </c>
      <c r="B29">
        <v>3</v>
      </c>
      <c r="C29">
        <v>87</v>
      </c>
      <c r="D29">
        <v>1</v>
      </c>
      <c r="E29">
        <v>122.2338</v>
      </c>
      <c r="F29">
        <v>4.5420000000000002E-2</v>
      </c>
      <c r="G29">
        <v>5.5518999999999998</v>
      </c>
      <c r="H29">
        <v>105.077</v>
      </c>
      <c r="I29">
        <v>109.318</v>
      </c>
      <c r="J29">
        <v>111.792</v>
      </c>
      <c r="K29">
        <v>113.102</v>
      </c>
      <c r="L29">
        <v>115.119</v>
      </c>
      <c r="M29">
        <v>116.48</v>
      </c>
      <c r="N29">
        <v>118.489</v>
      </c>
      <c r="O29" s="1">
        <v>122.23399999999999</v>
      </c>
      <c r="P29">
        <v>125.97799999999999</v>
      </c>
      <c r="Q29">
        <v>127.988</v>
      </c>
      <c r="R29">
        <v>129.34899999999999</v>
      </c>
      <c r="S29">
        <v>131.36600000000001</v>
      </c>
      <c r="T29">
        <v>132.67599999999999</v>
      </c>
      <c r="U29">
        <v>135.149</v>
      </c>
      <c r="V29">
        <v>139.38999999999999</v>
      </c>
    </row>
    <row r="30" spans="1:22" x14ac:dyDescent="0.25">
      <c r="A30">
        <v>7</v>
      </c>
      <c r="B30">
        <v>4</v>
      </c>
      <c r="C30">
        <v>88</v>
      </c>
      <c r="D30">
        <v>1</v>
      </c>
      <c r="E30">
        <v>122.7098</v>
      </c>
      <c r="F30">
        <v>4.5469999999999997E-2</v>
      </c>
      <c r="G30">
        <v>5.5796000000000001</v>
      </c>
      <c r="H30">
        <v>105.467</v>
      </c>
      <c r="I30">
        <v>109.73</v>
      </c>
      <c r="J30">
        <v>112.21599999999999</v>
      </c>
      <c r="K30">
        <v>113.532</v>
      </c>
      <c r="L30">
        <v>115.559</v>
      </c>
      <c r="M30">
        <v>116.92700000000001</v>
      </c>
      <c r="N30">
        <v>118.946</v>
      </c>
      <c r="O30" s="1">
        <v>122.71</v>
      </c>
      <c r="P30">
        <v>126.473</v>
      </c>
      <c r="Q30">
        <v>128.49299999999999</v>
      </c>
      <c r="R30">
        <v>129.86000000000001</v>
      </c>
      <c r="S30">
        <v>131.887</v>
      </c>
      <c r="T30">
        <v>133.20400000000001</v>
      </c>
      <c r="U30">
        <v>135.69</v>
      </c>
      <c r="V30">
        <v>139.952</v>
      </c>
    </row>
    <row r="31" spans="1:22" x14ac:dyDescent="0.25">
      <c r="A31">
        <v>7</v>
      </c>
      <c r="B31">
        <v>5</v>
      </c>
      <c r="C31">
        <v>89</v>
      </c>
      <c r="D31">
        <v>1</v>
      </c>
      <c r="E31">
        <v>123.18680000000001</v>
      </c>
      <c r="F31">
        <v>4.5510000000000002E-2</v>
      </c>
      <c r="G31">
        <v>5.6062000000000003</v>
      </c>
      <c r="H31">
        <v>105.86199999999999</v>
      </c>
      <c r="I31">
        <v>110.145</v>
      </c>
      <c r="J31">
        <v>112.643</v>
      </c>
      <c r="K31">
        <v>113.965</v>
      </c>
      <c r="L31">
        <v>116.002</v>
      </c>
      <c r="M31">
        <v>117.376</v>
      </c>
      <c r="N31">
        <v>119.405</v>
      </c>
      <c r="O31" s="1">
        <v>123.187</v>
      </c>
      <c r="P31">
        <v>126.968</v>
      </c>
      <c r="Q31">
        <v>128.99700000000001</v>
      </c>
      <c r="R31">
        <v>130.37100000000001</v>
      </c>
      <c r="S31">
        <v>132.40799999999999</v>
      </c>
      <c r="T31">
        <v>133.73099999999999</v>
      </c>
      <c r="U31">
        <v>136.22900000000001</v>
      </c>
      <c r="V31">
        <v>140.511</v>
      </c>
    </row>
    <row r="32" spans="1:22" x14ac:dyDescent="0.25">
      <c r="A32">
        <v>7</v>
      </c>
      <c r="B32">
        <v>6</v>
      </c>
      <c r="C32">
        <v>90</v>
      </c>
      <c r="D32">
        <v>1</v>
      </c>
      <c r="E32">
        <v>123.66459999999999</v>
      </c>
      <c r="F32">
        <v>4.5560000000000003E-2</v>
      </c>
      <c r="G32">
        <v>5.6341999999999999</v>
      </c>
      <c r="H32">
        <v>106.254</v>
      </c>
      <c r="I32">
        <v>110.55800000000001</v>
      </c>
      <c r="J32">
        <v>113.068</v>
      </c>
      <c r="K32">
        <v>114.39700000000001</v>
      </c>
      <c r="L32">
        <v>116.444</v>
      </c>
      <c r="M32">
        <v>117.825</v>
      </c>
      <c r="N32">
        <v>119.864</v>
      </c>
      <c r="O32" s="1">
        <v>123.66500000000001</v>
      </c>
      <c r="P32">
        <v>127.465</v>
      </c>
      <c r="Q32">
        <v>129.50399999999999</v>
      </c>
      <c r="R32">
        <v>130.88499999999999</v>
      </c>
      <c r="S32">
        <v>132.93199999999999</v>
      </c>
      <c r="T32">
        <v>134.261</v>
      </c>
      <c r="U32">
        <v>136.77199999999999</v>
      </c>
      <c r="V32">
        <v>141.07499999999999</v>
      </c>
    </row>
    <row r="33" spans="1:22" x14ac:dyDescent="0.25">
      <c r="A33">
        <v>7</v>
      </c>
      <c r="B33">
        <v>7</v>
      </c>
      <c r="C33">
        <v>91</v>
      </c>
      <c r="D33">
        <v>1</v>
      </c>
      <c r="E33">
        <v>124.1435</v>
      </c>
      <c r="F33">
        <v>4.5609999999999998E-2</v>
      </c>
      <c r="G33">
        <v>5.6622000000000003</v>
      </c>
      <c r="H33">
        <v>106.646</v>
      </c>
      <c r="I33">
        <v>110.971</v>
      </c>
      <c r="J33">
        <v>113.494</v>
      </c>
      <c r="K33">
        <v>114.83</v>
      </c>
      <c r="L33">
        <v>116.887</v>
      </c>
      <c r="M33">
        <v>118.27500000000001</v>
      </c>
      <c r="N33">
        <v>120.324</v>
      </c>
      <c r="O33" s="1">
        <v>124.14400000000001</v>
      </c>
      <c r="P33">
        <v>127.96299999999999</v>
      </c>
      <c r="Q33">
        <v>130.012</v>
      </c>
      <c r="R33">
        <v>131.4</v>
      </c>
      <c r="S33">
        <v>133.45699999999999</v>
      </c>
      <c r="T33">
        <v>134.79300000000001</v>
      </c>
      <c r="U33">
        <v>137.316</v>
      </c>
      <c r="V33">
        <v>141.64099999999999</v>
      </c>
    </row>
    <row r="34" spans="1:22" x14ac:dyDescent="0.25">
      <c r="A34">
        <v>7</v>
      </c>
      <c r="B34">
        <v>8</v>
      </c>
      <c r="C34">
        <v>92</v>
      </c>
      <c r="D34">
        <v>1</v>
      </c>
      <c r="E34">
        <v>124.6234</v>
      </c>
      <c r="F34">
        <v>4.5650000000000003E-2</v>
      </c>
      <c r="G34">
        <v>5.6890999999999998</v>
      </c>
      <c r="H34">
        <v>107.04300000000001</v>
      </c>
      <c r="I34">
        <v>111.389</v>
      </c>
      <c r="J34">
        <v>113.923</v>
      </c>
      <c r="K34">
        <v>115.26600000000001</v>
      </c>
      <c r="L34">
        <v>117.333</v>
      </c>
      <c r="M34">
        <v>118.727</v>
      </c>
      <c r="N34">
        <v>120.786</v>
      </c>
      <c r="O34" s="1">
        <v>124.623</v>
      </c>
      <c r="P34">
        <v>128.46100000000001</v>
      </c>
      <c r="Q34">
        <v>130.52000000000001</v>
      </c>
      <c r="R34">
        <v>131.91399999999999</v>
      </c>
      <c r="S34">
        <v>133.98099999999999</v>
      </c>
      <c r="T34">
        <v>135.32300000000001</v>
      </c>
      <c r="U34">
        <v>137.858</v>
      </c>
      <c r="V34">
        <v>142.20400000000001</v>
      </c>
    </row>
    <row r="35" spans="1:22" x14ac:dyDescent="0.25">
      <c r="A35">
        <v>7</v>
      </c>
      <c r="B35">
        <v>9</v>
      </c>
      <c r="C35">
        <v>93</v>
      </c>
      <c r="D35">
        <v>1</v>
      </c>
      <c r="E35">
        <v>125.1045</v>
      </c>
      <c r="F35">
        <v>4.5690000000000001E-2</v>
      </c>
      <c r="G35">
        <v>5.7160000000000002</v>
      </c>
      <c r="H35">
        <v>107.441</v>
      </c>
      <c r="I35">
        <v>111.807</v>
      </c>
      <c r="J35">
        <v>114.354</v>
      </c>
      <c r="K35">
        <v>115.702</v>
      </c>
      <c r="L35">
        <v>117.779</v>
      </c>
      <c r="M35">
        <v>119.18</v>
      </c>
      <c r="N35">
        <v>121.249</v>
      </c>
      <c r="O35" s="1">
        <v>125.104</v>
      </c>
      <c r="P35">
        <v>128.96</v>
      </c>
      <c r="Q35">
        <v>131.029</v>
      </c>
      <c r="R35">
        <v>132.43</v>
      </c>
      <c r="S35">
        <v>134.50700000000001</v>
      </c>
      <c r="T35">
        <v>135.85499999999999</v>
      </c>
      <c r="U35">
        <v>138.40199999999999</v>
      </c>
      <c r="V35">
        <v>142.768</v>
      </c>
    </row>
    <row r="36" spans="1:22" x14ac:dyDescent="0.25">
      <c r="A36">
        <v>7</v>
      </c>
      <c r="B36">
        <v>10</v>
      </c>
      <c r="C36">
        <v>94</v>
      </c>
      <c r="D36">
        <v>1</v>
      </c>
      <c r="E36">
        <v>125.5869</v>
      </c>
      <c r="F36">
        <v>4.573E-2</v>
      </c>
      <c r="G36">
        <v>5.7431000000000001</v>
      </c>
      <c r="H36">
        <v>107.839</v>
      </c>
      <c r="I36">
        <v>112.226</v>
      </c>
      <c r="J36">
        <v>114.785</v>
      </c>
      <c r="K36">
        <v>116.14</v>
      </c>
      <c r="L36">
        <v>118.227</v>
      </c>
      <c r="M36">
        <v>119.63500000000001</v>
      </c>
      <c r="N36">
        <v>121.71299999999999</v>
      </c>
      <c r="O36" s="1">
        <v>125.587</v>
      </c>
      <c r="P36">
        <v>129.46100000000001</v>
      </c>
      <c r="Q36">
        <v>131.53899999999999</v>
      </c>
      <c r="R36">
        <v>132.947</v>
      </c>
      <c r="S36">
        <v>135.03299999999999</v>
      </c>
      <c r="T36">
        <v>136.38800000000001</v>
      </c>
      <c r="U36">
        <v>138.947</v>
      </c>
      <c r="V36">
        <v>143.334</v>
      </c>
    </row>
    <row r="37" spans="1:22" x14ac:dyDescent="0.25">
      <c r="A37">
        <v>7</v>
      </c>
      <c r="B37">
        <v>11</v>
      </c>
      <c r="C37">
        <v>95</v>
      </c>
      <c r="D37">
        <v>1</v>
      </c>
      <c r="E37">
        <v>126.0706</v>
      </c>
      <c r="F37">
        <v>4.5769999999999998E-2</v>
      </c>
      <c r="G37">
        <v>5.7702999999999998</v>
      </c>
      <c r="H37">
        <v>108.239</v>
      </c>
      <c r="I37">
        <v>112.64700000000001</v>
      </c>
      <c r="J37">
        <v>115.218</v>
      </c>
      <c r="K37">
        <v>116.57899999999999</v>
      </c>
      <c r="L37">
        <v>118.676</v>
      </c>
      <c r="M37">
        <v>120.09</v>
      </c>
      <c r="N37">
        <v>122.179</v>
      </c>
      <c r="O37" s="1">
        <v>126.071</v>
      </c>
      <c r="P37">
        <v>129.96299999999999</v>
      </c>
      <c r="Q37">
        <v>132.05099999999999</v>
      </c>
      <c r="R37">
        <v>133.465</v>
      </c>
      <c r="S37">
        <v>135.56200000000001</v>
      </c>
      <c r="T37">
        <v>136.923</v>
      </c>
      <c r="U37">
        <v>139.494</v>
      </c>
      <c r="V37">
        <v>143.90199999999999</v>
      </c>
    </row>
    <row r="38" spans="1:22" x14ac:dyDescent="0.25">
      <c r="A38">
        <v>8</v>
      </c>
      <c r="B38">
        <v>0</v>
      </c>
      <c r="C38">
        <v>96</v>
      </c>
      <c r="D38">
        <v>1</v>
      </c>
      <c r="E38">
        <v>126.5558</v>
      </c>
      <c r="F38">
        <v>4.5809999999999997E-2</v>
      </c>
      <c r="G38">
        <v>5.7975000000000003</v>
      </c>
      <c r="H38">
        <v>108.64</v>
      </c>
      <c r="I38">
        <v>113.069</v>
      </c>
      <c r="J38">
        <v>115.652</v>
      </c>
      <c r="K38">
        <v>117.02</v>
      </c>
      <c r="L38">
        <v>119.126</v>
      </c>
      <c r="M38">
        <v>120.547</v>
      </c>
      <c r="N38">
        <v>122.645</v>
      </c>
      <c r="O38" s="1">
        <v>126.556</v>
      </c>
      <c r="P38">
        <v>130.46600000000001</v>
      </c>
      <c r="Q38">
        <v>132.565</v>
      </c>
      <c r="R38">
        <v>133.98599999999999</v>
      </c>
      <c r="S38">
        <v>136.09200000000001</v>
      </c>
      <c r="T38">
        <v>137.46</v>
      </c>
      <c r="U38">
        <v>140.04300000000001</v>
      </c>
      <c r="V38">
        <v>144.471</v>
      </c>
    </row>
    <row r="39" spans="1:22" x14ac:dyDescent="0.25">
      <c r="A39">
        <v>8</v>
      </c>
      <c r="B39">
        <v>1</v>
      </c>
      <c r="C39">
        <v>97</v>
      </c>
      <c r="D39">
        <v>1</v>
      </c>
      <c r="E39">
        <v>127.0424</v>
      </c>
      <c r="F39">
        <v>4.5850000000000002E-2</v>
      </c>
      <c r="G39">
        <v>5.8249000000000004</v>
      </c>
      <c r="H39">
        <v>109.042</v>
      </c>
      <c r="I39">
        <v>113.492</v>
      </c>
      <c r="J39">
        <v>116.087</v>
      </c>
      <c r="K39">
        <v>117.461</v>
      </c>
      <c r="L39">
        <v>119.577</v>
      </c>
      <c r="M39">
        <v>121.005</v>
      </c>
      <c r="N39">
        <v>123.114</v>
      </c>
      <c r="O39" s="1">
        <v>127.042</v>
      </c>
      <c r="P39">
        <v>130.971</v>
      </c>
      <c r="Q39">
        <v>133.08000000000001</v>
      </c>
      <c r="R39">
        <v>134.50700000000001</v>
      </c>
      <c r="S39">
        <v>136.62299999999999</v>
      </c>
      <c r="T39">
        <v>137.99799999999999</v>
      </c>
      <c r="U39">
        <v>140.59299999999999</v>
      </c>
      <c r="V39">
        <v>145.04300000000001</v>
      </c>
    </row>
    <row r="40" spans="1:22" x14ac:dyDescent="0.25">
      <c r="A40">
        <v>8</v>
      </c>
      <c r="B40">
        <v>2</v>
      </c>
      <c r="C40">
        <v>98</v>
      </c>
      <c r="D40">
        <v>1</v>
      </c>
      <c r="E40">
        <v>127.5304</v>
      </c>
      <c r="F40">
        <v>4.5879999999999997E-2</v>
      </c>
      <c r="G40">
        <v>5.8510999999999997</v>
      </c>
      <c r="H40">
        <v>109.449</v>
      </c>
      <c r="I40">
        <v>113.919</v>
      </c>
      <c r="J40">
        <v>116.526</v>
      </c>
      <c r="K40">
        <v>117.90600000000001</v>
      </c>
      <c r="L40">
        <v>120.032</v>
      </c>
      <c r="M40">
        <v>121.46599999999999</v>
      </c>
      <c r="N40">
        <v>123.584</v>
      </c>
      <c r="O40" s="1">
        <v>127.53</v>
      </c>
      <c r="P40">
        <v>131.477</v>
      </c>
      <c r="Q40">
        <v>133.595</v>
      </c>
      <c r="R40">
        <v>135.029</v>
      </c>
      <c r="S40">
        <v>137.155</v>
      </c>
      <c r="T40">
        <v>138.535</v>
      </c>
      <c r="U40">
        <v>141.142</v>
      </c>
      <c r="V40">
        <v>145.61199999999999</v>
      </c>
    </row>
    <row r="41" spans="1:22" x14ac:dyDescent="0.25">
      <c r="A41">
        <v>8</v>
      </c>
      <c r="B41">
        <v>3</v>
      </c>
      <c r="C41">
        <v>99</v>
      </c>
      <c r="D41">
        <v>1</v>
      </c>
      <c r="E41">
        <v>128.01990000000001</v>
      </c>
      <c r="F41">
        <v>4.5909999999999999E-2</v>
      </c>
      <c r="G41">
        <v>5.8773999999999997</v>
      </c>
      <c r="H41">
        <v>109.857</v>
      </c>
      <c r="I41">
        <v>114.34699999999999</v>
      </c>
      <c r="J41">
        <v>116.96599999999999</v>
      </c>
      <c r="K41">
        <v>118.352</v>
      </c>
      <c r="L41">
        <v>120.488</v>
      </c>
      <c r="M41">
        <v>121.928</v>
      </c>
      <c r="N41">
        <v>124.056</v>
      </c>
      <c r="O41" s="1">
        <v>128.02000000000001</v>
      </c>
      <c r="P41">
        <v>131.98400000000001</v>
      </c>
      <c r="Q41">
        <v>134.11099999999999</v>
      </c>
      <c r="R41">
        <v>135.55199999999999</v>
      </c>
      <c r="S41">
        <v>137.68700000000001</v>
      </c>
      <c r="T41">
        <v>139.07400000000001</v>
      </c>
      <c r="U41">
        <v>141.69300000000001</v>
      </c>
      <c r="V41">
        <v>146.18199999999999</v>
      </c>
    </row>
    <row r="42" spans="1:22" x14ac:dyDescent="0.25">
      <c r="A42">
        <v>8</v>
      </c>
      <c r="B42">
        <v>4</v>
      </c>
      <c r="C42">
        <v>100</v>
      </c>
      <c r="D42">
        <v>1</v>
      </c>
      <c r="E42">
        <v>128.51089999999999</v>
      </c>
      <c r="F42">
        <v>4.5940000000000002E-2</v>
      </c>
      <c r="G42">
        <v>5.9038000000000004</v>
      </c>
      <c r="H42">
        <v>110.267</v>
      </c>
      <c r="I42">
        <v>114.777</v>
      </c>
      <c r="J42">
        <v>117.407</v>
      </c>
      <c r="K42">
        <v>118.8</v>
      </c>
      <c r="L42">
        <v>120.94499999999999</v>
      </c>
      <c r="M42">
        <v>122.392</v>
      </c>
      <c r="N42">
        <v>124.529</v>
      </c>
      <c r="O42" s="1">
        <v>128.511</v>
      </c>
      <c r="P42">
        <v>132.49299999999999</v>
      </c>
      <c r="Q42">
        <v>134.63</v>
      </c>
      <c r="R42">
        <v>136.077</v>
      </c>
      <c r="S42">
        <v>138.22200000000001</v>
      </c>
      <c r="T42">
        <v>139.61500000000001</v>
      </c>
      <c r="U42">
        <v>142.245</v>
      </c>
      <c r="V42">
        <v>146.755</v>
      </c>
    </row>
    <row r="43" spans="1:22" x14ac:dyDescent="0.25">
      <c r="A43">
        <v>8</v>
      </c>
      <c r="B43">
        <v>5</v>
      </c>
      <c r="C43">
        <v>101</v>
      </c>
      <c r="D43">
        <v>1</v>
      </c>
      <c r="E43">
        <v>129.0035</v>
      </c>
      <c r="F43">
        <v>4.5969999999999997E-2</v>
      </c>
      <c r="G43">
        <v>5.9302999999999999</v>
      </c>
      <c r="H43">
        <v>110.678</v>
      </c>
      <c r="I43">
        <v>115.208</v>
      </c>
      <c r="J43">
        <v>117.85</v>
      </c>
      <c r="K43">
        <v>119.249</v>
      </c>
      <c r="L43">
        <v>121.404</v>
      </c>
      <c r="M43">
        <v>122.857</v>
      </c>
      <c r="N43">
        <v>125.004</v>
      </c>
      <c r="O43" s="1">
        <v>129.00399999999999</v>
      </c>
      <c r="P43">
        <v>133.00299999999999</v>
      </c>
      <c r="Q43">
        <v>135.15</v>
      </c>
      <c r="R43">
        <v>136.60300000000001</v>
      </c>
      <c r="S43">
        <v>138.75800000000001</v>
      </c>
      <c r="T43">
        <v>140.15700000000001</v>
      </c>
      <c r="U43">
        <v>142.79900000000001</v>
      </c>
      <c r="V43">
        <v>147.32900000000001</v>
      </c>
    </row>
    <row r="44" spans="1:22" x14ac:dyDescent="0.25">
      <c r="A44">
        <v>8</v>
      </c>
      <c r="B44">
        <v>6</v>
      </c>
      <c r="C44">
        <v>102</v>
      </c>
      <c r="D44">
        <v>1</v>
      </c>
      <c r="E44">
        <v>129.4975</v>
      </c>
      <c r="F44">
        <v>4.5999999999999999E-2</v>
      </c>
      <c r="G44">
        <v>5.9569000000000001</v>
      </c>
      <c r="H44">
        <v>111.089</v>
      </c>
      <c r="I44">
        <v>115.64</v>
      </c>
      <c r="J44">
        <v>118.294</v>
      </c>
      <c r="K44">
        <v>119.699</v>
      </c>
      <c r="L44">
        <v>121.863</v>
      </c>
      <c r="M44">
        <v>123.324</v>
      </c>
      <c r="N44">
        <v>125.48</v>
      </c>
      <c r="O44" s="1">
        <v>129.49799999999999</v>
      </c>
      <c r="P44">
        <v>133.51499999999999</v>
      </c>
      <c r="Q44">
        <v>135.67099999999999</v>
      </c>
      <c r="R44">
        <v>137.13200000000001</v>
      </c>
      <c r="S44">
        <v>139.29599999999999</v>
      </c>
      <c r="T44">
        <v>140.70099999999999</v>
      </c>
      <c r="U44">
        <v>143.35499999999999</v>
      </c>
      <c r="V44">
        <v>147.90600000000001</v>
      </c>
    </row>
    <row r="45" spans="1:22" x14ac:dyDescent="0.25">
      <c r="A45">
        <v>8</v>
      </c>
      <c r="B45">
        <v>7</v>
      </c>
      <c r="C45">
        <v>103</v>
      </c>
      <c r="D45">
        <v>1</v>
      </c>
      <c r="E45">
        <v>129.9932</v>
      </c>
      <c r="F45">
        <v>4.6019999999999998E-2</v>
      </c>
      <c r="G45">
        <v>5.9823000000000004</v>
      </c>
      <c r="H45">
        <v>111.50700000000001</v>
      </c>
      <c r="I45">
        <v>116.07599999999999</v>
      </c>
      <c r="J45">
        <v>118.742</v>
      </c>
      <c r="K45">
        <v>120.15300000000001</v>
      </c>
      <c r="L45">
        <v>122.327</v>
      </c>
      <c r="M45">
        <v>123.79300000000001</v>
      </c>
      <c r="N45">
        <v>125.958</v>
      </c>
      <c r="O45" s="1">
        <v>129.99299999999999</v>
      </c>
      <c r="P45">
        <v>134.02799999999999</v>
      </c>
      <c r="Q45">
        <v>136.19300000000001</v>
      </c>
      <c r="R45">
        <v>137.66</v>
      </c>
      <c r="S45">
        <v>139.833</v>
      </c>
      <c r="T45">
        <v>141.245</v>
      </c>
      <c r="U45">
        <v>143.91</v>
      </c>
      <c r="V45">
        <v>148.47999999999999</v>
      </c>
    </row>
    <row r="46" spans="1:22" x14ac:dyDescent="0.25">
      <c r="A46">
        <v>8</v>
      </c>
      <c r="B46">
        <v>8</v>
      </c>
      <c r="C46">
        <v>104</v>
      </c>
      <c r="D46">
        <v>1</v>
      </c>
      <c r="E46">
        <v>130.49039999999999</v>
      </c>
      <c r="F46">
        <v>4.6039999999999998E-2</v>
      </c>
      <c r="G46">
        <v>6.0077999999999996</v>
      </c>
      <c r="H46">
        <v>111.925</v>
      </c>
      <c r="I46">
        <v>116.514</v>
      </c>
      <c r="J46">
        <v>119.191</v>
      </c>
      <c r="K46">
        <v>120.608</v>
      </c>
      <c r="L46">
        <v>122.791</v>
      </c>
      <c r="M46">
        <v>124.264</v>
      </c>
      <c r="N46">
        <v>126.438</v>
      </c>
      <c r="O46" s="1">
        <v>130.49</v>
      </c>
      <c r="P46">
        <v>134.54300000000001</v>
      </c>
      <c r="Q46">
        <v>136.71700000000001</v>
      </c>
      <c r="R46">
        <v>138.19</v>
      </c>
      <c r="S46">
        <v>140.37200000000001</v>
      </c>
      <c r="T46">
        <v>141.79</v>
      </c>
      <c r="U46">
        <v>144.46700000000001</v>
      </c>
      <c r="V46">
        <v>149.05600000000001</v>
      </c>
    </row>
    <row r="47" spans="1:22" x14ac:dyDescent="0.25">
      <c r="A47">
        <v>8</v>
      </c>
      <c r="B47">
        <v>9</v>
      </c>
      <c r="C47">
        <v>105</v>
      </c>
      <c r="D47">
        <v>1</v>
      </c>
      <c r="E47">
        <v>130.98910000000001</v>
      </c>
      <c r="F47">
        <v>4.607E-2</v>
      </c>
      <c r="G47">
        <v>6.0347</v>
      </c>
      <c r="H47">
        <v>112.34099999999999</v>
      </c>
      <c r="I47">
        <v>116.95</v>
      </c>
      <c r="J47">
        <v>119.639</v>
      </c>
      <c r="K47">
        <v>121.063</v>
      </c>
      <c r="L47">
        <v>123.255</v>
      </c>
      <c r="M47">
        <v>124.735</v>
      </c>
      <c r="N47">
        <v>126.919</v>
      </c>
      <c r="O47" s="1">
        <v>130.989</v>
      </c>
      <c r="P47">
        <v>135.059</v>
      </c>
      <c r="Q47">
        <v>137.244</v>
      </c>
      <c r="R47">
        <v>138.72300000000001</v>
      </c>
      <c r="S47">
        <v>140.91499999999999</v>
      </c>
      <c r="T47">
        <v>142.339</v>
      </c>
      <c r="U47">
        <v>145.02799999999999</v>
      </c>
      <c r="V47">
        <v>149.63800000000001</v>
      </c>
    </row>
    <row r="48" spans="1:22" x14ac:dyDescent="0.25">
      <c r="A48">
        <v>8</v>
      </c>
      <c r="B48">
        <v>10</v>
      </c>
      <c r="C48">
        <v>106</v>
      </c>
      <c r="D48">
        <v>1</v>
      </c>
      <c r="E48">
        <v>131.48949999999999</v>
      </c>
      <c r="F48">
        <v>4.6080000000000003E-2</v>
      </c>
      <c r="G48">
        <v>6.0590000000000002</v>
      </c>
      <c r="H48">
        <v>112.76600000000001</v>
      </c>
      <c r="I48">
        <v>117.39400000000001</v>
      </c>
      <c r="J48">
        <v>120.09399999999999</v>
      </c>
      <c r="K48">
        <v>121.523</v>
      </c>
      <c r="L48">
        <v>123.72499999999999</v>
      </c>
      <c r="M48">
        <v>125.21</v>
      </c>
      <c r="N48">
        <v>127.40300000000001</v>
      </c>
      <c r="O48" s="1">
        <v>131.49</v>
      </c>
      <c r="P48">
        <v>135.57599999999999</v>
      </c>
      <c r="Q48">
        <v>137.76900000000001</v>
      </c>
      <c r="R48">
        <v>139.25399999999999</v>
      </c>
      <c r="S48">
        <v>141.45599999999999</v>
      </c>
      <c r="T48">
        <v>142.88499999999999</v>
      </c>
      <c r="U48">
        <v>145.58500000000001</v>
      </c>
      <c r="V48">
        <v>150.21299999999999</v>
      </c>
    </row>
    <row r="49" spans="1:22" x14ac:dyDescent="0.25">
      <c r="A49">
        <v>8</v>
      </c>
      <c r="B49">
        <v>11</v>
      </c>
      <c r="C49">
        <v>107</v>
      </c>
      <c r="D49">
        <v>1</v>
      </c>
      <c r="E49">
        <v>131.99119999999999</v>
      </c>
      <c r="F49">
        <v>4.6100000000000002E-2</v>
      </c>
      <c r="G49">
        <v>6.0848000000000004</v>
      </c>
      <c r="H49">
        <v>113.188</v>
      </c>
      <c r="I49">
        <v>117.836</v>
      </c>
      <c r="J49">
        <v>120.547</v>
      </c>
      <c r="K49">
        <v>121.983</v>
      </c>
      <c r="L49">
        <v>124.193</v>
      </c>
      <c r="M49">
        <v>125.685</v>
      </c>
      <c r="N49">
        <v>127.887</v>
      </c>
      <c r="O49" s="1">
        <v>131.99100000000001</v>
      </c>
      <c r="P49">
        <v>136.095</v>
      </c>
      <c r="Q49">
        <v>138.298</v>
      </c>
      <c r="R49">
        <v>139.78899999999999</v>
      </c>
      <c r="S49">
        <v>142</v>
      </c>
      <c r="T49">
        <v>143.435</v>
      </c>
      <c r="U49">
        <v>146.14699999999999</v>
      </c>
      <c r="V49">
        <v>150.79499999999999</v>
      </c>
    </row>
    <row r="50" spans="1:22" x14ac:dyDescent="0.25">
      <c r="A50">
        <v>9</v>
      </c>
      <c r="B50">
        <v>0</v>
      </c>
      <c r="C50">
        <v>108</v>
      </c>
      <c r="D50">
        <v>1</v>
      </c>
      <c r="E50">
        <v>132.49440000000001</v>
      </c>
      <c r="F50">
        <v>4.6120000000000001E-2</v>
      </c>
      <c r="G50">
        <v>6.1105999999999998</v>
      </c>
      <c r="H50">
        <v>113.611</v>
      </c>
      <c r="I50">
        <v>118.279</v>
      </c>
      <c r="J50">
        <v>121.002</v>
      </c>
      <c r="K50">
        <v>122.443</v>
      </c>
      <c r="L50">
        <v>124.663</v>
      </c>
      <c r="M50">
        <v>126.161</v>
      </c>
      <c r="N50">
        <v>128.37299999999999</v>
      </c>
      <c r="O50" s="1">
        <v>132.494</v>
      </c>
      <c r="P50">
        <v>136.61600000000001</v>
      </c>
      <c r="Q50">
        <v>138.828</v>
      </c>
      <c r="R50">
        <v>140.32599999999999</v>
      </c>
      <c r="S50">
        <v>142.54599999999999</v>
      </c>
      <c r="T50">
        <v>143.98699999999999</v>
      </c>
      <c r="U50">
        <v>146.71</v>
      </c>
      <c r="V50">
        <v>151.37799999999999</v>
      </c>
    </row>
    <row r="51" spans="1:22" x14ac:dyDescent="0.25">
      <c r="A51">
        <v>9</v>
      </c>
      <c r="B51">
        <v>1</v>
      </c>
      <c r="C51">
        <v>109</v>
      </c>
      <c r="D51">
        <v>1</v>
      </c>
      <c r="E51">
        <v>132.99889999999999</v>
      </c>
      <c r="F51">
        <v>4.6129999999999997E-2</v>
      </c>
      <c r="G51">
        <v>6.1352000000000002</v>
      </c>
      <c r="H51">
        <v>114.04</v>
      </c>
      <c r="I51">
        <v>118.726</v>
      </c>
      <c r="J51">
        <v>121.46</v>
      </c>
      <c r="K51">
        <v>122.907</v>
      </c>
      <c r="L51">
        <v>125.136</v>
      </c>
      <c r="M51">
        <v>126.64</v>
      </c>
      <c r="N51">
        <v>128.86099999999999</v>
      </c>
      <c r="O51" s="1">
        <v>132.999</v>
      </c>
      <c r="P51">
        <v>137.137</v>
      </c>
      <c r="Q51">
        <v>139.358</v>
      </c>
      <c r="R51">
        <v>140.86199999999999</v>
      </c>
      <c r="S51">
        <v>143.09</v>
      </c>
      <c r="T51">
        <v>144.53800000000001</v>
      </c>
      <c r="U51">
        <v>147.27199999999999</v>
      </c>
      <c r="V51">
        <v>151.958</v>
      </c>
    </row>
    <row r="52" spans="1:22" x14ac:dyDescent="0.25">
      <c r="A52">
        <v>9</v>
      </c>
      <c r="B52">
        <v>2</v>
      </c>
      <c r="C52">
        <v>110</v>
      </c>
      <c r="D52">
        <v>1</v>
      </c>
      <c r="E52">
        <v>133.50460000000001</v>
      </c>
      <c r="F52">
        <v>4.614E-2</v>
      </c>
      <c r="G52">
        <v>6.1599000000000004</v>
      </c>
      <c r="H52">
        <v>114.46899999999999</v>
      </c>
      <c r="I52">
        <v>119.175</v>
      </c>
      <c r="J52">
        <v>121.919</v>
      </c>
      <c r="K52">
        <v>123.372</v>
      </c>
      <c r="L52">
        <v>125.61</v>
      </c>
      <c r="M52">
        <v>127.12</v>
      </c>
      <c r="N52">
        <v>129.35</v>
      </c>
      <c r="O52" s="1">
        <v>133.505</v>
      </c>
      <c r="P52">
        <v>137.65899999999999</v>
      </c>
      <c r="Q52">
        <v>139.88900000000001</v>
      </c>
      <c r="R52">
        <v>141.399</v>
      </c>
      <c r="S52">
        <v>143.637</v>
      </c>
      <c r="T52">
        <v>145.09</v>
      </c>
      <c r="U52">
        <v>147.83500000000001</v>
      </c>
      <c r="V52">
        <v>152.54</v>
      </c>
    </row>
    <row r="53" spans="1:22" x14ac:dyDescent="0.25">
      <c r="A53">
        <v>9</v>
      </c>
      <c r="B53">
        <v>3</v>
      </c>
      <c r="C53">
        <v>111</v>
      </c>
      <c r="D53">
        <v>1</v>
      </c>
      <c r="E53">
        <v>134.01179999999999</v>
      </c>
      <c r="F53">
        <v>4.6149999999999997E-2</v>
      </c>
      <c r="G53">
        <v>6.1845999999999997</v>
      </c>
      <c r="H53">
        <v>114.9</v>
      </c>
      <c r="I53">
        <v>119.624</v>
      </c>
      <c r="J53">
        <v>122.38</v>
      </c>
      <c r="K53">
        <v>123.839</v>
      </c>
      <c r="L53">
        <v>126.086</v>
      </c>
      <c r="M53">
        <v>127.602</v>
      </c>
      <c r="N53">
        <v>129.84</v>
      </c>
      <c r="O53" s="1">
        <v>134.012</v>
      </c>
      <c r="P53">
        <v>138.18299999999999</v>
      </c>
      <c r="Q53">
        <v>140.422</v>
      </c>
      <c r="R53">
        <v>141.93799999999999</v>
      </c>
      <c r="S53">
        <v>144.185</v>
      </c>
      <c r="T53">
        <v>145.64400000000001</v>
      </c>
      <c r="U53">
        <v>148.399</v>
      </c>
      <c r="V53">
        <v>153.124</v>
      </c>
    </row>
    <row r="54" spans="1:22" x14ac:dyDescent="0.25">
      <c r="A54">
        <v>9</v>
      </c>
      <c r="B54">
        <v>4</v>
      </c>
      <c r="C54">
        <v>112</v>
      </c>
      <c r="D54">
        <v>1</v>
      </c>
      <c r="E54">
        <v>134.52019999999999</v>
      </c>
      <c r="F54">
        <v>4.616E-2</v>
      </c>
      <c r="G54">
        <v>6.2095000000000002</v>
      </c>
      <c r="H54">
        <v>115.33199999999999</v>
      </c>
      <c r="I54">
        <v>120.075</v>
      </c>
      <c r="J54">
        <v>122.842</v>
      </c>
      <c r="K54">
        <v>124.307</v>
      </c>
      <c r="L54">
        <v>126.562</v>
      </c>
      <c r="M54">
        <v>128.08500000000001</v>
      </c>
      <c r="N54">
        <v>130.33199999999999</v>
      </c>
      <c r="O54" s="1">
        <v>134.52000000000001</v>
      </c>
      <c r="P54">
        <v>138.708</v>
      </c>
      <c r="Q54">
        <v>140.95599999999999</v>
      </c>
      <c r="R54">
        <v>142.47800000000001</v>
      </c>
      <c r="S54">
        <v>144.73400000000001</v>
      </c>
      <c r="T54">
        <v>146.19900000000001</v>
      </c>
      <c r="U54">
        <v>148.96600000000001</v>
      </c>
      <c r="V54">
        <v>153.709</v>
      </c>
    </row>
    <row r="55" spans="1:22" x14ac:dyDescent="0.25">
      <c r="A55">
        <v>9</v>
      </c>
      <c r="B55">
        <v>5</v>
      </c>
      <c r="C55">
        <v>113</v>
      </c>
      <c r="D55">
        <v>1</v>
      </c>
      <c r="E55">
        <v>135.0299</v>
      </c>
      <c r="F55">
        <v>4.616E-2</v>
      </c>
      <c r="G55">
        <v>6.2329999999999997</v>
      </c>
      <c r="H55">
        <v>115.76900000000001</v>
      </c>
      <c r="I55">
        <v>120.53</v>
      </c>
      <c r="J55">
        <v>123.307</v>
      </c>
      <c r="K55">
        <v>124.77800000000001</v>
      </c>
      <c r="L55">
        <v>127.042</v>
      </c>
      <c r="M55">
        <v>128.57</v>
      </c>
      <c r="N55">
        <v>130.82599999999999</v>
      </c>
      <c r="O55" s="1">
        <v>135.03</v>
      </c>
      <c r="P55">
        <v>139.23400000000001</v>
      </c>
      <c r="Q55">
        <v>141.49</v>
      </c>
      <c r="R55">
        <v>143.018</v>
      </c>
      <c r="S55">
        <v>145.28200000000001</v>
      </c>
      <c r="T55">
        <v>146.75299999999999</v>
      </c>
      <c r="U55">
        <v>149.53</v>
      </c>
      <c r="V55">
        <v>154.291</v>
      </c>
    </row>
    <row r="56" spans="1:22" x14ac:dyDescent="0.25">
      <c r="A56">
        <v>9</v>
      </c>
      <c r="B56">
        <v>6</v>
      </c>
      <c r="C56">
        <v>114</v>
      </c>
      <c r="D56">
        <v>1</v>
      </c>
      <c r="E56">
        <v>135.541</v>
      </c>
      <c r="F56">
        <v>4.6170000000000003E-2</v>
      </c>
      <c r="G56">
        <v>6.2579000000000002</v>
      </c>
      <c r="H56">
        <v>116.203</v>
      </c>
      <c r="I56">
        <v>120.983</v>
      </c>
      <c r="J56">
        <v>123.771</v>
      </c>
      <c r="K56">
        <v>125.248</v>
      </c>
      <c r="L56">
        <v>127.521</v>
      </c>
      <c r="M56">
        <v>129.05500000000001</v>
      </c>
      <c r="N56">
        <v>131.32</v>
      </c>
      <c r="O56" s="1">
        <v>135.541</v>
      </c>
      <c r="P56">
        <v>139.762</v>
      </c>
      <c r="Q56">
        <v>142.02699999999999</v>
      </c>
      <c r="R56">
        <v>143.56100000000001</v>
      </c>
      <c r="S56">
        <v>145.834</v>
      </c>
      <c r="T56">
        <v>147.31100000000001</v>
      </c>
      <c r="U56">
        <v>150.09899999999999</v>
      </c>
      <c r="V56">
        <v>154.87899999999999</v>
      </c>
    </row>
    <row r="57" spans="1:22" x14ac:dyDescent="0.25">
      <c r="A57">
        <v>9</v>
      </c>
      <c r="B57">
        <v>7</v>
      </c>
      <c r="C57">
        <v>115</v>
      </c>
      <c r="D57">
        <v>1</v>
      </c>
      <c r="E57">
        <v>136.05330000000001</v>
      </c>
      <c r="F57">
        <v>4.6170000000000003E-2</v>
      </c>
      <c r="G57">
        <v>6.2816000000000001</v>
      </c>
      <c r="H57">
        <v>116.642</v>
      </c>
      <c r="I57">
        <v>121.44</v>
      </c>
      <c r="J57">
        <v>124.239</v>
      </c>
      <c r="K57">
        <v>125.721</v>
      </c>
      <c r="L57">
        <v>128.00299999999999</v>
      </c>
      <c r="M57">
        <v>129.54300000000001</v>
      </c>
      <c r="N57">
        <v>131.816</v>
      </c>
      <c r="O57" s="1">
        <v>136.053</v>
      </c>
      <c r="P57">
        <v>140.29</v>
      </c>
      <c r="Q57">
        <v>142.56399999999999</v>
      </c>
      <c r="R57">
        <v>144.10300000000001</v>
      </c>
      <c r="S57">
        <v>146.386</v>
      </c>
      <c r="T57">
        <v>147.86799999999999</v>
      </c>
      <c r="U57">
        <v>150.666</v>
      </c>
      <c r="V57">
        <v>155.465</v>
      </c>
    </row>
    <row r="58" spans="1:22" x14ac:dyDescent="0.25">
      <c r="A58">
        <v>9</v>
      </c>
      <c r="B58">
        <v>8</v>
      </c>
      <c r="C58">
        <v>116</v>
      </c>
      <c r="D58">
        <v>1</v>
      </c>
      <c r="E58">
        <v>136.56700000000001</v>
      </c>
      <c r="F58">
        <v>4.616E-2</v>
      </c>
      <c r="G58">
        <v>6.3038999999999996</v>
      </c>
      <c r="H58">
        <v>117.086</v>
      </c>
      <c r="I58">
        <v>121.902</v>
      </c>
      <c r="J58">
        <v>124.711</v>
      </c>
      <c r="K58">
        <v>126.19799999999999</v>
      </c>
      <c r="L58">
        <v>128.488</v>
      </c>
      <c r="M58">
        <v>130.03299999999999</v>
      </c>
      <c r="N58">
        <v>132.315</v>
      </c>
      <c r="O58" s="1">
        <v>136.56700000000001</v>
      </c>
      <c r="P58">
        <v>140.81899999999999</v>
      </c>
      <c r="Q58">
        <v>143.101</v>
      </c>
      <c r="R58">
        <v>144.64599999999999</v>
      </c>
      <c r="S58">
        <v>146.93600000000001</v>
      </c>
      <c r="T58">
        <v>148.423</v>
      </c>
      <c r="U58">
        <v>151.232</v>
      </c>
      <c r="V58">
        <v>156.048</v>
      </c>
    </row>
    <row r="59" spans="1:22" x14ac:dyDescent="0.25">
      <c r="A59">
        <v>9</v>
      </c>
      <c r="B59">
        <v>9</v>
      </c>
      <c r="C59">
        <v>117</v>
      </c>
      <c r="D59">
        <v>1</v>
      </c>
      <c r="E59">
        <v>137.0821</v>
      </c>
      <c r="F59">
        <v>4.616E-2</v>
      </c>
      <c r="G59">
        <v>6.3277000000000001</v>
      </c>
      <c r="H59">
        <v>117.52800000000001</v>
      </c>
      <c r="I59">
        <v>122.36199999999999</v>
      </c>
      <c r="J59">
        <v>125.181</v>
      </c>
      <c r="K59">
        <v>126.67400000000001</v>
      </c>
      <c r="L59">
        <v>128.97300000000001</v>
      </c>
      <c r="M59">
        <v>130.524</v>
      </c>
      <c r="N59">
        <v>132.81399999999999</v>
      </c>
      <c r="O59" s="1">
        <v>137.08199999999999</v>
      </c>
      <c r="P59">
        <v>141.35</v>
      </c>
      <c r="Q59">
        <v>143.63999999999999</v>
      </c>
      <c r="R59">
        <v>145.191</v>
      </c>
      <c r="S59">
        <v>147.49</v>
      </c>
      <c r="T59">
        <v>148.983</v>
      </c>
      <c r="U59">
        <v>151.803</v>
      </c>
      <c r="V59">
        <v>156.636</v>
      </c>
    </row>
    <row r="60" spans="1:22" x14ac:dyDescent="0.25">
      <c r="A60">
        <v>9</v>
      </c>
      <c r="B60">
        <v>10</v>
      </c>
      <c r="C60">
        <v>118</v>
      </c>
      <c r="D60">
        <v>1</v>
      </c>
      <c r="E60">
        <v>137.59870000000001</v>
      </c>
      <c r="F60">
        <v>4.616E-2</v>
      </c>
      <c r="G60">
        <v>6.3516000000000004</v>
      </c>
      <c r="H60">
        <v>117.971</v>
      </c>
      <c r="I60">
        <v>122.82299999999999</v>
      </c>
      <c r="J60">
        <v>125.65300000000001</v>
      </c>
      <c r="K60">
        <v>127.151</v>
      </c>
      <c r="L60">
        <v>129.459</v>
      </c>
      <c r="M60">
        <v>131.01599999999999</v>
      </c>
      <c r="N60">
        <v>133.315</v>
      </c>
      <c r="O60" s="1">
        <v>137.59899999999999</v>
      </c>
      <c r="P60">
        <v>141.88300000000001</v>
      </c>
      <c r="Q60">
        <v>144.18199999999999</v>
      </c>
      <c r="R60">
        <v>145.739</v>
      </c>
      <c r="S60">
        <v>148.04599999999999</v>
      </c>
      <c r="T60">
        <v>149.54499999999999</v>
      </c>
      <c r="U60">
        <v>152.375</v>
      </c>
      <c r="V60">
        <v>157.226</v>
      </c>
    </row>
    <row r="61" spans="1:22" x14ac:dyDescent="0.25">
      <c r="A61">
        <v>9</v>
      </c>
      <c r="B61">
        <v>11</v>
      </c>
      <c r="C61">
        <v>119</v>
      </c>
      <c r="D61">
        <v>1</v>
      </c>
      <c r="E61">
        <v>138.11670000000001</v>
      </c>
      <c r="F61">
        <v>4.6149999999999997E-2</v>
      </c>
      <c r="G61">
        <v>6.3741000000000003</v>
      </c>
      <c r="H61">
        <v>118.419</v>
      </c>
      <c r="I61">
        <v>123.288</v>
      </c>
      <c r="J61">
        <v>126.128</v>
      </c>
      <c r="K61">
        <v>127.63200000000001</v>
      </c>
      <c r="L61">
        <v>129.94800000000001</v>
      </c>
      <c r="M61">
        <v>131.51</v>
      </c>
      <c r="N61">
        <v>133.81700000000001</v>
      </c>
      <c r="O61" s="1">
        <v>138.11699999999999</v>
      </c>
      <c r="P61">
        <v>142.416</v>
      </c>
      <c r="Q61">
        <v>144.72300000000001</v>
      </c>
      <c r="R61">
        <v>146.285</v>
      </c>
      <c r="S61">
        <v>148.601</v>
      </c>
      <c r="T61">
        <v>150.10499999999999</v>
      </c>
      <c r="U61">
        <v>152.94499999999999</v>
      </c>
      <c r="V61">
        <v>157.81399999999999</v>
      </c>
    </row>
    <row r="62" spans="1:22" x14ac:dyDescent="0.25">
      <c r="A62">
        <v>10</v>
      </c>
      <c r="B62">
        <v>0</v>
      </c>
      <c r="C62">
        <v>120</v>
      </c>
      <c r="D62">
        <v>1</v>
      </c>
      <c r="E62">
        <v>138.63630000000001</v>
      </c>
      <c r="F62">
        <v>4.614E-2</v>
      </c>
      <c r="G62">
        <v>6.3967000000000001</v>
      </c>
      <c r="H62">
        <v>118.869</v>
      </c>
      <c r="I62">
        <v>123.755</v>
      </c>
      <c r="J62">
        <v>126.605</v>
      </c>
      <c r="K62">
        <v>128.11500000000001</v>
      </c>
      <c r="L62">
        <v>130.43899999999999</v>
      </c>
      <c r="M62">
        <v>132.00700000000001</v>
      </c>
      <c r="N62">
        <v>134.322</v>
      </c>
      <c r="O62" s="1">
        <v>138.636</v>
      </c>
      <c r="P62">
        <v>142.95099999999999</v>
      </c>
      <c r="Q62">
        <v>145.26599999999999</v>
      </c>
      <c r="R62">
        <v>146.834</v>
      </c>
      <c r="S62">
        <v>149.15799999999999</v>
      </c>
      <c r="T62">
        <v>150.667</v>
      </c>
      <c r="U62">
        <v>153.517</v>
      </c>
      <c r="V62">
        <v>158.404</v>
      </c>
    </row>
    <row r="63" spans="1:22" x14ac:dyDescent="0.25">
      <c r="A63">
        <v>10</v>
      </c>
      <c r="B63">
        <v>1</v>
      </c>
      <c r="C63">
        <v>121</v>
      </c>
      <c r="D63">
        <v>1</v>
      </c>
      <c r="E63">
        <v>139.1575</v>
      </c>
      <c r="F63">
        <v>4.6120000000000001E-2</v>
      </c>
      <c r="G63">
        <v>6.4179000000000004</v>
      </c>
      <c r="H63">
        <v>119.325</v>
      </c>
      <c r="I63">
        <v>124.227</v>
      </c>
      <c r="J63">
        <v>127.087</v>
      </c>
      <c r="K63">
        <v>128.601</v>
      </c>
      <c r="L63">
        <v>130.93299999999999</v>
      </c>
      <c r="M63">
        <v>132.506</v>
      </c>
      <c r="N63">
        <v>134.82900000000001</v>
      </c>
      <c r="O63" s="1">
        <v>139.15799999999999</v>
      </c>
      <c r="P63">
        <v>143.48599999999999</v>
      </c>
      <c r="Q63">
        <v>145.809</v>
      </c>
      <c r="R63">
        <v>147.38200000000001</v>
      </c>
      <c r="S63">
        <v>149.714</v>
      </c>
      <c r="T63">
        <v>151.22800000000001</v>
      </c>
      <c r="U63">
        <v>154.08799999999999</v>
      </c>
      <c r="V63">
        <v>158.99</v>
      </c>
    </row>
    <row r="64" spans="1:22" x14ac:dyDescent="0.25">
      <c r="A64">
        <v>10</v>
      </c>
      <c r="B64">
        <v>2</v>
      </c>
      <c r="C64">
        <v>122</v>
      </c>
      <c r="D64">
        <v>1</v>
      </c>
      <c r="E64">
        <v>139.68029999999999</v>
      </c>
      <c r="F64">
        <v>4.6109999999999998E-2</v>
      </c>
      <c r="G64">
        <v>6.4406999999999996</v>
      </c>
      <c r="H64">
        <v>119.777</v>
      </c>
      <c r="I64">
        <v>124.697</v>
      </c>
      <c r="J64">
        <v>127.56699999999999</v>
      </c>
      <c r="K64">
        <v>129.08600000000001</v>
      </c>
      <c r="L64">
        <v>131.42599999999999</v>
      </c>
      <c r="M64">
        <v>133.005</v>
      </c>
      <c r="N64">
        <v>135.33600000000001</v>
      </c>
      <c r="O64" s="1">
        <v>139.68</v>
      </c>
      <c r="P64">
        <v>144.024</v>
      </c>
      <c r="Q64">
        <v>146.35599999999999</v>
      </c>
      <c r="R64">
        <v>147.934</v>
      </c>
      <c r="S64">
        <v>150.274</v>
      </c>
      <c r="T64">
        <v>151.79400000000001</v>
      </c>
      <c r="U64">
        <v>154.66399999999999</v>
      </c>
      <c r="V64">
        <v>159.583</v>
      </c>
    </row>
    <row r="65" spans="1:22" x14ac:dyDescent="0.25">
      <c r="A65">
        <v>10</v>
      </c>
      <c r="B65">
        <v>3</v>
      </c>
      <c r="C65">
        <v>123</v>
      </c>
      <c r="D65">
        <v>1</v>
      </c>
      <c r="E65">
        <v>140.20490000000001</v>
      </c>
      <c r="F65">
        <v>4.6089999999999999E-2</v>
      </c>
      <c r="G65">
        <v>6.4619999999999997</v>
      </c>
      <c r="H65">
        <v>120.236</v>
      </c>
      <c r="I65">
        <v>125.172</v>
      </c>
      <c r="J65">
        <v>128.05099999999999</v>
      </c>
      <c r="K65">
        <v>129.57599999999999</v>
      </c>
      <c r="L65">
        <v>131.923</v>
      </c>
      <c r="M65">
        <v>133.50700000000001</v>
      </c>
      <c r="N65">
        <v>135.846</v>
      </c>
      <c r="O65" s="1">
        <v>140.20500000000001</v>
      </c>
      <c r="P65">
        <v>144.56299999999999</v>
      </c>
      <c r="Q65">
        <v>146.90199999999999</v>
      </c>
      <c r="R65">
        <v>148.48599999999999</v>
      </c>
      <c r="S65">
        <v>150.834</v>
      </c>
      <c r="T65">
        <v>152.35900000000001</v>
      </c>
      <c r="U65">
        <v>155.238</v>
      </c>
      <c r="V65">
        <v>160.17400000000001</v>
      </c>
    </row>
    <row r="66" spans="1:22" x14ac:dyDescent="0.25">
      <c r="A66">
        <v>10</v>
      </c>
      <c r="B66">
        <v>4</v>
      </c>
      <c r="C66">
        <v>124</v>
      </c>
      <c r="D66">
        <v>1</v>
      </c>
      <c r="E66">
        <v>140.7313</v>
      </c>
      <c r="F66">
        <v>4.607E-2</v>
      </c>
      <c r="G66">
        <v>6.4835000000000003</v>
      </c>
      <c r="H66">
        <v>120.696</v>
      </c>
      <c r="I66">
        <v>125.648</v>
      </c>
      <c r="J66">
        <v>128.53700000000001</v>
      </c>
      <c r="K66">
        <v>130.06700000000001</v>
      </c>
      <c r="L66">
        <v>132.422</v>
      </c>
      <c r="M66">
        <v>134.012</v>
      </c>
      <c r="N66">
        <v>136.358</v>
      </c>
      <c r="O66" s="1">
        <v>140.73099999999999</v>
      </c>
      <c r="P66">
        <v>145.10400000000001</v>
      </c>
      <c r="Q66">
        <v>147.45099999999999</v>
      </c>
      <c r="R66">
        <v>149.04</v>
      </c>
      <c r="S66">
        <v>151.39599999999999</v>
      </c>
      <c r="T66">
        <v>152.92500000000001</v>
      </c>
      <c r="U66">
        <v>155.81399999999999</v>
      </c>
      <c r="V66">
        <v>160.767</v>
      </c>
    </row>
    <row r="67" spans="1:22" x14ac:dyDescent="0.25">
      <c r="A67">
        <v>10</v>
      </c>
      <c r="B67">
        <v>5</v>
      </c>
      <c r="C67">
        <v>125</v>
      </c>
      <c r="D67">
        <v>1</v>
      </c>
      <c r="E67">
        <v>141.2594</v>
      </c>
      <c r="F67">
        <v>4.6050000000000001E-2</v>
      </c>
      <c r="G67">
        <v>6.5049999999999999</v>
      </c>
      <c r="H67">
        <v>121.157</v>
      </c>
      <c r="I67">
        <v>126.127</v>
      </c>
      <c r="J67">
        <v>129.02500000000001</v>
      </c>
      <c r="K67">
        <v>130.56</v>
      </c>
      <c r="L67">
        <v>132.923</v>
      </c>
      <c r="M67">
        <v>134.517</v>
      </c>
      <c r="N67">
        <v>136.87200000000001</v>
      </c>
      <c r="O67" s="1">
        <v>141.25899999999999</v>
      </c>
      <c r="P67">
        <v>145.64699999999999</v>
      </c>
      <c r="Q67">
        <v>148.001</v>
      </c>
      <c r="R67">
        <v>149.596</v>
      </c>
      <c r="S67">
        <v>151.959</v>
      </c>
      <c r="T67">
        <v>153.494</v>
      </c>
      <c r="U67">
        <v>156.392</v>
      </c>
      <c r="V67">
        <v>161.36099999999999</v>
      </c>
    </row>
    <row r="68" spans="1:22" x14ac:dyDescent="0.25">
      <c r="A68">
        <v>10</v>
      </c>
      <c r="B68">
        <v>6</v>
      </c>
      <c r="C68">
        <v>126</v>
      </c>
      <c r="D68">
        <v>1</v>
      </c>
      <c r="E68">
        <v>141.78919999999999</v>
      </c>
      <c r="F68">
        <v>4.6030000000000001E-2</v>
      </c>
      <c r="G68">
        <v>6.5266000000000002</v>
      </c>
      <c r="H68">
        <v>121.621</v>
      </c>
      <c r="I68">
        <v>126.60599999999999</v>
      </c>
      <c r="J68">
        <v>129.51400000000001</v>
      </c>
      <c r="K68">
        <v>131.054</v>
      </c>
      <c r="L68">
        <v>133.42500000000001</v>
      </c>
      <c r="M68">
        <v>135.02500000000001</v>
      </c>
      <c r="N68">
        <v>137.387</v>
      </c>
      <c r="O68" s="1">
        <v>141.78899999999999</v>
      </c>
      <c r="P68">
        <v>146.191</v>
      </c>
      <c r="Q68">
        <v>148.554</v>
      </c>
      <c r="R68">
        <v>150.15299999999999</v>
      </c>
      <c r="S68">
        <v>152.524</v>
      </c>
      <c r="T68">
        <v>154.06399999999999</v>
      </c>
      <c r="U68">
        <v>156.97200000000001</v>
      </c>
      <c r="V68">
        <v>161.958</v>
      </c>
    </row>
    <row r="69" spans="1:22" x14ac:dyDescent="0.25">
      <c r="A69">
        <v>10</v>
      </c>
      <c r="B69">
        <v>7</v>
      </c>
      <c r="C69">
        <v>127</v>
      </c>
      <c r="D69">
        <v>1</v>
      </c>
      <c r="E69">
        <v>142.32060000000001</v>
      </c>
      <c r="F69">
        <v>4.5999999999999999E-2</v>
      </c>
      <c r="G69">
        <v>6.5467000000000004</v>
      </c>
      <c r="H69">
        <v>122.09</v>
      </c>
      <c r="I69">
        <v>127.09099999999999</v>
      </c>
      <c r="J69">
        <v>130.00800000000001</v>
      </c>
      <c r="K69">
        <v>131.55199999999999</v>
      </c>
      <c r="L69">
        <v>133.93100000000001</v>
      </c>
      <c r="M69">
        <v>135.535</v>
      </c>
      <c r="N69">
        <v>137.905</v>
      </c>
      <c r="O69" s="1">
        <v>142.321</v>
      </c>
      <c r="P69">
        <v>146.73599999999999</v>
      </c>
      <c r="Q69">
        <v>149.10599999999999</v>
      </c>
      <c r="R69">
        <v>150.71100000000001</v>
      </c>
      <c r="S69">
        <v>153.089</v>
      </c>
      <c r="T69">
        <v>154.63399999999999</v>
      </c>
      <c r="U69">
        <v>157.55099999999999</v>
      </c>
      <c r="V69">
        <v>162.55199999999999</v>
      </c>
    </row>
    <row r="70" spans="1:22" x14ac:dyDescent="0.25">
      <c r="A70">
        <v>10</v>
      </c>
      <c r="B70">
        <v>8</v>
      </c>
      <c r="C70">
        <v>128</v>
      </c>
      <c r="D70">
        <v>1</v>
      </c>
      <c r="E70">
        <v>142.85339999999999</v>
      </c>
      <c r="F70">
        <v>4.5969999999999997E-2</v>
      </c>
      <c r="G70">
        <v>6.5670000000000002</v>
      </c>
      <c r="H70">
        <v>122.56</v>
      </c>
      <c r="I70">
        <v>127.57599999999999</v>
      </c>
      <c r="J70">
        <v>130.50200000000001</v>
      </c>
      <c r="K70">
        <v>132.05199999999999</v>
      </c>
      <c r="L70">
        <v>134.43700000000001</v>
      </c>
      <c r="M70">
        <v>136.047</v>
      </c>
      <c r="N70">
        <v>138.42400000000001</v>
      </c>
      <c r="O70" s="1">
        <v>142.85300000000001</v>
      </c>
      <c r="P70">
        <v>147.28299999999999</v>
      </c>
      <c r="Q70">
        <v>149.66</v>
      </c>
      <c r="R70">
        <v>151.26900000000001</v>
      </c>
      <c r="S70">
        <v>153.655</v>
      </c>
      <c r="T70">
        <v>155.20500000000001</v>
      </c>
      <c r="U70">
        <v>158.13</v>
      </c>
      <c r="V70">
        <v>163.14699999999999</v>
      </c>
    </row>
    <row r="71" spans="1:22" x14ac:dyDescent="0.25">
      <c r="A71">
        <v>10</v>
      </c>
      <c r="B71">
        <v>9</v>
      </c>
      <c r="C71">
        <v>129</v>
      </c>
      <c r="D71">
        <v>1</v>
      </c>
      <c r="E71">
        <v>143.38740000000001</v>
      </c>
      <c r="F71">
        <v>4.5940000000000002E-2</v>
      </c>
      <c r="G71">
        <v>6.5872000000000002</v>
      </c>
      <c r="H71">
        <v>123.03100000000001</v>
      </c>
      <c r="I71">
        <v>128.06299999999999</v>
      </c>
      <c r="J71">
        <v>130.99799999999999</v>
      </c>
      <c r="K71">
        <v>132.55199999999999</v>
      </c>
      <c r="L71">
        <v>134.946</v>
      </c>
      <c r="M71">
        <v>136.56</v>
      </c>
      <c r="N71">
        <v>138.94399999999999</v>
      </c>
      <c r="O71" s="1">
        <v>143.387</v>
      </c>
      <c r="P71">
        <v>147.83000000000001</v>
      </c>
      <c r="Q71">
        <v>150.215</v>
      </c>
      <c r="R71">
        <v>151.82900000000001</v>
      </c>
      <c r="S71">
        <v>154.22200000000001</v>
      </c>
      <c r="T71">
        <v>155.77699999999999</v>
      </c>
      <c r="U71">
        <v>158.71199999999999</v>
      </c>
      <c r="V71">
        <v>163.74299999999999</v>
      </c>
    </row>
    <row r="72" spans="1:22" x14ac:dyDescent="0.25">
      <c r="A72">
        <v>10</v>
      </c>
      <c r="B72">
        <v>10</v>
      </c>
      <c r="C72">
        <v>130</v>
      </c>
      <c r="D72">
        <v>1</v>
      </c>
      <c r="E72">
        <v>143.9222</v>
      </c>
      <c r="F72">
        <v>4.5909999999999999E-2</v>
      </c>
      <c r="G72">
        <v>6.6074999999999999</v>
      </c>
      <c r="H72">
        <v>123.504</v>
      </c>
      <c r="I72">
        <v>128.55099999999999</v>
      </c>
      <c r="J72">
        <v>131.495</v>
      </c>
      <c r="K72">
        <v>133.054</v>
      </c>
      <c r="L72">
        <v>135.45400000000001</v>
      </c>
      <c r="M72">
        <v>137.07400000000001</v>
      </c>
      <c r="N72">
        <v>139.46600000000001</v>
      </c>
      <c r="O72" s="1">
        <v>143.922</v>
      </c>
      <c r="P72">
        <v>148.37899999999999</v>
      </c>
      <c r="Q72">
        <v>150.77000000000001</v>
      </c>
      <c r="R72">
        <v>152.38999999999999</v>
      </c>
      <c r="S72">
        <v>154.791</v>
      </c>
      <c r="T72">
        <v>156.34899999999999</v>
      </c>
      <c r="U72">
        <v>159.29300000000001</v>
      </c>
      <c r="V72">
        <v>164.34100000000001</v>
      </c>
    </row>
    <row r="73" spans="1:22" x14ac:dyDescent="0.25">
      <c r="A73">
        <v>10</v>
      </c>
      <c r="B73">
        <v>11</v>
      </c>
      <c r="C73">
        <v>131</v>
      </c>
      <c r="D73">
        <v>1</v>
      </c>
      <c r="E73">
        <v>144.45750000000001</v>
      </c>
      <c r="F73">
        <v>4.5879999999999997E-2</v>
      </c>
      <c r="G73">
        <v>6.6276999999999999</v>
      </c>
      <c r="H73">
        <v>123.976</v>
      </c>
      <c r="I73">
        <v>129.03899999999999</v>
      </c>
      <c r="J73">
        <v>131.99199999999999</v>
      </c>
      <c r="K73">
        <v>133.55600000000001</v>
      </c>
      <c r="L73">
        <v>135.964</v>
      </c>
      <c r="M73">
        <v>137.58799999999999</v>
      </c>
      <c r="N73">
        <v>139.98699999999999</v>
      </c>
      <c r="O73" s="1">
        <v>144.458</v>
      </c>
      <c r="P73">
        <v>148.928</v>
      </c>
      <c r="Q73">
        <v>151.327</v>
      </c>
      <c r="R73">
        <v>152.95099999999999</v>
      </c>
      <c r="S73">
        <v>155.35900000000001</v>
      </c>
      <c r="T73">
        <v>156.923</v>
      </c>
      <c r="U73">
        <v>159.876</v>
      </c>
      <c r="V73">
        <v>164.93899999999999</v>
      </c>
    </row>
    <row r="74" spans="1:22" x14ac:dyDescent="0.25">
      <c r="A74">
        <v>11</v>
      </c>
      <c r="B74">
        <v>0</v>
      </c>
      <c r="C74">
        <v>132</v>
      </c>
      <c r="D74">
        <v>1</v>
      </c>
      <c r="E74">
        <v>144.99289999999999</v>
      </c>
      <c r="F74">
        <v>4.5839999999999999E-2</v>
      </c>
      <c r="G74">
        <v>6.6464999999999996</v>
      </c>
      <c r="H74">
        <v>124.45399999999999</v>
      </c>
      <c r="I74">
        <v>129.53100000000001</v>
      </c>
      <c r="J74">
        <v>132.49199999999999</v>
      </c>
      <c r="K74">
        <v>134.06</v>
      </c>
      <c r="L74">
        <v>136.47499999999999</v>
      </c>
      <c r="M74">
        <v>138.10400000000001</v>
      </c>
      <c r="N74">
        <v>140.51</v>
      </c>
      <c r="O74" s="1">
        <v>144.99299999999999</v>
      </c>
      <c r="P74">
        <v>149.476</v>
      </c>
      <c r="Q74">
        <v>151.88200000000001</v>
      </c>
      <c r="R74">
        <v>153.511</v>
      </c>
      <c r="S74">
        <v>155.92500000000001</v>
      </c>
      <c r="T74">
        <v>157.494</v>
      </c>
      <c r="U74">
        <v>160.45500000000001</v>
      </c>
      <c r="V74">
        <v>165.53200000000001</v>
      </c>
    </row>
    <row r="75" spans="1:22" x14ac:dyDescent="0.25">
      <c r="A75">
        <v>11</v>
      </c>
      <c r="B75">
        <v>1</v>
      </c>
      <c r="C75">
        <v>133</v>
      </c>
      <c r="D75">
        <v>1</v>
      </c>
      <c r="E75">
        <v>145.52799999999999</v>
      </c>
      <c r="F75">
        <v>4.58E-2</v>
      </c>
      <c r="G75">
        <v>6.6651999999999996</v>
      </c>
      <c r="H75">
        <v>124.931</v>
      </c>
      <c r="I75">
        <v>130.02199999999999</v>
      </c>
      <c r="J75">
        <v>132.99199999999999</v>
      </c>
      <c r="K75">
        <v>134.565</v>
      </c>
      <c r="L75">
        <v>136.98599999999999</v>
      </c>
      <c r="M75">
        <v>138.62</v>
      </c>
      <c r="N75">
        <v>141.03200000000001</v>
      </c>
      <c r="O75" s="1">
        <v>145.52799999999999</v>
      </c>
      <c r="P75">
        <v>150.024</v>
      </c>
      <c r="Q75">
        <v>152.43600000000001</v>
      </c>
      <c r="R75">
        <v>154.07</v>
      </c>
      <c r="S75">
        <v>156.49100000000001</v>
      </c>
      <c r="T75">
        <v>158.06399999999999</v>
      </c>
      <c r="U75">
        <v>161.03399999999999</v>
      </c>
      <c r="V75">
        <v>166.125</v>
      </c>
    </row>
    <row r="76" spans="1:22" x14ac:dyDescent="0.25">
      <c r="A76">
        <v>11</v>
      </c>
      <c r="B76">
        <v>2</v>
      </c>
      <c r="C76">
        <v>134</v>
      </c>
      <c r="D76">
        <v>1</v>
      </c>
      <c r="E76">
        <v>146.06219999999999</v>
      </c>
      <c r="F76">
        <v>4.5760000000000002E-2</v>
      </c>
      <c r="G76">
        <v>6.6837999999999997</v>
      </c>
      <c r="H76">
        <v>125.408</v>
      </c>
      <c r="I76">
        <v>130.51300000000001</v>
      </c>
      <c r="J76">
        <v>133.49100000000001</v>
      </c>
      <c r="K76">
        <v>135.06800000000001</v>
      </c>
      <c r="L76">
        <v>137.49700000000001</v>
      </c>
      <c r="M76">
        <v>139.13499999999999</v>
      </c>
      <c r="N76">
        <v>141.554</v>
      </c>
      <c r="O76" s="1">
        <v>146.06200000000001</v>
      </c>
      <c r="P76">
        <v>150.57</v>
      </c>
      <c r="Q76">
        <v>152.99</v>
      </c>
      <c r="R76">
        <v>154.62799999999999</v>
      </c>
      <c r="S76">
        <v>157.05600000000001</v>
      </c>
      <c r="T76">
        <v>158.63300000000001</v>
      </c>
      <c r="U76">
        <v>161.61099999999999</v>
      </c>
      <c r="V76">
        <v>166.71700000000001</v>
      </c>
    </row>
    <row r="77" spans="1:22" x14ac:dyDescent="0.25">
      <c r="A77">
        <v>11</v>
      </c>
      <c r="B77">
        <v>3</v>
      </c>
      <c r="C77">
        <v>135</v>
      </c>
      <c r="D77">
        <v>1</v>
      </c>
      <c r="E77">
        <v>146.5951</v>
      </c>
      <c r="F77">
        <v>4.5710000000000001E-2</v>
      </c>
      <c r="G77">
        <v>6.7008999999999999</v>
      </c>
      <c r="H77">
        <v>125.88800000000001</v>
      </c>
      <c r="I77">
        <v>131.00700000000001</v>
      </c>
      <c r="J77">
        <v>133.99199999999999</v>
      </c>
      <c r="K77">
        <v>135.57300000000001</v>
      </c>
      <c r="L77">
        <v>138.00800000000001</v>
      </c>
      <c r="M77">
        <v>139.65</v>
      </c>
      <c r="N77">
        <v>142.07499999999999</v>
      </c>
      <c r="O77" s="1">
        <v>146.595</v>
      </c>
      <c r="P77">
        <v>151.11500000000001</v>
      </c>
      <c r="Q77">
        <v>153.54</v>
      </c>
      <c r="R77">
        <v>155.18299999999999</v>
      </c>
      <c r="S77">
        <v>157.61699999999999</v>
      </c>
      <c r="T77">
        <v>159.19800000000001</v>
      </c>
      <c r="U77">
        <v>162.184</v>
      </c>
      <c r="V77">
        <v>167.30199999999999</v>
      </c>
    </row>
    <row r="78" spans="1:22" x14ac:dyDescent="0.25">
      <c r="A78">
        <v>11</v>
      </c>
      <c r="B78">
        <v>4</v>
      </c>
      <c r="C78">
        <v>136</v>
      </c>
      <c r="D78">
        <v>1</v>
      </c>
      <c r="E78">
        <v>147.12620000000001</v>
      </c>
      <c r="F78">
        <v>4.5670000000000002E-2</v>
      </c>
      <c r="G78">
        <v>6.7192999999999996</v>
      </c>
      <c r="H78">
        <v>126.36199999999999</v>
      </c>
      <c r="I78">
        <v>131.495</v>
      </c>
      <c r="J78">
        <v>134.489</v>
      </c>
      <c r="K78">
        <v>136.07400000000001</v>
      </c>
      <c r="L78">
        <v>138.51499999999999</v>
      </c>
      <c r="M78">
        <v>140.16200000000001</v>
      </c>
      <c r="N78">
        <v>142.59399999999999</v>
      </c>
      <c r="O78" s="1">
        <v>147.126</v>
      </c>
      <c r="P78">
        <v>151.65799999999999</v>
      </c>
      <c r="Q78">
        <v>154.09</v>
      </c>
      <c r="R78">
        <v>155.73699999999999</v>
      </c>
      <c r="S78">
        <v>158.178</v>
      </c>
      <c r="T78">
        <v>159.76400000000001</v>
      </c>
      <c r="U78">
        <v>162.75800000000001</v>
      </c>
      <c r="V78">
        <v>167.89</v>
      </c>
    </row>
    <row r="79" spans="1:22" x14ac:dyDescent="0.25">
      <c r="A79">
        <v>11</v>
      </c>
      <c r="B79">
        <v>5</v>
      </c>
      <c r="C79">
        <v>137</v>
      </c>
      <c r="D79">
        <v>1</v>
      </c>
      <c r="E79">
        <v>147.65479999999999</v>
      </c>
      <c r="F79">
        <v>4.5620000000000001E-2</v>
      </c>
      <c r="G79">
        <v>6.7359999999999998</v>
      </c>
      <c r="H79">
        <v>126.839</v>
      </c>
      <c r="I79">
        <v>131.98400000000001</v>
      </c>
      <c r="J79">
        <v>134.98599999999999</v>
      </c>
      <c r="K79">
        <v>136.57499999999999</v>
      </c>
      <c r="L79">
        <v>139.02199999999999</v>
      </c>
      <c r="M79">
        <v>140.673</v>
      </c>
      <c r="N79">
        <v>143.11099999999999</v>
      </c>
      <c r="O79" s="1">
        <v>147.655</v>
      </c>
      <c r="P79">
        <v>152.19800000000001</v>
      </c>
      <c r="Q79">
        <v>154.636</v>
      </c>
      <c r="R79">
        <v>156.28700000000001</v>
      </c>
      <c r="S79">
        <v>158.73500000000001</v>
      </c>
      <c r="T79">
        <v>160.32400000000001</v>
      </c>
      <c r="U79">
        <v>163.32499999999999</v>
      </c>
      <c r="V79">
        <v>168.471</v>
      </c>
    </row>
    <row r="80" spans="1:22" x14ac:dyDescent="0.25">
      <c r="A80">
        <v>11</v>
      </c>
      <c r="B80">
        <v>6</v>
      </c>
      <c r="C80">
        <v>138</v>
      </c>
      <c r="D80">
        <v>1</v>
      </c>
      <c r="E80">
        <v>148.18039999999999</v>
      </c>
      <c r="F80">
        <v>4.5569999999999999E-2</v>
      </c>
      <c r="G80">
        <v>6.7526000000000002</v>
      </c>
      <c r="H80">
        <v>127.313</v>
      </c>
      <c r="I80">
        <v>132.47200000000001</v>
      </c>
      <c r="J80">
        <v>135.47999999999999</v>
      </c>
      <c r="K80">
        <v>137.07300000000001</v>
      </c>
      <c r="L80">
        <v>139.52699999999999</v>
      </c>
      <c r="M80">
        <v>141.18199999999999</v>
      </c>
      <c r="N80">
        <v>143.626</v>
      </c>
      <c r="O80" s="1">
        <v>148.18</v>
      </c>
      <c r="P80">
        <v>152.73500000000001</v>
      </c>
      <c r="Q80">
        <v>155.179</v>
      </c>
      <c r="R80">
        <v>156.834</v>
      </c>
      <c r="S80">
        <v>159.28700000000001</v>
      </c>
      <c r="T80">
        <v>160.881</v>
      </c>
      <c r="U80">
        <v>163.88900000000001</v>
      </c>
      <c r="V80">
        <v>169.047</v>
      </c>
    </row>
    <row r="81" spans="1:22" x14ac:dyDescent="0.25">
      <c r="A81">
        <v>11</v>
      </c>
      <c r="B81">
        <v>7</v>
      </c>
      <c r="C81">
        <v>139</v>
      </c>
      <c r="D81">
        <v>1</v>
      </c>
      <c r="E81">
        <v>148.70230000000001</v>
      </c>
      <c r="F81">
        <v>4.5519999999999998E-2</v>
      </c>
      <c r="G81">
        <v>6.7689000000000004</v>
      </c>
      <c r="H81">
        <v>127.785</v>
      </c>
      <c r="I81">
        <v>132.95500000000001</v>
      </c>
      <c r="J81">
        <v>135.971</v>
      </c>
      <c r="K81">
        <v>137.56800000000001</v>
      </c>
      <c r="L81">
        <v>140.02799999999999</v>
      </c>
      <c r="M81">
        <v>141.68700000000001</v>
      </c>
      <c r="N81">
        <v>144.137</v>
      </c>
      <c r="O81" s="1">
        <v>148.702</v>
      </c>
      <c r="P81">
        <v>153.268</v>
      </c>
      <c r="Q81">
        <v>155.71799999999999</v>
      </c>
      <c r="R81">
        <v>157.37700000000001</v>
      </c>
      <c r="S81">
        <v>159.83600000000001</v>
      </c>
      <c r="T81">
        <v>161.43299999999999</v>
      </c>
      <c r="U81">
        <v>164.44900000000001</v>
      </c>
      <c r="V81">
        <v>169.62</v>
      </c>
    </row>
    <row r="82" spans="1:22" x14ac:dyDescent="0.25">
      <c r="A82">
        <v>11</v>
      </c>
      <c r="B82">
        <v>8</v>
      </c>
      <c r="C82">
        <v>140</v>
      </c>
      <c r="D82">
        <v>1</v>
      </c>
      <c r="E82">
        <v>149.21969999999999</v>
      </c>
      <c r="F82">
        <v>4.546E-2</v>
      </c>
      <c r="G82">
        <v>6.7835000000000001</v>
      </c>
      <c r="H82">
        <v>128.25700000000001</v>
      </c>
      <c r="I82">
        <v>133.43899999999999</v>
      </c>
      <c r="J82">
        <v>136.46100000000001</v>
      </c>
      <c r="K82">
        <v>138.06200000000001</v>
      </c>
      <c r="L82">
        <v>140.52600000000001</v>
      </c>
      <c r="M82">
        <v>142.18899999999999</v>
      </c>
      <c r="N82">
        <v>144.64400000000001</v>
      </c>
      <c r="O82" s="1">
        <v>149.22</v>
      </c>
      <c r="P82">
        <v>153.79499999999999</v>
      </c>
      <c r="Q82">
        <v>156.25</v>
      </c>
      <c r="R82">
        <v>157.91300000000001</v>
      </c>
      <c r="S82">
        <v>160.37799999999999</v>
      </c>
      <c r="T82">
        <v>161.97800000000001</v>
      </c>
      <c r="U82">
        <v>165.001</v>
      </c>
      <c r="V82">
        <v>170.18199999999999</v>
      </c>
    </row>
    <row r="83" spans="1:22" x14ac:dyDescent="0.25">
      <c r="A83">
        <v>11</v>
      </c>
      <c r="B83">
        <v>9</v>
      </c>
      <c r="C83">
        <v>141</v>
      </c>
      <c r="D83">
        <v>1</v>
      </c>
      <c r="E83">
        <v>149.73220000000001</v>
      </c>
      <c r="F83">
        <v>4.5409999999999999E-2</v>
      </c>
      <c r="G83">
        <v>6.7992999999999997</v>
      </c>
      <c r="H83">
        <v>128.721</v>
      </c>
      <c r="I83">
        <v>133.91499999999999</v>
      </c>
      <c r="J83">
        <v>136.94399999999999</v>
      </c>
      <c r="K83">
        <v>138.548</v>
      </c>
      <c r="L83">
        <v>141.018</v>
      </c>
      <c r="M83">
        <v>142.685</v>
      </c>
      <c r="N83">
        <v>145.14599999999999</v>
      </c>
      <c r="O83" s="1">
        <v>149.732</v>
      </c>
      <c r="P83">
        <v>154.31800000000001</v>
      </c>
      <c r="Q83">
        <v>156.779</v>
      </c>
      <c r="R83">
        <v>158.446</v>
      </c>
      <c r="S83">
        <v>160.916</v>
      </c>
      <c r="T83">
        <v>162.52000000000001</v>
      </c>
      <c r="U83">
        <v>165.55</v>
      </c>
      <c r="V83">
        <v>170.744</v>
      </c>
    </row>
    <row r="84" spans="1:22" x14ac:dyDescent="0.25">
      <c r="A84">
        <v>11</v>
      </c>
      <c r="B84">
        <v>10</v>
      </c>
      <c r="C84">
        <v>142</v>
      </c>
      <c r="D84">
        <v>1</v>
      </c>
      <c r="E84">
        <v>150.239</v>
      </c>
      <c r="F84">
        <v>4.5350000000000001E-2</v>
      </c>
      <c r="G84">
        <v>6.8132999999999999</v>
      </c>
      <c r="H84">
        <v>129.184</v>
      </c>
      <c r="I84">
        <v>134.38900000000001</v>
      </c>
      <c r="J84">
        <v>137.42500000000001</v>
      </c>
      <c r="K84">
        <v>139.03200000000001</v>
      </c>
      <c r="L84">
        <v>141.50700000000001</v>
      </c>
      <c r="M84">
        <v>143.17699999999999</v>
      </c>
      <c r="N84">
        <v>145.643</v>
      </c>
      <c r="O84" s="1">
        <v>150.239</v>
      </c>
      <c r="P84">
        <v>154.83500000000001</v>
      </c>
      <c r="Q84">
        <v>157.30099999999999</v>
      </c>
      <c r="R84">
        <v>158.971</v>
      </c>
      <c r="S84">
        <v>161.446</v>
      </c>
      <c r="T84">
        <v>163.053</v>
      </c>
      <c r="U84">
        <v>166.089</v>
      </c>
      <c r="V84">
        <v>171.29400000000001</v>
      </c>
    </row>
    <row r="85" spans="1:22" x14ac:dyDescent="0.25">
      <c r="A85">
        <v>11</v>
      </c>
      <c r="B85">
        <v>11</v>
      </c>
      <c r="C85">
        <v>143</v>
      </c>
      <c r="D85">
        <v>1</v>
      </c>
      <c r="E85">
        <v>150.73939999999999</v>
      </c>
      <c r="F85">
        <v>4.5289999999999997E-2</v>
      </c>
      <c r="G85">
        <v>6.827</v>
      </c>
      <c r="H85">
        <v>129.642</v>
      </c>
      <c r="I85">
        <v>134.857</v>
      </c>
      <c r="J85">
        <v>137.899</v>
      </c>
      <c r="K85">
        <v>139.51</v>
      </c>
      <c r="L85">
        <v>141.99</v>
      </c>
      <c r="M85">
        <v>143.66399999999999</v>
      </c>
      <c r="N85">
        <v>146.13499999999999</v>
      </c>
      <c r="O85" s="1">
        <v>150.739</v>
      </c>
      <c r="P85">
        <v>155.34399999999999</v>
      </c>
      <c r="Q85">
        <v>157.815</v>
      </c>
      <c r="R85">
        <v>159.489</v>
      </c>
      <c r="S85">
        <v>161.96899999999999</v>
      </c>
      <c r="T85">
        <v>163.58000000000001</v>
      </c>
      <c r="U85">
        <v>166.62100000000001</v>
      </c>
      <c r="V85">
        <v>171.83600000000001</v>
      </c>
    </row>
    <row r="86" spans="1:22" x14ac:dyDescent="0.25">
      <c r="A86">
        <v>12</v>
      </c>
      <c r="B86">
        <v>0</v>
      </c>
      <c r="C86">
        <v>144</v>
      </c>
      <c r="D86">
        <v>1</v>
      </c>
      <c r="E86">
        <v>151.23269999999999</v>
      </c>
      <c r="F86">
        <v>4.5229999999999999E-2</v>
      </c>
      <c r="G86">
        <v>6.8403</v>
      </c>
      <c r="H86">
        <v>130.095</v>
      </c>
      <c r="I86">
        <v>135.32</v>
      </c>
      <c r="J86">
        <v>138.36799999999999</v>
      </c>
      <c r="K86">
        <v>139.98099999999999</v>
      </c>
      <c r="L86">
        <v>142.46700000000001</v>
      </c>
      <c r="M86">
        <v>144.143</v>
      </c>
      <c r="N86">
        <v>146.619</v>
      </c>
      <c r="O86" s="1">
        <v>151.233</v>
      </c>
      <c r="P86">
        <v>155.846</v>
      </c>
      <c r="Q86">
        <v>158.322</v>
      </c>
      <c r="R86">
        <v>159.999</v>
      </c>
      <c r="S86">
        <v>162.48400000000001</v>
      </c>
      <c r="T86">
        <v>164.09800000000001</v>
      </c>
      <c r="U86">
        <v>167.14599999999999</v>
      </c>
      <c r="V86">
        <v>172.37100000000001</v>
      </c>
    </row>
    <row r="87" spans="1:22" x14ac:dyDescent="0.25">
      <c r="A87">
        <v>12</v>
      </c>
      <c r="B87">
        <v>1</v>
      </c>
      <c r="C87">
        <v>145</v>
      </c>
      <c r="D87">
        <v>1</v>
      </c>
      <c r="E87">
        <v>151.7182</v>
      </c>
      <c r="F87">
        <v>4.5159999999999999E-2</v>
      </c>
      <c r="G87">
        <v>6.8516000000000004</v>
      </c>
      <c r="H87">
        <v>130.54499999999999</v>
      </c>
      <c r="I87">
        <v>135.779</v>
      </c>
      <c r="J87">
        <v>138.83199999999999</v>
      </c>
      <c r="K87">
        <v>140.44800000000001</v>
      </c>
      <c r="L87">
        <v>142.93799999999999</v>
      </c>
      <c r="M87">
        <v>144.61699999999999</v>
      </c>
      <c r="N87">
        <v>147.09700000000001</v>
      </c>
      <c r="O87" s="1">
        <v>151.71799999999999</v>
      </c>
      <c r="P87">
        <v>156.34</v>
      </c>
      <c r="Q87">
        <v>158.81899999999999</v>
      </c>
      <c r="R87">
        <v>160.499</v>
      </c>
      <c r="S87">
        <v>162.988</v>
      </c>
      <c r="T87">
        <v>164.60499999999999</v>
      </c>
      <c r="U87">
        <v>167.65700000000001</v>
      </c>
      <c r="V87">
        <v>172.89099999999999</v>
      </c>
    </row>
    <row r="88" spans="1:22" x14ac:dyDescent="0.25">
      <c r="A88">
        <v>12</v>
      </c>
      <c r="B88">
        <v>2</v>
      </c>
      <c r="C88">
        <v>146</v>
      </c>
      <c r="D88">
        <v>1</v>
      </c>
      <c r="E88">
        <v>152.1951</v>
      </c>
      <c r="F88">
        <v>4.5100000000000001E-2</v>
      </c>
      <c r="G88">
        <v>6.8639999999999999</v>
      </c>
      <c r="H88">
        <v>130.98400000000001</v>
      </c>
      <c r="I88">
        <v>136.227</v>
      </c>
      <c r="J88">
        <v>139.285</v>
      </c>
      <c r="K88">
        <v>140.905</v>
      </c>
      <c r="L88">
        <v>143.399</v>
      </c>
      <c r="M88">
        <v>145.08099999999999</v>
      </c>
      <c r="N88">
        <v>147.565</v>
      </c>
      <c r="O88" s="1">
        <v>152.19499999999999</v>
      </c>
      <c r="P88">
        <v>156.82499999999999</v>
      </c>
      <c r="Q88">
        <v>159.309</v>
      </c>
      <c r="R88">
        <v>160.99199999999999</v>
      </c>
      <c r="S88">
        <v>163.48500000000001</v>
      </c>
      <c r="T88">
        <v>165.10499999999999</v>
      </c>
      <c r="U88">
        <v>168.16300000000001</v>
      </c>
      <c r="V88">
        <v>173.40600000000001</v>
      </c>
    </row>
    <row r="89" spans="1:22" x14ac:dyDescent="0.25">
      <c r="A89">
        <v>12</v>
      </c>
      <c r="B89">
        <v>3</v>
      </c>
      <c r="C89">
        <v>147</v>
      </c>
      <c r="D89">
        <v>1</v>
      </c>
      <c r="E89">
        <v>152.6628</v>
      </c>
      <c r="F89">
        <v>4.5030000000000001E-2</v>
      </c>
      <c r="G89">
        <v>6.8743999999999996</v>
      </c>
      <c r="H89">
        <v>131.41900000000001</v>
      </c>
      <c r="I89">
        <v>136.67099999999999</v>
      </c>
      <c r="J89">
        <v>139.733</v>
      </c>
      <c r="K89">
        <v>141.35499999999999</v>
      </c>
      <c r="L89">
        <v>143.85300000000001</v>
      </c>
      <c r="M89">
        <v>145.53800000000001</v>
      </c>
      <c r="N89">
        <v>148.02600000000001</v>
      </c>
      <c r="O89" s="1">
        <v>152.66300000000001</v>
      </c>
      <c r="P89">
        <v>157.30000000000001</v>
      </c>
      <c r="Q89">
        <v>159.78800000000001</v>
      </c>
      <c r="R89">
        <v>161.47300000000001</v>
      </c>
      <c r="S89">
        <v>163.97</v>
      </c>
      <c r="T89">
        <v>165.59200000000001</v>
      </c>
      <c r="U89">
        <v>168.655</v>
      </c>
      <c r="V89">
        <v>173.90600000000001</v>
      </c>
    </row>
    <row r="90" spans="1:22" x14ac:dyDescent="0.25">
      <c r="A90">
        <v>12</v>
      </c>
      <c r="B90">
        <v>4</v>
      </c>
      <c r="C90">
        <v>148</v>
      </c>
      <c r="D90">
        <v>1</v>
      </c>
      <c r="E90">
        <v>153.1206</v>
      </c>
      <c r="F90">
        <v>4.4970000000000003E-2</v>
      </c>
      <c r="G90">
        <v>6.8857999999999997</v>
      </c>
      <c r="H90">
        <v>131.84200000000001</v>
      </c>
      <c r="I90">
        <v>137.102</v>
      </c>
      <c r="J90">
        <v>140.16999999999999</v>
      </c>
      <c r="K90">
        <v>141.79400000000001</v>
      </c>
      <c r="L90">
        <v>144.29599999999999</v>
      </c>
      <c r="M90">
        <v>145.98400000000001</v>
      </c>
      <c r="N90">
        <v>148.476</v>
      </c>
      <c r="O90" s="1">
        <v>153.12100000000001</v>
      </c>
      <c r="P90">
        <v>157.76499999999999</v>
      </c>
      <c r="Q90">
        <v>160.25700000000001</v>
      </c>
      <c r="R90">
        <v>161.94499999999999</v>
      </c>
      <c r="S90">
        <v>164.447</v>
      </c>
      <c r="T90">
        <v>166.071</v>
      </c>
      <c r="U90">
        <v>169.13900000000001</v>
      </c>
      <c r="V90">
        <v>174.399</v>
      </c>
    </row>
    <row r="91" spans="1:22" x14ac:dyDescent="0.25">
      <c r="A91">
        <v>12</v>
      </c>
      <c r="B91">
        <v>5</v>
      </c>
      <c r="C91">
        <v>149</v>
      </c>
      <c r="D91">
        <v>1</v>
      </c>
      <c r="E91">
        <v>153.56780000000001</v>
      </c>
      <c r="F91">
        <v>4.4900000000000002E-2</v>
      </c>
      <c r="G91">
        <v>6.8952</v>
      </c>
      <c r="H91">
        <v>132.26</v>
      </c>
      <c r="I91">
        <v>137.52699999999999</v>
      </c>
      <c r="J91">
        <v>140.59899999999999</v>
      </c>
      <c r="K91">
        <v>142.226</v>
      </c>
      <c r="L91">
        <v>144.73099999999999</v>
      </c>
      <c r="M91">
        <v>146.42099999999999</v>
      </c>
      <c r="N91">
        <v>148.917</v>
      </c>
      <c r="O91" s="1">
        <v>153.56800000000001</v>
      </c>
      <c r="P91">
        <v>158.21899999999999</v>
      </c>
      <c r="Q91">
        <v>160.714</v>
      </c>
      <c r="R91">
        <v>162.404</v>
      </c>
      <c r="S91">
        <v>164.90899999999999</v>
      </c>
      <c r="T91">
        <v>166.536</v>
      </c>
      <c r="U91">
        <v>169.608</v>
      </c>
      <c r="V91">
        <v>174.876</v>
      </c>
    </row>
    <row r="92" spans="1:22" x14ac:dyDescent="0.25">
      <c r="A92">
        <v>12</v>
      </c>
      <c r="B92">
        <v>6</v>
      </c>
      <c r="C92">
        <v>150</v>
      </c>
      <c r="D92">
        <v>1</v>
      </c>
      <c r="E92">
        <v>154.00409999999999</v>
      </c>
      <c r="F92">
        <v>4.4830000000000002E-2</v>
      </c>
      <c r="G92">
        <v>6.9039999999999999</v>
      </c>
      <c r="H92">
        <v>132.66900000000001</v>
      </c>
      <c r="I92">
        <v>137.94300000000001</v>
      </c>
      <c r="J92">
        <v>141.01900000000001</v>
      </c>
      <c r="K92">
        <v>142.648</v>
      </c>
      <c r="L92">
        <v>145.15600000000001</v>
      </c>
      <c r="M92">
        <v>146.84899999999999</v>
      </c>
      <c r="N92">
        <v>149.34700000000001</v>
      </c>
      <c r="O92" s="1">
        <v>154.00399999999999</v>
      </c>
      <c r="P92">
        <v>158.661</v>
      </c>
      <c r="Q92">
        <v>161.16</v>
      </c>
      <c r="R92">
        <v>162.852</v>
      </c>
      <c r="S92">
        <v>165.36</v>
      </c>
      <c r="T92">
        <v>166.989</v>
      </c>
      <c r="U92">
        <v>170.065</v>
      </c>
      <c r="V92">
        <v>175.339</v>
      </c>
    </row>
    <row r="93" spans="1:22" x14ac:dyDescent="0.25">
      <c r="A93">
        <v>12</v>
      </c>
      <c r="B93">
        <v>7</v>
      </c>
      <c r="C93">
        <v>151</v>
      </c>
      <c r="D93">
        <v>1</v>
      </c>
      <c r="E93">
        <v>154.429</v>
      </c>
      <c r="F93">
        <v>4.4760000000000001E-2</v>
      </c>
      <c r="G93">
        <v>6.9122000000000003</v>
      </c>
      <c r="H93">
        <v>133.06899999999999</v>
      </c>
      <c r="I93">
        <v>138.34899999999999</v>
      </c>
      <c r="J93">
        <v>141.428</v>
      </c>
      <c r="K93">
        <v>143.059</v>
      </c>
      <c r="L93">
        <v>145.571</v>
      </c>
      <c r="M93">
        <v>147.26499999999999</v>
      </c>
      <c r="N93">
        <v>149.767</v>
      </c>
      <c r="O93" s="1">
        <v>154.429</v>
      </c>
      <c r="P93">
        <v>159.09100000000001</v>
      </c>
      <c r="Q93">
        <v>161.59299999999999</v>
      </c>
      <c r="R93">
        <v>163.28700000000001</v>
      </c>
      <c r="S93">
        <v>165.79900000000001</v>
      </c>
      <c r="T93">
        <v>167.43</v>
      </c>
      <c r="U93">
        <v>170.50899999999999</v>
      </c>
      <c r="V93">
        <v>175.78899999999999</v>
      </c>
    </row>
    <row r="94" spans="1:22" x14ac:dyDescent="0.25">
      <c r="A94">
        <v>12</v>
      </c>
      <c r="B94">
        <v>8</v>
      </c>
      <c r="C94">
        <v>152</v>
      </c>
      <c r="D94">
        <v>1</v>
      </c>
      <c r="E94">
        <v>154.84229999999999</v>
      </c>
      <c r="F94">
        <v>4.4679999999999997E-2</v>
      </c>
      <c r="G94">
        <v>6.9184000000000001</v>
      </c>
      <c r="H94">
        <v>133.46299999999999</v>
      </c>
      <c r="I94">
        <v>138.74799999999999</v>
      </c>
      <c r="J94">
        <v>141.83000000000001</v>
      </c>
      <c r="K94">
        <v>143.46299999999999</v>
      </c>
      <c r="L94">
        <v>145.976</v>
      </c>
      <c r="M94">
        <v>147.672</v>
      </c>
      <c r="N94">
        <v>150.17599999999999</v>
      </c>
      <c r="O94" s="1">
        <v>154.84200000000001</v>
      </c>
      <c r="P94">
        <v>159.50899999999999</v>
      </c>
      <c r="Q94">
        <v>162.01300000000001</v>
      </c>
      <c r="R94">
        <v>163.709</v>
      </c>
      <c r="S94">
        <v>166.22200000000001</v>
      </c>
      <c r="T94">
        <v>167.85400000000001</v>
      </c>
      <c r="U94">
        <v>170.93700000000001</v>
      </c>
      <c r="V94">
        <v>176.22200000000001</v>
      </c>
    </row>
    <row r="95" spans="1:22" x14ac:dyDescent="0.25">
      <c r="A95">
        <v>12</v>
      </c>
      <c r="B95">
        <v>9</v>
      </c>
      <c r="C95">
        <v>153</v>
      </c>
      <c r="D95">
        <v>1</v>
      </c>
      <c r="E95">
        <v>155.24369999999999</v>
      </c>
      <c r="F95">
        <v>4.4609999999999997E-2</v>
      </c>
      <c r="G95">
        <v>6.9253999999999998</v>
      </c>
      <c r="H95">
        <v>133.84299999999999</v>
      </c>
      <c r="I95">
        <v>139.13300000000001</v>
      </c>
      <c r="J95">
        <v>142.21799999999999</v>
      </c>
      <c r="K95">
        <v>143.852</v>
      </c>
      <c r="L95">
        <v>146.36799999999999</v>
      </c>
      <c r="M95">
        <v>148.066</v>
      </c>
      <c r="N95">
        <v>150.57300000000001</v>
      </c>
      <c r="O95" s="1">
        <v>155.244</v>
      </c>
      <c r="P95">
        <v>159.91499999999999</v>
      </c>
      <c r="Q95">
        <v>162.42099999999999</v>
      </c>
      <c r="R95">
        <v>164.119</v>
      </c>
      <c r="S95">
        <v>166.63499999999999</v>
      </c>
      <c r="T95">
        <v>168.26900000000001</v>
      </c>
      <c r="U95">
        <v>171.35499999999999</v>
      </c>
      <c r="V95">
        <v>176.64500000000001</v>
      </c>
    </row>
    <row r="96" spans="1:22" x14ac:dyDescent="0.25">
      <c r="A96">
        <v>12</v>
      </c>
      <c r="B96">
        <v>10</v>
      </c>
      <c r="C96">
        <v>154</v>
      </c>
      <c r="D96">
        <v>1</v>
      </c>
      <c r="E96">
        <v>155.63300000000001</v>
      </c>
      <c r="F96">
        <v>4.4540000000000003E-2</v>
      </c>
      <c r="G96">
        <v>6.9318999999999997</v>
      </c>
      <c r="H96">
        <v>134.21199999999999</v>
      </c>
      <c r="I96">
        <v>139.50700000000001</v>
      </c>
      <c r="J96">
        <v>142.596</v>
      </c>
      <c r="K96">
        <v>144.23099999999999</v>
      </c>
      <c r="L96">
        <v>146.749</v>
      </c>
      <c r="M96">
        <v>148.44900000000001</v>
      </c>
      <c r="N96">
        <v>150.958</v>
      </c>
      <c r="O96" s="1">
        <v>155.63300000000001</v>
      </c>
      <c r="P96">
        <v>160.30799999999999</v>
      </c>
      <c r="Q96">
        <v>162.81700000000001</v>
      </c>
      <c r="R96">
        <v>164.517</v>
      </c>
      <c r="S96">
        <v>167.035</v>
      </c>
      <c r="T96">
        <v>168.67</v>
      </c>
      <c r="U96">
        <v>171.75899999999999</v>
      </c>
      <c r="V96">
        <v>177.054</v>
      </c>
    </row>
    <row r="97" spans="1:22" x14ac:dyDescent="0.25">
      <c r="A97">
        <v>12</v>
      </c>
      <c r="B97">
        <v>11</v>
      </c>
      <c r="C97">
        <v>155</v>
      </c>
      <c r="D97">
        <v>1</v>
      </c>
      <c r="E97">
        <v>156.01009999999999</v>
      </c>
      <c r="F97">
        <v>4.446E-2</v>
      </c>
      <c r="G97">
        <v>6.9362000000000004</v>
      </c>
      <c r="H97">
        <v>134.57599999999999</v>
      </c>
      <c r="I97">
        <v>139.874</v>
      </c>
      <c r="J97">
        <v>142.965</v>
      </c>
      <c r="K97">
        <v>144.601</v>
      </c>
      <c r="L97">
        <v>147.12100000000001</v>
      </c>
      <c r="M97">
        <v>148.821</v>
      </c>
      <c r="N97">
        <v>151.33199999999999</v>
      </c>
      <c r="O97" s="1">
        <v>156.01</v>
      </c>
      <c r="P97">
        <v>160.68899999999999</v>
      </c>
      <c r="Q97">
        <v>163.19900000000001</v>
      </c>
      <c r="R97">
        <v>164.899</v>
      </c>
      <c r="S97">
        <v>167.41900000000001</v>
      </c>
      <c r="T97">
        <v>169.05600000000001</v>
      </c>
      <c r="U97">
        <v>172.14599999999999</v>
      </c>
      <c r="V97">
        <v>177.44499999999999</v>
      </c>
    </row>
    <row r="98" spans="1:22" x14ac:dyDescent="0.25">
      <c r="A98">
        <v>13</v>
      </c>
      <c r="B98">
        <v>0</v>
      </c>
      <c r="C98">
        <v>156</v>
      </c>
      <c r="D98">
        <v>1</v>
      </c>
      <c r="E98">
        <v>156.37479999999999</v>
      </c>
      <c r="F98">
        <v>4.4389999999999999E-2</v>
      </c>
      <c r="G98">
        <v>6.9414999999999996</v>
      </c>
      <c r="H98">
        <v>134.92400000000001</v>
      </c>
      <c r="I98">
        <v>140.227</v>
      </c>
      <c r="J98">
        <v>143.31899999999999</v>
      </c>
      <c r="K98">
        <v>144.95699999999999</v>
      </c>
      <c r="L98">
        <v>147.47900000000001</v>
      </c>
      <c r="M98">
        <v>149.18</v>
      </c>
      <c r="N98">
        <v>151.69300000000001</v>
      </c>
      <c r="O98" s="1">
        <v>156.375</v>
      </c>
      <c r="P98">
        <v>161.05699999999999</v>
      </c>
      <c r="Q98">
        <v>163.56899999999999</v>
      </c>
      <c r="R98">
        <v>165.27099999999999</v>
      </c>
      <c r="S98">
        <v>167.79300000000001</v>
      </c>
      <c r="T98">
        <v>169.43</v>
      </c>
      <c r="U98">
        <v>172.523</v>
      </c>
      <c r="V98">
        <v>177.82599999999999</v>
      </c>
    </row>
    <row r="99" spans="1:22" x14ac:dyDescent="0.25">
      <c r="A99">
        <v>13</v>
      </c>
      <c r="B99">
        <v>1</v>
      </c>
      <c r="C99">
        <v>157</v>
      </c>
      <c r="D99">
        <v>1</v>
      </c>
      <c r="E99">
        <v>156.7269</v>
      </c>
      <c r="F99">
        <v>4.4310000000000002E-2</v>
      </c>
      <c r="G99">
        <v>6.9446000000000003</v>
      </c>
      <c r="H99">
        <v>135.267</v>
      </c>
      <c r="I99">
        <v>140.571</v>
      </c>
      <c r="J99">
        <v>143.666</v>
      </c>
      <c r="K99">
        <v>145.304</v>
      </c>
      <c r="L99">
        <v>147.827</v>
      </c>
      <c r="M99">
        <v>149.529</v>
      </c>
      <c r="N99">
        <v>152.04300000000001</v>
      </c>
      <c r="O99" s="1">
        <v>156.727</v>
      </c>
      <c r="P99">
        <v>161.411</v>
      </c>
      <c r="Q99">
        <v>163.92400000000001</v>
      </c>
      <c r="R99">
        <v>165.62700000000001</v>
      </c>
      <c r="S99">
        <v>168.15</v>
      </c>
      <c r="T99">
        <v>169.78800000000001</v>
      </c>
      <c r="U99">
        <v>172.88200000000001</v>
      </c>
      <c r="V99">
        <v>178.18700000000001</v>
      </c>
    </row>
    <row r="100" spans="1:22" x14ac:dyDescent="0.25">
      <c r="A100">
        <v>13</v>
      </c>
      <c r="B100">
        <v>2</v>
      </c>
      <c r="C100">
        <v>158</v>
      </c>
      <c r="D100">
        <v>1</v>
      </c>
      <c r="E100">
        <v>157.06659999999999</v>
      </c>
      <c r="F100">
        <v>4.4229999999999998E-2</v>
      </c>
      <c r="G100">
        <v>6.9470999999999998</v>
      </c>
      <c r="H100">
        <v>135.59899999999999</v>
      </c>
      <c r="I100">
        <v>140.905</v>
      </c>
      <c r="J100">
        <v>144.001</v>
      </c>
      <c r="K100">
        <v>145.63999999999999</v>
      </c>
      <c r="L100">
        <v>148.16399999999999</v>
      </c>
      <c r="M100">
        <v>149.86600000000001</v>
      </c>
      <c r="N100">
        <v>152.381</v>
      </c>
      <c r="O100" s="1">
        <v>157.06700000000001</v>
      </c>
      <c r="P100">
        <v>161.75200000000001</v>
      </c>
      <c r="Q100">
        <v>164.267</v>
      </c>
      <c r="R100">
        <v>165.97</v>
      </c>
      <c r="S100">
        <v>168.49299999999999</v>
      </c>
      <c r="T100">
        <v>170.13300000000001</v>
      </c>
      <c r="U100">
        <v>173.22800000000001</v>
      </c>
      <c r="V100">
        <v>178.535</v>
      </c>
    </row>
    <row r="101" spans="1:22" x14ac:dyDescent="0.25">
      <c r="A101">
        <v>13</v>
      </c>
      <c r="B101">
        <v>3</v>
      </c>
      <c r="C101">
        <v>159</v>
      </c>
      <c r="D101">
        <v>1</v>
      </c>
      <c r="E101">
        <v>157.39359999999999</v>
      </c>
      <c r="F101">
        <v>4.4150000000000002E-2</v>
      </c>
      <c r="G101">
        <v>6.9489000000000001</v>
      </c>
      <c r="H101">
        <v>135.91999999999999</v>
      </c>
      <c r="I101">
        <v>141.22800000000001</v>
      </c>
      <c r="J101">
        <v>144.32400000000001</v>
      </c>
      <c r="K101">
        <v>145.964</v>
      </c>
      <c r="L101">
        <v>148.488</v>
      </c>
      <c r="M101">
        <v>150.191</v>
      </c>
      <c r="N101">
        <v>152.70699999999999</v>
      </c>
      <c r="O101" s="1">
        <v>157.39400000000001</v>
      </c>
      <c r="P101">
        <v>162.08099999999999</v>
      </c>
      <c r="Q101">
        <v>164.596</v>
      </c>
      <c r="R101">
        <v>166.29900000000001</v>
      </c>
      <c r="S101">
        <v>168.82400000000001</v>
      </c>
      <c r="T101">
        <v>170.46299999999999</v>
      </c>
      <c r="U101">
        <v>173.559</v>
      </c>
      <c r="V101">
        <v>178.86699999999999</v>
      </c>
    </row>
    <row r="102" spans="1:22" x14ac:dyDescent="0.25">
      <c r="A102">
        <v>13</v>
      </c>
      <c r="B102">
        <v>4</v>
      </c>
      <c r="C102">
        <v>160</v>
      </c>
      <c r="D102">
        <v>1</v>
      </c>
      <c r="E102">
        <v>157.70820000000001</v>
      </c>
      <c r="F102">
        <v>4.4080000000000001E-2</v>
      </c>
      <c r="G102">
        <v>6.9518000000000004</v>
      </c>
      <c r="H102">
        <v>136.226</v>
      </c>
      <c r="I102">
        <v>141.536</v>
      </c>
      <c r="J102">
        <v>144.63300000000001</v>
      </c>
      <c r="K102">
        <v>146.274</v>
      </c>
      <c r="L102">
        <v>148.79900000000001</v>
      </c>
      <c r="M102">
        <v>150.50299999999999</v>
      </c>
      <c r="N102">
        <v>153.01900000000001</v>
      </c>
      <c r="O102" s="1">
        <v>157.708</v>
      </c>
      <c r="P102">
        <v>162.39699999999999</v>
      </c>
      <c r="Q102">
        <v>164.91300000000001</v>
      </c>
      <c r="R102">
        <v>166.61699999999999</v>
      </c>
      <c r="S102">
        <v>169.143</v>
      </c>
      <c r="T102">
        <v>170.78299999999999</v>
      </c>
      <c r="U102">
        <v>173.88</v>
      </c>
      <c r="V102">
        <v>179.191</v>
      </c>
    </row>
    <row r="103" spans="1:22" x14ac:dyDescent="0.25">
      <c r="A103">
        <v>13</v>
      </c>
      <c r="B103">
        <v>5</v>
      </c>
      <c r="C103">
        <v>161</v>
      </c>
      <c r="D103">
        <v>1</v>
      </c>
      <c r="E103">
        <v>158.0102</v>
      </c>
      <c r="F103">
        <v>4.3999999999999997E-2</v>
      </c>
      <c r="G103">
        <v>6.9523999999999999</v>
      </c>
      <c r="H103">
        <v>136.52600000000001</v>
      </c>
      <c r="I103">
        <v>141.83600000000001</v>
      </c>
      <c r="J103">
        <v>144.934</v>
      </c>
      <c r="K103">
        <v>146.57400000000001</v>
      </c>
      <c r="L103">
        <v>149.1</v>
      </c>
      <c r="M103">
        <v>150.804</v>
      </c>
      <c r="N103">
        <v>153.321</v>
      </c>
      <c r="O103" s="1">
        <v>158.01</v>
      </c>
      <c r="P103">
        <v>162.69999999999999</v>
      </c>
      <c r="Q103">
        <v>165.21600000000001</v>
      </c>
      <c r="R103">
        <v>166.92</v>
      </c>
      <c r="S103">
        <v>169.446</v>
      </c>
      <c r="T103">
        <v>171.08600000000001</v>
      </c>
      <c r="U103">
        <v>174.184</v>
      </c>
      <c r="V103">
        <v>179.495</v>
      </c>
    </row>
    <row r="104" spans="1:22" x14ac:dyDescent="0.25">
      <c r="A104">
        <v>13</v>
      </c>
      <c r="B104">
        <v>6</v>
      </c>
      <c r="C104">
        <v>162</v>
      </c>
      <c r="D104">
        <v>1</v>
      </c>
      <c r="E104">
        <v>158.2997</v>
      </c>
      <c r="F104">
        <v>4.3920000000000001E-2</v>
      </c>
      <c r="G104">
        <v>6.9524999999999997</v>
      </c>
      <c r="H104">
        <v>136.815</v>
      </c>
      <c r="I104">
        <v>142.126</v>
      </c>
      <c r="J104">
        <v>145.22300000000001</v>
      </c>
      <c r="K104">
        <v>146.864</v>
      </c>
      <c r="L104">
        <v>149.38999999999999</v>
      </c>
      <c r="M104">
        <v>151.09399999999999</v>
      </c>
      <c r="N104">
        <v>153.61000000000001</v>
      </c>
      <c r="O104" s="1">
        <v>158.30000000000001</v>
      </c>
      <c r="P104">
        <v>162.989</v>
      </c>
      <c r="Q104">
        <v>165.506</v>
      </c>
      <c r="R104">
        <v>167.21</v>
      </c>
      <c r="S104">
        <v>169.73599999999999</v>
      </c>
      <c r="T104">
        <v>171.376</v>
      </c>
      <c r="U104">
        <v>174.47399999999999</v>
      </c>
      <c r="V104">
        <v>179.785</v>
      </c>
    </row>
    <row r="105" spans="1:22" x14ac:dyDescent="0.25">
      <c r="A105">
        <v>13</v>
      </c>
      <c r="B105">
        <v>7</v>
      </c>
      <c r="C105">
        <v>163</v>
      </c>
      <c r="D105">
        <v>1</v>
      </c>
      <c r="E105">
        <v>158.5771</v>
      </c>
      <c r="F105">
        <v>4.3839999999999997E-2</v>
      </c>
      <c r="G105">
        <v>6.952</v>
      </c>
      <c r="H105">
        <v>137.09399999999999</v>
      </c>
      <c r="I105">
        <v>142.404</v>
      </c>
      <c r="J105">
        <v>145.50200000000001</v>
      </c>
      <c r="K105">
        <v>147.142</v>
      </c>
      <c r="L105">
        <v>149.66800000000001</v>
      </c>
      <c r="M105">
        <v>151.37200000000001</v>
      </c>
      <c r="N105">
        <v>153.88800000000001</v>
      </c>
      <c r="O105" s="1">
        <v>158.577</v>
      </c>
      <c r="P105">
        <v>163.26599999999999</v>
      </c>
      <c r="Q105">
        <v>165.78200000000001</v>
      </c>
      <c r="R105">
        <v>167.48599999999999</v>
      </c>
      <c r="S105">
        <v>170.012</v>
      </c>
      <c r="T105">
        <v>171.65199999999999</v>
      </c>
      <c r="U105">
        <v>174.75</v>
      </c>
      <c r="V105">
        <v>180.06</v>
      </c>
    </row>
    <row r="106" spans="1:22" x14ac:dyDescent="0.25">
      <c r="A106">
        <v>13</v>
      </c>
      <c r="B106">
        <v>8</v>
      </c>
      <c r="C106">
        <v>164</v>
      </c>
      <c r="D106">
        <v>1</v>
      </c>
      <c r="E106">
        <v>158.8425</v>
      </c>
      <c r="F106">
        <v>4.376E-2</v>
      </c>
      <c r="G106">
        <v>6.9508999999999999</v>
      </c>
      <c r="H106">
        <v>137.36199999999999</v>
      </c>
      <c r="I106">
        <v>142.672</v>
      </c>
      <c r="J106">
        <v>145.76900000000001</v>
      </c>
      <c r="K106">
        <v>147.40899999999999</v>
      </c>
      <c r="L106">
        <v>149.935</v>
      </c>
      <c r="M106">
        <v>151.63800000000001</v>
      </c>
      <c r="N106">
        <v>154.154</v>
      </c>
      <c r="O106" s="1">
        <v>158.84200000000001</v>
      </c>
      <c r="P106">
        <v>163.53100000000001</v>
      </c>
      <c r="Q106">
        <v>166.047</v>
      </c>
      <c r="R106">
        <v>167.75</v>
      </c>
      <c r="S106">
        <v>170.27600000000001</v>
      </c>
      <c r="T106">
        <v>171.916</v>
      </c>
      <c r="U106">
        <v>175.01300000000001</v>
      </c>
      <c r="V106">
        <v>180.32300000000001</v>
      </c>
    </row>
    <row r="107" spans="1:22" x14ac:dyDescent="0.25">
      <c r="A107">
        <v>13</v>
      </c>
      <c r="B107">
        <v>9</v>
      </c>
      <c r="C107">
        <v>165</v>
      </c>
      <c r="D107">
        <v>1</v>
      </c>
      <c r="E107">
        <v>159.09610000000001</v>
      </c>
      <c r="F107">
        <v>4.369E-2</v>
      </c>
      <c r="G107">
        <v>6.9508999999999999</v>
      </c>
      <c r="H107">
        <v>137.61600000000001</v>
      </c>
      <c r="I107">
        <v>142.92599999999999</v>
      </c>
      <c r="J107">
        <v>146.023</v>
      </c>
      <c r="K107">
        <v>147.66300000000001</v>
      </c>
      <c r="L107">
        <v>150.18799999999999</v>
      </c>
      <c r="M107">
        <v>151.892</v>
      </c>
      <c r="N107">
        <v>154.40799999999999</v>
      </c>
      <c r="O107" s="1">
        <v>159.096</v>
      </c>
      <c r="P107">
        <v>163.78399999999999</v>
      </c>
      <c r="Q107">
        <v>166.3</v>
      </c>
      <c r="R107">
        <v>168.00399999999999</v>
      </c>
      <c r="S107">
        <v>170.529</v>
      </c>
      <c r="T107">
        <v>172.16900000000001</v>
      </c>
      <c r="U107">
        <v>175.26599999999999</v>
      </c>
      <c r="V107">
        <v>180.57599999999999</v>
      </c>
    </row>
    <row r="108" spans="1:22" x14ac:dyDescent="0.25">
      <c r="A108">
        <v>13</v>
      </c>
      <c r="B108">
        <v>10</v>
      </c>
      <c r="C108">
        <v>166</v>
      </c>
      <c r="D108">
        <v>1</v>
      </c>
      <c r="E108">
        <v>159.3382</v>
      </c>
      <c r="F108">
        <v>4.3610000000000003E-2</v>
      </c>
      <c r="G108">
        <v>6.9486999999999997</v>
      </c>
      <c r="H108">
        <v>137.86500000000001</v>
      </c>
      <c r="I108">
        <v>143.173</v>
      </c>
      <c r="J108">
        <v>146.26900000000001</v>
      </c>
      <c r="K108">
        <v>147.90899999999999</v>
      </c>
      <c r="L108">
        <v>150.43299999999999</v>
      </c>
      <c r="M108">
        <v>152.136</v>
      </c>
      <c r="N108">
        <v>154.65100000000001</v>
      </c>
      <c r="O108" s="1">
        <v>159.33799999999999</v>
      </c>
      <c r="P108">
        <v>164.02500000000001</v>
      </c>
      <c r="Q108">
        <v>166.54</v>
      </c>
      <c r="R108">
        <v>168.24299999999999</v>
      </c>
      <c r="S108">
        <v>170.768</v>
      </c>
      <c r="T108">
        <v>172.40700000000001</v>
      </c>
      <c r="U108">
        <v>175.50299999999999</v>
      </c>
      <c r="V108">
        <v>180.81100000000001</v>
      </c>
    </row>
    <row r="109" spans="1:22" x14ac:dyDescent="0.25">
      <c r="A109">
        <v>13</v>
      </c>
      <c r="B109">
        <v>11</v>
      </c>
      <c r="C109">
        <v>167</v>
      </c>
      <c r="D109">
        <v>1</v>
      </c>
      <c r="E109">
        <v>159.56909999999999</v>
      </c>
      <c r="F109">
        <v>4.3529999999999999E-2</v>
      </c>
      <c r="G109">
        <v>6.9459999999999997</v>
      </c>
      <c r="H109">
        <v>138.10400000000001</v>
      </c>
      <c r="I109">
        <v>143.41</v>
      </c>
      <c r="J109">
        <v>146.505</v>
      </c>
      <c r="K109">
        <v>148.14400000000001</v>
      </c>
      <c r="L109">
        <v>150.667</v>
      </c>
      <c r="M109">
        <v>152.37</v>
      </c>
      <c r="N109">
        <v>154.88399999999999</v>
      </c>
      <c r="O109" s="1">
        <v>159.56899999999999</v>
      </c>
      <c r="P109">
        <v>164.25399999999999</v>
      </c>
      <c r="Q109">
        <v>166.768</v>
      </c>
      <c r="R109">
        <v>168.471</v>
      </c>
      <c r="S109">
        <v>170.994</v>
      </c>
      <c r="T109">
        <v>172.63300000000001</v>
      </c>
      <c r="U109">
        <v>175.72800000000001</v>
      </c>
      <c r="V109">
        <v>181.03399999999999</v>
      </c>
    </row>
    <row r="110" spans="1:22" x14ac:dyDescent="0.25">
      <c r="A110">
        <v>14</v>
      </c>
      <c r="B110">
        <v>0</v>
      </c>
      <c r="C110">
        <v>168</v>
      </c>
      <c r="D110">
        <v>1</v>
      </c>
      <c r="E110">
        <v>159.78899999999999</v>
      </c>
      <c r="F110">
        <v>4.3450000000000003E-2</v>
      </c>
      <c r="G110">
        <v>6.9428000000000001</v>
      </c>
      <c r="H110">
        <v>138.334</v>
      </c>
      <c r="I110">
        <v>143.63800000000001</v>
      </c>
      <c r="J110">
        <v>146.73099999999999</v>
      </c>
      <c r="K110">
        <v>148.369</v>
      </c>
      <c r="L110">
        <v>150.89099999999999</v>
      </c>
      <c r="M110">
        <v>152.59299999999999</v>
      </c>
      <c r="N110">
        <v>155.10599999999999</v>
      </c>
      <c r="O110" s="1">
        <v>159.78899999999999</v>
      </c>
      <c r="P110">
        <v>164.47200000000001</v>
      </c>
      <c r="Q110">
        <v>166.98500000000001</v>
      </c>
      <c r="R110">
        <v>168.68700000000001</v>
      </c>
      <c r="S110">
        <v>171.209</v>
      </c>
      <c r="T110">
        <v>172.84700000000001</v>
      </c>
      <c r="U110">
        <v>175.94</v>
      </c>
      <c r="V110">
        <v>181.244</v>
      </c>
    </row>
    <row r="111" spans="1:22" x14ac:dyDescent="0.25">
      <c r="A111">
        <v>14</v>
      </c>
      <c r="B111">
        <v>1</v>
      </c>
      <c r="C111">
        <v>169</v>
      </c>
      <c r="D111">
        <v>1</v>
      </c>
      <c r="E111">
        <v>159.9983</v>
      </c>
      <c r="F111">
        <v>4.3369999999999999E-2</v>
      </c>
      <c r="G111">
        <v>6.9390999999999998</v>
      </c>
      <c r="H111">
        <v>138.55500000000001</v>
      </c>
      <c r="I111">
        <v>143.85499999999999</v>
      </c>
      <c r="J111">
        <v>146.947</v>
      </c>
      <c r="K111">
        <v>148.584</v>
      </c>
      <c r="L111">
        <v>151.10499999999999</v>
      </c>
      <c r="M111">
        <v>152.80600000000001</v>
      </c>
      <c r="N111">
        <v>155.31800000000001</v>
      </c>
      <c r="O111" s="1">
        <v>159.99799999999999</v>
      </c>
      <c r="P111">
        <v>164.679</v>
      </c>
      <c r="Q111">
        <v>167.19</v>
      </c>
      <c r="R111">
        <v>168.89099999999999</v>
      </c>
      <c r="S111">
        <v>171.41200000000001</v>
      </c>
      <c r="T111">
        <v>173.04900000000001</v>
      </c>
      <c r="U111">
        <v>176.14099999999999</v>
      </c>
      <c r="V111">
        <v>181.44200000000001</v>
      </c>
    </row>
    <row r="112" spans="1:22" x14ac:dyDescent="0.25">
      <c r="A112">
        <v>14</v>
      </c>
      <c r="B112">
        <v>2</v>
      </c>
      <c r="C112">
        <v>170</v>
      </c>
      <c r="D112">
        <v>1</v>
      </c>
      <c r="E112">
        <v>160.19710000000001</v>
      </c>
      <c r="F112">
        <v>4.3299999999999998E-2</v>
      </c>
      <c r="G112">
        <v>6.9364999999999997</v>
      </c>
      <c r="H112">
        <v>138.762</v>
      </c>
      <c r="I112">
        <v>144.06</v>
      </c>
      <c r="J112">
        <v>147.15100000000001</v>
      </c>
      <c r="K112">
        <v>148.78800000000001</v>
      </c>
      <c r="L112">
        <v>151.30799999999999</v>
      </c>
      <c r="M112">
        <v>153.00800000000001</v>
      </c>
      <c r="N112">
        <v>155.518</v>
      </c>
      <c r="O112" s="1">
        <v>160.197</v>
      </c>
      <c r="P112">
        <v>164.876</v>
      </c>
      <c r="Q112">
        <v>167.386</v>
      </c>
      <c r="R112">
        <v>169.08699999999999</v>
      </c>
      <c r="S112">
        <v>171.607</v>
      </c>
      <c r="T112">
        <v>173.24299999999999</v>
      </c>
      <c r="U112">
        <v>176.334</v>
      </c>
      <c r="V112">
        <v>181.63300000000001</v>
      </c>
    </row>
    <row r="113" spans="1:22" x14ac:dyDescent="0.25">
      <c r="A113">
        <v>14</v>
      </c>
      <c r="B113">
        <v>3</v>
      </c>
      <c r="C113">
        <v>171</v>
      </c>
      <c r="D113">
        <v>1</v>
      </c>
      <c r="E113">
        <v>160.38570000000001</v>
      </c>
      <c r="F113">
        <v>4.3220000000000001E-2</v>
      </c>
      <c r="G113">
        <v>6.9318999999999997</v>
      </c>
      <c r="H113">
        <v>138.965</v>
      </c>
      <c r="I113">
        <v>144.26</v>
      </c>
      <c r="J113">
        <v>147.34800000000001</v>
      </c>
      <c r="K113">
        <v>148.98400000000001</v>
      </c>
      <c r="L113">
        <v>151.50200000000001</v>
      </c>
      <c r="M113">
        <v>153.20099999999999</v>
      </c>
      <c r="N113">
        <v>155.71</v>
      </c>
      <c r="O113" s="1">
        <v>160.386</v>
      </c>
      <c r="P113">
        <v>165.06100000000001</v>
      </c>
      <c r="Q113">
        <v>167.57</v>
      </c>
      <c r="R113">
        <v>169.26900000000001</v>
      </c>
      <c r="S113">
        <v>171.78800000000001</v>
      </c>
      <c r="T113">
        <v>173.423</v>
      </c>
      <c r="U113">
        <v>176.512</v>
      </c>
      <c r="V113">
        <v>181.80699999999999</v>
      </c>
    </row>
    <row r="114" spans="1:22" x14ac:dyDescent="0.25">
      <c r="A114">
        <v>14</v>
      </c>
      <c r="B114">
        <v>4</v>
      </c>
      <c r="C114">
        <v>172</v>
      </c>
      <c r="D114">
        <v>1</v>
      </c>
      <c r="E114">
        <v>160.5643</v>
      </c>
      <c r="F114">
        <v>4.3139999999999998E-2</v>
      </c>
      <c r="G114">
        <v>6.9267000000000003</v>
      </c>
      <c r="H114">
        <v>139.15899999999999</v>
      </c>
      <c r="I114">
        <v>144.44999999999999</v>
      </c>
      <c r="J114">
        <v>147.53700000000001</v>
      </c>
      <c r="K114">
        <v>149.17099999999999</v>
      </c>
      <c r="L114">
        <v>151.68700000000001</v>
      </c>
      <c r="M114">
        <v>153.38499999999999</v>
      </c>
      <c r="N114">
        <v>155.892</v>
      </c>
      <c r="O114" s="1">
        <v>160.56399999999999</v>
      </c>
      <c r="P114">
        <v>165.23599999999999</v>
      </c>
      <c r="Q114">
        <v>167.74299999999999</v>
      </c>
      <c r="R114">
        <v>169.441</v>
      </c>
      <c r="S114">
        <v>171.958</v>
      </c>
      <c r="T114">
        <v>173.59200000000001</v>
      </c>
      <c r="U114">
        <v>176.678</v>
      </c>
      <c r="V114">
        <v>181.97</v>
      </c>
    </row>
    <row r="115" spans="1:22" x14ac:dyDescent="0.25">
      <c r="A115">
        <v>14</v>
      </c>
      <c r="B115">
        <v>5</v>
      </c>
      <c r="C115">
        <v>173</v>
      </c>
      <c r="D115">
        <v>1</v>
      </c>
      <c r="E115">
        <v>160.73320000000001</v>
      </c>
      <c r="F115">
        <v>4.3069999999999997E-2</v>
      </c>
      <c r="G115">
        <v>6.9227999999999996</v>
      </c>
      <c r="H115">
        <v>139.34</v>
      </c>
      <c r="I115">
        <v>144.62799999999999</v>
      </c>
      <c r="J115">
        <v>147.71299999999999</v>
      </c>
      <c r="K115">
        <v>149.346</v>
      </c>
      <c r="L115">
        <v>151.86099999999999</v>
      </c>
      <c r="M115">
        <v>153.55799999999999</v>
      </c>
      <c r="N115">
        <v>156.06399999999999</v>
      </c>
      <c r="O115" s="1">
        <v>160.733</v>
      </c>
      <c r="P115">
        <v>165.40299999999999</v>
      </c>
      <c r="Q115">
        <v>167.90799999999999</v>
      </c>
      <c r="R115">
        <v>169.60499999999999</v>
      </c>
      <c r="S115">
        <v>172.12</v>
      </c>
      <c r="T115">
        <v>173.75399999999999</v>
      </c>
      <c r="U115">
        <v>176.83799999999999</v>
      </c>
      <c r="V115">
        <v>182.126</v>
      </c>
    </row>
    <row r="116" spans="1:22" x14ac:dyDescent="0.25">
      <c r="A116">
        <v>14</v>
      </c>
      <c r="B116">
        <v>6</v>
      </c>
      <c r="C116">
        <v>174</v>
      </c>
      <c r="D116">
        <v>1</v>
      </c>
      <c r="E116">
        <v>160.89269999999999</v>
      </c>
      <c r="F116">
        <v>4.299E-2</v>
      </c>
      <c r="G116">
        <v>6.9168000000000003</v>
      </c>
      <c r="H116">
        <v>139.518</v>
      </c>
      <c r="I116">
        <v>144.80199999999999</v>
      </c>
      <c r="J116">
        <v>147.88399999999999</v>
      </c>
      <c r="K116">
        <v>149.51599999999999</v>
      </c>
      <c r="L116">
        <v>152.02799999999999</v>
      </c>
      <c r="M116">
        <v>153.72399999999999</v>
      </c>
      <c r="N116">
        <v>156.227</v>
      </c>
      <c r="O116" s="1">
        <v>160.893</v>
      </c>
      <c r="P116">
        <v>165.55799999999999</v>
      </c>
      <c r="Q116">
        <v>168.06100000000001</v>
      </c>
      <c r="R116">
        <v>169.75700000000001</v>
      </c>
      <c r="S116">
        <v>172.27</v>
      </c>
      <c r="T116">
        <v>173.90199999999999</v>
      </c>
      <c r="U116">
        <v>176.98400000000001</v>
      </c>
      <c r="V116">
        <v>182.267</v>
      </c>
    </row>
    <row r="117" spans="1:22" x14ac:dyDescent="0.25">
      <c r="A117">
        <v>14</v>
      </c>
      <c r="B117">
        <v>7</v>
      </c>
      <c r="C117">
        <v>175</v>
      </c>
      <c r="D117">
        <v>1</v>
      </c>
      <c r="E117">
        <v>161.04300000000001</v>
      </c>
      <c r="F117">
        <v>4.292E-2</v>
      </c>
      <c r="G117">
        <v>6.9119999999999999</v>
      </c>
      <c r="H117">
        <v>139.68299999999999</v>
      </c>
      <c r="I117">
        <v>144.96299999999999</v>
      </c>
      <c r="J117">
        <v>148.04300000000001</v>
      </c>
      <c r="K117">
        <v>149.67400000000001</v>
      </c>
      <c r="L117">
        <v>152.185</v>
      </c>
      <c r="M117">
        <v>153.87899999999999</v>
      </c>
      <c r="N117">
        <v>156.381</v>
      </c>
      <c r="O117" s="1">
        <v>161.04300000000001</v>
      </c>
      <c r="P117">
        <v>165.70500000000001</v>
      </c>
      <c r="Q117">
        <v>168.20699999999999</v>
      </c>
      <c r="R117">
        <v>169.90100000000001</v>
      </c>
      <c r="S117">
        <v>172.41200000000001</v>
      </c>
      <c r="T117">
        <v>174.04300000000001</v>
      </c>
      <c r="U117">
        <v>177.12299999999999</v>
      </c>
      <c r="V117">
        <v>182.40299999999999</v>
      </c>
    </row>
    <row r="118" spans="1:22" x14ac:dyDescent="0.25">
      <c r="A118">
        <v>14</v>
      </c>
      <c r="B118">
        <v>8</v>
      </c>
      <c r="C118">
        <v>176</v>
      </c>
      <c r="D118">
        <v>1</v>
      </c>
      <c r="E118">
        <v>161.18450000000001</v>
      </c>
      <c r="F118">
        <v>4.2840000000000003E-2</v>
      </c>
      <c r="G118">
        <v>6.9051</v>
      </c>
      <c r="H118">
        <v>139.846</v>
      </c>
      <c r="I118">
        <v>145.12100000000001</v>
      </c>
      <c r="J118">
        <v>148.197</v>
      </c>
      <c r="K118">
        <v>149.827</v>
      </c>
      <c r="L118">
        <v>152.33500000000001</v>
      </c>
      <c r="M118">
        <v>154.02799999999999</v>
      </c>
      <c r="N118">
        <v>156.52699999999999</v>
      </c>
      <c r="O118" s="1">
        <v>161.184</v>
      </c>
      <c r="P118">
        <v>165.84200000000001</v>
      </c>
      <c r="Q118">
        <v>168.34100000000001</v>
      </c>
      <c r="R118">
        <v>170.03399999999999</v>
      </c>
      <c r="S118">
        <v>172.542</v>
      </c>
      <c r="T118">
        <v>174.172</v>
      </c>
      <c r="U118">
        <v>177.24799999999999</v>
      </c>
      <c r="V118">
        <v>182.523</v>
      </c>
    </row>
    <row r="119" spans="1:22" x14ac:dyDescent="0.25">
      <c r="A119">
        <v>14</v>
      </c>
      <c r="B119">
        <v>9</v>
      </c>
      <c r="C119">
        <v>177</v>
      </c>
      <c r="D119">
        <v>1</v>
      </c>
      <c r="E119">
        <v>161.3176</v>
      </c>
      <c r="F119">
        <v>4.2770000000000002E-2</v>
      </c>
      <c r="G119">
        <v>6.8996000000000004</v>
      </c>
      <c r="H119">
        <v>139.99600000000001</v>
      </c>
      <c r="I119">
        <v>145.267</v>
      </c>
      <c r="J119">
        <v>148.34100000000001</v>
      </c>
      <c r="K119">
        <v>149.96899999999999</v>
      </c>
      <c r="L119">
        <v>152.47499999999999</v>
      </c>
      <c r="M119">
        <v>154.167</v>
      </c>
      <c r="N119">
        <v>156.66399999999999</v>
      </c>
      <c r="O119" s="1">
        <v>161.31800000000001</v>
      </c>
      <c r="P119">
        <v>165.971</v>
      </c>
      <c r="Q119">
        <v>168.46899999999999</v>
      </c>
      <c r="R119">
        <v>170.16</v>
      </c>
      <c r="S119">
        <v>172.666</v>
      </c>
      <c r="T119">
        <v>174.29400000000001</v>
      </c>
      <c r="U119">
        <v>177.36799999999999</v>
      </c>
      <c r="V119">
        <v>182.63900000000001</v>
      </c>
    </row>
    <row r="120" spans="1:22" x14ac:dyDescent="0.25">
      <c r="A120">
        <v>14</v>
      </c>
      <c r="B120">
        <v>10</v>
      </c>
      <c r="C120">
        <v>178</v>
      </c>
      <c r="D120">
        <v>1</v>
      </c>
      <c r="E120">
        <v>161.4425</v>
      </c>
      <c r="F120">
        <v>4.2700000000000002E-2</v>
      </c>
      <c r="G120">
        <v>6.8936000000000002</v>
      </c>
      <c r="H120">
        <v>140.13999999999999</v>
      </c>
      <c r="I120">
        <v>145.40600000000001</v>
      </c>
      <c r="J120">
        <v>148.477</v>
      </c>
      <c r="K120">
        <v>150.10400000000001</v>
      </c>
      <c r="L120">
        <v>152.608</v>
      </c>
      <c r="M120">
        <v>154.298</v>
      </c>
      <c r="N120">
        <v>156.79300000000001</v>
      </c>
      <c r="O120" s="1">
        <v>161.44200000000001</v>
      </c>
      <c r="P120">
        <v>166.09200000000001</v>
      </c>
      <c r="Q120">
        <v>168.58699999999999</v>
      </c>
      <c r="R120">
        <v>170.27699999999999</v>
      </c>
      <c r="S120">
        <v>172.78100000000001</v>
      </c>
      <c r="T120">
        <v>174.40799999999999</v>
      </c>
      <c r="U120">
        <v>177.47900000000001</v>
      </c>
      <c r="V120">
        <v>182.745</v>
      </c>
    </row>
    <row r="121" spans="1:22" x14ac:dyDescent="0.25">
      <c r="A121">
        <v>14</v>
      </c>
      <c r="B121">
        <v>11</v>
      </c>
      <c r="C121">
        <v>179</v>
      </c>
      <c r="D121">
        <v>1</v>
      </c>
      <c r="E121">
        <v>161.55959999999999</v>
      </c>
      <c r="F121">
        <v>4.2630000000000001E-2</v>
      </c>
      <c r="G121">
        <v>6.8872999999999998</v>
      </c>
      <c r="H121">
        <v>140.27600000000001</v>
      </c>
      <c r="I121">
        <v>145.53700000000001</v>
      </c>
      <c r="J121">
        <v>148.60599999999999</v>
      </c>
      <c r="K121">
        <v>150.23099999999999</v>
      </c>
      <c r="L121">
        <v>152.733</v>
      </c>
      <c r="M121">
        <v>154.42099999999999</v>
      </c>
      <c r="N121">
        <v>156.91399999999999</v>
      </c>
      <c r="O121" s="1">
        <v>161.56</v>
      </c>
      <c r="P121">
        <v>166.20500000000001</v>
      </c>
      <c r="Q121">
        <v>168.69800000000001</v>
      </c>
      <c r="R121">
        <v>170.386</v>
      </c>
      <c r="S121">
        <v>172.88800000000001</v>
      </c>
      <c r="T121">
        <v>174.51300000000001</v>
      </c>
      <c r="U121">
        <v>177.58199999999999</v>
      </c>
      <c r="V121">
        <v>182.84299999999999</v>
      </c>
    </row>
    <row r="122" spans="1:22" x14ac:dyDescent="0.25">
      <c r="A122">
        <v>15</v>
      </c>
      <c r="B122">
        <v>0</v>
      </c>
      <c r="C122">
        <v>180</v>
      </c>
      <c r="D122">
        <v>1</v>
      </c>
      <c r="E122">
        <v>161.66919999999999</v>
      </c>
      <c r="F122">
        <v>4.2549999999999998E-2</v>
      </c>
      <c r="G122">
        <v>6.8789999999999996</v>
      </c>
      <c r="H122">
        <v>140.411</v>
      </c>
      <c r="I122">
        <v>145.666</v>
      </c>
      <c r="J122">
        <v>148.73099999999999</v>
      </c>
      <c r="K122">
        <v>150.35400000000001</v>
      </c>
      <c r="L122">
        <v>152.85300000000001</v>
      </c>
      <c r="M122">
        <v>154.54</v>
      </c>
      <c r="N122">
        <v>157.029</v>
      </c>
      <c r="O122" s="1">
        <v>161.66900000000001</v>
      </c>
      <c r="P122">
        <v>166.309</v>
      </c>
      <c r="Q122">
        <v>168.79900000000001</v>
      </c>
      <c r="R122">
        <v>170.48500000000001</v>
      </c>
      <c r="S122">
        <v>172.98400000000001</v>
      </c>
      <c r="T122">
        <v>174.607</v>
      </c>
      <c r="U122">
        <v>177.672</v>
      </c>
      <c r="V122">
        <v>182.92699999999999</v>
      </c>
    </row>
    <row r="123" spans="1:22" x14ac:dyDescent="0.25">
      <c r="A123">
        <v>15</v>
      </c>
      <c r="B123">
        <v>1</v>
      </c>
      <c r="C123">
        <v>181</v>
      </c>
      <c r="D123">
        <v>1</v>
      </c>
      <c r="E123">
        <v>161.77170000000001</v>
      </c>
      <c r="F123">
        <v>4.2479999999999997E-2</v>
      </c>
      <c r="G123">
        <v>6.8720999999999997</v>
      </c>
      <c r="H123">
        <v>140.535</v>
      </c>
      <c r="I123">
        <v>145.785</v>
      </c>
      <c r="J123">
        <v>148.84700000000001</v>
      </c>
      <c r="K123">
        <v>150.46799999999999</v>
      </c>
      <c r="L123">
        <v>152.965</v>
      </c>
      <c r="M123">
        <v>154.649</v>
      </c>
      <c r="N123">
        <v>157.137</v>
      </c>
      <c r="O123" s="1">
        <v>161.77199999999999</v>
      </c>
      <c r="P123">
        <v>166.40700000000001</v>
      </c>
      <c r="Q123">
        <v>168.89400000000001</v>
      </c>
      <c r="R123">
        <v>170.57900000000001</v>
      </c>
      <c r="S123">
        <v>173.07499999999999</v>
      </c>
      <c r="T123">
        <v>174.697</v>
      </c>
      <c r="U123">
        <v>177.75899999999999</v>
      </c>
      <c r="V123">
        <v>183.00800000000001</v>
      </c>
    </row>
    <row r="124" spans="1:22" x14ac:dyDescent="0.25">
      <c r="A124">
        <v>15</v>
      </c>
      <c r="B124">
        <v>2</v>
      </c>
      <c r="C124">
        <v>182</v>
      </c>
      <c r="D124">
        <v>1</v>
      </c>
      <c r="E124">
        <v>161.8673</v>
      </c>
      <c r="F124">
        <v>4.2410000000000003E-2</v>
      </c>
      <c r="G124">
        <v>6.8647999999999998</v>
      </c>
      <c r="H124">
        <v>140.65299999999999</v>
      </c>
      <c r="I124">
        <v>145.89699999999999</v>
      </c>
      <c r="J124">
        <v>148.95599999999999</v>
      </c>
      <c r="K124">
        <v>150.57599999999999</v>
      </c>
      <c r="L124">
        <v>153.07</v>
      </c>
      <c r="M124">
        <v>154.75200000000001</v>
      </c>
      <c r="N124">
        <v>157.23699999999999</v>
      </c>
      <c r="O124" s="1">
        <v>161.86699999999999</v>
      </c>
      <c r="P124">
        <v>166.49799999999999</v>
      </c>
      <c r="Q124">
        <v>168.982</v>
      </c>
      <c r="R124">
        <v>170.66499999999999</v>
      </c>
      <c r="S124">
        <v>173.15899999999999</v>
      </c>
      <c r="T124">
        <v>174.779</v>
      </c>
      <c r="U124">
        <v>177.83699999999999</v>
      </c>
      <c r="V124">
        <v>183.08099999999999</v>
      </c>
    </row>
    <row r="125" spans="1:22" x14ac:dyDescent="0.25">
      <c r="A125">
        <v>15</v>
      </c>
      <c r="B125">
        <v>3</v>
      </c>
      <c r="C125">
        <v>183</v>
      </c>
      <c r="D125">
        <v>1</v>
      </c>
      <c r="E125">
        <v>161.9564</v>
      </c>
      <c r="F125">
        <v>4.2349999999999999E-2</v>
      </c>
      <c r="G125">
        <v>6.8589000000000002</v>
      </c>
      <c r="H125">
        <v>140.761</v>
      </c>
      <c r="I125">
        <v>146</v>
      </c>
      <c r="J125">
        <v>149.05600000000001</v>
      </c>
      <c r="K125">
        <v>150.67500000000001</v>
      </c>
      <c r="L125">
        <v>153.166</v>
      </c>
      <c r="M125">
        <v>154.84800000000001</v>
      </c>
      <c r="N125">
        <v>157.33000000000001</v>
      </c>
      <c r="O125" s="1">
        <v>161.95599999999999</v>
      </c>
      <c r="P125">
        <v>166.583</v>
      </c>
      <c r="Q125">
        <v>169.065</v>
      </c>
      <c r="R125">
        <v>170.74600000000001</v>
      </c>
      <c r="S125">
        <v>173.238</v>
      </c>
      <c r="T125">
        <v>174.85599999999999</v>
      </c>
      <c r="U125">
        <v>177.91200000000001</v>
      </c>
      <c r="V125">
        <v>183.15199999999999</v>
      </c>
    </row>
    <row r="126" spans="1:22" x14ac:dyDescent="0.25">
      <c r="A126">
        <v>15</v>
      </c>
      <c r="B126">
        <v>4</v>
      </c>
      <c r="C126">
        <v>184</v>
      </c>
      <c r="D126">
        <v>1</v>
      </c>
      <c r="E126">
        <v>162.0393</v>
      </c>
      <c r="F126">
        <v>4.2279999999999998E-2</v>
      </c>
      <c r="G126">
        <v>6.851</v>
      </c>
      <c r="H126">
        <v>140.86799999999999</v>
      </c>
      <c r="I126">
        <v>146.101</v>
      </c>
      <c r="J126">
        <v>149.154</v>
      </c>
      <c r="K126">
        <v>150.77000000000001</v>
      </c>
      <c r="L126">
        <v>153.25899999999999</v>
      </c>
      <c r="M126">
        <v>154.93899999999999</v>
      </c>
      <c r="N126">
        <v>157.41800000000001</v>
      </c>
      <c r="O126" s="1">
        <v>162.03899999999999</v>
      </c>
      <c r="P126">
        <v>166.66</v>
      </c>
      <c r="Q126">
        <v>169.14</v>
      </c>
      <c r="R126">
        <v>170.81899999999999</v>
      </c>
      <c r="S126">
        <v>173.30799999999999</v>
      </c>
      <c r="T126">
        <v>174.92500000000001</v>
      </c>
      <c r="U126">
        <v>177.977</v>
      </c>
      <c r="V126">
        <v>183.21100000000001</v>
      </c>
    </row>
    <row r="127" spans="1:22" x14ac:dyDescent="0.25">
      <c r="A127">
        <v>15</v>
      </c>
      <c r="B127">
        <v>5</v>
      </c>
      <c r="C127">
        <v>185</v>
      </c>
      <c r="D127">
        <v>1</v>
      </c>
      <c r="E127">
        <v>162.1164</v>
      </c>
      <c r="F127">
        <v>4.2209999999999998E-2</v>
      </c>
      <c r="G127">
        <v>6.8429000000000002</v>
      </c>
      <c r="H127">
        <v>140.97</v>
      </c>
      <c r="I127">
        <v>146.197</v>
      </c>
      <c r="J127">
        <v>149.24600000000001</v>
      </c>
      <c r="K127">
        <v>150.86099999999999</v>
      </c>
      <c r="L127">
        <v>153.34700000000001</v>
      </c>
      <c r="M127">
        <v>155.024</v>
      </c>
      <c r="N127">
        <v>157.501</v>
      </c>
      <c r="O127" s="1">
        <v>162.11600000000001</v>
      </c>
      <c r="P127">
        <v>166.732</v>
      </c>
      <c r="Q127">
        <v>169.209</v>
      </c>
      <c r="R127">
        <v>170.886</v>
      </c>
      <c r="S127">
        <v>173.37200000000001</v>
      </c>
      <c r="T127">
        <v>174.98699999999999</v>
      </c>
      <c r="U127">
        <v>178.035</v>
      </c>
      <c r="V127">
        <v>183.26300000000001</v>
      </c>
    </row>
    <row r="128" spans="1:22" x14ac:dyDescent="0.25">
      <c r="A128">
        <v>15</v>
      </c>
      <c r="B128">
        <v>6</v>
      </c>
      <c r="C128">
        <v>186</v>
      </c>
      <c r="D128">
        <v>1</v>
      </c>
      <c r="E128">
        <v>162.18799999999999</v>
      </c>
      <c r="F128">
        <v>4.2139999999999997E-2</v>
      </c>
      <c r="G128">
        <v>6.8346</v>
      </c>
      <c r="H128">
        <v>141.06700000000001</v>
      </c>
      <c r="I128">
        <v>146.28800000000001</v>
      </c>
      <c r="J128">
        <v>149.334</v>
      </c>
      <c r="K128">
        <v>150.946</v>
      </c>
      <c r="L128">
        <v>153.429</v>
      </c>
      <c r="M128">
        <v>155.10400000000001</v>
      </c>
      <c r="N128">
        <v>157.578</v>
      </c>
      <c r="O128" s="1">
        <v>162.18799999999999</v>
      </c>
      <c r="P128">
        <v>166.798</v>
      </c>
      <c r="Q128">
        <v>169.27199999999999</v>
      </c>
      <c r="R128">
        <v>170.947</v>
      </c>
      <c r="S128">
        <v>173.43</v>
      </c>
      <c r="T128">
        <v>175.042</v>
      </c>
      <c r="U128">
        <v>178.08799999999999</v>
      </c>
      <c r="V128">
        <v>183.309</v>
      </c>
    </row>
    <row r="129" spans="1:22" x14ac:dyDescent="0.25">
      <c r="A129">
        <v>15</v>
      </c>
      <c r="B129">
        <v>7</v>
      </c>
      <c r="C129">
        <v>187</v>
      </c>
      <c r="D129">
        <v>1</v>
      </c>
      <c r="E129">
        <v>162.2542</v>
      </c>
      <c r="F129">
        <v>4.2079999999999999E-2</v>
      </c>
      <c r="G129">
        <v>6.8277000000000001</v>
      </c>
      <c r="H129">
        <v>141.155</v>
      </c>
      <c r="I129">
        <v>146.37100000000001</v>
      </c>
      <c r="J129">
        <v>149.41300000000001</v>
      </c>
      <c r="K129">
        <v>151.024</v>
      </c>
      <c r="L129">
        <v>153.50399999999999</v>
      </c>
      <c r="M129">
        <v>155.178</v>
      </c>
      <c r="N129">
        <v>157.649</v>
      </c>
      <c r="O129" s="1">
        <v>162.25399999999999</v>
      </c>
      <c r="P129">
        <v>166.85900000000001</v>
      </c>
      <c r="Q129">
        <v>169.33099999999999</v>
      </c>
      <c r="R129">
        <v>171.00399999999999</v>
      </c>
      <c r="S129">
        <v>173.48500000000001</v>
      </c>
      <c r="T129">
        <v>175.096</v>
      </c>
      <c r="U129">
        <v>178.13800000000001</v>
      </c>
      <c r="V129">
        <v>183.35300000000001</v>
      </c>
    </row>
    <row r="130" spans="1:22" x14ac:dyDescent="0.25">
      <c r="A130">
        <v>15</v>
      </c>
      <c r="B130">
        <v>8</v>
      </c>
      <c r="C130">
        <v>188</v>
      </c>
      <c r="D130">
        <v>1</v>
      </c>
      <c r="E130">
        <v>162.31540000000001</v>
      </c>
      <c r="F130">
        <v>4.2009999999999999E-2</v>
      </c>
      <c r="G130">
        <v>6.8189000000000002</v>
      </c>
      <c r="H130">
        <v>141.244</v>
      </c>
      <c r="I130">
        <v>146.452</v>
      </c>
      <c r="J130">
        <v>149.49100000000001</v>
      </c>
      <c r="K130">
        <v>151.09899999999999</v>
      </c>
      <c r="L130">
        <v>153.577</v>
      </c>
      <c r="M130">
        <v>155.24799999999999</v>
      </c>
      <c r="N130">
        <v>157.71600000000001</v>
      </c>
      <c r="O130" s="1">
        <v>162.315</v>
      </c>
      <c r="P130">
        <v>166.91499999999999</v>
      </c>
      <c r="Q130">
        <v>169.38300000000001</v>
      </c>
      <c r="R130">
        <v>171.054</v>
      </c>
      <c r="S130">
        <v>173.53100000000001</v>
      </c>
      <c r="T130">
        <v>175.14</v>
      </c>
      <c r="U130">
        <v>178.178</v>
      </c>
      <c r="V130">
        <v>183.387</v>
      </c>
    </row>
    <row r="131" spans="1:22" x14ac:dyDescent="0.25">
      <c r="A131">
        <v>15</v>
      </c>
      <c r="B131">
        <v>9</v>
      </c>
      <c r="C131">
        <v>189</v>
      </c>
      <c r="D131">
        <v>1</v>
      </c>
      <c r="E131">
        <v>162.37190000000001</v>
      </c>
      <c r="F131">
        <v>4.1950000000000001E-2</v>
      </c>
      <c r="G131">
        <v>6.8114999999999997</v>
      </c>
      <c r="H131">
        <v>141.32300000000001</v>
      </c>
      <c r="I131">
        <v>146.52600000000001</v>
      </c>
      <c r="J131">
        <v>149.56100000000001</v>
      </c>
      <c r="K131">
        <v>151.16800000000001</v>
      </c>
      <c r="L131">
        <v>153.643</v>
      </c>
      <c r="M131">
        <v>155.31200000000001</v>
      </c>
      <c r="N131">
        <v>157.77799999999999</v>
      </c>
      <c r="O131" s="1">
        <v>162.37200000000001</v>
      </c>
      <c r="P131">
        <v>166.96600000000001</v>
      </c>
      <c r="Q131">
        <v>169.43199999999999</v>
      </c>
      <c r="R131">
        <v>171.101</v>
      </c>
      <c r="S131">
        <v>173.57599999999999</v>
      </c>
      <c r="T131">
        <v>175.18299999999999</v>
      </c>
      <c r="U131">
        <v>178.21799999999999</v>
      </c>
      <c r="V131">
        <v>183.42099999999999</v>
      </c>
    </row>
    <row r="132" spans="1:22" x14ac:dyDescent="0.25">
      <c r="A132">
        <v>15</v>
      </c>
      <c r="B132">
        <v>10</v>
      </c>
      <c r="C132">
        <v>190</v>
      </c>
      <c r="D132">
        <v>1</v>
      </c>
      <c r="E132">
        <v>162.4239</v>
      </c>
      <c r="F132">
        <v>4.1889999999999997E-2</v>
      </c>
      <c r="G132">
        <v>6.8038999999999996</v>
      </c>
      <c r="H132">
        <v>141.398</v>
      </c>
      <c r="I132">
        <v>146.596</v>
      </c>
      <c r="J132">
        <v>149.62700000000001</v>
      </c>
      <c r="K132">
        <v>151.232</v>
      </c>
      <c r="L132">
        <v>153.70400000000001</v>
      </c>
      <c r="M132">
        <v>155.37200000000001</v>
      </c>
      <c r="N132">
        <v>157.83500000000001</v>
      </c>
      <c r="O132" s="1">
        <v>162.42400000000001</v>
      </c>
      <c r="P132">
        <v>167.01300000000001</v>
      </c>
      <c r="Q132">
        <v>169.476</v>
      </c>
      <c r="R132">
        <v>171.143</v>
      </c>
      <c r="S132">
        <v>173.61500000000001</v>
      </c>
      <c r="T132">
        <v>175.221</v>
      </c>
      <c r="U132">
        <v>178.25200000000001</v>
      </c>
      <c r="V132">
        <v>183.45</v>
      </c>
    </row>
    <row r="133" spans="1:22" x14ac:dyDescent="0.25">
      <c r="A133">
        <v>15</v>
      </c>
      <c r="B133">
        <v>11</v>
      </c>
      <c r="C133">
        <v>191</v>
      </c>
      <c r="D133">
        <v>1</v>
      </c>
      <c r="E133">
        <v>162.4717</v>
      </c>
      <c r="F133">
        <v>4.1820000000000003E-2</v>
      </c>
      <c r="G133">
        <v>6.7946</v>
      </c>
      <c r="H133">
        <v>141.47499999999999</v>
      </c>
      <c r="I133">
        <v>146.66499999999999</v>
      </c>
      <c r="J133">
        <v>149.69300000000001</v>
      </c>
      <c r="K133">
        <v>151.29599999999999</v>
      </c>
      <c r="L133">
        <v>153.76400000000001</v>
      </c>
      <c r="M133">
        <v>155.43</v>
      </c>
      <c r="N133">
        <v>157.88900000000001</v>
      </c>
      <c r="O133" s="1">
        <v>162.47200000000001</v>
      </c>
      <c r="P133">
        <v>167.05500000000001</v>
      </c>
      <c r="Q133">
        <v>169.51400000000001</v>
      </c>
      <c r="R133">
        <v>171.179</v>
      </c>
      <c r="S133">
        <v>173.648</v>
      </c>
      <c r="T133">
        <v>175.251</v>
      </c>
      <c r="U133">
        <v>178.27799999999999</v>
      </c>
      <c r="V133">
        <v>183.46799999999999</v>
      </c>
    </row>
    <row r="134" spans="1:22" x14ac:dyDescent="0.25">
      <c r="A134">
        <v>16</v>
      </c>
      <c r="B134">
        <v>0</v>
      </c>
      <c r="C134">
        <v>192</v>
      </c>
      <c r="D134">
        <v>1</v>
      </c>
      <c r="E134">
        <v>162.51560000000001</v>
      </c>
      <c r="F134">
        <v>4.1759999999999999E-2</v>
      </c>
      <c r="G134">
        <v>6.7866999999999997</v>
      </c>
      <c r="H134">
        <v>141.54300000000001</v>
      </c>
      <c r="I134">
        <v>146.727</v>
      </c>
      <c r="J134">
        <v>149.751</v>
      </c>
      <c r="K134">
        <v>151.35300000000001</v>
      </c>
      <c r="L134">
        <v>153.81800000000001</v>
      </c>
      <c r="M134">
        <v>155.482</v>
      </c>
      <c r="N134">
        <v>157.93799999999999</v>
      </c>
      <c r="O134" s="1">
        <v>162.51599999999999</v>
      </c>
      <c r="P134">
        <v>167.09299999999999</v>
      </c>
      <c r="Q134">
        <v>169.55</v>
      </c>
      <c r="R134">
        <v>171.21299999999999</v>
      </c>
      <c r="S134">
        <v>173.679</v>
      </c>
      <c r="T134">
        <v>175.28</v>
      </c>
      <c r="U134">
        <v>178.304</v>
      </c>
      <c r="V134">
        <v>183.488</v>
      </c>
    </row>
    <row r="135" spans="1:22" x14ac:dyDescent="0.25">
      <c r="A135">
        <v>16</v>
      </c>
      <c r="B135">
        <v>1</v>
      </c>
      <c r="C135">
        <v>193</v>
      </c>
      <c r="D135">
        <v>1</v>
      </c>
      <c r="E135">
        <v>162.55600000000001</v>
      </c>
      <c r="F135">
        <v>4.1700000000000001E-2</v>
      </c>
      <c r="G135">
        <v>6.7786</v>
      </c>
      <c r="H135">
        <v>141.60900000000001</v>
      </c>
      <c r="I135">
        <v>146.78700000000001</v>
      </c>
      <c r="J135">
        <v>149.80699999999999</v>
      </c>
      <c r="K135">
        <v>151.40600000000001</v>
      </c>
      <c r="L135">
        <v>153.869</v>
      </c>
      <c r="M135">
        <v>155.53</v>
      </c>
      <c r="N135">
        <v>157.98400000000001</v>
      </c>
      <c r="O135" s="1">
        <v>162.55600000000001</v>
      </c>
      <c r="P135">
        <v>167.12799999999999</v>
      </c>
      <c r="Q135">
        <v>169.58199999999999</v>
      </c>
      <c r="R135">
        <v>171.24299999999999</v>
      </c>
      <c r="S135">
        <v>173.70599999999999</v>
      </c>
      <c r="T135">
        <v>175.30500000000001</v>
      </c>
      <c r="U135">
        <v>178.32499999999999</v>
      </c>
      <c r="V135">
        <v>183.50299999999999</v>
      </c>
    </row>
    <row r="136" spans="1:22" x14ac:dyDescent="0.25">
      <c r="A136">
        <v>16</v>
      </c>
      <c r="B136">
        <v>2</v>
      </c>
      <c r="C136">
        <v>194</v>
      </c>
      <c r="D136">
        <v>1</v>
      </c>
      <c r="E136">
        <v>162.5933</v>
      </c>
      <c r="F136">
        <v>4.1640000000000003E-2</v>
      </c>
      <c r="G136">
        <v>6.7704000000000004</v>
      </c>
      <c r="H136">
        <v>141.67099999999999</v>
      </c>
      <c r="I136">
        <v>146.84299999999999</v>
      </c>
      <c r="J136">
        <v>149.86000000000001</v>
      </c>
      <c r="K136">
        <v>151.45699999999999</v>
      </c>
      <c r="L136">
        <v>153.917</v>
      </c>
      <c r="M136">
        <v>155.57599999999999</v>
      </c>
      <c r="N136">
        <v>158.02699999999999</v>
      </c>
      <c r="O136" s="1">
        <v>162.59299999999999</v>
      </c>
      <c r="P136">
        <v>167.16</v>
      </c>
      <c r="Q136">
        <v>169.61</v>
      </c>
      <c r="R136">
        <v>171.27</v>
      </c>
      <c r="S136">
        <v>173.73</v>
      </c>
      <c r="T136">
        <v>175.327</v>
      </c>
      <c r="U136">
        <v>178.34399999999999</v>
      </c>
      <c r="V136">
        <v>183.51499999999999</v>
      </c>
    </row>
    <row r="137" spans="1:22" x14ac:dyDescent="0.25">
      <c r="A137">
        <v>16</v>
      </c>
      <c r="B137">
        <v>3</v>
      </c>
      <c r="C137">
        <v>195</v>
      </c>
      <c r="D137">
        <v>1</v>
      </c>
      <c r="E137">
        <v>162.6276</v>
      </c>
      <c r="F137">
        <v>4.1579999999999999E-2</v>
      </c>
      <c r="G137">
        <v>6.7621000000000002</v>
      </c>
      <c r="H137">
        <v>141.73099999999999</v>
      </c>
      <c r="I137">
        <v>146.89699999999999</v>
      </c>
      <c r="J137">
        <v>149.91</v>
      </c>
      <c r="K137">
        <v>151.505</v>
      </c>
      <c r="L137">
        <v>153.96199999999999</v>
      </c>
      <c r="M137">
        <v>155.619</v>
      </c>
      <c r="N137">
        <v>158.06700000000001</v>
      </c>
      <c r="O137" s="1">
        <v>162.62799999999999</v>
      </c>
      <c r="P137">
        <v>167.18899999999999</v>
      </c>
      <c r="Q137">
        <v>169.636</v>
      </c>
      <c r="R137">
        <v>171.29400000000001</v>
      </c>
      <c r="S137">
        <v>173.75</v>
      </c>
      <c r="T137">
        <v>175.346</v>
      </c>
      <c r="U137">
        <v>178.358</v>
      </c>
      <c r="V137">
        <v>183.524</v>
      </c>
    </row>
    <row r="138" spans="1:22" x14ac:dyDescent="0.25">
      <c r="A138">
        <v>16</v>
      </c>
      <c r="B138">
        <v>4</v>
      </c>
      <c r="C138">
        <v>196</v>
      </c>
      <c r="D138">
        <v>1</v>
      </c>
      <c r="E138">
        <v>162.65940000000001</v>
      </c>
      <c r="F138">
        <v>4.1520000000000001E-2</v>
      </c>
      <c r="G138">
        <v>6.7535999999999996</v>
      </c>
      <c r="H138">
        <v>141.78899999999999</v>
      </c>
      <c r="I138">
        <v>146.94800000000001</v>
      </c>
      <c r="J138">
        <v>149.95699999999999</v>
      </c>
      <c r="K138">
        <v>151.55099999999999</v>
      </c>
      <c r="L138">
        <v>154.00399999999999</v>
      </c>
      <c r="M138">
        <v>155.66</v>
      </c>
      <c r="N138">
        <v>158.10400000000001</v>
      </c>
      <c r="O138" s="1">
        <v>162.65899999999999</v>
      </c>
      <c r="P138">
        <v>167.215</v>
      </c>
      <c r="Q138">
        <v>169.65899999999999</v>
      </c>
      <c r="R138">
        <v>171.315</v>
      </c>
      <c r="S138">
        <v>173.768</v>
      </c>
      <c r="T138">
        <v>175.36199999999999</v>
      </c>
      <c r="U138">
        <v>178.37100000000001</v>
      </c>
      <c r="V138">
        <v>183.53</v>
      </c>
    </row>
    <row r="139" spans="1:22" x14ac:dyDescent="0.25">
      <c r="A139">
        <v>16</v>
      </c>
      <c r="B139">
        <v>5</v>
      </c>
      <c r="C139">
        <v>197</v>
      </c>
      <c r="D139">
        <v>1</v>
      </c>
      <c r="E139">
        <v>162.68899999999999</v>
      </c>
      <c r="F139">
        <v>4.147E-2</v>
      </c>
      <c r="G139">
        <v>6.7466999999999997</v>
      </c>
      <c r="H139">
        <v>141.84</v>
      </c>
      <c r="I139">
        <v>146.994</v>
      </c>
      <c r="J139">
        <v>150</v>
      </c>
      <c r="K139">
        <v>151.59200000000001</v>
      </c>
      <c r="L139">
        <v>154.04300000000001</v>
      </c>
      <c r="M139">
        <v>155.696</v>
      </c>
      <c r="N139">
        <v>158.13800000000001</v>
      </c>
      <c r="O139" s="1">
        <v>162.68899999999999</v>
      </c>
      <c r="P139">
        <v>167.24</v>
      </c>
      <c r="Q139">
        <v>169.68199999999999</v>
      </c>
      <c r="R139">
        <v>171.33500000000001</v>
      </c>
      <c r="S139">
        <v>173.786</v>
      </c>
      <c r="T139">
        <v>175.37799999999999</v>
      </c>
      <c r="U139">
        <v>178.38399999999999</v>
      </c>
      <c r="V139">
        <v>183.53800000000001</v>
      </c>
    </row>
    <row r="140" spans="1:22" x14ac:dyDescent="0.25">
      <c r="A140">
        <v>16</v>
      </c>
      <c r="B140">
        <v>6</v>
      </c>
      <c r="C140">
        <v>198</v>
      </c>
      <c r="D140">
        <v>1</v>
      </c>
      <c r="E140">
        <v>162.7165</v>
      </c>
      <c r="F140">
        <v>4.1410000000000002E-2</v>
      </c>
      <c r="G140">
        <v>6.7381000000000002</v>
      </c>
      <c r="H140">
        <v>141.89400000000001</v>
      </c>
      <c r="I140">
        <v>147.041</v>
      </c>
      <c r="J140">
        <v>150.04400000000001</v>
      </c>
      <c r="K140">
        <v>151.63300000000001</v>
      </c>
      <c r="L140">
        <v>154.08099999999999</v>
      </c>
      <c r="M140">
        <v>155.733</v>
      </c>
      <c r="N140">
        <v>158.172</v>
      </c>
      <c r="O140" s="1">
        <v>162.71600000000001</v>
      </c>
      <c r="P140">
        <v>167.261</v>
      </c>
      <c r="Q140">
        <v>169.7</v>
      </c>
      <c r="R140">
        <v>171.352</v>
      </c>
      <c r="S140">
        <v>173.8</v>
      </c>
      <c r="T140">
        <v>175.38900000000001</v>
      </c>
      <c r="U140">
        <v>178.392</v>
      </c>
      <c r="V140">
        <v>183.53899999999999</v>
      </c>
    </row>
    <row r="141" spans="1:22" x14ac:dyDescent="0.25">
      <c r="A141">
        <v>16</v>
      </c>
      <c r="B141">
        <v>7</v>
      </c>
      <c r="C141">
        <v>199</v>
      </c>
      <c r="D141">
        <v>1</v>
      </c>
      <c r="E141">
        <v>162.74250000000001</v>
      </c>
      <c r="F141">
        <v>4.1360000000000001E-2</v>
      </c>
      <c r="G141">
        <v>6.7309999999999999</v>
      </c>
      <c r="H141">
        <v>141.94200000000001</v>
      </c>
      <c r="I141">
        <v>147.084</v>
      </c>
      <c r="J141">
        <v>150.083</v>
      </c>
      <c r="K141">
        <v>151.67099999999999</v>
      </c>
      <c r="L141">
        <v>154.11600000000001</v>
      </c>
      <c r="M141">
        <v>155.76599999999999</v>
      </c>
      <c r="N141">
        <v>158.202</v>
      </c>
      <c r="O141" s="1">
        <v>162.74199999999999</v>
      </c>
      <c r="P141">
        <v>167.28299999999999</v>
      </c>
      <c r="Q141">
        <v>169.71899999999999</v>
      </c>
      <c r="R141">
        <v>171.369</v>
      </c>
      <c r="S141">
        <v>173.81399999999999</v>
      </c>
      <c r="T141">
        <v>175.40199999999999</v>
      </c>
      <c r="U141">
        <v>178.40100000000001</v>
      </c>
      <c r="V141">
        <v>183.54300000000001</v>
      </c>
    </row>
    <row r="142" spans="1:22" x14ac:dyDescent="0.25">
      <c r="A142">
        <v>16</v>
      </c>
      <c r="B142">
        <v>8</v>
      </c>
      <c r="C142">
        <v>200</v>
      </c>
      <c r="D142">
        <v>1</v>
      </c>
      <c r="E142">
        <v>162.767</v>
      </c>
      <c r="F142">
        <v>4.1300000000000003E-2</v>
      </c>
      <c r="G142">
        <v>6.7222999999999997</v>
      </c>
      <c r="H142">
        <v>141.994</v>
      </c>
      <c r="I142">
        <v>147.12899999999999</v>
      </c>
      <c r="J142">
        <v>150.124</v>
      </c>
      <c r="K142">
        <v>151.71</v>
      </c>
      <c r="L142">
        <v>154.15199999999999</v>
      </c>
      <c r="M142">
        <v>155.80000000000001</v>
      </c>
      <c r="N142">
        <v>158.233</v>
      </c>
      <c r="O142" s="1">
        <v>162.767</v>
      </c>
      <c r="P142">
        <v>167.30099999999999</v>
      </c>
      <c r="Q142">
        <v>169.73400000000001</v>
      </c>
      <c r="R142">
        <v>171.38200000000001</v>
      </c>
      <c r="S142">
        <v>173.82400000000001</v>
      </c>
      <c r="T142">
        <v>175.41</v>
      </c>
      <c r="U142">
        <v>178.405</v>
      </c>
      <c r="V142">
        <v>183.54</v>
      </c>
    </row>
    <row r="143" spans="1:22" x14ac:dyDescent="0.25">
      <c r="A143">
        <v>16</v>
      </c>
      <c r="B143">
        <v>9</v>
      </c>
      <c r="C143">
        <v>201</v>
      </c>
      <c r="D143">
        <v>1</v>
      </c>
      <c r="E143">
        <v>162.79040000000001</v>
      </c>
      <c r="F143">
        <v>4.1250000000000002E-2</v>
      </c>
      <c r="G143">
        <v>6.7150999999999996</v>
      </c>
      <c r="H143">
        <v>142.03899999999999</v>
      </c>
      <c r="I143">
        <v>147.16900000000001</v>
      </c>
      <c r="J143">
        <v>150.161</v>
      </c>
      <c r="K143">
        <v>151.745</v>
      </c>
      <c r="L143">
        <v>154.185</v>
      </c>
      <c r="M143">
        <v>155.83099999999999</v>
      </c>
      <c r="N143">
        <v>158.261</v>
      </c>
      <c r="O143" s="1">
        <v>162.79</v>
      </c>
      <c r="P143">
        <v>167.32</v>
      </c>
      <c r="Q143">
        <v>169.75</v>
      </c>
      <c r="R143">
        <v>171.39599999999999</v>
      </c>
      <c r="S143">
        <v>173.83600000000001</v>
      </c>
      <c r="T143">
        <v>175.42</v>
      </c>
      <c r="U143">
        <v>178.41200000000001</v>
      </c>
      <c r="V143">
        <v>183.542</v>
      </c>
    </row>
    <row r="144" spans="1:22" x14ac:dyDescent="0.25">
      <c r="A144">
        <v>16</v>
      </c>
      <c r="B144">
        <v>10</v>
      </c>
      <c r="C144">
        <v>202</v>
      </c>
      <c r="D144">
        <v>1</v>
      </c>
      <c r="E144">
        <v>162.8126</v>
      </c>
      <c r="F144">
        <v>4.1189999999999997E-2</v>
      </c>
      <c r="G144">
        <v>6.7062999999999997</v>
      </c>
      <c r="H144">
        <v>142.089</v>
      </c>
      <c r="I144">
        <v>147.21199999999999</v>
      </c>
      <c r="J144">
        <v>150.19999999999999</v>
      </c>
      <c r="K144">
        <v>151.78200000000001</v>
      </c>
      <c r="L144">
        <v>154.21799999999999</v>
      </c>
      <c r="M144">
        <v>155.86199999999999</v>
      </c>
      <c r="N144">
        <v>158.28899999999999</v>
      </c>
      <c r="O144" s="1">
        <v>162.81299999999999</v>
      </c>
      <c r="P144">
        <v>167.33600000000001</v>
      </c>
      <c r="Q144">
        <v>169.76300000000001</v>
      </c>
      <c r="R144">
        <v>171.40700000000001</v>
      </c>
      <c r="S144">
        <v>173.84299999999999</v>
      </c>
      <c r="T144">
        <v>175.42599999999999</v>
      </c>
      <c r="U144">
        <v>178.41399999999999</v>
      </c>
      <c r="V144">
        <v>183.536</v>
      </c>
    </row>
    <row r="145" spans="1:22" x14ac:dyDescent="0.25">
      <c r="A145">
        <v>16</v>
      </c>
      <c r="B145">
        <v>11</v>
      </c>
      <c r="C145">
        <v>203</v>
      </c>
      <c r="D145">
        <v>1</v>
      </c>
      <c r="E145">
        <v>162.834</v>
      </c>
      <c r="F145">
        <v>4.1140000000000003E-2</v>
      </c>
      <c r="G145">
        <v>6.6989999999999998</v>
      </c>
      <c r="H145">
        <v>142.13300000000001</v>
      </c>
      <c r="I145">
        <v>147.25</v>
      </c>
      <c r="J145">
        <v>150.23500000000001</v>
      </c>
      <c r="K145">
        <v>151.815</v>
      </c>
      <c r="L145">
        <v>154.249</v>
      </c>
      <c r="M145">
        <v>155.89099999999999</v>
      </c>
      <c r="N145">
        <v>158.316</v>
      </c>
      <c r="O145" s="1">
        <v>162.834</v>
      </c>
      <c r="P145">
        <v>167.352</v>
      </c>
      <c r="Q145">
        <v>169.77699999999999</v>
      </c>
      <c r="R145">
        <v>171.41900000000001</v>
      </c>
      <c r="S145">
        <v>173.85300000000001</v>
      </c>
      <c r="T145">
        <v>175.43299999999999</v>
      </c>
      <c r="U145">
        <v>178.41800000000001</v>
      </c>
      <c r="V145">
        <v>183.535</v>
      </c>
    </row>
    <row r="146" spans="1:22" x14ac:dyDescent="0.25">
      <c r="A146">
        <v>17</v>
      </c>
      <c r="B146">
        <v>0</v>
      </c>
      <c r="C146">
        <v>204</v>
      </c>
      <c r="D146">
        <v>1</v>
      </c>
      <c r="E146">
        <v>162.8545</v>
      </c>
      <c r="F146">
        <v>4.1090000000000002E-2</v>
      </c>
      <c r="G146">
        <v>6.6917</v>
      </c>
      <c r="H146">
        <v>142.17599999999999</v>
      </c>
      <c r="I146">
        <v>147.28700000000001</v>
      </c>
      <c r="J146">
        <v>150.26900000000001</v>
      </c>
      <c r="K146">
        <v>151.84800000000001</v>
      </c>
      <c r="L146">
        <v>154.279</v>
      </c>
      <c r="M146">
        <v>155.91900000000001</v>
      </c>
      <c r="N146">
        <v>158.34100000000001</v>
      </c>
      <c r="O146" s="1">
        <v>162.85400000000001</v>
      </c>
      <c r="P146">
        <v>167.36799999999999</v>
      </c>
      <c r="Q146">
        <v>169.79</v>
      </c>
      <c r="R146">
        <v>171.43</v>
      </c>
      <c r="S146">
        <v>173.86099999999999</v>
      </c>
      <c r="T146">
        <v>175.44</v>
      </c>
      <c r="U146">
        <v>178.422</v>
      </c>
      <c r="V146">
        <v>183.53299999999999</v>
      </c>
    </row>
    <row r="147" spans="1:22" x14ac:dyDescent="0.25">
      <c r="A147">
        <v>17</v>
      </c>
      <c r="B147">
        <v>1</v>
      </c>
      <c r="C147">
        <v>205</v>
      </c>
      <c r="D147">
        <v>1</v>
      </c>
      <c r="E147">
        <v>162.87430000000001</v>
      </c>
      <c r="F147">
        <v>4.104E-2</v>
      </c>
      <c r="G147">
        <v>6.6844000000000001</v>
      </c>
      <c r="H147">
        <v>142.21799999999999</v>
      </c>
      <c r="I147">
        <v>147.32400000000001</v>
      </c>
      <c r="J147">
        <v>150.30199999999999</v>
      </c>
      <c r="K147">
        <v>151.88</v>
      </c>
      <c r="L147">
        <v>154.30799999999999</v>
      </c>
      <c r="M147">
        <v>155.946</v>
      </c>
      <c r="N147">
        <v>158.36600000000001</v>
      </c>
      <c r="O147" s="1">
        <v>162.874</v>
      </c>
      <c r="P147">
        <v>167.38300000000001</v>
      </c>
      <c r="Q147">
        <v>169.80199999999999</v>
      </c>
      <c r="R147">
        <v>171.441</v>
      </c>
      <c r="S147">
        <v>173.869</v>
      </c>
      <c r="T147">
        <v>175.446</v>
      </c>
      <c r="U147">
        <v>178.42400000000001</v>
      </c>
      <c r="V147">
        <v>183.53100000000001</v>
      </c>
    </row>
    <row r="148" spans="1:22" x14ac:dyDescent="0.25">
      <c r="A148">
        <v>17</v>
      </c>
      <c r="B148">
        <v>2</v>
      </c>
      <c r="C148">
        <v>206</v>
      </c>
      <c r="D148">
        <v>1</v>
      </c>
      <c r="E148">
        <v>162.89349999999999</v>
      </c>
      <c r="F148">
        <v>4.0989999999999999E-2</v>
      </c>
      <c r="G148">
        <v>6.6769999999999996</v>
      </c>
      <c r="H148">
        <v>142.26</v>
      </c>
      <c r="I148">
        <v>147.36000000000001</v>
      </c>
      <c r="J148">
        <v>150.33500000000001</v>
      </c>
      <c r="K148">
        <v>151.911</v>
      </c>
      <c r="L148">
        <v>154.33699999999999</v>
      </c>
      <c r="M148">
        <v>155.97300000000001</v>
      </c>
      <c r="N148">
        <v>158.38999999999999</v>
      </c>
      <c r="O148" s="1">
        <v>162.89400000000001</v>
      </c>
      <c r="P148">
        <v>167.39699999999999</v>
      </c>
      <c r="Q148">
        <v>169.81399999999999</v>
      </c>
      <c r="R148">
        <v>171.45</v>
      </c>
      <c r="S148">
        <v>173.876</v>
      </c>
      <c r="T148">
        <v>175.452</v>
      </c>
      <c r="U148">
        <v>178.42699999999999</v>
      </c>
      <c r="V148">
        <v>183.52699999999999</v>
      </c>
    </row>
    <row r="149" spans="1:22" x14ac:dyDescent="0.25">
      <c r="A149">
        <v>17</v>
      </c>
      <c r="B149">
        <v>3</v>
      </c>
      <c r="C149">
        <v>207</v>
      </c>
      <c r="D149">
        <v>1</v>
      </c>
      <c r="E149">
        <v>162.91200000000001</v>
      </c>
      <c r="F149">
        <v>4.0939999999999997E-2</v>
      </c>
      <c r="G149">
        <v>6.6696</v>
      </c>
      <c r="H149">
        <v>142.30099999999999</v>
      </c>
      <c r="I149">
        <v>147.39599999999999</v>
      </c>
      <c r="J149">
        <v>150.36799999999999</v>
      </c>
      <c r="K149">
        <v>151.941</v>
      </c>
      <c r="L149">
        <v>154.36500000000001</v>
      </c>
      <c r="M149">
        <v>155.999</v>
      </c>
      <c r="N149">
        <v>158.41300000000001</v>
      </c>
      <c r="O149" s="1">
        <v>162.91200000000001</v>
      </c>
      <c r="P149">
        <v>167.411</v>
      </c>
      <c r="Q149">
        <v>169.82499999999999</v>
      </c>
      <c r="R149">
        <v>171.459</v>
      </c>
      <c r="S149">
        <v>173.88300000000001</v>
      </c>
      <c r="T149">
        <v>175.45599999999999</v>
      </c>
      <c r="U149">
        <v>178.428</v>
      </c>
      <c r="V149">
        <v>183.523</v>
      </c>
    </row>
    <row r="150" spans="1:22" x14ac:dyDescent="0.25">
      <c r="A150">
        <v>17</v>
      </c>
      <c r="B150">
        <v>4</v>
      </c>
      <c r="C150">
        <v>208</v>
      </c>
      <c r="D150">
        <v>1</v>
      </c>
      <c r="E150">
        <v>162.93</v>
      </c>
      <c r="F150">
        <v>4.0890000000000003E-2</v>
      </c>
      <c r="G150">
        <v>6.6622000000000003</v>
      </c>
      <c r="H150">
        <v>142.34200000000001</v>
      </c>
      <c r="I150">
        <v>147.43100000000001</v>
      </c>
      <c r="J150">
        <v>150.4</v>
      </c>
      <c r="K150">
        <v>151.97200000000001</v>
      </c>
      <c r="L150">
        <v>154.392</v>
      </c>
      <c r="M150">
        <v>156.02500000000001</v>
      </c>
      <c r="N150">
        <v>158.43600000000001</v>
      </c>
      <c r="O150" s="1">
        <v>162.93</v>
      </c>
      <c r="P150">
        <v>167.42400000000001</v>
      </c>
      <c r="Q150">
        <v>169.83500000000001</v>
      </c>
      <c r="R150">
        <v>171.46799999999999</v>
      </c>
      <c r="S150">
        <v>173.88800000000001</v>
      </c>
      <c r="T150">
        <v>175.46</v>
      </c>
      <c r="U150">
        <v>178.429</v>
      </c>
      <c r="V150">
        <v>183.518</v>
      </c>
    </row>
    <row r="151" spans="1:22" x14ac:dyDescent="0.25">
      <c r="A151">
        <v>17</v>
      </c>
      <c r="B151">
        <v>5</v>
      </c>
      <c r="C151">
        <v>209</v>
      </c>
      <c r="D151">
        <v>1</v>
      </c>
      <c r="E151">
        <v>162.94759999999999</v>
      </c>
      <c r="F151">
        <v>4.0840000000000001E-2</v>
      </c>
      <c r="G151">
        <v>6.6547999999999998</v>
      </c>
      <c r="H151">
        <v>142.38300000000001</v>
      </c>
      <c r="I151">
        <v>147.46600000000001</v>
      </c>
      <c r="J151">
        <v>150.43100000000001</v>
      </c>
      <c r="K151">
        <v>152.001</v>
      </c>
      <c r="L151">
        <v>154.41900000000001</v>
      </c>
      <c r="M151">
        <v>156.05000000000001</v>
      </c>
      <c r="N151">
        <v>158.459</v>
      </c>
      <c r="O151" s="1">
        <v>162.94800000000001</v>
      </c>
      <c r="P151">
        <v>167.43600000000001</v>
      </c>
      <c r="Q151">
        <v>169.845</v>
      </c>
      <c r="R151">
        <v>171.476</v>
      </c>
      <c r="S151">
        <v>173.89400000000001</v>
      </c>
      <c r="T151">
        <v>175.464</v>
      </c>
      <c r="U151">
        <v>178.429</v>
      </c>
      <c r="V151">
        <v>183.512</v>
      </c>
    </row>
    <row r="152" spans="1:22" x14ac:dyDescent="0.25">
      <c r="A152">
        <v>17</v>
      </c>
      <c r="B152">
        <v>6</v>
      </c>
      <c r="C152">
        <v>210</v>
      </c>
      <c r="D152">
        <v>1</v>
      </c>
      <c r="E152">
        <v>162.9649</v>
      </c>
      <c r="F152">
        <v>4.0800000000000003E-2</v>
      </c>
      <c r="G152">
        <v>6.649</v>
      </c>
      <c r="H152">
        <v>142.41800000000001</v>
      </c>
      <c r="I152">
        <v>147.49700000000001</v>
      </c>
      <c r="J152">
        <v>150.46</v>
      </c>
      <c r="K152">
        <v>152.02799999999999</v>
      </c>
      <c r="L152">
        <v>154.44399999999999</v>
      </c>
      <c r="M152">
        <v>156.07400000000001</v>
      </c>
      <c r="N152">
        <v>158.47999999999999</v>
      </c>
      <c r="O152" s="1">
        <v>162.965</v>
      </c>
      <c r="P152">
        <v>167.45</v>
      </c>
      <c r="Q152">
        <v>169.85599999999999</v>
      </c>
      <c r="R152">
        <v>171.48599999999999</v>
      </c>
      <c r="S152">
        <v>173.90100000000001</v>
      </c>
      <c r="T152">
        <v>175.47</v>
      </c>
      <c r="U152">
        <v>178.43299999999999</v>
      </c>
      <c r="V152">
        <v>183.512</v>
      </c>
    </row>
    <row r="153" spans="1:22" x14ac:dyDescent="0.25">
      <c r="A153">
        <v>17</v>
      </c>
      <c r="B153">
        <v>7</v>
      </c>
      <c r="C153">
        <v>211</v>
      </c>
      <c r="D153">
        <v>1</v>
      </c>
      <c r="E153">
        <v>162.98169999999999</v>
      </c>
      <c r="F153">
        <v>4.0750000000000001E-2</v>
      </c>
      <c r="G153">
        <v>6.6414999999999997</v>
      </c>
      <c r="H153">
        <v>142.458</v>
      </c>
      <c r="I153">
        <v>147.53100000000001</v>
      </c>
      <c r="J153">
        <v>150.49</v>
      </c>
      <c r="K153">
        <v>152.05699999999999</v>
      </c>
      <c r="L153">
        <v>154.47</v>
      </c>
      <c r="M153">
        <v>156.09800000000001</v>
      </c>
      <c r="N153">
        <v>158.50200000000001</v>
      </c>
      <c r="O153" s="1">
        <v>162.982</v>
      </c>
      <c r="P153">
        <v>167.46100000000001</v>
      </c>
      <c r="Q153">
        <v>169.86500000000001</v>
      </c>
      <c r="R153">
        <v>171.49299999999999</v>
      </c>
      <c r="S153">
        <v>173.90600000000001</v>
      </c>
      <c r="T153">
        <v>175.47300000000001</v>
      </c>
      <c r="U153">
        <v>178.43199999999999</v>
      </c>
      <c r="V153">
        <v>183.505</v>
      </c>
    </row>
    <row r="154" spans="1:22" x14ac:dyDescent="0.25">
      <c r="A154">
        <v>17</v>
      </c>
      <c r="B154">
        <v>8</v>
      </c>
      <c r="C154">
        <v>212</v>
      </c>
      <c r="D154">
        <v>1</v>
      </c>
      <c r="E154">
        <v>162.9983</v>
      </c>
      <c r="F154">
        <v>4.0710000000000003E-2</v>
      </c>
      <c r="G154">
        <v>6.6356999999999999</v>
      </c>
      <c r="H154">
        <v>142.49299999999999</v>
      </c>
      <c r="I154">
        <v>147.56100000000001</v>
      </c>
      <c r="J154">
        <v>150.518</v>
      </c>
      <c r="K154">
        <v>152.084</v>
      </c>
      <c r="L154">
        <v>154.494</v>
      </c>
      <c r="M154">
        <v>156.12100000000001</v>
      </c>
      <c r="N154">
        <v>158.523</v>
      </c>
      <c r="O154" s="1">
        <v>162.99799999999999</v>
      </c>
      <c r="P154">
        <v>167.47399999999999</v>
      </c>
      <c r="Q154">
        <v>169.876</v>
      </c>
      <c r="R154">
        <v>171.50200000000001</v>
      </c>
      <c r="S154">
        <v>173.91300000000001</v>
      </c>
      <c r="T154">
        <v>175.47900000000001</v>
      </c>
      <c r="U154">
        <v>178.435</v>
      </c>
      <c r="V154">
        <v>183.50399999999999</v>
      </c>
    </row>
    <row r="155" spans="1:22" x14ac:dyDescent="0.25">
      <c r="A155">
        <v>17</v>
      </c>
      <c r="B155">
        <v>9</v>
      </c>
      <c r="C155">
        <v>213</v>
      </c>
      <c r="D155">
        <v>1</v>
      </c>
      <c r="E155">
        <v>163.01439999999999</v>
      </c>
      <c r="F155">
        <v>4.0660000000000002E-2</v>
      </c>
      <c r="G155">
        <v>6.6281999999999996</v>
      </c>
      <c r="H155">
        <v>142.53200000000001</v>
      </c>
      <c r="I155">
        <v>147.595</v>
      </c>
      <c r="J155">
        <v>150.548</v>
      </c>
      <c r="K155">
        <v>152.11199999999999</v>
      </c>
      <c r="L155">
        <v>154.52000000000001</v>
      </c>
      <c r="M155">
        <v>156.14500000000001</v>
      </c>
      <c r="N155">
        <v>158.54400000000001</v>
      </c>
      <c r="O155" s="1">
        <v>163.01400000000001</v>
      </c>
      <c r="P155">
        <v>167.48500000000001</v>
      </c>
      <c r="Q155">
        <v>169.88399999999999</v>
      </c>
      <c r="R155">
        <v>171.50899999999999</v>
      </c>
      <c r="S155">
        <v>173.917</v>
      </c>
      <c r="T155">
        <v>175.48099999999999</v>
      </c>
      <c r="U155">
        <v>178.434</v>
      </c>
      <c r="V155">
        <v>183.49700000000001</v>
      </c>
    </row>
    <row r="156" spans="1:22" x14ac:dyDescent="0.25">
      <c r="A156">
        <v>17</v>
      </c>
      <c r="B156">
        <v>10</v>
      </c>
      <c r="C156">
        <v>214</v>
      </c>
      <c r="D156">
        <v>1</v>
      </c>
      <c r="E156">
        <v>163.03</v>
      </c>
      <c r="F156">
        <v>4.0620000000000003E-2</v>
      </c>
      <c r="G156">
        <v>6.6223000000000001</v>
      </c>
      <c r="H156">
        <v>142.566</v>
      </c>
      <c r="I156">
        <v>147.624</v>
      </c>
      <c r="J156">
        <v>150.57499999999999</v>
      </c>
      <c r="K156">
        <v>152.137</v>
      </c>
      <c r="L156">
        <v>154.54300000000001</v>
      </c>
      <c r="M156">
        <v>156.166</v>
      </c>
      <c r="N156">
        <v>158.56299999999999</v>
      </c>
      <c r="O156" s="1">
        <v>163.03</v>
      </c>
      <c r="P156">
        <v>167.49700000000001</v>
      </c>
      <c r="Q156">
        <v>169.89400000000001</v>
      </c>
      <c r="R156">
        <v>171.517</v>
      </c>
      <c r="S156">
        <v>173.923</v>
      </c>
      <c r="T156">
        <v>175.48500000000001</v>
      </c>
      <c r="U156">
        <v>178.43600000000001</v>
      </c>
      <c r="V156">
        <v>183.494</v>
      </c>
    </row>
    <row r="157" spans="1:22" x14ac:dyDescent="0.25">
      <c r="A157">
        <v>17</v>
      </c>
      <c r="B157">
        <v>11</v>
      </c>
      <c r="C157">
        <v>215</v>
      </c>
      <c r="D157">
        <v>1</v>
      </c>
      <c r="E157">
        <v>163.04509999999999</v>
      </c>
      <c r="F157">
        <v>4.0579999999999998E-2</v>
      </c>
      <c r="G157">
        <v>6.6163999999999996</v>
      </c>
      <c r="H157">
        <v>142.59899999999999</v>
      </c>
      <c r="I157">
        <v>147.65299999999999</v>
      </c>
      <c r="J157">
        <v>150.601</v>
      </c>
      <c r="K157">
        <v>152.16200000000001</v>
      </c>
      <c r="L157">
        <v>154.566</v>
      </c>
      <c r="M157">
        <v>156.18799999999999</v>
      </c>
      <c r="N157">
        <v>158.58199999999999</v>
      </c>
      <c r="O157" s="1">
        <v>163.04499999999999</v>
      </c>
      <c r="P157">
        <v>167.50800000000001</v>
      </c>
      <c r="Q157">
        <v>169.90299999999999</v>
      </c>
      <c r="R157">
        <v>171.524</v>
      </c>
      <c r="S157">
        <v>173.928</v>
      </c>
      <c r="T157">
        <v>175.489</v>
      </c>
      <c r="U157">
        <v>178.43700000000001</v>
      </c>
      <c r="V157">
        <v>183.49100000000001</v>
      </c>
    </row>
    <row r="158" spans="1:22" x14ac:dyDescent="0.25">
      <c r="A158">
        <v>18</v>
      </c>
      <c r="B158">
        <v>0</v>
      </c>
      <c r="C158">
        <v>216</v>
      </c>
      <c r="D158">
        <v>1</v>
      </c>
      <c r="E158">
        <v>163.05950000000001</v>
      </c>
      <c r="F158">
        <v>4.0529999999999997E-2</v>
      </c>
      <c r="G158">
        <v>6.6087999999999996</v>
      </c>
      <c r="H158">
        <v>142.637</v>
      </c>
      <c r="I158">
        <v>147.685</v>
      </c>
      <c r="J158">
        <v>150.63</v>
      </c>
      <c r="K158">
        <v>152.18899999999999</v>
      </c>
      <c r="L158">
        <v>154.59</v>
      </c>
      <c r="M158">
        <v>156.21</v>
      </c>
      <c r="N158">
        <v>158.602</v>
      </c>
      <c r="O158" s="1">
        <v>163.06</v>
      </c>
      <c r="P158">
        <v>167.517</v>
      </c>
      <c r="Q158">
        <v>169.90899999999999</v>
      </c>
      <c r="R158">
        <v>171.529</v>
      </c>
      <c r="S158">
        <v>173.93</v>
      </c>
      <c r="T158">
        <v>175.489</v>
      </c>
      <c r="U158">
        <v>178.434</v>
      </c>
      <c r="V158">
        <v>183.482</v>
      </c>
    </row>
    <row r="159" spans="1:22" x14ac:dyDescent="0.25">
      <c r="A159">
        <v>18</v>
      </c>
      <c r="B159">
        <v>1</v>
      </c>
      <c r="C159">
        <v>217</v>
      </c>
      <c r="D159">
        <v>1</v>
      </c>
      <c r="E159">
        <v>163.07329999999999</v>
      </c>
      <c r="F159">
        <v>4.0489999999999998E-2</v>
      </c>
      <c r="G159">
        <v>6.6028000000000002</v>
      </c>
      <c r="H159">
        <v>142.66900000000001</v>
      </c>
      <c r="I159">
        <v>147.71299999999999</v>
      </c>
      <c r="J159">
        <v>150.655</v>
      </c>
      <c r="K159">
        <v>152.21299999999999</v>
      </c>
      <c r="L159">
        <v>154.61099999999999</v>
      </c>
      <c r="M159">
        <v>156.22999999999999</v>
      </c>
      <c r="N159">
        <v>158.62</v>
      </c>
      <c r="O159" s="1">
        <v>163.07300000000001</v>
      </c>
      <c r="P159">
        <v>167.52699999999999</v>
      </c>
      <c r="Q159">
        <v>169.917</v>
      </c>
      <c r="R159">
        <v>171.535</v>
      </c>
      <c r="S159">
        <v>173.934</v>
      </c>
      <c r="T159">
        <v>175.49199999999999</v>
      </c>
      <c r="U159">
        <v>178.434</v>
      </c>
      <c r="V159">
        <v>183.47800000000001</v>
      </c>
    </row>
    <row r="160" spans="1:22" x14ac:dyDescent="0.25">
      <c r="A160">
        <v>18</v>
      </c>
      <c r="B160">
        <v>2</v>
      </c>
      <c r="C160">
        <v>218</v>
      </c>
      <c r="D160">
        <v>1</v>
      </c>
      <c r="E160">
        <v>163.08619999999999</v>
      </c>
      <c r="F160">
        <v>4.045E-2</v>
      </c>
      <c r="G160">
        <v>6.5968</v>
      </c>
      <c r="H160">
        <v>142.69999999999999</v>
      </c>
      <c r="I160">
        <v>147.74</v>
      </c>
      <c r="J160">
        <v>150.679</v>
      </c>
      <c r="K160">
        <v>152.23500000000001</v>
      </c>
      <c r="L160">
        <v>154.63200000000001</v>
      </c>
      <c r="M160">
        <v>156.249</v>
      </c>
      <c r="N160">
        <v>158.637</v>
      </c>
      <c r="O160" s="1">
        <v>163.08600000000001</v>
      </c>
      <c r="P160">
        <v>167.536</v>
      </c>
      <c r="Q160">
        <v>169.923</v>
      </c>
      <c r="R160">
        <v>171.54</v>
      </c>
      <c r="S160">
        <v>173.93700000000001</v>
      </c>
      <c r="T160">
        <v>175.49299999999999</v>
      </c>
      <c r="U160">
        <v>178.43299999999999</v>
      </c>
      <c r="V160">
        <v>183.47200000000001</v>
      </c>
    </row>
    <row r="161" spans="1:22" x14ac:dyDescent="0.25">
      <c r="A161">
        <v>18</v>
      </c>
      <c r="B161">
        <v>3</v>
      </c>
      <c r="C161">
        <v>219</v>
      </c>
      <c r="D161">
        <v>1</v>
      </c>
      <c r="E161">
        <v>163.09819999999999</v>
      </c>
      <c r="F161">
        <v>4.0410000000000001E-2</v>
      </c>
      <c r="G161">
        <v>6.5907999999999998</v>
      </c>
      <c r="H161">
        <v>142.73099999999999</v>
      </c>
      <c r="I161">
        <v>147.76599999999999</v>
      </c>
      <c r="J161">
        <v>150.702</v>
      </c>
      <c r="K161">
        <v>152.25700000000001</v>
      </c>
      <c r="L161">
        <v>154.65199999999999</v>
      </c>
      <c r="M161">
        <v>156.267</v>
      </c>
      <c r="N161">
        <v>158.65299999999999</v>
      </c>
      <c r="O161" s="1">
        <v>163.09800000000001</v>
      </c>
      <c r="P161">
        <v>167.54400000000001</v>
      </c>
      <c r="Q161">
        <v>169.929</v>
      </c>
      <c r="R161">
        <v>171.54499999999999</v>
      </c>
      <c r="S161">
        <v>173.93899999999999</v>
      </c>
      <c r="T161">
        <v>175.494</v>
      </c>
      <c r="U161">
        <v>178.43100000000001</v>
      </c>
      <c r="V161">
        <v>183.465</v>
      </c>
    </row>
    <row r="162" spans="1:22" x14ac:dyDescent="0.25">
      <c r="A162">
        <v>18</v>
      </c>
      <c r="B162">
        <v>4</v>
      </c>
      <c r="C162">
        <v>220</v>
      </c>
      <c r="D162">
        <v>1</v>
      </c>
      <c r="E162">
        <v>163.10919999999999</v>
      </c>
      <c r="F162">
        <v>4.0370000000000003E-2</v>
      </c>
      <c r="G162">
        <v>6.5846999999999998</v>
      </c>
      <c r="H162">
        <v>142.761</v>
      </c>
      <c r="I162">
        <v>147.791</v>
      </c>
      <c r="J162">
        <v>150.72499999999999</v>
      </c>
      <c r="K162">
        <v>152.27799999999999</v>
      </c>
      <c r="L162">
        <v>154.67099999999999</v>
      </c>
      <c r="M162">
        <v>156.285</v>
      </c>
      <c r="N162">
        <v>158.66800000000001</v>
      </c>
      <c r="O162" s="1">
        <v>163.10900000000001</v>
      </c>
      <c r="P162">
        <v>167.55099999999999</v>
      </c>
      <c r="Q162">
        <v>169.934</v>
      </c>
      <c r="R162">
        <v>171.548</v>
      </c>
      <c r="S162">
        <v>173.94</v>
      </c>
      <c r="T162">
        <v>175.494</v>
      </c>
      <c r="U162">
        <v>178.428</v>
      </c>
      <c r="V162">
        <v>183.458</v>
      </c>
    </row>
    <row r="163" spans="1:22" x14ac:dyDescent="0.25">
      <c r="A163">
        <v>18</v>
      </c>
      <c r="B163">
        <v>5</v>
      </c>
      <c r="C163">
        <v>221</v>
      </c>
      <c r="D163">
        <v>1</v>
      </c>
      <c r="E163">
        <v>163.11920000000001</v>
      </c>
      <c r="F163">
        <v>4.0340000000000001E-2</v>
      </c>
      <c r="G163">
        <v>6.5801999999999996</v>
      </c>
      <c r="H163">
        <v>142.785</v>
      </c>
      <c r="I163">
        <v>147.81100000000001</v>
      </c>
      <c r="J163">
        <v>150.74299999999999</v>
      </c>
      <c r="K163">
        <v>152.29599999999999</v>
      </c>
      <c r="L163">
        <v>154.68600000000001</v>
      </c>
      <c r="M163">
        <v>156.29900000000001</v>
      </c>
      <c r="N163">
        <v>158.68100000000001</v>
      </c>
      <c r="O163" s="1">
        <v>163.119</v>
      </c>
      <c r="P163">
        <v>167.55699999999999</v>
      </c>
      <c r="Q163">
        <v>169.93899999999999</v>
      </c>
      <c r="R163">
        <v>171.55199999999999</v>
      </c>
      <c r="S163">
        <v>173.94300000000001</v>
      </c>
      <c r="T163">
        <v>175.495</v>
      </c>
      <c r="U163">
        <v>178.42699999999999</v>
      </c>
      <c r="V163">
        <v>183.45400000000001</v>
      </c>
    </row>
    <row r="164" spans="1:22" x14ac:dyDescent="0.25">
      <c r="A164">
        <v>18</v>
      </c>
      <c r="B164">
        <v>6</v>
      </c>
      <c r="C164">
        <v>222</v>
      </c>
      <c r="D164">
        <v>1</v>
      </c>
      <c r="E164">
        <v>163.12790000000001</v>
      </c>
      <c r="F164">
        <v>4.0300000000000002E-2</v>
      </c>
      <c r="G164">
        <v>6.5740999999999996</v>
      </c>
      <c r="H164">
        <v>142.81299999999999</v>
      </c>
      <c r="I164">
        <v>147.834</v>
      </c>
      <c r="J164">
        <v>150.76300000000001</v>
      </c>
      <c r="K164">
        <v>152.315</v>
      </c>
      <c r="L164">
        <v>154.703</v>
      </c>
      <c r="M164">
        <v>156.31399999999999</v>
      </c>
      <c r="N164">
        <v>158.69399999999999</v>
      </c>
      <c r="O164" s="1">
        <v>163.12799999999999</v>
      </c>
      <c r="P164">
        <v>167.56200000000001</v>
      </c>
      <c r="Q164">
        <v>169.941</v>
      </c>
      <c r="R164">
        <v>171.553</v>
      </c>
      <c r="S164">
        <v>173.941</v>
      </c>
      <c r="T164">
        <v>175.49199999999999</v>
      </c>
      <c r="U164">
        <v>178.42099999999999</v>
      </c>
      <c r="V164">
        <v>183.44300000000001</v>
      </c>
    </row>
    <row r="165" spans="1:22" x14ac:dyDescent="0.25">
      <c r="A165">
        <v>18</v>
      </c>
      <c r="B165">
        <v>7</v>
      </c>
      <c r="C165">
        <v>223</v>
      </c>
      <c r="D165">
        <v>1</v>
      </c>
      <c r="E165">
        <v>163.13550000000001</v>
      </c>
      <c r="F165">
        <v>4.0259999999999997E-2</v>
      </c>
      <c r="G165">
        <v>6.5678000000000001</v>
      </c>
      <c r="H165">
        <v>142.839</v>
      </c>
      <c r="I165">
        <v>147.85599999999999</v>
      </c>
      <c r="J165">
        <v>150.78299999999999</v>
      </c>
      <c r="K165">
        <v>152.33199999999999</v>
      </c>
      <c r="L165">
        <v>154.71799999999999</v>
      </c>
      <c r="M165">
        <v>156.328</v>
      </c>
      <c r="N165">
        <v>158.70599999999999</v>
      </c>
      <c r="O165" s="1">
        <v>163.136</v>
      </c>
      <c r="P165">
        <v>167.565</v>
      </c>
      <c r="Q165">
        <v>169.94300000000001</v>
      </c>
      <c r="R165">
        <v>171.553</v>
      </c>
      <c r="S165">
        <v>173.93899999999999</v>
      </c>
      <c r="T165">
        <v>175.488</v>
      </c>
      <c r="U165">
        <v>178.41499999999999</v>
      </c>
      <c r="V165">
        <v>183.43199999999999</v>
      </c>
    </row>
    <row r="166" spans="1:22" x14ac:dyDescent="0.25">
      <c r="A166">
        <v>18</v>
      </c>
      <c r="B166">
        <v>8</v>
      </c>
      <c r="C166">
        <v>224</v>
      </c>
      <c r="D166">
        <v>1</v>
      </c>
      <c r="E166">
        <v>163.14179999999999</v>
      </c>
      <c r="F166">
        <v>4.0230000000000002E-2</v>
      </c>
      <c r="G166">
        <v>6.5632000000000001</v>
      </c>
      <c r="H166">
        <v>142.86000000000001</v>
      </c>
      <c r="I166">
        <v>147.874</v>
      </c>
      <c r="J166">
        <v>150.798</v>
      </c>
      <c r="K166">
        <v>152.346</v>
      </c>
      <c r="L166">
        <v>154.73099999999999</v>
      </c>
      <c r="M166">
        <v>156.339</v>
      </c>
      <c r="N166">
        <v>158.715</v>
      </c>
      <c r="O166" s="1">
        <v>163.142</v>
      </c>
      <c r="P166">
        <v>167.56899999999999</v>
      </c>
      <c r="Q166">
        <v>169.94399999999999</v>
      </c>
      <c r="R166">
        <v>171.553</v>
      </c>
      <c r="S166">
        <v>173.93700000000001</v>
      </c>
      <c r="T166">
        <v>175.48599999999999</v>
      </c>
      <c r="U166">
        <v>178.41</v>
      </c>
      <c r="V166">
        <v>183.42400000000001</v>
      </c>
    </row>
    <row r="167" spans="1:22" x14ac:dyDescent="0.25">
      <c r="A167">
        <v>18</v>
      </c>
      <c r="B167">
        <v>9</v>
      </c>
      <c r="C167">
        <v>225</v>
      </c>
      <c r="D167">
        <v>1</v>
      </c>
      <c r="E167">
        <v>163.14689999999999</v>
      </c>
      <c r="F167">
        <v>4.0189999999999997E-2</v>
      </c>
      <c r="G167">
        <v>6.5568999999999997</v>
      </c>
      <c r="H167">
        <v>142.88499999999999</v>
      </c>
      <c r="I167">
        <v>147.893</v>
      </c>
      <c r="J167">
        <v>150.815</v>
      </c>
      <c r="K167">
        <v>152.36199999999999</v>
      </c>
      <c r="L167">
        <v>154.744</v>
      </c>
      <c r="M167">
        <v>156.351</v>
      </c>
      <c r="N167">
        <v>158.72399999999999</v>
      </c>
      <c r="O167" s="1">
        <v>163.14699999999999</v>
      </c>
      <c r="P167">
        <v>167.56899999999999</v>
      </c>
      <c r="Q167">
        <v>169.94300000000001</v>
      </c>
      <c r="R167">
        <v>171.55</v>
      </c>
      <c r="S167">
        <v>173.93199999999999</v>
      </c>
      <c r="T167">
        <v>175.47900000000001</v>
      </c>
      <c r="U167">
        <v>178.4</v>
      </c>
      <c r="V167">
        <v>183.40899999999999</v>
      </c>
    </row>
    <row r="168" spans="1:22" x14ac:dyDescent="0.25">
      <c r="A168">
        <v>18</v>
      </c>
      <c r="B168">
        <v>10</v>
      </c>
      <c r="C168">
        <v>226</v>
      </c>
      <c r="D168">
        <v>1</v>
      </c>
      <c r="E168">
        <v>163.1508</v>
      </c>
      <c r="F168">
        <v>4.0160000000000001E-2</v>
      </c>
      <c r="G168">
        <v>6.5521000000000003</v>
      </c>
      <c r="H168">
        <v>142.90299999999999</v>
      </c>
      <c r="I168">
        <v>147.90799999999999</v>
      </c>
      <c r="J168">
        <v>150.828</v>
      </c>
      <c r="K168">
        <v>152.37299999999999</v>
      </c>
      <c r="L168">
        <v>154.75399999999999</v>
      </c>
      <c r="M168">
        <v>156.36000000000001</v>
      </c>
      <c r="N168">
        <v>158.73099999999999</v>
      </c>
      <c r="O168" s="1">
        <v>163.15100000000001</v>
      </c>
      <c r="P168">
        <v>167.57</v>
      </c>
      <c r="Q168">
        <v>169.94200000000001</v>
      </c>
      <c r="R168">
        <v>171.548</v>
      </c>
      <c r="S168">
        <v>173.928</v>
      </c>
      <c r="T168">
        <v>175.47399999999999</v>
      </c>
      <c r="U168">
        <v>178.393</v>
      </c>
      <c r="V168">
        <v>183.398</v>
      </c>
    </row>
    <row r="169" spans="1:22" x14ac:dyDescent="0.25">
      <c r="A169">
        <v>18</v>
      </c>
      <c r="B169">
        <v>11</v>
      </c>
      <c r="C169">
        <v>227</v>
      </c>
      <c r="D169">
        <v>1</v>
      </c>
      <c r="E169">
        <v>163.1534</v>
      </c>
      <c r="F169">
        <v>4.0120000000000003E-2</v>
      </c>
      <c r="G169">
        <v>6.5457000000000001</v>
      </c>
      <c r="H169">
        <v>142.92599999999999</v>
      </c>
      <c r="I169">
        <v>147.92599999999999</v>
      </c>
      <c r="J169">
        <v>150.84200000000001</v>
      </c>
      <c r="K169">
        <v>152.387</v>
      </c>
      <c r="L169">
        <v>154.76499999999999</v>
      </c>
      <c r="M169">
        <v>156.369</v>
      </c>
      <c r="N169">
        <v>158.738</v>
      </c>
      <c r="O169" s="1">
        <v>163.15299999999999</v>
      </c>
      <c r="P169">
        <v>167.56800000000001</v>
      </c>
      <c r="Q169">
        <v>169.93799999999999</v>
      </c>
      <c r="R169">
        <v>171.542</v>
      </c>
      <c r="S169">
        <v>173.92</v>
      </c>
      <c r="T169">
        <v>175.465</v>
      </c>
      <c r="U169">
        <v>178.381</v>
      </c>
      <c r="V169">
        <v>183.381</v>
      </c>
    </row>
    <row r="170" spans="1:22" x14ac:dyDescent="0.25">
      <c r="A170">
        <v>19</v>
      </c>
      <c r="B170">
        <v>0</v>
      </c>
      <c r="C170">
        <v>228</v>
      </c>
      <c r="D170">
        <v>1</v>
      </c>
      <c r="E170">
        <v>163.15479999999999</v>
      </c>
      <c r="F170">
        <v>4.0090000000000001E-2</v>
      </c>
      <c r="G170">
        <v>6.5408999999999997</v>
      </c>
      <c r="H170">
        <v>142.94200000000001</v>
      </c>
      <c r="I170">
        <v>147.93799999999999</v>
      </c>
      <c r="J170">
        <v>150.85300000000001</v>
      </c>
      <c r="K170">
        <v>152.39599999999999</v>
      </c>
      <c r="L170">
        <v>154.77199999999999</v>
      </c>
      <c r="M170">
        <v>156.376</v>
      </c>
      <c r="N170">
        <v>158.74299999999999</v>
      </c>
      <c r="O170" s="1">
        <v>163.155</v>
      </c>
      <c r="P170">
        <v>167.56700000000001</v>
      </c>
      <c r="Q170">
        <v>169.934</v>
      </c>
      <c r="R170">
        <v>171.53700000000001</v>
      </c>
      <c r="S170">
        <v>173.91399999999999</v>
      </c>
      <c r="T170">
        <v>175.45699999999999</v>
      </c>
      <c r="U170">
        <v>178.37100000000001</v>
      </c>
      <c r="V170">
        <v>183.36799999999999</v>
      </c>
    </row>
  </sheetData>
  <mergeCells count="1">
    <mergeCell ref="H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C753-3DD4-44AE-BA06-FDB62A75630E}">
  <sheetPr>
    <tabColor rgb="FF6600FF"/>
  </sheetPr>
  <dimension ref="A1:I26"/>
  <sheetViews>
    <sheetView workbookViewId="0">
      <selection activeCell="F11" sqref="F11"/>
    </sheetView>
  </sheetViews>
  <sheetFormatPr defaultRowHeight="15" x14ac:dyDescent="0.25"/>
  <cols>
    <col min="2" max="2" width="10.7109375" bestFit="1" customWidth="1"/>
    <col min="3" max="3" width="9.28515625" customWidth="1"/>
    <col min="4" max="4" width="14" customWidth="1"/>
    <col min="5" max="5" width="14.140625" customWidth="1"/>
    <col min="6" max="6" width="24.140625" customWidth="1"/>
    <col min="7" max="8" width="17.42578125" customWidth="1"/>
    <col min="9" max="9" width="17.5703125" bestFit="1" customWidth="1"/>
  </cols>
  <sheetData>
    <row r="1" spans="1:9" x14ac:dyDescent="0.25">
      <c r="A1" s="4" t="s">
        <v>114</v>
      </c>
      <c r="B1" s="4" t="s">
        <v>33</v>
      </c>
      <c r="C1" s="4" t="s">
        <v>115</v>
      </c>
      <c r="D1" s="4" t="s">
        <v>34</v>
      </c>
      <c r="E1" s="4" t="s">
        <v>35</v>
      </c>
      <c r="F1" s="4" t="s">
        <v>57</v>
      </c>
      <c r="G1" s="4" t="s">
        <v>56</v>
      </c>
      <c r="H1" s="4" t="s">
        <v>73</v>
      </c>
      <c r="I1" s="4" t="s">
        <v>72</v>
      </c>
    </row>
    <row r="2" spans="1:9" x14ac:dyDescent="0.25">
      <c r="A2">
        <v>1</v>
      </c>
      <c r="B2" t="s">
        <v>36</v>
      </c>
      <c r="D2">
        <v>0</v>
      </c>
      <c r="E2" s="2">
        <v>0.499</v>
      </c>
      <c r="F2" s="5">
        <f>MEDIAN('Median Weight Height Month 0-19'!D2:E7)</f>
        <v>5.6</v>
      </c>
      <c r="G2" s="5">
        <v>6</v>
      </c>
      <c r="H2" s="5">
        <f>MEDIAN('Median Weight Height Month 0-19'!F2:G7)</f>
        <v>59.099999999999994</v>
      </c>
      <c r="I2" s="15">
        <v>62</v>
      </c>
    </row>
    <row r="3" spans="1:9" x14ac:dyDescent="0.25">
      <c r="A3">
        <v>2</v>
      </c>
      <c r="B3" t="s">
        <v>36</v>
      </c>
      <c r="D3" s="3">
        <v>0.5</v>
      </c>
      <c r="E3">
        <v>1</v>
      </c>
      <c r="F3" s="5">
        <f>MEDIAN('Median Weight Height Month 0-19'!D8:E13)</f>
        <v>8.4</v>
      </c>
      <c r="G3" s="5">
        <v>9</v>
      </c>
      <c r="H3" s="5">
        <f>MEDIAN('Median Weight Height Month 0-19'!F8:G13)</f>
        <v>70.349999999999994</v>
      </c>
      <c r="I3" s="16">
        <v>71</v>
      </c>
    </row>
    <row r="4" spans="1:9" x14ac:dyDescent="0.25">
      <c r="A4">
        <v>3</v>
      </c>
      <c r="B4" t="s">
        <v>37</v>
      </c>
      <c r="D4">
        <v>1</v>
      </c>
      <c r="E4">
        <v>2</v>
      </c>
      <c r="F4" s="5">
        <f>MEDIAN('Median Weight Height Month 0-19'!D14:E37)</f>
        <v>11.75</v>
      </c>
      <c r="G4" s="5">
        <v>12</v>
      </c>
      <c r="H4" s="5">
        <f>MEDIAN('Median Weight Height Month 0-19'!F14:G37)</f>
        <v>86.5</v>
      </c>
      <c r="I4" s="16">
        <v>86</v>
      </c>
    </row>
    <row r="5" spans="1:9" x14ac:dyDescent="0.25">
      <c r="A5">
        <v>4</v>
      </c>
      <c r="B5" t="s">
        <v>37</v>
      </c>
      <c r="C5" t="s">
        <v>38</v>
      </c>
      <c r="D5">
        <v>3</v>
      </c>
      <c r="E5">
        <v>3</v>
      </c>
      <c r="F5" s="5">
        <f>MEDIAN('Median Weight Height Month 0-19'!D38:D49)</f>
        <v>15.25</v>
      </c>
      <c r="G5" s="5">
        <v>12</v>
      </c>
      <c r="H5" s="5">
        <f>MEDIAN('Median Weight Height Month 0-19'!F38:F49)</f>
        <v>99.550000000000011</v>
      </c>
      <c r="I5" s="16">
        <v>86</v>
      </c>
    </row>
    <row r="6" spans="1:9" x14ac:dyDescent="0.25">
      <c r="A6">
        <v>5</v>
      </c>
      <c r="B6" t="s">
        <v>37</v>
      </c>
      <c r="C6" t="s">
        <v>39</v>
      </c>
      <c r="D6">
        <v>3</v>
      </c>
      <c r="E6">
        <v>3</v>
      </c>
      <c r="F6" s="5">
        <f>MEDIAN('Median Weight Height Month 0-19'!E38:E49)</f>
        <v>14.9</v>
      </c>
      <c r="G6" s="5">
        <v>12</v>
      </c>
      <c r="H6" s="5">
        <f>MEDIAN('Median Weight Height Month 0-19'!G38:G49)</f>
        <v>98.7</v>
      </c>
      <c r="I6" s="16">
        <v>86</v>
      </c>
    </row>
    <row r="7" spans="1:9" x14ac:dyDescent="0.25">
      <c r="A7">
        <v>6</v>
      </c>
      <c r="B7" t="s">
        <v>37</v>
      </c>
      <c r="C7" t="s">
        <v>38</v>
      </c>
      <c r="D7">
        <v>4</v>
      </c>
      <c r="E7">
        <v>8</v>
      </c>
      <c r="F7" s="5">
        <f>MEDIAN('Median Weight Height Month 0-19'!D50:D109)</f>
        <v>21.552671450832001</v>
      </c>
      <c r="G7" s="5">
        <v>20</v>
      </c>
      <c r="H7" s="5">
        <f>MEDIAN('Median Weight Height Month 0-19'!F50:'Median Weight Height Month 0-19'!F109)</f>
        <v>118.629</v>
      </c>
      <c r="I7" s="16">
        <v>115</v>
      </c>
    </row>
    <row r="8" spans="1:9" x14ac:dyDescent="0.25">
      <c r="A8">
        <v>7</v>
      </c>
      <c r="B8" t="s">
        <v>37</v>
      </c>
      <c r="C8" t="s">
        <v>39</v>
      </c>
      <c r="D8">
        <v>4</v>
      </c>
      <c r="E8">
        <v>8</v>
      </c>
      <c r="F8" s="5">
        <f>MEDIAN('Median Weight Height Month 0-19'!E50:E109)</f>
        <v>21.231030514461999</v>
      </c>
      <c r="G8" s="5">
        <v>20</v>
      </c>
      <c r="H8" s="5">
        <f>MEDIAN('Median Weight Height Month 0-19'!G50:G109)</f>
        <v>117.7405</v>
      </c>
      <c r="I8" s="16">
        <v>115</v>
      </c>
    </row>
    <row r="9" spans="1:9" x14ac:dyDescent="0.25">
      <c r="A9">
        <v>8</v>
      </c>
      <c r="B9" t="s">
        <v>40</v>
      </c>
      <c r="C9" t="s">
        <v>38</v>
      </c>
      <c r="D9">
        <v>9</v>
      </c>
      <c r="E9">
        <v>13</v>
      </c>
      <c r="F9" s="5">
        <f>MEDIAN('Median Weight Height Month 0-19'!D110:D169)</f>
        <v>37.336483462971259</v>
      </c>
      <c r="G9" s="5">
        <v>36</v>
      </c>
      <c r="H9" s="5">
        <f>MEDIAN('Median Weight Height Month 0-19'!F110:F169)</f>
        <v>145.74250000000001</v>
      </c>
      <c r="I9" s="16">
        <v>144</v>
      </c>
    </row>
    <row r="10" spans="1:9" x14ac:dyDescent="0.25">
      <c r="A10">
        <v>9</v>
      </c>
      <c r="B10" t="s">
        <v>40</v>
      </c>
      <c r="C10" t="s">
        <v>38</v>
      </c>
      <c r="D10">
        <v>14</v>
      </c>
      <c r="E10">
        <v>18</v>
      </c>
      <c r="F10" s="5">
        <f>MEDIAN('Median Weight Height Month 0-19'!D170:D229)</f>
        <v>63.285503560017098</v>
      </c>
      <c r="G10" s="5">
        <v>61</v>
      </c>
      <c r="H10" s="5">
        <f>MEDIAN('Median Weight Height Month 0-19'!F170:F229)</f>
        <v>174.1285</v>
      </c>
      <c r="I10" s="16">
        <v>174</v>
      </c>
    </row>
    <row r="11" spans="1:9" x14ac:dyDescent="0.25">
      <c r="A11">
        <v>10</v>
      </c>
      <c r="B11" t="s">
        <v>41</v>
      </c>
      <c r="C11" t="s">
        <v>38</v>
      </c>
      <c r="D11">
        <v>19</v>
      </c>
      <c r="E11">
        <v>30</v>
      </c>
      <c r="F11" s="5">
        <f>'Median Weight Height Month 0-19'!D230</f>
        <v>66.782454080152306</v>
      </c>
      <c r="G11" s="5">
        <v>70</v>
      </c>
      <c r="H11" s="5">
        <f>'Median Weight Height Month 0-19'!F230</f>
        <v>176.54300000000001</v>
      </c>
      <c r="I11" s="16">
        <v>177</v>
      </c>
    </row>
    <row r="12" spans="1:9" x14ac:dyDescent="0.25">
      <c r="A12">
        <v>11</v>
      </c>
      <c r="B12" t="s">
        <v>41</v>
      </c>
      <c r="C12" t="s">
        <v>38</v>
      </c>
      <c r="D12">
        <v>31</v>
      </c>
      <c r="E12">
        <v>50</v>
      </c>
      <c r="F12" s="5">
        <v>66.782454080152306</v>
      </c>
      <c r="G12" s="5">
        <v>70</v>
      </c>
      <c r="H12" s="5">
        <v>176.54300000000001</v>
      </c>
      <c r="I12" s="16">
        <v>177</v>
      </c>
    </row>
    <row r="13" spans="1:9" x14ac:dyDescent="0.25">
      <c r="A13">
        <v>12</v>
      </c>
      <c r="B13" t="s">
        <v>41</v>
      </c>
      <c r="C13" t="s">
        <v>38</v>
      </c>
      <c r="D13">
        <v>51</v>
      </c>
      <c r="E13">
        <v>69</v>
      </c>
      <c r="F13" s="5">
        <v>66.782454080152306</v>
      </c>
      <c r="G13" s="5">
        <v>70</v>
      </c>
      <c r="H13" s="5">
        <v>176.54300000000001</v>
      </c>
      <c r="I13" s="16">
        <v>177</v>
      </c>
    </row>
    <row r="14" spans="1:9" x14ac:dyDescent="0.25">
      <c r="A14">
        <v>13</v>
      </c>
      <c r="B14" t="s">
        <v>42</v>
      </c>
      <c r="C14" t="s">
        <v>38</v>
      </c>
      <c r="D14">
        <v>70</v>
      </c>
      <c r="E14" t="s">
        <v>43</v>
      </c>
      <c r="F14" s="5">
        <v>66.782454080152306</v>
      </c>
      <c r="G14" s="5">
        <v>70</v>
      </c>
      <c r="H14" s="5">
        <v>176.54300000000001</v>
      </c>
      <c r="I14" s="16">
        <v>177</v>
      </c>
    </row>
    <row r="15" spans="1:9" x14ac:dyDescent="0.25">
      <c r="A15">
        <v>14</v>
      </c>
      <c r="B15" t="s">
        <v>40</v>
      </c>
      <c r="C15" t="s">
        <v>39</v>
      </c>
      <c r="D15">
        <v>9</v>
      </c>
      <c r="E15">
        <v>13</v>
      </c>
      <c r="F15" s="5">
        <f>MEDIAN('Median Weight Height Month 0-19'!E110:E169)</f>
        <v>38.459209447212501</v>
      </c>
      <c r="G15" s="5">
        <v>37</v>
      </c>
      <c r="H15" s="5">
        <f>MEDIAN('Median Weight Height Month 0-19'!G110:G169)</f>
        <v>147.91750000000002</v>
      </c>
      <c r="I15" s="16">
        <v>144</v>
      </c>
    </row>
    <row r="16" spans="1:9" x14ac:dyDescent="0.25">
      <c r="A16">
        <v>15</v>
      </c>
      <c r="B16" t="s">
        <v>40</v>
      </c>
      <c r="C16" t="s">
        <v>39</v>
      </c>
      <c r="D16">
        <v>14</v>
      </c>
      <c r="E16">
        <v>18</v>
      </c>
      <c r="F16" s="5">
        <f>MEDIAN('Median Weight Height Month 0-19'!E170:E229)</f>
        <v>55.252580968791705</v>
      </c>
      <c r="G16" s="5">
        <v>54</v>
      </c>
      <c r="H16" s="5">
        <f>MEDIAN('Median Weight Height Month 0-19'!G170:G229)</f>
        <v>162.70249999999999</v>
      </c>
      <c r="I16" s="16">
        <v>163</v>
      </c>
    </row>
    <row r="17" spans="1:9" x14ac:dyDescent="0.25">
      <c r="A17">
        <v>16</v>
      </c>
      <c r="B17" t="s">
        <v>41</v>
      </c>
      <c r="C17" t="s">
        <v>39</v>
      </c>
      <c r="D17">
        <v>19</v>
      </c>
      <c r="E17">
        <v>30</v>
      </c>
      <c r="F17" s="5">
        <f>'Median Weight Height Month 0-19'!E230</f>
        <v>57.037718409367507</v>
      </c>
      <c r="G17" s="5">
        <v>57</v>
      </c>
      <c r="H17" s="5">
        <f>'Median Weight Height Month 0-19'!G230</f>
        <v>163.155</v>
      </c>
      <c r="I17" s="16">
        <v>163</v>
      </c>
    </row>
    <row r="18" spans="1:9" x14ac:dyDescent="0.25">
      <c r="A18">
        <v>17</v>
      </c>
      <c r="B18" t="s">
        <v>41</v>
      </c>
      <c r="C18" t="s">
        <v>39</v>
      </c>
      <c r="D18">
        <v>31</v>
      </c>
      <c r="E18">
        <v>50</v>
      </c>
      <c r="F18" s="5">
        <v>57.037718409367507</v>
      </c>
      <c r="G18" s="5">
        <v>57</v>
      </c>
      <c r="H18" s="5">
        <v>163.155</v>
      </c>
      <c r="I18" s="16">
        <v>163</v>
      </c>
    </row>
    <row r="19" spans="1:9" x14ac:dyDescent="0.25">
      <c r="A19">
        <v>18</v>
      </c>
      <c r="B19" t="s">
        <v>41</v>
      </c>
      <c r="C19" t="s">
        <v>39</v>
      </c>
      <c r="D19">
        <v>51</v>
      </c>
      <c r="E19">
        <v>69</v>
      </c>
      <c r="F19" s="5">
        <v>57.037718409367507</v>
      </c>
      <c r="G19" s="5">
        <v>57</v>
      </c>
      <c r="H19" s="5">
        <v>163.155</v>
      </c>
      <c r="I19" s="16">
        <v>163</v>
      </c>
    </row>
    <row r="20" spans="1:9" x14ac:dyDescent="0.25">
      <c r="A20">
        <v>19</v>
      </c>
      <c r="B20" t="s">
        <v>42</v>
      </c>
      <c r="C20" t="s">
        <v>39</v>
      </c>
      <c r="D20">
        <v>70</v>
      </c>
      <c r="E20" t="s">
        <v>43</v>
      </c>
      <c r="F20" s="5">
        <v>57.037718409367507</v>
      </c>
      <c r="G20" s="5">
        <v>57</v>
      </c>
      <c r="H20" s="5">
        <v>163.155</v>
      </c>
      <c r="I20" s="16">
        <v>163</v>
      </c>
    </row>
    <row r="21" spans="1:9" x14ac:dyDescent="0.25">
      <c r="A21">
        <v>20</v>
      </c>
      <c r="B21" t="s">
        <v>44</v>
      </c>
      <c r="C21" t="s">
        <v>39</v>
      </c>
      <c r="D21">
        <v>14</v>
      </c>
      <c r="E21">
        <v>18</v>
      </c>
      <c r="F21" s="5">
        <f>F16+13.25</f>
        <v>68.502580968791705</v>
      </c>
      <c r="G21" s="5">
        <f>G16+13.25</f>
        <v>67.25</v>
      </c>
      <c r="H21" s="5">
        <v>163.155</v>
      </c>
      <c r="I21" s="16">
        <v>163</v>
      </c>
    </row>
    <row r="22" spans="1:9" x14ac:dyDescent="0.25">
      <c r="A22">
        <v>21</v>
      </c>
      <c r="B22" t="s">
        <v>44</v>
      </c>
      <c r="C22" t="s">
        <v>39</v>
      </c>
      <c r="D22">
        <v>19</v>
      </c>
      <c r="E22">
        <v>30</v>
      </c>
      <c r="F22" s="5">
        <f t="shared" ref="F22:G23" si="0">F17+13.25</f>
        <v>70.2877184093675</v>
      </c>
      <c r="G22" s="5">
        <f t="shared" si="0"/>
        <v>70.25</v>
      </c>
      <c r="H22" s="5">
        <v>163.155</v>
      </c>
      <c r="I22" s="16">
        <v>163</v>
      </c>
    </row>
    <row r="23" spans="1:9" x14ac:dyDescent="0.25">
      <c r="A23">
        <v>22</v>
      </c>
      <c r="B23" t="s">
        <v>44</v>
      </c>
      <c r="C23" t="s">
        <v>39</v>
      </c>
      <c r="D23">
        <v>31</v>
      </c>
      <c r="E23">
        <v>50</v>
      </c>
      <c r="F23" s="5">
        <f t="shared" si="0"/>
        <v>70.2877184093675</v>
      </c>
      <c r="G23" s="5">
        <f t="shared" si="0"/>
        <v>70.25</v>
      </c>
      <c r="H23" s="5">
        <v>163.155</v>
      </c>
      <c r="I23" s="16">
        <v>163</v>
      </c>
    </row>
    <row r="24" spans="1:9" x14ac:dyDescent="0.25">
      <c r="A24">
        <v>23</v>
      </c>
      <c r="B24" t="s">
        <v>45</v>
      </c>
      <c r="C24" t="s">
        <v>39</v>
      </c>
      <c r="D24">
        <v>14</v>
      </c>
      <c r="E24">
        <v>18</v>
      </c>
      <c r="F24" s="5">
        <v>57.037718409367507</v>
      </c>
      <c r="G24" s="5">
        <v>57</v>
      </c>
      <c r="H24" s="5">
        <v>163.155</v>
      </c>
      <c r="I24" s="16">
        <v>163</v>
      </c>
    </row>
    <row r="25" spans="1:9" x14ac:dyDescent="0.25">
      <c r="A25">
        <v>24</v>
      </c>
      <c r="B25" t="s">
        <v>45</v>
      </c>
      <c r="C25" t="s">
        <v>39</v>
      </c>
      <c r="D25">
        <v>19</v>
      </c>
      <c r="E25">
        <v>30</v>
      </c>
      <c r="F25" s="5">
        <v>57.037718409367507</v>
      </c>
      <c r="G25" s="5">
        <v>57</v>
      </c>
      <c r="H25" s="5">
        <v>163.155</v>
      </c>
      <c r="I25" s="16">
        <v>163</v>
      </c>
    </row>
    <row r="26" spans="1:9" x14ac:dyDescent="0.25">
      <c r="A26">
        <v>25</v>
      </c>
      <c r="B26" t="s">
        <v>45</v>
      </c>
      <c r="C26" t="s">
        <v>39</v>
      </c>
      <c r="D26">
        <v>31</v>
      </c>
      <c r="E26">
        <v>50</v>
      </c>
      <c r="F26" s="5">
        <v>57.037718409367507</v>
      </c>
      <c r="G26" s="5">
        <v>57</v>
      </c>
      <c r="H26" s="5">
        <v>163.155</v>
      </c>
      <c r="I26" s="16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8147-8F02-48CC-A63A-44EEFF5420A3}">
  <sheetPr>
    <tabColor rgb="FF6600FF"/>
  </sheetPr>
  <dimension ref="A1:M101"/>
  <sheetViews>
    <sheetView topLeftCell="B1" workbookViewId="0">
      <selection activeCell="G6" sqref="G6"/>
    </sheetView>
  </sheetViews>
  <sheetFormatPr defaultRowHeight="15" x14ac:dyDescent="0.25"/>
  <cols>
    <col min="1" max="1" width="13.140625" bestFit="1" customWidth="1"/>
    <col min="2" max="2" width="11.28515625" bestFit="1" customWidth="1"/>
    <col min="3" max="3" width="7.5703125" bestFit="1" customWidth="1"/>
    <col min="4" max="4" width="7.7109375" customWidth="1"/>
    <col min="5" max="5" width="16.42578125" bestFit="1" customWidth="1"/>
    <col min="6" max="6" width="12.7109375" bestFit="1" customWidth="1"/>
    <col min="7" max="7" width="12.85546875" bestFit="1" customWidth="1"/>
    <col min="8" max="8" width="12.7109375" style="5" bestFit="1" customWidth="1"/>
    <col min="10" max="10" width="9.140625" style="5" customWidth="1"/>
    <col min="11" max="11" width="10.5703125" bestFit="1" customWidth="1"/>
    <col min="12" max="12" width="13.42578125" bestFit="1" customWidth="1"/>
  </cols>
  <sheetData>
    <row r="1" spans="1:13" x14ac:dyDescent="0.25">
      <c r="A1" s="4" t="s">
        <v>114</v>
      </c>
      <c r="B1" s="4" t="s">
        <v>33</v>
      </c>
      <c r="C1" s="4" t="s">
        <v>115</v>
      </c>
      <c r="D1" s="4" t="s">
        <v>34</v>
      </c>
      <c r="E1" s="4" t="s">
        <v>35</v>
      </c>
      <c r="F1" s="4" t="s">
        <v>74</v>
      </c>
      <c r="G1" s="4" t="s">
        <v>75</v>
      </c>
      <c r="H1" s="11" t="s">
        <v>76</v>
      </c>
      <c r="I1" s="4" t="s">
        <v>77</v>
      </c>
      <c r="J1" s="11" t="s">
        <v>78</v>
      </c>
      <c r="K1" s="4" t="s">
        <v>79</v>
      </c>
      <c r="L1" s="4" t="s">
        <v>84</v>
      </c>
      <c r="M1" s="4" t="s">
        <v>85</v>
      </c>
    </row>
    <row r="2" spans="1:13" x14ac:dyDescent="0.25">
      <c r="A2">
        <v>1</v>
      </c>
      <c r="B2" t="s">
        <v>36</v>
      </c>
      <c r="D2">
        <v>0</v>
      </c>
      <c r="E2" s="2">
        <v>0.499</v>
      </c>
      <c r="F2">
        <f>3/12</f>
        <v>0.25</v>
      </c>
      <c r="G2" s="3">
        <f>'Weights Heights by DRI Group'!$H$2</f>
        <v>59.099999999999994</v>
      </c>
      <c r="H2" s="5">
        <f>'Weights Heights by DRI Group'!$F$2</f>
        <v>5.6</v>
      </c>
      <c r="I2" t="s">
        <v>43</v>
      </c>
      <c r="J2" s="5" t="s">
        <v>43</v>
      </c>
      <c r="K2" t="s">
        <v>80</v>
      </c>
      <c r="L2" t="s">
        <v>43</v>
      </c>
      <c r="M2" t="s">
        <v>43</v>
      </c>
    </row>
    <row r="3" spans="1:13" x14ac:dyDescent="0.25">
      <c r="A3">
        <v>2</v>
      </c>
      <c r="B3" t="s">
        <v>36</v>
      </c>
      <c r="D3" s="3">
        <v>0.5</v>
      </c>
      <c r="E3">
        <v>1</v>
      </c>
      <c r="F3" s="5">
        <v>0.75</v>
      </c>
      <c r="G3" s="3">
        <f>'Weights Heights by DRI Group'!$H$3</f>
        <v>70.349999999999994</v>
      </c>
      <c r="H3" s="5">
        <f>'Weights Heights by DRI Group'!$F$3</f>
        <v>8.4</v>
      </c>
      <c r="I3" t="s">
        <v>43</v>
      </c>
      <c r="J3" s="5">
        <f>(89*H3-100)+22</f>
        <v>669.6</v>
      </c>
      <c r="K3" t="s">
        <v>80</v>
      </c>
      <c r="L3" s="5">
        <f>J3</f>
        <v>669.6</v>
      </c>
      <c r="M3" s="5">
        <v>723</v>
      </c>
    </row>
    <row r="4" spans="1:13" x14ac:dyDescent="0.25">
      <c r="A4">
        <v>3</v>
      </c>
      <c r="B4" t="s">
        <v>37</v>
      </c>
      <c r="D4">
        <v>1</v>
      </c>
      <c r="E4">
        <v>2</v>
      </c>
      <c r="F4">
        <v>2</v>
      </c>
      <c r="G4" s="3">
        <f>'Weights Heights by DRI Group'!$H$4</f>
        <v>86.5</v>
      </c>
      <c r="H4" s="5">
        <f>'Weights Heights by DRI Group'!$F$4</f>
        <v>11.75</v>
      </c>
      <c r="I4" t="s">
        <v>43</v>
      </c>
      <c r="J4" s="5">
        <f>(89*H4-100)+20</f>
        <v>965.75</v>
      </c>
      <c r="K4" t="s">
        <v>80</v>
      </c>
      <c r="L4" s="5">
        <f t="shared" ref="L4:L67" si="0">J4</f>
        <v>965.75</v>
      </c>
      <c r="M4" s="5">
        <v>988</v>
      </c>
    </row>
    <row r="5" spans="1:13" x14ac:dyDescent="0.25">
      <c r="A5">
        <v>4</v>
      </c>
      <c r="B5" t="s">
        <v>37</v>
      </c>
      <c r="C5" t="s">
        <v>38</v>
      </c>
      <c r="D5">
        <v>3</v>
      </c>
      <c r="E5">
        <v>3</v>
      </c>
      <c r="F5">
        <v>6</v>
      </c>
      <c r="G5" s="3">
        <f>'Weights Heights by DRI Group'!$H$5</f>
        <v>99.550000000000011</v>
      </c>
      <c r="H5" s="5">
        <f>'Weights Heights by DRI Group'!$F$5</f>
        <v>15.25</v>
      </c>
      <c r="I5">
        <v>1</v>
      </c>
      <c r="J5" s="5">
        <f>(89*H5-100)+20</f>
        <v>1277.25</v>
      </c>
      <c r="K5" t="s">
        <v>80</v>
      </c>
      <c r="L5" s="5">
        <f>J5</f>
        <v>1277.25</v>
      </c>
      <c r="M5" s="5">
        <v>988</v>
      </c>
    </row>
    <row r="6" spans="1:13" x14ac:dyDescent="0.25">
      <c r="A6">
        <v>5</v>
      </c>
      <c r="B6" t="s">
        <v>37</v>
      </c>
      <c r="C6" t="s">
        <v>39</v>
      </c>
      <c r="D6">
        <v>3</v>
      </c>
      <c r="E6">
        <v>3</v>
      </c>
      <c r="F6">
        <v>6</v>
      </c>
      <c r="G6" s="3">
        <f>'Weights Heights by DRI Group'!$H$6</f>
        <v>98.7</v>
      </c>
      <c r="H6" s="5">
        <f>'Weights Heights by DRI Group'!$F$6</f>
        <v>14.9</v>
      </c>
      <c r="I6">
        <v>1</v>
      </c>
      <c r="J6" s="5">
        <f>(89*H6-100)+20</f>
        <v>1246.1000000000001</v>
      </c>
      <c r="K6" t="s">
        <v>80</v>
      </c>
      <c r="L6" s="5">
        <f t="shared" si="0"/>
        <v>1246.1000000000001</v>
      </c>
      <c r="M6" s="5">
        <v>988</v>
      </c>
    </row>
    <row r="7" spans="1:13" x14ac:dyDescent="0.25">
      <c r="A7">
        <v>6</v>
      </c>
      <c r="B7" t="s">
        <v>37</v>
      </c>
      <c r="C7" t="s">
        <v>38</v>
      </c>
      <c r="D7">
        <v>4</v>
      </c>
      <c r="E7">
        <v>8</v>
      </c>
      <c r="F7">
        <v>6</v>
      </c>
      <c r="G7" s="3">
        <f>'Weights Heights by DRI Group'!$H$7</f>
        <v>118.629</v>
      </c>
      <c r="H7" s="5">
        <f>'Weights Heights by DRI Group'!$F$7</f>
        <v>21.552671450832001</v>
      </c>
      <c r="I7">
        <v>1</v>
      </c>
      <c r="J7" s="5">
        <f>88.5-(61.9*F7)+I7*((26.7*H7)+(903*(G7/100))+20)</f>
        <v>1383.7761977372147</v>
      </c>
      <c r="K7" t="s">
        <v>80</v>
      </c>
      <c r="L7" s="5">
        <f t="shared" si="0"/>
        <v>1383.7761977372147</v>
      </c>
      <c r="M7" s="5">
        <v>1309.5499999999997</v>
      </c>
    </row>
    <row r="8" spans="1:13" x14ac:dyDescent="0.25">
      <c r="A8">
        <v>7</v>
      </c>
      <c r="B8" t="s">
        <v>37</v>
      </c>
      <c r="C8" t="s">
        <v>39</v>
      </c>
      <c r="D8">
        <v>4</v>
      </c>
      <c r="E8">
        <v>8</v>
      </c>
      <c r="F8">
        <v>6</v>
      </c>
      <c r="G8" s="3">
        <f>'Weights Heights by DRI Group'!$H$8</f>
        <v>117.7405</v>
      </c>
      <c r="H8" s="5">
        <f>'Weights Heights by DRI Group'!$F$8</f>
        <v>21.231030514461999</v>
      </c>
      <c r="I8">
        <v>1</v>
      </c>
      <c r="J8" s="5">
        <f>135.3-(30.8*F8)+I8*((10*H8)+(934*(G8/100))+20)</f>
        <v>1282.50657514462</v>
      </c>
      <c r="K8" t="s">
        <v>80</v>
      </c>
      <c r="L8" s="5">
        <f t="shared" si="0"/>
        <v>1282.50657514462</v>
      </c>
      <c r="M8" s="5">
        <v>1244.5999999999999</v>
      </c>
    </row>
    <row r="9" spans="1:13" x14ac:dyDescent="0.25">
      <c r="A9">
        <v>8</v>
      </c>
      <c r="B9" t="s">
        <v>40</v>
      </c>
      <c r="C9" t="s">
        <v>38</v>
      </c>
      <c r="D9">
        <v>9</v>
      </c>
      <c r="E9">
        <v>13</v>
      </c>
      <c r="F9">
        <v>11</v>
      </c>
      <c r="G9" s="3">
        <f>'Weights Heights by DRI Group'!$H$9</f>
        <v>145.74250000000001</v>
      </c>
      <c r="H9" s="5">
        <f>'Weights Heights by DRI Group'!$F$9</f>
        <v>37.336483462971259</v>
      </c>
      <c r="I9">
        <v>1</v>
      </c>
      <c r="J9" s="5">
        <f>88.5-(61.9*F9)+I9*((26.7*H9)+(903*(G9/100))+25)</f>
        <v>1745.5388834613327</v>
      </c>
      <c r="K9" t="s">
        <v>80</v>
      </c>
      <c r="L9" s="5">
        <f t="shared" si="0"/>
        <v>1745.5388834613327</v>
      </c>
      <c r="M9" s="5">
        <v>1694.12</v>
      </c>
    </row>
    <row r="10" spans="1:13" x14ac:dyDescent="0.25">
      <c r="A10">
        <v>9</v>
      </c>
      <c r="B10" t="s">
        <v>40</v>
      </c>
      <c r="C10" t="s">
        <v>38</v>
      </c>
      <c r="D10">
        <v>14</v>
      </c>
      <c r="E10">
        <v>18</v>
      </c>
      <c r="F10">
        <v>16</v>
      </c>
      <c r="G10" s="3">
        <f>'Weights Heights by DRI Group'!$H$10</f>
        <v>174.1285</v>
      </c>
      <c r="H10" s="5">
        <f>'Weights Heights by DRI Group'!$F$10</f>
        <v>63.285503560017098</v>
      </c>
      <c r="I10">
        <v>1</v>
      </c>
      <c r="J10" s="5">
        <f>88.5-(61.9*F10)+I10*((26.7*H10)+(903*(G10/100))+25)</f>
        <v>2385.2033000524566</v>
      </c>
      <c r="K10" t="s">
        <v>80</v>
      </c>
      <c r="L10" s="5">
        <f t="shared" si="0"/>
        <v>2385.2033000524566</v>
      </c>
      <c r="M10" s="5">
        <v>2323.02</v>
      </c>
    </row>
    <row r="11" spans="1:13" x14ac:dyDescent="0.25">
      <c r="A11">
        <v>10</v>
      </c>
      <c r="B11" t="s">
        <v>41</v>
      </c>
      <c r="C11" t="s">
        <v>38</v>
      </c>
      <c r="D11">
        <v>19</v>
      </c>
      <c r="E11">
        <v>30</v>
      </c>
      <c r="F11">
        <v>24.5</v>
      </c>
      <c r="G11" s="3">
        <f>'Weights Heights by DRI Group'!$H$11</f>
        <v>176.54300000000001</v>
      </c>
      <c r="H11" s="5">
        <f>'Weights Heights by DRI Group'!$F$11</f>
        <v>66.782454080152306</v>
      </c>
      <c r="I11">
        <v>1</v>
      </c>
      <c r="J11" s="5">
        <f>662-(9.53*F11)+I11*((15.91*H11)+(539.6*(G11/100)))</f>
        <v>2443.6498724152229</v>
      </c>
      <c r="K11" t="s">
        <v>80</v>
      </c>
      <c r="L11" s="5">
        <f t="shared" si="0"/>
        <v>2443.6498724152229</v>
      </c>
      <c r="M11" s="5">
        <v>2497.3070000000002</v>
      </c>
    </row>
    <row r="12" spans="1:13" x14ac:dyDescent="0.25">
      <c r="A12">
        <v>11</v>
      </c>
      <c r="B12" t="s">
        <v>41</v>
      </c>
      <c r="C12" t="s">
        <v>38</v>
      </c>
      <c r="D12">
        <v>31</v>
      </c>
      <c r="E12">
        <v>50</v>
      </c>
      <c r="F12">
        <v>40.5</v>
      </c>
      <c r="G12" s="3">
        <f>'Weights Heights by DRI Group'!$H$12</f>
        <v>176.54300000000001</v>
      </c>
      <c r="H12" s="5">
        <f>'Weights Heights by DRI Group'!$F$12</f>
        <v>66.782454080152306</v>
      </c>
      <c r="I12">
        <v>1</v>
      </c>
      <c r="J12" s="5">
        <f>662-(9.53*F12)+I12*((15.91*H12)+(539.6*(G12/100)))</f>
        <v>2291.1698724152229</v>
      </c>
      <c r="K12" t="s">
        <v>80</v>
      </c>
      <c r="L12" s="5">
        <f t="shared" si="0"/>
        <v>2291.1698724152229</v>
      </c>
      <c r="M12" s="5">
        <v>2344.8270000000002</v>
      </c>
    </row>
    <row r="13" spans="1:13" x14ac:dyDescent="0.25">
      <c r="A13">
        <v>12</v>
      </c>
      <c r="B13" t="s">
        <v>41</v>
      </c>
      <c r="C13" t="s">
        <v>38</v>
      </c>
      <c r="D13">
        <v>51</v>
      </c>
      <c r="E13">
        <v>69</v>
      </c>
      <c r="F13">
        <v>60.5</v>
      </c>
      <c r="G13" s="3">
        <f>'Weights Heights by DRI Group'!$H$13</f>
        <v>176.54300000000001</v>
      </c>
      <c r="H13" s="5">
        <f>'Weights Heights by DRI Group'!$F$13</f>
        <v>66.782454080152306</v>
      </c>
      <c r="I13">
        <v>1</v>
      </c>
      <c r="J13" s="5">
        <f>662-(9.53*F13)+I13*((15.91*H13)+(539.6*(G13/100)))</f>
        <v>2100.569872415223</v>
      </c>
      <c r="K13" t="s">
        <v>80</v>
      </c>
      <c r="L13" s="5">
        <f t="shared" si="0"/>
        <v>2100.569872415223</v>
      </c>
      <c r="M13" s="5">
        <v>2154.2270000000003</v>
      </c>
    </row>
    <row r="14" spans="1:13" x14ac:dyDescent="0.25">
      <c r="A14">
        <v>13</v>
      </c>
      <c r="B14" t="s">
        <v>42</v>
      </c>
      <c r="C14" t="s">
        <v>38</v>
      </c>
      <c r="D14">
        <v>70</v>
      </c>
      <c r="E14" t="s">
        <v>43</v>
      </c>
      <c r="F14">
        <v>75</v>
      </c>
      <c r="G14" s="3">
        <f>'Weights Heights by DRI Group'!$H$14</f>
        <v>176.54300000000001</v>
      </c>
      <c r="H14" s="5">
        <f>'Weights Heights by DRI Group'!$F$14</f>
        <v>66.782454080152306</v>
      </c>
      <c r="I14">
        <v>1</v>
      </c>
      <c r="J14" s="5">
        <f>662-(9.53*F14)+I14*((15.91*H14)+(539.6*(G14/100)))</f>
        <v>1962.3848724152231</v>
      </c>
      <c r="K14" t="s">
        <v>80</v>
      </c>
      <c r="L14" s="5">
        <f t="shared" si="0"/>
        <v>1962.3848724152231</v>
      </c>
      <c r="M14" s="5">
        <v>2016.0420000000004</v>
      </c>
    </row>
    <row r="15" spans="1:13" x14ac:dyDescent="0.25">
      <c r="A15">
        <v>14</v>
      </c>
      <c r="B15" t="s">
        <v>40</v>
      </c>
      <c r="C15" t="s">
        <v>39</v>
      </c>
      <c r="D15">
        <v>9</v>
      </c>
      <c r="E15">
        <v>13</v>
      </c>
      <c r="F15">
        <v>11</v>
      </c>
      <c r="G15" s="3">
        <f>'Weights Heights by DRI Group'!$H$15</f>
        <v>147.91750000000002</v>
      </c>
      <c r="H15" s="5">
        <f>'Weights Heights by DRI Group'!$F$15</f>
        <v>38.459209447212501</v>
      </c>
      <c r="I15">
        <v>1</v>
      </c>
      <c r="J15" s="5">
        <f>135.3-(30.8*F15)+I15*((10*H15)+(934*(G15/100))+25)</f>
        <v>1587.6415444721251</v>
      </c>
      <c r="K15" t="s">
        <v>80</v>
      </c>
      <c r="L15" s="5">
        <f t="shared" si="0"/>
        <v>1587.6415444721251</v>
      </c>
      <c r="M15" s="5">
        <v>1536.46</v>
      </c>
    </row>
    <row r="16" spans="1:13" x14ac:dyDescent="0.25">
      <c r="A16">
        <v>15</v>
      </c>
      <c r="B16" t="s">
        <v>40</v>
      </c>
      <c r="C16" t="s">
        <v>39</v>
      </c>
      <c r="D16">
        <v>14</v>
      </c>
      <c r="E16">
        <v>18</v>
      </c>
      <c r="F16">
        <v>16</v>
      </c>
      <c r="G16" s="3">
        <f>'Weights Heights by DRI Group'!$H$16</f>
        <v>162.70249999999999</v>
      </c>
      <c r="H16" s="5">
        <f>'Weights Heights by DRI Group'!$F$16</f>
        <v>55.252580968791705</v>
      </c>
      <c r="I16">
        <v>1</v>
      </c>
      <c r="J16" s="5">
        <f>135.3-(30.8*F16)+I16*((10*H16)+(934*(G16/100))+25)</f>
        <v>1739.6671596879169</v>
      </c>
      <c r="K16" t="s">
        <v>80</v>
      </c>
      <c r="L16" s="5">
        <f t="shared" si="0"/>
        <v>1739.6671596879169</v>
      </c>
      <c r="M16" s="5">
        <v>1729.92</v>
      </c>
    </row>
    <row r="17" spans="1:13" x14ac:dyDescent="0.25">
      <c r="A17">
        <v>16</v>
      </c>
      <c r="B17" t="s">
        <v>41</v>
      </c>
      <c r="C17" t="s">
        <v>39</v>
      </c>
      <c r="D17">
        <v>19</v>
      </c>
      <c r="E17">
        <v>30</v>
      </c>
      <c r="F17">
        <v>24.5</v>
      </c>
      <c r="G17" s="3">
        <f>'Weights Heights by DRI Group'!$H$17</f>
        <v>163.155</v>
      </c>
      <c r="H17" s="5">
        <f>'Weights Heights by DRI Group'!$F$17</f>
        <v>57.037718409367507</v>
      </c>
      <c r="I17">
        <v>1</v>
      </c>
      <c r="J17" s="5">
        <f>354-(6.91*F17)+I17*((9.36*H17)+(726*(G17/100)))</f>
        <v>1903.0833443116799</v>
      </c>
      <c r="K17" t="s">
        <v>80</v>
      </c>
      <c r="L17" s="5">
        <f t="shared" si="0"/>
        <v>1903.0833443116799</v>
      </c>
      <c r="M17" s="5">
        <v>1901.6049999999998</v>
      </c>
    </row>
    <row r="18" spans="1:13" x14ac:dyDescent="0.25">
      <c r="A18">
        <v>17</v>
      </c>
      <c r="B18" t="s">
        <v>41</v>
      </c>
      <c r="C18" t="s">
        <v>39</v>
      </c>
      <c r="D18">
        <v>31</v>
      </c>
      <c r="E18">
        <v>50</v>
      </c>
      <c r="F18">
        <v>40.5</v>
      </c>
      <c r="G18" s="3">
        <f>'Weights Heights by DRI Group'!$H$18</f>
        <v>163.155</v>
      </c>
      <c r="H18" s="5">
        <f>'Weights Heights by DRI Group'!$F$18</f>
        <v>57.037718409367507</v>
      </c>
      <c r="I18">
        <v>1</v>
      </c>
      <c r="J18" s="5">
        <f>354-(6.91*F18)+I18*((9.36*H18)+(726*(G18/100)))</f>
        <v>1792.5233443116799</v>
      </c>
      <c r="K18" t="s">
        <v>80</v>
      </c>
      <c r="L18" s="5">
        <f t="shared" si="0"/>
        <v>1792.5233443116799</v>
      </c>
      <c r="M18" s="5">
        <v>1791.0449999999998</v>
      </c>
    </row>
    <row r="19" spans="1:13" x14ac:dyDescent="0.25">
      <c r="A19">
        <v>18</v>
      </c>
      <c r="B19" t="s">
        <v>41</v>
      </c>
      <c r="C19" t="s">
        <v>39</v>
      </c>
      <c r="D19">
        <v>51</v>
      </c>
      <c r="E19">
        <v>69</v>
      </c>
      <c r="F19">
        <v>60.5</v>
      </c>
      <c r="G19" s="3">
        <f>'Weights Heights by DRI Group'!$H$19</f>
        <v>163.155</v>
      </c>
      <c r="H19" s="5">
        <f>'Weights Heights by DRI Group'!$F$19</f>
        <v>57.037718409367507</v>
      </c>
      <c r="I19">
        <v>1</v>
      </c>
      <c r="J19" s="5">
        <f>354-(6.91*F19)+I19*((9.36*H19)+(726*(G19/100)))</f>
        <v>1654.3233443116799</v>
      </c>
      <c r="K19" t="s">
        <v>80</v>
      </c>
      <c r="L19" s="5">
        <f t="shared" si="0"/>
        <v>1654.3233443116799</v>
      </c>
      <c r="M19" s="5">
        <v>1652.8449999999998</v>
      </c>
    </row>
    <row r="20" spans="1:13" x14ac:dyDescent="0.25">
      <c r="A20">
        <v>19</v>
      </c>
      <c r="B20" t="s">
        <v>42</v>
      </c>
      <c r="C20" t="s">
        <v>39</v>
      </c>
      <c r="D20">
        <v>70</v>
      </c>
      <c r="E20" t="s">
        <v>43</v>
      </c>
      <c r="F20">
        <v>75</v>
      </c>
      <c r="G20" s="3">
        <f>'Weights Heights by DRI Group'!$H$20</f>
        <v>163.155</v>
      </c>
      <c r="H20" s="5">
        <f>'Weights Heights by DRI Group'!$F$20</f>
        <v>57.037718409367507</v>
      </c>
      <c r="I20">
        <v>1</v>
      </c>
      <c r="J20" s="5">
        <f>354-(6.91*F20)+I20*((9.36*H20)+(726*(G20/100)))</f>
        <v>1554.1283443116799</v>
      </c>
      <c r="K20" t="s">
        <v>80</v>
      </c>
      <c r="L20" s="5">
        <f t="shared" si="0"/>
        <v>1554.1283443116799</v>
      </c>
      <c r="M20" s="5">
        <v>1552.6499999999999</v>
      </c>
    </row>
    <row r="21" spans="1:13" x14ac:dyDescent="0.25">
      <c r="A21">
        <v>20</v>
      </c>
      <c r="B21" t="s">
        <v>44</v>
      </c>
      <c r="C21" t="s">
        <v>39</v>
      </c>
      <c r="D21">
        <v>14</v>
      </c>
      <c r="E21">
        <v>18</v>
      </c>
      <c r="F21">
        <v>16</v>
      </c>
      <c r="G21" s="3">
        <f>'Weights Heights by DRI Group'!$H$21</f>
        <v>163.155</v>
      </c>
      <c r="H21" s="5">
        <f>'Weights Heights by DRI Group'!$F$21</f>
        <v>68.502580968791705</v>
      </c>
      <c r="I21">
        <v>1</v>
      </c>
      <c r="J21" s="5">
        <f>135.3-(30.8*F21)+I21*((10*H21)+(934*(G21/100))+25)+340</f>
        <v>2216.3935096879168</v>
      </c>
      <c r="K21" t="s">
        <v>80</v>
      </c>
      <c r="L21" s="5">
        <f t="shared" si="0"/>
        <v>2216.3935096879168</v>
      </c>
      <c r="M21" s="5">
        <v>2232.42</v>
      </c>
    </row>
    <row r="22" spans="1:13" x14ac:dyDescent="0.25">
      <c r="A22">
        <v>21</v>
      </c>
      <c r="B22" t="s">
        <v>44</v>
      </c>
      <c r="C22" t="s">
        <v>39</v>
      </c>
      <c r="D22">
        <v>19</v>
      </c>
      <c r="E22">
        <v>30</v>
      </c>
      <c r="F22">
        <v>24.5</v>
      </c>
      <c r="G22" s="3">
        <f>'Weights Heights by DRI Group'!$H$22</f>
        <v>163.155</v>
      </c>
      <c r="H22" s="5">
        <f>'Weights Heights by DRI Group'!$F$22</f>
        <v>70.2877184093675</v>
      </c>
      <c r="I22">
        <v>1</v>
      </c>
      <c r="J22" s="5">
        <f>354-(6.91*F22)+I22*((9.36*H22)+(726*(G22/100)))+340</f>
        <v>2367.1033443116798</v>
      </c>
      <c r="K22" t="s">
        <v>80</v>
      </c>
      <c r="L22" s="5">
        <f t="shared" si="0"/>
        <v>2367.1033443116798</v>
      </c>
      <c r="M22" s="5">
        <v>2365.625</v>
      </c>
    </row>
    <row r="23" spans="1:13" x14ac:dyDescent="0.25">
      <c r="A23">
        <v>22</v>
      </c>
      <c r="B23" t="s">
        <v>44</v>
      </c>
      <c r="C23" t="s">
        <v>39</v>
      </c>
      <c r="D23">
        <v>31</v>
      </c>
      <c r="E23">
        <v>50</v>
      </c>
      <c r="F23">
        <v>40.5</v>
      </c>
      <c r="G23" s="3">
        <f>'Weights Heights by DRI Group'!$H$23</f>
        <v>163.155</v>
      </c>
      <c r="H23" s="5">
        <f>'Weights Heights by DRI Group'!$F$23</f>
        <v>70.2877184093675</v>
      </c>
      <c r="I23">
        <v>1</v>
      </c>
      <c r="J23" s="5">
        <f>354-(6.91*F23)+I23*((9.36*H23)+(726*(G23/100)))+340</f>
        <v>2256.5433443116799</v>
      </c>
      <c r="K23" t="s">
        <v>80</v>
      </c>
      <c r="L23" s="5">
        <f t="shared" si="0"/>
        <v>2256.5433443116799</v>
      </c>
      <c r="M23" s="5">
        <v>2255.0649999999996</v>
      </c>
    </row>
    <row r="24" spans="1:13" x14ac:dyDescent="0.25">
      <c r="A24">
        <v>23</v>
      </c>
      <c r="B24" t="s">
        <v>45</v>
      </c>
      <c r="C24" t="s">
        <v>39</v>
      </c>
      <c r="D24">
        <v>14</v>
      </c>
      <c r="E24">
        <v>18</v>
      </c>
      <c r="F24">
        <v>16</v>
      </c>
      <c r="G24" s="3">
        <f>'Weights Heights by DRI Group'!$H$24</f>
        <v>163.155</v>
      </c>
      <c r="H24" s="5">
        <f>'Weights Heights by DRI Group'!$F$24</f>
        <v>57.037718409367507</v>
      </c>
      <c r="I24">
        <v>1</v>
      </c>
      <c r="J24" s="5">
        <f>135.3-(30.8*F24)+I24*((10*H24)+(934*(G24/100))+25)+500-170</f>
        <v>2091.744884093675</v>
      </c>
      <c r="K24" t="s">
        <v>80</v>
      </c>
      <c r="L24" s="5">
        <f t="shared" si="0"/>
        <v>2091.744884093675</v>
      </c>
      <c r="M24" s="5">
        <v>2089.92</v>
      </c>
    </row>
    <row r="25" spans="1:13" x14ac:dyDescent="0.25">
      <c r="A25">
        <v>24</v>
      </c>
      <c r="B25" t="s">
        <v>45</v>
      </c>
      <c r="C25" t="s">
        <v>39</v>
      </c>
      <c r="D25">
        <v>19</v>
      </c>
      <c r="E25">
        <v>30</v>
      </c>
      <c r="F25">
        <v>24.5</v>
      </c>
      <c r="G25" s="3">
        <f>'Weights Heights by DRI Group'!$H$25</f>
        <v>163.155</v>
      </c>
      <c r="H25" s="5">
        <f>'Weights Heights by DRI Group'!$F$25</f>
        <v>57.037718409367507</v>
      </c>
      <c r="I25">
        <v>1</v>
      </c>
      <c r="J25" s="5">
        <f>354-(6.91*F25)+I25*((9.36*H25)+(726*(G25/100)))+500-170</f>
        <v>2233.0833443116799</v>
      </c>
      <c r="K25" t="s">
        <v>80</v>
      </c>
      <c r="L25" s="5">
        <f t="shared" si="0"/>
        <v>2233.0833443116799</v>
      </c>
      <c r="M25" s="5">
        <v>2231.6049999999996</v>
      </c>
    </row>
    <row r="26" spans="1:13" x14ac:dyDescent="0.25">
      <c r="A26">
        <v>25</v>
      </c>
      <c r="B26" t="s">
        <v>45</v>
      </c>
      <c r="C26" t="s">
        <v>39</v>
      </c>
      <c r="D26">
        <v>31</v>
      </c>
      <c r="E26">
        <v>50</v>
      </c>
      <c r="F26">
        <v>40.5</v>
      </c>
      <c r="G26" s="3">
        <f>'Weights Heights by DRI Group'!$H$26</f>
        <v>163.155</v>
      </c>
      <c r="H26" s="5">
        <f>'Weights Heights by DRI Group'!$F$26</f>
        <v>57.037718409367507</v>
      </c>
      <c r="I26">
        <v>1</v>
      </c>
      <c r="J26" s="5">
        <f>354-(6.91*F26)+I26*((9.36*H26)+(726*(G26/100)))+500-170</f>
        <v>2122.5233443116799</v>
      </c>
      <c r="K26" t="s">
        <v>80</v>
      </c>
      <c r="L26" s="5">
        <f t="shared" si="0"/>
        <v>2122.5233443116799</v>
      </c>
      <c r="M26" s="5">
        <v>2121.0450000000001</v>
      </c>
    </row>
    <row r="27" spans="1:13" x14ac:dyDescent="0.25">
      <c r="A27">
        <v>1</v>
      </c>
      <c r="B27" t="s">
        <v>36</v>
      </c>
      <c r="D27">
        <v>0</v>
      </c>
      <c r="E27" s="2">
        <v>0.499</v>
      </c>
      <c r="F27">
        <f>3/12</f>
        <v>0.25</v>
      </c>
      <c r="G27" s="3">
        <f>'Weights Heights by DRI Group'!$H$2</f>
        <v>59.099999999999994</v>
      </c>
      <c r="H27" s="5">
        <f>'Weights Heights by DRI Group'!$F$2</f>
        <v>5.6</v>
      </c>
      <c r="I27" t="s">
        <v>43</v>
      </c>
      <c r="J27" s="5" t="s">
        <v>43</v>
      </c>
      <c r="K27" t="s">
        <v>81</v>
      </c>
      <c r="L27" s="5" t="str">
        <f t="shared" si="0"/>
        <v>.</v>
      </c>
      <c r="M27" s="5" t="s">
        <v>43</v>
      </c>
    </row>
    <row r="28" spans="1:13" x14ac:dyDescent="0.25">
      <c r="A28">
        <v>2</v>
      </c>
      <c r="B28" t="s">
        <v>36</v>
      </c>
      <c r="D28" s="3">
        <v>0.5</v>
      </c>
      <c r="E28">
        <v>1</v>
      </c>
      <c r="F28" s="5">
        <v>0.75</v>
      </c>
      <c r="G28" s="3">
        <f>'Weights Heights by DRI Group'!$H$3</f>
        <v>70.349999999999994</v>
      </c>
      <c r="H28" s="5">
        <f>'Weights Heights by DRI Group'!$F$3</f>
        <v>8.4</v>
      </c>
      <c r="I28" t="s">
        <v>43</v>
      </c>
      <c r="J28" s="5">
        <f>(89*H28-100)+22</f>
        <v>669.6</v>
      </c>
      <c r="K28" t="s">
        <v>81</v>
      </c>
      <c r="L28" s="5">
        <f t="shared" si="0"/>
        <v>669.6</v>
      </c>
      <c r="M28" s="5">
        <v>723</v>
      </c>
    </row>
    <row r="29" spans="1:13" x14ac:dyDescent="0.25">
      <c r="A29">
        <v>3</v>
      </c>
      <c r="B29" t="s">
        <v>37</v>
      </c>
      <c r="D29">
        <v>1</v>
      </c>
      <c r="E29">
        <v>2</v>
      </c>
      <c r="F29">
        <v>2</v>
      </c>
      <c r="G29" s="3">
        <f>'Weights Heights by DRI Group'!$H$4</f>
        <v>86.5</v>
      </c>
      <c r="H29" s="5">
        <f>'Weights Heights by DRI Group'!$F$4</f>
        <v>11.75</v>
      </c>
      <c r="I29" t="s">
        <v>43</v>
      </c>
      <c r="J29" s="5">
        <f>(89*H29-100)+20</f>
        <v>965.75</v>
      </c>
      <c r="K29" t="s">
        <v>81</v>
      </c>
      <c r="L29" s="5">
        <f t="shared" si="0"/>
        <v>965.75</v>
      </c>
      <c r="M29" s="5">
        <v>988</v>
      </c>
    </row>
    <row r="30" spans="1:13" x14ac:dyDescent="0.25">
      <c r="A30">
        <v>4</v>
      </c>
      <c r="B30" t="s">
        <v>37</v>
      </c>
      <c r="C30" t="s">
        <v>38</v>
      </c>
      <c r="D30">
        <v>3</v>
      </c>
      <c r="E30">
        <v>3</v>
      </c>
      <c r="F30">
        <v>6</v>
      </c>
      <c r="G30" s="3">
        <f>'Weights Heights by DRI Group'!$H$5</f>
        <v>99.550000000000011</v>
      </c>
      <c r="H30" s="5">
        <f>'Weights Heights by DRI Group'!$F$5</f>
        <v>15.25</v>
      </c>
      <c r="I30">
        <v>1.1299999999999999</v>
      </c>
      <c r="J30" s="5">
        <f t="shared" ref="J30:J31" si="1">(89*H30-100)+20</f>
        <v>1277.25</v>
      </c>
      <c r="K30" t="s">
        <v>81</v>
      </c>
      <c r="L30" s="5">
        <f t="shared" si="0"/>
        <v>1277.25</v>
      </c>
      <c r="M30" s="5">
        <v>988</v>
      </c>
    </row>
    <row r="31" spans="1:13" x14ac:dyDescent="0.25">
      <c r="A31">
        <v>5</v>
      </c>
      <c r="B31" t="s">
        <v>37</v>
      </c>
      <c r="C31" t="s">
        <v>39</v>
      </c>
      <c r="D31">
        <v>3</v>
      </c>
      <c r="E31">
        <v>3</v>
      </c>
      <c r="F31">
        <v>6</v>
      </c>
      <c r="G31" s="3">
        <f>'Weights Heights by DRI Group'!$H$6</f>
        <v>98.7</v>
      </c>
      <c r="H31" s="5">
        <f>'Weights Heights by DRI Group'!$F$6</f>
        <v>14.9</v>
      </c>
      <c r="I31">
        <v>1.1599999999999999</v>
      </c>
      <c r="J31" s="5">
        <f t="shared" si="1"/>
        <v>1246.1000000000001</v>
      </c>
      <c r="K31" t="s">
        <v>81</v>
      </c>
      <c r="L31" s="5">
        <f t="shared" si="0"/>
        <v>1246.1000000000001</v>
      </c>
      <c r="M31" s="5">
        <v>988</v>
      </c>
    </row>
    <row r="32" spans="1:13" x14ac:dyDescent="0.25">
      <c r="A32">
        <v>6</v>
      </c>
      <c r="B32" t="s">
        <v>37</v>
      </c>
      <c r="C32" t="s">
        <v>38</v>
      </c>
      <c r="D32">
        <v>4</v>
      </c>
      <c r="E32">
        <v>8</v>
      </c>
      <c r="F32">
        <v>6</v>
      </c>
      <c r="G32" s="3">
        <f>'Weights Heights by DRI Group'!$H$7</f>
        <v>118.629</v>
      </c>
      <c r="H32" s="5">
        <f>'Weights Heights by DRI Group'!$F$7</f>
        <v>21.552671450832001</v>
      </c>
      <c r="I32">
        <v>1.1299999999999999</v>
      </c>
      <c r="J32" s="5">
        <f>88.5-(61.9*F32)+I32*((26.7*H32)+(903*(G32/100))+20)</f>
        <v>1600.4441034430524</v>
      </c>
      <c r="K32" t="s">
        <v>81</v>
      </c>
      <c r="L32" s="5">
        <f t="shared" si="0"/>
        <v>1600.4441034430524</v>
      </c>
      <c r="M32" s="5">
        <v>1516.5684999999999</v>
      </c>
    </row>
    <row r="33" spans="1:13" x14ac:dyDescent="0.25">
      <c r="A33">
        <v>7</v>
      </c>
      <c r="B33" t="s">
        <v>37</v>
      </c>
      <c r="C33" t="s">
        <v>39</v>
      </c>
      <c r="D33">
        <v>4</v>
      </c>
      <c r="E33">
        <v>8</v>
      </c>
      <c r="F33">
        <v>6</v>
      </c>
      <c r="G33" s="3">
        <f>'Weights Heights by DRI Group'!$H$8</f>
        <v>117.7405</v>
      </c>
      <c r="H33" s="5">
        <f>'Weights Heights by DRI Group'!$F$8</f>
        <v>21.231030514461999</v>
      </c>
      <c r="I33">
        <v>1.1599999999999999</v>
      </c>
      <c r="J33" s="5">
        <f>135.3-(30.8*F33)+I33*((10*H33)+(934*(G33/100))+20)</f>
        <v>1495.6276271677591</v>
      </c>
      <c r="K33" t="s">
        <v>81</v>
      </c>
      <c r="L33" s="5">
        <f t="shared" si="0"/>
        <v>1495.6276271677591</v>
      </c>
      <c r="M33" s="5">
        <v>1451.6559999999997</v>
      </c>
    </row>
    <row r="34" spans="1:13" x14ac:dyDescent="0.25">
      <c r="A34">
        <v>8</v>
      </c>
      <c r="B34" t="s">
        <v>40</v>
      </c>
      <c r="C34" t="s">
        <v>38</v>
      </c>
      <c r="D34">
        <v>9</v>
      </c>
      <c r="E34">
        <v>13</v>
      </c>
      <c r="F34">
        <v>11</v>
      </c>
      <c r="G34" s="3">
        <f>'Weights Heights by DRI Group'!$H$9</f>
        <v>145.74250000000001</v>
      </c>
      <c r="H34" s="5">
        <f>'Weights Heights by DRI Group'!$F$9</f>
        <v>37.336483462971259</v>
      </c>
      <c r="I34">
        <v>1.3</v>
      </c>
      <c r="J34" s="5">
        <f>88.5-(61.9*F34)+I34*((26.7*H34)+(903*(G34/100))+25)</f>
        <v>2446.9205484997328</v>
      </c>
      <c r="K34" t="s">
        <v>81</v>
      </c>
      <c r="L34" s="5">
        <f t="shared" si="0"/>
        <v>2446.9205484997328</v>
      </c>
      <c r="M34" s="5">
        <v>2380.076</v>
      </c>
    </row>
    <row r="35" spans="1:13" x14ac:dyDescent="0.25">
      <c r="A35">
        <v>9</v>
      </c>
      <c r="B35" t="s">
        <v>40</v>
      </c>
      <c r="C35" t="s">
        <v>38</v>
      </c>
      <c r="D35">
        <v>14</v>
      </c>
      <c r="E35">
        <v>18</v>
      </c>
      <c r="F35">
        <v>16</v>
      </c>
      <c r="G35" s="3">
        <f>'Weights Heights by DRI Group'!$H$10</f>
        <v>174.1285</v>
      </c>
      <c r="H35" s="5">
        <f>'Weights Heights by DRI Group'!$F$10</f>
        <v>63.285503560017098</v>
      </c>
      <c r="I35">
        <v>1.3</v>
      </c>
      <c r="J35" s="5">
        <f>88.5-(61.9*F35)+I35*((26.7*H35)+(903*(G35/100))+25)</f>
        <v>3371.3342900681942</v>
      </c>
      <c r="K35" t="s">
        <v>81</v>
      </c>
      <c r="L35" s="5">
        <f t="shared" si="0"/>
        <v>3371.3342900681942</v>
      </c>
      <c r="M35" s="5">
        <v>3290.4960000000005</v>
      </c>
    </row>
    <row r="36" spans="1:13" x14ac:dyDescent="0.25">
      <c r="A36">
        <v>10</v>
      </c>
      <c r="B36" t="s">
        <v>41</v>
      </c>
      <c r="C36" t="s">
        <v>38</v>
      </c>
      <c r="D36">
        <v>19</v>
      </c>
      <c r="E36">
        <v>30</v>
      </c>
      <c r="F36">
        <v>24.5</v>
      </c>
      <c r="G36" s="3">
        <f>'Weights Heights by DRI Group'!$H$11</f>
        <v>176.54300000000001</v>
      </c>
      <c r="H36" s="5">
        <f>'Weights Heights by DRI Group'!$F$11</f>
        <v>66.782454080152306</v>
      </c>
      <c r="I36">
        <v>1.1100000000000001</v>
      </c>
      <c r="J36" s="5">
        <f>662-(9.53*F36)+I36*((15.91*H36)+(539.6*(G36/100)))</f>
        <v>2665.3147083808976</v>
      </c>
      <c r="K36" t="s">
        <v>81</v>
      </c>
      <c r="L36" s="5">
        <f t="shared" si="0"/>
        <v>2665.3147083808976</v>
      </c>
      <c r="M36" s="5">
        <v>2724.8741200000004</v>
      </c>
    </row>
    <row r="37" spans="1:13" x14ac:dyDescent="0.25">
      <c r="A37">
        <v>11</v>
      </c>
      <c r="B37" t="s">
        <v>41</v>
      </c>
      <c r="C37" t="s">
        <v>38</v>
      </c>
      <c r="D37">
        <v>31</v>
      </c>
      <c r="E37">
        <v>50</v>
      </c>
      <c r="F37">
        <v>40.5</v>
      </c>
      <c r="G37" s="3">
        <f>'Weights Heights by DRI Group'!$H$12</f>
        <v>176.54300000000001</v>
      </c>
      <c r="H37" s="5">
        <f>'Weights Heights by DRI Group'!$F$12</f>
        <v>66.782454080152306</v>
      </c>
      <c r="I37">
        <v>1.1100000000000001</v>
      </c>
      <c r="J37" s="5">
        <f>662-(9.53*F37)+I37*((15.91*H37)+(539.6*(G37/100)))</f>
        <v>2512.8347083808976</v>
      </c>
      <c r="K37" t="s">
        <v>81</v>
      </c>
      <c r="L37" s="5">
        <f t="shared" si="0"/>
        <v>2512.8347083808976</v>
      </c>
      <c r="M37" s="5">
        <v>2572.3941200000004</v>
      </c>
    </row>
    <row r="38" spans="1:13" x14ac:dyDescent="0.25">
      <c r="A38">
        <v>12</v>
      </c>
      <c r="B38" t="s">
        <v>41</v>
      </c>
      <c r="C38" t="s">
        <v>38</v>
      </c>
      <c r="D38">
        <v>51</v>
      </c>
      <c r="E38">
        <v>69</v>
      </c>
      <c r="F38">
        <v>60.5</v>
      </c>
      <c r="G38" s="3">
        <f>'Weights Heights by DRI Group'!$H$13</f>
        <v>176.54300000000001</v>
      </c>
      <c r="H38" s="5">
        <f>'Weights Heights by DRI Group'!$F$13</f>
        <v>66.782454080152306</v>
      </c>
      <c r="I38">
        <v>1.1100000000000001</v>
      </c>
      <c r="J38" s="5">
        <f>662-(9.53*F38)+I38*((15.91*H38)+(539.6*(G38/100)))</f>
        <v>2322.2347083808977</v>
      </c>
      <c r="K38" t="s">
        <v>81</v>
      </c>
      <c r="L38" s="5">
        <f t="shared" si="0"/>
        <v>2322.2347083808977</v>
      </c>
      <c r="M38" s="5">
        <v>2381.7941200000005</v>
      </c>
    </row>
    <row r="39" spans="1:13" x14ac:dyDescent="0.25">
      <c r="A39">
        <v>13</v>
      </c>
      <c r="B39" t="s">
        <v>42</v>
      </c>
      <c r="C39" t="s">
        <v>38</v>
      </c>
      <c r="D39">
        <v>70</v>
      </c>
      <c r="E39" t="s">
        <v>43</v>
      </c>
      <c r="F39">
        <v>75</v>
      </c>
      <c r="G39" s="3">
        <f>'Weights Heights by DRI Group'!$H$14</f>
        <v>176.54300000000001</v>
      </c>
      <c r="H39" s="5">
        <f>'Weights Heights by DRI Group'!$F$14</f>
        <v>66.782454080152306</v>
      </c>
      <c r="I39">
        <v>1.1100000000000001</v>
      </c>
      <c r="J39" s="5">
        <f>662-(9.53*F39)+I39*((15.91*H39)+(539.6*(G39/100)))</f>
        <v>2184.0497083808978</v>
      </c>
      <c r="K39" t="s">
        <v>81</v>
      </c>
      <c r="L39" s="5">
        <f t="shared" si="0"/>
        <v>2184.0497083808978</v>
      </c>
      <c r="M39" s="5">
        <v>2243.6091200000005</v>
      </c>
    </row>
    <row r="40" spans="1:13" x14ac:dyDescent="0.25">
      <c r="A40">
        <v>14</v>
      </c>
      <c r="B40" t="s">
        <v>40</v>
      </c>
      <c r="C40" t="s">
        <v>39</v>
      </c>
      <c r="D40">
        <v>9</v>
      </c>
      <c r="E40">
        <v>13</v>
      </c>
      <c r="F40">
        <v>11</v>
      </c>
      <c r="G40" s="3">
        <f>'Weights Heights by DRI Group'!$H$15</f>
        <v>147.91750000000002</v>
      </c>
      <c r="H40" s="5">
        <f>'Weights Heights by DRI Group'!$F$15</f>
        <v>38.459209447212501</v>
      </c>
      <c r="I40">
        <v>1.1599999999999999</v>
      </c>
      <c r="J40" s="5">
        <f>135.3-(30.8*F40)+I40*((10*H40)+(934*(G40/100))+25)</f>
        <v>1874.2241915876648</v>
      </c>
      <c r="K40" t="s">
        <v>81</v>
      </c>
      <c r="L40" s="5">
        <f t="shared" si="0"/>
        <v>1874.2241915876648</v>
      </c>
      <c r="M40" s="5">
        <v>1814.8535999999999</v>
      </c>
    </row>
    <row r="41" spans="1:13" x14ac:dyDescent="0.25">
      <c r="A41">
        <v>15</v>
      </c>
      <c r="B41" t="s">
        <v>40</v>
      </c>
      <c r="C41" t="s">
        <v>39</v>
      </c>
      <c r="D41">
        <v>14</v>
      </c>
      <c r="E41">
        <v>18</v>
      </c>
      <c r="F41">
        <v>16</v>
      </c>
      <c r="G41" s="3">
        <f>'Weights Heights by DRI Group'!$H$16</f>
        <v>162.70249999999999</v>
      </c>
      <c r="H41" s="5">
        <f>'Weights Heights by DRI Group'!$F$16</f>
        <v>55.252580968791705</v>
      </c>
      <c r="I41">
        <v>1.1599999999999999</v>
      </c>
      <c r="J41" s="5">
        <f>135.3-(30.8*F41)+I41*((10*H41)+(934*(G41/100))+25)</f>
        <v>2075.2139052379835</v>
      </c>
      <c r="K41" t="s">
        <v>81</v>
      </c>
      <c r="L41" s="5">
        <f t="shared" si="0"/>
        <v>2075.2139052379835</v>
      </c>
      <c r="M41" s="5">
        <v>2063.9072000000001</v>
      </c>
    </row>
    <row r="42" spans="1:13" x14ac:dyDescent="0.25">
      <c r="A42">
        <v>16</v>
      </c>
      <c r="B42" t="s">
        <v>41</v>
      </c>
      <c r="C42" t="s">
        <v>39</v>
      </c>
      <c r="D42">
        <v>19</v>
      </c>
      <c r="E42">
        <v>30</v>
      </c>
      <c r="F42">
        <v>24.5</v>
      </c>
      <c r="G42" s="3">
        <f>'Weights Heights by DRI Group'!$H$17</f>
        <v>163.155</v>
      </c>
      <c r="H42" s="5">
        <f>'Weights Heights by DRI Group'!$F$17</f>
        <v>57.037718409367507</v>
      </c>
      <c r="I42">
        <v>1.1200000000000001</v>
      </c>
      <c r="J42" s="5">
        <f>354-(6.91*F42)+I42*((9.36*H42)+(726*(G42/100)))</f>
        <v>2109.2887456290819</v>
      </c>
      <c r="K42" t="s">
        <v>81</v>
      </c>
      <c r="L42" s="5">
        <f t="shared" si="0"/>
        <v>2109.2887456290819</v>
      </c>
      <c r="M42" s="5">
        <v>2107.6330000000003</v>
      </c>
    </row>
    <row r="43" spans="1:13" x14ac:dyDescent="0.25">
      <c r="A43">
        <v>17</v>
      </c>
      <c r="B43" t="s">
        <v>41</v>
      </c>
      <c r="C43" t="s">
        <v>39</v>
      </c>
      <c r="D43">
        <v>31</v>
      </c>
      <c r="E43">
        <v>50</v>
      </c>
      <c r="F43">
        <v>40.5</v>
      </c>
      <c r="G43" s="3">
        <f>'Weights Heights by DRI Group'!$H$18</f>
        <v>163.155</v>
      </c>
      <c r="H43" s="5">
        <f>'Weights Heights by DRI Group'!$F$18</f>
        <v>57.037718409367507</v>
      </c>
      <c r="I43">
        <v>1.1200000000000001</v>
      </c>
      <c r="J43" s="5">
        <f>354-(6.91*F43)+I43*((9.36*H43)+(726*(G43/100)))</f>
        <v>1998.7287456290817</v>
      </c>
      <c r="K43" t="s">
        <v>81</v>
      </c>
      <c r="L43" s="5">
        <f t="shared" si="0"/>
        <v>1998.7287456290817</v>
      </c>
      <c r="M43" s="5">
        <v>1997.0730000000001</v>
      </c>
    </row>
    <row r="44" spans="1:13" x14ac:dyDescent="0.25">
      <c r="A44">
        <v>18</v>
      </c>
      <c r="B44" t="s">
        <v>41</v>
      </c>
      <c r="C44" t="s">
        <v>39</v>
      </c>
      <c r="D44">
        <v>51</v>
      </c>
      <c r="E44">
        <v>69</v>
      </c>
      <c r="F44">
        <v>60.5</v>
      </c>
      <c r="G44" s="3">
        <f>'Weights Heights by DRI Group'!$H$19</f>
        <v>163.155</v>
      </c>
      <c r="H44" s="5">
        <f>'Weights Heights by DRI Group'!$F$19</f>
        <v>57.037718409367507</v>
      </c>
      <c r="I44">
        <v>1.1200000000000001</v>
      </c>
      <c r="J44" s="5">
        <f>354-(6.91*F44)+I44*((9.36*H44)+(726*(G44/100)))</f>
        <v>1860.5287456290816</v>
      </c>
      <c r="K44" t="s">
        <v>81</v>
      </c>
      <c r="L44" s="5">
        <f t="shared" si="0"/>
        <v>1860.5287456290816</v>
      </c>
      <c r="M44" s="5">
        <v>1858.873</v>
      </c>
    </row>
    <row r="45" spans="1:13" x14ac:dyDescent="0.25">
      <c r="A45">
        <v>19</v>
      </c>
      <c r="B45" t="s">
        <v>42</v>
      </c>
      <c r="C45" t="s">
        <v>39</v>
      </c>
      <c r="D45">
        <v>70</v>
      </c>
      <c r="E45" t="s">
        <v>43</v>
      </c>
      <c r="F45">
        <v>75</v>
      </c>
      <c r="G45" s="3">
        <f>'Weights Heights by DRI Group'!$H$20</f>
        <v>163.155</v>
      </c>
      <c r="H45" s="5">
        <f>'Weights Heights by DRI Group'!$F$20</f>
        <v>57.037718409367507</v>
      </c>
      <c r="I45">
        <v>1.1200000000000001</v>
      </c>
      <c r="J45" s="5">
        <f>354-(6.91*F45)+I45*((9.36*H45)+(726*(G45/100)))</f>
        <v>1760.3337456290817</v>
      </c>
      <c r="K45" t="s">
        <v>81</v>
      </c>
      <c r="L45" s="5">
        <f t="shared" si="0"/>
        <v>1760.3337456290817</v>
      </c>
      <c r="M45" s="5">
        <v>1758.6780000000001</v>
      </c>
    </row>
    <row r="46" spans="1:13" x14ac:dyDescent="0.25">
      <c r="A46">
        <v>20</v>
      </c>
      <c r="B46" t="s">
        <v>44</v>
      </c>
      <c r="C46" t="s">
        <v>39</v>
      </c>
      <c r="D46">
        <v>14</v>
      </c>
      <c r="E46">
        <v>18</v>
      </c>
      <c r="F46">
        <v>16</v>
      </c>
      <c r="G46" s="3">
        <f>'Weights Heights by DRI Group'!$H$21</f>
        <v>163.155</v>
      </c>
      <c r="H46" s="5">
        <f>'Weights Heights by DRI Group'!$F$21</f>
        <v>68.502580968791705</v>
      </c>
      <c r="I46">
        <v>1.1200000000000001</v>
      </c>
      <c r="J46" s="5">
        <f>135.3-(30.8*F46)+I46*((10*H46)+(934*(G46/100))+25)+340</f>
        <v>2484.4607308504669</v>
      </c>
      <c r="K46" t="s">
        <v>81</v>
      </c>
      <c r="L46" s="5">
        <f t="shared" si="0"/>
        <v>2484.4607308504669</v>
      </c>
      <c r="M46" s="5">
        <v>2502.4104000000002</v>
      </c>
    </row>
    <row r="47" spans="1:13" x14ac:dyDescent="0.25">
      <c r="A47">
        <v>21</v>
      </c>
      <c r="B47" t="s">
        <v>44</v>
      </c>
      <c r="C47" t="s">
        <v>39</v>
      </c>
      <c r="D47">
        <v>19</v>
      </c>
      <c r="E47">
        <v>30</v>
      </c>
      <c r="F47">
        <v>24.5</v>
      </c>
      <c r="G47" s="3">
        <f>'Weights Heights by DRI Group'!$H$22</f>
        <v>163.155</v>
      </c>
      <c r="H47" s="5">
        <f>'Weights Heights by DRI Group'!$F$22</f>
        <v>70.2877184093675</v>
      </c>
      <c r="I47">
        <v>1.1200000000000001</v>
      </c>
      <c r="J47" s="5">
        <f>354-(6.91*F47)+I47*((9.36*H47)+(726*(G47/100)))+340</f>
        <v>2588.1911456290818</v>
      </c>
      <c r="K47" t="s">
        <v>81</v>
      </c>
      <c r="L47" s="5">
        <f t="shared" si="0"/>
        <v>2588.1911456290818</v>
      </c>
      <c r="M47" s="5">
        <v>2586.5353999999998</v>
      </c>
    </row>
    <row r="48" spans="1:13" x14ac:dyDescent="0.25">
      <c r="A48">
        <v>22</v>
      </c>
      <c r="B48" t="s">
        <v>44</v>
      </c>
      <c r="C48" t="s">
        <v>39</v>
      </c>
      <c r="D48">
        <v>31</v>
      </c>
      <c r="E48">
        <v>50</v>
      </c>
      <c r="F48">
        <v>40.5</v>
      </c>
      <c r="G48" s="3">
        <f>'Weights Heights by DRI Group'!$H$23</f>
        <v>163.155</v>
      </c>
      <c r="H48" s="5">
        <f>'Weights Heights by DRI Group'!$F$23</f>
        <v>70.2877184093675</v>
      </c>
      <c r="I48">
        <v>1.1200000000000001</v>
      </c>
      <c r="J48" s="5">
        <f>354-(6.91*F48)+I48*((9.36*H48)+(726*(G48/100)))+340</f>
        <v>2477.6311456290819</v>
      </c>
      <c r="K48" t="s">
        <v>81</v>
      </c>
      <c r="L48" s="5">
        <f t="shared" si="0"/>
        <v>2477.6311456290819</v>
      </c>
      <c r="M48" s="5">
        <v>2475.9753999999998</v>
      </c>
    </row>
    <row r="49" spans="1:13" x14ac:dyDescent="0.25">
      <c r="A49">
        <v>23</v>
      </c>
      <c r="B49" t="s">
        <v>45</v>
      </c>
      <c r="C49" t="s">
        <v>39</v>
      </c>
      <c r="D49">
        <v>14</v>
      </c>
      <c r="E49">
        <v>18</v>
      </c>
      <c r="F49">
        <v>16</v>
      </c>
      <c r="G49" s="3">
        <f>'Weights Heights by DRI Group'!$H$24</f>
        <v>163.155</v>
      </c>
      <c r="H49" s="5">
        <f>'Weights Heights by DRI Group'!$F$24</f>
        <v>57.037718409367507</v>
      </c>
      <c r="I49">
        <v>1.1200000000000001</v>
      </c>
      <c r="J49" s="5">
        <f>135.3-(30.8*F49)+I49*((10*H49)+(934*(G49/100))+25)+500-170</f>
        <v>2346.0542701849163</v>
      </c>
      <c r="K49" t="s">
        <v>81</v>
      </c>
      <c r="L49" s="5">
        <f t="shared" si="0"/>
        <v>2346.0542701849163</v>
      </c>
      <c r="M49" s="5">
        <v>2344.0104000000001</v>
      </c>
    </row>
    <row r="50" spans="1:13" x14ac:dyDescent="0.25">
      <c r="A50">
        <v>24</v>
      </c>
      <c r="B50" t="s">
        <v>45</v>
      </c>
      <c r="C50" t="s">
        <v>39</v>
      </c>
      <c r="D50">
        <v>19</v>
      </c>
      <c r="E50">
        <v>30</v>
      </c>
      <c r="F50">
        <v>24.5</v>
      </c>
      <c r="G50" s="3">
        <f>'Weights Heights by DRI Group'!$H$25</f>
        <v>163.155</v>
      </c>
      <c r="H50" s="5">
        <f>'Weights Heights by DRI Group'!$F$25</f>
        <v>57.037718409367507</v>
      </c>
      <c r="I50">
        <v>1.1200000000000001</v>
      </c>
      <c r="J50" s="5">
        <f>354-(6.91*F50)+I50*((9.36*H50)+(726*(G50/100)))+500-170</f>
        <v>2439.2887456290819</v>
      </c>
      <c r="K50" t="s">
        <v>81</v>
      </c>
      <c r="L50" s="5">
        <f t="shared" si="0"/>
        <v>2439.2887456290819</v>
      </c>
      <c r="M50" s="5">
        <v>2437.6330000000003</v>
      </c>
    </row>
    <row r="51" spans="1:13" x14ac:dyDescent="0.25">
      <c r="A51">
        <v>25</v>
      </c>
      <c r="B51" t="s">
        <v>45</v>
      </c>
      <c r="C51" t="s">
        <v>39</v>
      </c>
      <c r="D51">
        <v>31</v>
      </c>
      <c r="E51">
        <v>50</v>
      </c>
      <c r="F51">
        <v>40.5</v>
      </c>
      <c r="G51" s="3">
        <f>'Weights Heights by DRI Group'!$H$26</f>
        <v>163.155</v>
      </c>
      <c r="H51" s="5">
        <f>'Weights Heights by DRI Group'!$F$26</f>
        <v>57.037718409367507</v>
      </c>
      <c r="I51">
        <v>1.1200000000000001</v>
      </c>
      <c r="J51" s="5">
        <f>354-(6.91*F51)+I51*((9.36*H51)+(726*(G51/100)))+500-170</f>
        <v>2328.7287456290815</v>
      </c>
      <c r="K51" t="s">
        <v>81</v>
      </c>
      <c r="L51" s="5">
        <f t="shared" si="0"/>
        <v>2328.7287456290815</v>
      </c>
      <c r="M51" s="5">
        <v>2327.0730000000003</v>
      </c>
    </row>
    <row r="52" spans="1:13" x14ac:dyDescent="0.25">
      <c r="A52">
        <v>1</v>
      </c>
      <c r="B52" t="s">
        <v>36</v>
      </c>
      <c r="D52">
        <v>0</v>
      </c>
      <c r="E52" s="2">
        <v>0.499</v>
      </c>
      <c r="F52">
        <f>3/12</f>
        <v>0.25</v>
      </c>
      <c r="G52" s="3">
        <f>'Weights Heights by DRI Group'!$H$2</f>
        <v>59.099999999999994</v>
      </c>
      <c r="H52" s="5">
        <f>'Weights Heights by DRI Group'!$F$2</f>
        <v>5.6</v>
      </c>
      <c r="I52" t="s">
        <v>43</v>
      </c>
      <c r="J52" s="5" t="s">
        <v>43</v>
      </c>
      <c r="K52" t="s">
        <v>82</v>
      </c>
      <c r="L52" s="5" t="str">
        <f t="shared" si="0"/>
        <v>.</v>
      </c>
      <c r="M52" s="5" t="s">
        <v>43</v>
      </c>
    </row>
    <row r="53" spans="1:13" x14ac:dyDescent="0.25">
      <c r="A53">
        <v>2</v>
      </c>
      <c r="B53" t="s">
        <v>36</v>
      </c>
      <c r="D53" s="3">
        <v>0.5</v>
      </c>
      <c r="E53">
        <v>1</v>
      </c>
      <c r="F53" s="5">
        <v>0.75</v>
      </c>
      <c r="G53" s="3">
        <f>'Weights Heights by DRI Group'!$H$3</f>
        <v>70.349999999999994</v>
      </c>
      <c r="H53" s="5">
        <f>'Weights Heights by DRI Group'!$F$3</f>
        <v>8.4</v>
      </c>
      <c r="I53" t="s">
        <v>43</v>
      </c>
      <c r="J53" s="5">
        <f>(89*H53-100)+22</f>
        <v>669.6</v>
      </c>
      <c r="K53" t="s">
        <v>82</v>
      </c>
      <c r="L53" s="5">
        <f t="shared" si="0"/>
        <v>669.6</v>
      </c>
      <c r="M53" s="5">
        <v>723</v>
      </c>
    </row>
    <row r="54" spans="1:13" x14ac:dyDescent="0.25">
      <c r="A54">
        <v>3</v>
      </c>
      <c r="B54" t="s">
        <v>37</v>
      </c>
      <c r="D54">
        <v>1</v>
      </c>
      <c r="E54">
        <v>2</v>
      </c>
      <c r="F54">
        <v>2</v>
      </c>
      <c r="G54" s="3">
        <f>'Weights Heights by DRI Group'!$H$4</f>
        <v>86.5</v>
      </c>
      <c r="H54" s="5">
        <f>'Weights Heights by DRI Group'!$F$4</f>
        <v>11.75</v>
      </c>
      <c r="I54" t="s">
        <v>43</v>
      </c>
      <c r="J54" s="5">
        <f>(89*H54-100)+20</f>
        <v>965.75</v>
      </c>
      <c r="K54" t="s">
        <v>82</v>
      </c>
      <c r="L54" s="5">
        <f t="shared" si="0"/>
        <v>965.75</v>
      </c>
      <c r="M54" s="5">
        <v>988</v>
      </c>
    </row>
    <row r="55" spans="1:13" x14ac:dyDescent="0.25">
      <c r="A55">
        <v>4</v>
      </c>
      <c r="B55" t="s">
        <v>37</v>
      </c>
      <c r="C55" t="s">
        <v>38</v>
      </c>
      <c r="D55">
        <v>3</v>
      </c>
      <c r="E55">
        <v>3</v>
      </c>
      <c r="F55">
        <v>6</v>
      </c>
      <c r="G55" s="3">
        <f>'Weights Heights by DRI Group'!$H$5</f>
        <v>99.550000000000011</v>
      </c>
      <c r="H55" s="5">
        <f>'Weights Heights by DRI Group'!$F$5</f>
        <v>15.25</v>
      </c>
      <c r="I55">
        <v>1.26</v>
      </c>
      <c r="J55" s="5">
        <f t="shared" ref="J55:J56" si="2">(89*H55-100)+20</f>
        <v>1277.25</v>
      </c>
      <c r="K55" t="s">
        <v>82</v>
      </c>
      <c r="L55" s="5">
        <f t="shared" si="0"/>
        <v>1277.25</v>
      </c>
      <c r="M55" s="5">
        <v>988</v>
      </c>
    </row>
    <row r="56" spans="1:13" x14ac:dyDescent="0.25">
      <c r="A56">
        <v>5</v>
      </c>
      <c r="B56" t="s">
        <v>37</v>
      </c>
      <c r="C56" t="s">
        <v>39</v>
      </c>
      <c r="D56">
        <v>3</v>
      </c>
      <c r="E56">
        <v>3</v>
      </c>
      <c r="F56">
        <v>6</v>
      </c>
      <c r="G56" s="3">
        <f>'Weights Heights by DRI Group'!$H$6</f>
        <v>98.7</v>
      </c>
      <c r="H56" s="5">
        <f>'Weights Heights by DRI Group'!$F$6</f>
        <v>14.9</v>
      </c>
      <c r="I56">
        <v>1.31</v>
      </c>
      <c r="J56" s="5">
        <f t="shared" si="2"/>
        <v>1246.1000000000001</v>
      </c>
      <c r="K56" t="s">
        <v>82</v>
      </c>
      <c r="L56" s="5">
        <f t="shared" si="0"/>
        <v>1246.1000000000001</v>
      </c>
      <c r="M56" s="5">
        <v>988</v>
      </c>
    </row>
    <row r="57" spans="1:13" x14ac:dyDescent="0.25">
      <c r="A57">
        <v>6</v>
      </c>
      <c r="B57" t="s">
        <v>37</v>
      </c>
      <c r="C57" t="s">
        <v>38</v>
      </c>
      <c r="D57">
        <v>4</v>
      </c>
      <c r="E57">
        <v>8</v>
      </c>
      <c r="F57">
        <v>6</v>
      </c>
      <c r="G57" s="3">
        <f>'Weights Heights by DRI Group'!$H$7</f>
        <v>118.629</v>
      </c>
      <c r="H57" s="5">
        <f>'Weights Heights by DRI Group'!$F$7</f>
        <v>21.552671450832001</v>
      </c>
      <c r="I57">
        <v>1.26</v>
      </c>
      <c r="J57" s="5">
        <f>88.5-(61.9*F57)+I57*((26.7*H57)+(903*(G57/100))+20)</f>
        <v>1817.1120091488901</v>
      </c>
      <c r="K57" t="s">
        <v>82</v>
      </c>
      <c r="L57" s="5">
        <f t="shared" si="0"/>
        <v>1817.1120091488901</v>
      </c>
      <c r="M57" s="5">
        <v>1723.587</v>
      </c>
    </row>
    <row r="58" spans="1:13" x14ac:dyDescent="0.25">
      <c r="A58">
        <v>7</v>
      </c>
      <c r="B58" t="s">
        <v>37</v>
      </c>
      <c r="C58" t="s">
        <v>39</v>
      </c>
      <c r="D58">
        <v>4</v>
      </c>
      <c r="E58">
        <v>8</v>
      </c>
      <c r="F58">
        <v>6</v>
      </c>
      <c r="G58" s="3">
        <f>'Weights Heights by DRI Group'!$H$8</f>
        <v>117.7405</v>
      </c>
      <c r="H58" s="5">
        <f>'Weights Heights by DRI Group'!$F$8</f>
        <v>21.231030514461999</v>
      </c>
      <c r="I58">
        <v>1.31</v>
      </c>
      <c r="J58" s="5">
        <f>135.3-(30.8*F58)+I58*((10*H58)+(934*(G58/100))+20)</f>
        <v>1695.4286134394522</v>
      </c>
      <c r="K58" t="s">
        <v>82</v>
      </c>
      <c r="L58" s="5">
        <f t="shared" si="0"/>
        <v>1695.4286134394522</v>
      </c>
      <c r="M58" s="5">
        <v>1645.771</v>
      </c>
    </row>
    <row r="59" spans="1:13" x14ac:dyDescent="0.25">
      <c r="A59">
        <v>8</v>
      </c>
      <c r="B59" t="s">
        <v>40</v>
      </c>
      <c r="C59" t="s">
        <v>38</v>
      </c>
      <c r="D59">
        <v>9</v>
      </c>
      <c r="E59">
        <v>13</v>
      </c>
      <c r="F59">
        <v>11</v>
      </c>
      <c r="G59" s="3">
        <f>'Weights Heights by DRI Group'!$H$9</f>
        <v>145.74250000000001</v>
      </c>
      <c r="H59" s="5">
        <f>'Weights Heights by DRI Group'!$F$9</f>
        <v>37.336483462971259</v>
      </c>
      <c r="I59">
        <v>1.26</v>
      </c>
      <c r="J59" s="5">
        <f>88.5-(61.9*F59)+I59*((26.7*H59)+(903*(G59/100))+25)</f>
        <v>2353.4029931612795</v>
      </c>
      <c r="K59" t="s">
        <v>82</v>
      </c>
      <c r="L59" s="5">
        <f t="shared" si="0"/>
        <v>2353.4029931612795</v>
      </c>
      <c r="M59" s="5">
        <v>2288.6151999999997</v>
      </c>
    </row>
    <row r="60" spans="1:13" x14ac:dyDescent="0.25">
      <c r="A60">
        <v>9</v>
      </c>
      <c r="B60" t="s">
        <v>40</v>
      </c>
      <c r="C60" t="s">
        <v>38</v>
      </c>
      <c r="D60">
        <v>14</v>
      </c>
      <c r="E60">
        <v>18</v>
      </c>
      <c r="F60">
        <v>16</v>
      </c>
      <c r="G60" s="3">
        <f>'Weights Heights by DRI Group'!$H$10</f>
        <v>174.1285</v>
      </c>
      <c r="H60" s="5">
        <f>'Weights Heights by DRI Group'!$F$10</f>
        <v>63.285503560017098</v>
      </c>
      <c r="I60">
        <v>1.26</v>
      </c>
      <c r="J60" s="5">
        <f>88.5-(61.9*F60)+I60*((26.7*H60)+(903*(G60/100))+25)</f>
        <v>3239.8501580660954</v>
      </c>
      <c r="K60" t="s">
        <v>82</v>
      </c>
      <c r="L60" s="5">
        <f t="shared" si="0"/>
        <v>3239.8501580660954</v>
      </c>
      <c r="M60" s="5">
        <v>3161.4992000000002</v>
      </c>
    </row>
    <row r="61" spans="1:13" x14ac:dyDescent="0.25">
      <c r="A61">
        <v>10</v>
      </c>
      <c r="B61" t="s">
        <v>41</v>
      </c>
      <c r="C61" t="s">
        <v>38</v>
      </c>
      <c r="D61">
        <v>19</v>
      </c>
      <c r="E61">
        <v>30</v>
      </c>
      <c r="F61">
        <v>24.5</v>
      </c>
      <c r="G61" s="3">
        <f>'Weights Heights by DRI Group'!$H$11</f>
        <v>176.54300000000001</v>
      </c>
      <c r="H61" s="5">
        <f>'Weights Heights by DRI Group'!$F$11</f>
        <v>66.782454080152306</v>
      </c>
      <c r="I61">
        <v>1.25</v>
      </c>
      <c r="J61" s="5">
        <f>662-(9.53*F61)+I61*((15.91*H61)+(539.6*(G61/100)))</f>
        <v>2947.4335905190287</v>
      </c>
      <c r="K61" t="s">
        <v>82</v>
      </c>
      <c r="L61" s="5">
        <f t="shared" si="0"/>
        <v>2947.4335905190287</v>
      </c>
      <c r="M61" s="5">
        <v>3014.5050000000006</v>
      </c>
    </row>
    <row r="62" spans="1:13" x14ac:dyDescent="0.25">
      <c r="A62">
        <v>11</v>
      </c>
      <c r="B62" t="s">
        <v>41</v>
      </c>
      <c r="C62" t="s">
        <v>38</v>
      </c>
      <c r="D62">
        <v>31</v>
      </c>
      <c r="E62">
        <v>50</v>
      </c>
      <c r="F62">
        <v>40.5</v>
      </c>
      <c r="G62" s="3">
        <f>'Weights Heights by DRI Group'!$H$12</f>
        <v>176.54300000000001</v>
      </c>
      <c r="H62" s="5">
        <f>'Weights Heights by DRI Group'!$F$12</f>
        <v>66.782454080152306</v>
      </c>
      <c r="I62">
        <v>1.25</v>
      </c>
      <c r="J62" s="5">
        <f>662-(9.53*F62)+I62*((15.91*H62)+(539.6*(G62/100)))</f>
        <v>2794.9535905190287</v>
      </c>
      <c r="K62" t="s">
        <v>82</v>
      </c>
      <c r="L62" s="5">
        <f t="shared" si="0"/>
        <v>2794.9535905190287</v>
      </c>
      <c r="M62" s="5">
        <v>2862.0250000000005</v>
      </c>
    </row>
    <row r="63" spans="1:13" x14ac:dyDescent="0.25">
      <c r="A63">
        <v>12</v>
      </c>
      <c r="B63" t="s">
        <v>41</v>
      </c>
      <c r="C63" t="s">
        <v>38</v>
      </c>
      <c r="D63">
        <v>51</v>
      </c>
      <c r="E63">
        <v>69</v>
      </c>
      <c r="F63">
        <v>60.5</v>
      </c>
      <c r="G63" s="3">
        <f>'Weights Heights by DRI Group'!$H$13</f>
        <v>176.54300000000001</v>
      </c>
      <c r="H63" s="5">
        <f>'Weights Heights by DRI Group'!$F$13</f>
        <v>66.782454080152306</v>
      </c>
      <c r="I63">
        <v>1.25</v>
      </c>
      <c r="J63" s="5">
        <f>662-(9.53*F63)+I63*((15.91*H63)+(539.6*(G63/100)))</f>
        <v>2604.3535905190288</v>
      </c>
      <c r="K63" t="s">
        <v>82</v>
      </c>
      <c r="L63" s="5">
        <f t="shared" si="0"/>
        <v>2604.3535905190288</v>
      </c>
      <c r="M63" s="5">
        <v>2671.4250000000006</v>
      </c>
    </row>
    <row r="64" spans="1:13" x14ac:dyDescent="0.25">
      <c r="A64">
        <v>13</v>
      </c>
      <c r="B64" t="s">
        <v>42</v>
      </c>
      <c r="C64" t="s">
        <v>38</v>
      </c>
      <c r="D64">
        <v>70</v>
      </c>
      <c r="E64" t="s">
        <v>43</v>
      </c>
      <c r="F64">
        <v>75</v>
      </c>
      <c r="G64" s="3">
        <f>'Weights Heights by DRI Group'!$H$14</f>
        <v>176.54300000000001</v>
      </c>
      <c r="H64" s="5">
        <f>'Weights Heights by DRI Group'!$F$14</f>
        <v>66.782454080152306</v>
      </c>
      <c r="I64">
        <v>1.25</v>
      </c>
      <c r="J64" s="5">
        <f>662-(9.53*F64)+I64*((15.91*H64)+(539.6*(G64/100)))</f>
        <v>2466.1685905190288</v>
      </c>
      <c r="K64" t="s">
        <v>82</v>
      </c>
      <c r="L64" s="5">
        <f t="shared" si="0"/>
        <v>2466.1685905190288</v>
      </c>
      <c r="M64" s="5">
        <v>2533.2400000000007</v>
      </c>
    </row>
    <row r="65" spans="1:13" x14ac:dyDescent="0.25">
      <c r="A65">
        <v>14</v>
      </c>
      <c r="B65" t="s">
        <v>40</v>
      </c>
      <c r="C65" t="s">
        <v>39</v>
      </c>
      <c r="D65">
        <v>9</v>
      </c>
      <c r="E65">
        <v>13</v>
      </c>
      <c r="F65">
        <v>11</v>
      </c>
      <c r="G65" s="3">
        <f>'Weights Heights by DRI Group'!$H$15</f>
        <v>147.91750000000002</v>
      </c>
      <c r="H65" s="5">
        <f>'Weights Heights by DRI Group'!$F$15</f>
        <v>38.459209447212501</v>
      </c>
      <c r="I65">
        <v>1.31</v>
      </c>
      <c r="J65" s="5">
        <f>135.3-(30.8*F65)+I65*((10*H65)+(934*(G65/100))+25)</f>
        <v>2142.8954232584842</v>
      </c>
      <c r="K65" t="s">
        <v>82</v>
      </c>
      <c r="L65" s="5">
        <f t="shared" si="0"/>
        <v>2142.8954232584842</v>
      </c>
      <c r="M65" s="5">
        <v>2075.8476000000001</v>
      </c>
    </row>
    <row r="66" spans="1:13" x14ac:dyDescent="0.25">
      <c r="A66">
        <v>15</v>
      </c>
      <c r="B66" t="s">
        <v>40</v>
      </c>
      <c r="C66" t="s">
        <v>39</v>
      </c>
      <c r="D66">
        <v>14</v>
      </c>
      <c r="E66">
        <v>18</v>
      </c>
      <c r="F66">
        <v>16</v>
      </c>
      <c r="G66" s="3">
        <f>'Weights Heights by DRI Group'!$H$16</f>
        <v>162.70249999999999</v>
      </c>
      <c r="H66" s="5">
        <f>'Weights Heights by DRI Group'!$F$16</f>
        <v>55.252580968791705</v>
      </c>
      <c r="I66">
        <v>1.31</v>
      </c>
      <c r="J66" s="5">
        <f>135.3-(30.8*F66)+I66*((10*H66)+(934*(G66/100))+25)</f>
        <v>2389.7889791911712</v>
      </c>
      <c r="K66" t="s">
        <v>82</v>
      </c>
      <c r="L66" s="5">
        <f t="shared" si="0"/>
        <v>2389.7889791911712</v>
      </c>
      <c r="M66" s="5">
        <v>2377.0202000000004</v>
      </c>
    </row>
    <row r="67" spans="1:13" x14ac:dyDescent="0.25">
      <c r="A67">
        <v>16</v>
      </c>
      <c r="B67" t="s">
        <v>41</v>
      </c>
      <c r="C67" t="s">
        <v>39</v>
      </c>
      <c r="D67">
        <v>19</v>
      </c>
      <c r="E67">
        <v>30</v>
      </c>
      <c r="F67">
        <v>24.5</v>
      </c>
      <c r="G67" s="3">
        <f>'Weights Heights by DRI Group'!$H$17</f>
        <v>163.155</v>
      </c>
      <c r="H67" s="5">
        <f>'Weights Heights by DRI Group'!$F$17</f>
        <v>57.037718409367507</v>
      </c>
      <c r="I67">
        <v>1.27</v>
      </c>
      <c r="J67" s="5">
        <f>354-(6.91*F67)+I67*((9.36*H67)+(726*(G67/100)))</f>
        <v>2367.0454972758334</v>
      </c>
      <c r="K67" t="s">
        <v>82</v>
      </c>
      <c r="L67" s="5">
        <f t="shared" si="0"/>
        <v>2367.0454972758334</v>
      </c>
      <c r="M67" s="5">
        <v>2365.1679999999997</v>
      </c>
    </row>
    <row r="68" spans="1:13" x14ac:dyDescent="0.25">
      <c r="A68">
        <v>17</v>
      </c>
      <c r="B68" t="s">
        <v>41</v>
      </c>
      <c r="C68" t="s">
        <v>39</v>
      </c>
      <c r="D68">
        <v>31</v>
      </c>
      <c r="E68">
        <v>50</v>
      </c>
      <c r="F68">
        <v>40.5</v>
      </c>
      <c r="G68" s="3">
        <f>'Weights Heights by DRI Group'!$H$18</f>
        <v>163.155</v>
      </c>
      <c r="H68" s="5">
        <f>'Weights Heights by DRI Group'!$F$18</f>
        <v>57.037718409367507</v>
      </c>
      <c r="I68">
        <v>1.27</v>
      </c>
      <c r="J68" s="5">
        <f>354-(6.91*F68)+I68*((9.36*H68)+(726*(G68/100)))</f>
        <v>2256.4854972758335</v>
      </c>
      <c r="K68" t="s">
        <v>82</v>
      </c>
      <c r="L68" s="5">
        <f t="shared" ref="L68:L101" si="3">J68</f>
        <v>2256.4854972758335</v>
      </c>
      <c r="M68" s="5">
        <v>2254.6079999999997</v>
      </c>
    </row>
    <row r="69" spans="1:13" x14ac:dyDescent="0.25">
      <c r="A69">
        <v>18</v>
      </c>
      <c r="B69" t="s">
        <v>41</v>
      </c>
      <c r="C69" t="s">
        <v>39</v>
      </c>
      <c r="D69">
        <v>51</v>
      </c>
      <c r="E69">
        <v>69</v>
      </c>
      <c r="F69">
        <v>60.5</v>
      </c>
      <c r="G69" s="3">
        <f>'Weights Heights by DRI Group'!$H$19</f>
        <v>163.155</v>
      </c>
      <c r="H69" s="5">
        <f>'Weights Heights by DRI Group'!$F$19</f>
        <v>57.037718409367507</v>
      </c>
      <c r="I69">
        <v>1.27</v>
      </c>
      <c r="J69" s="5">
        <f>354-(6.91*F69)+I69*((9.36*H69)+(726*(G69/100)))</f>
        <v>2118.2854972758337</v>
      </c>
      <c r="K69" t="s">
        <v>82</v>
      </c>
      <c r="L69" s="5">
        <f t="shared" si="3"/>
        <v>2118.2854972758337</v>
      </c>
      <c r="M69" s="5">
        <v>2116.4079999999999</v>
      </c>
    </row>
    <row r="70" spans="1:13" x14ac:dyDescent="0.25">
      <c r="A70">
        <v>19</v>
      </c>
      <c r="B70" t="s">
        <v>42</v>
      </c>
      <c r="C70" t="s">
        <v>39</v>
      </c>
      <c r="D70">
        <v>70</v>
      </c>
      <c r="E70" t="s">
        <v>43</v>
      </c>
      <c r="F70">
        <v>75</v>
      </c>
      <c r="G70" s="3">
        <f>'Weights Heights by DRI Group'!$H$20</f>
        <v>163.155</v>
      </c>
      <c r="H70" s="5">
        <f>'Weights Heights by DRI Group'!$F$20</f>
        <v>57.037718409367507</v>
      </c>
      <c r="I70">
        <v>1.27</v>
      </c>
      <c r="J70" s="5">
        <f>354-(6.91*F70)+I70*((9.36*H70)+(726*(G70/100)))</f>
        <v>2018.0904972758335</v>
      </c>
      <c r="K70" t="s">
        <v>82</v>
      </c>
      <c r="L70" s="5">
        <f t="shared" si="3"/>
        <v>2018.0904972758335</v>
      </c>
      <c r="M70" s="5">
        <v>2016.2129999999997</v>
      </c>
    </row>
    <row r="71" spans="1:13" x14ac:dyDescent="0.25">
      <c r="A71">
        <v>20</v>
      </c>
      <c r="B71" t="s">
        <v>44</v>
      </c>
      <c r="C71" t="s">
        <v>39</v>
      </c>
      <c r="D71">
        <v>14</v>
      </c>
      <c r="E71">
        <v>18</v>
      </c>
      <c r="F71">
        <v>16</v>
      </c>
      <c r="G71" s="3">
        <f>'Weights Heights by DRI Group'!$H$21</f>
        <v>163.155</v>
      </c>
      <c r="H71" s="5">
        <f>'Weights Heights by DRI Group'!$F$21</f>
        <v>68.502580968791705</v>
      </c>
      <c r="I71">
        <v>1.27</v>
      </c>
      <c r="J71" s="5">
        <f>135.3-(30.8*F71)+I71*((10*H71)+(934*(G71/100))+25)+340</f>
        <v>2819.5447573036545</v>
      </c>
      <c r="K71" t="s">
        <v>82</v>
      </c>
      <c r="L71" s="5">
        <f t="shared" si="3"/>
        <v>2819.5447573036545</v>
      </c>
      <c r="M71" s="5">
        <v>2839.8984</v>
      </c>
    </row>
    <row r="72" spans="1:13" x14ac:dyDescent="0.25">
      <c r="A72">
        <v>21</v>
      </c>
      <c r="B72" t="s">
        <v>44</v>
      </c>
      <c r="C72" t="s">
        <v>39</v>
      </c>
      <c r="D72">
        <v>19</v>
      </c>
      <c r="E72">
        <v>30</v>
      </c>
      <c r="F72">
        <v>24.5</v>
      </c>
      <c r="G72" s="3">
        <f>'Weights Heights by DRI Group'!$H$22</f>
        <v>163.155</v>
      </c>
      <c r="H72" s="5">
        <f>'Weights Heights by DRI Group'!$F$22</f>
        <v>70.2877184093675</v>
      </c>
      <c r="I72">
        <v>1.27</v>
      </c>
      <c r="J72" s="5">
        <f>354-(6.91*F72)+I72*((9.36*H72)+(726*(G72/100)))+340</f>
        <v>2864.5508972758334</v>
      </c>
      <c r="K72" t="s">
        <v>82</v>
      </c>
      <c r="L72" s="5">
        <f t="shared" si="3"/>
        <v>2864.5508972758334</v>
      </c>
      <c r="M72" s="5">
        <v>2862.6733999999997</v>
      </c>
    </row>
    <row r="73" spans="1:13" x14ac:dyDescent="0.25">
      <c r="A73">
        <v>22</v>
      </c>
      <c r="B73" t="s">
        <v>44</v>
      </c>
      <c r="C73" t="s">
        <v>39</v>
      </c>
      <c r="D73">
        <v>31</v>
      </c>
      <c r="E73">
        <v>50</v>
      </c>
      <c r="F73">
        <v>40.5</v>
      </c>
      <c r="G73" s="3">
        <f>'Weights Heights by DRI Group'!$H$23</f>
        <v>163.155</v>
      </c>
      <c r="H73" s="5">
        <f>'Weights Heights by DRI Group'!$F$23</f>
        <v>70.2877184093675</v>
      </c>
      <c r="I73">
        <v>1.27</v>
      </c>
      <c r="J73" s="5">
        <f>354-(6.91*F73)+I73*((9.36*H73)+(726*(G73/100)))+340</f>
        <v>2753.9908972758335</v>
      </c>
      <c r="K73" t="s">
        <v>82</v>
      </c>
      <c r="L73" s="5">
        <f t="shared" si="3"/>
        <v>2753.9908972758335</v>
      </c>
      <c r="M73" s="5">
        <v>2752.1133999999997</v>
      </c>
    </row>
    <row r="74" spans="1:13" x14ac:dyDescent="0.25">
      <c r="A74">
        <v>23</v>
      </c>
      <c r="B74" t="s">
        <v>45</v>
      </c>
      <c r="C74" t="s">
        <v>39</v>
      </c>
      <c r="D74">
        <v>14</v>
      </c>
      <c r="E74">
        <v>18</v>
      </c>
      <c r="F74">
        <v>16</v>
      </c>
      <c r="G74" s="3">
        <f>'Weights Heights by DRI Group'!$H$24</f>
        <v>163.155</v>
      </c>
      <c r="H74" s="5">
        <f>'Weights Heights by DRI Group'!$F$24</f>
        <v>57.037718409367507</v>
      </c>
      <c r="I74">
        <v>1.27</v>
      </c>
      <c r="J74" s="5">
        <f>135.3-(30.8*F74)+I74*((10*H74)+(934*(G74/100))+25)+500-170</f>
        <v>2663.941002798967</v>
      </c>
      <c r="K74" t="s">
        <v>82</v>
      </c>
      <c r="L74" s="5">
        <f t="shared" si="3"/>
        <v>2663.941002798967</v>
      </c>
      <c r="M74" s="5">
        <v>2661.6233999999999</v>
      </c>
    </row>
    <row r="75" spans="1:13" x14ac:dyDescent="0.25">
      <c r="A75">
        <v>24</v>
      </c>
      <c r="B75" t="s">
        <v>45</v>
      </c>
      <c r="C75" t="s">
        <v>39</v>
      </c>
      <c r="D75">
        <v>19</v>
      </c>
      <c r="E75">
        <v>30</v>
      </c>
      <c r="F75">
        <v>24.5</v>
      </c>
      <c r="G75" s="3">
        <f>'Weights Heights by DRI Group'!$H$25</f>
        <v>163.155</v>
      </c>
      <c r="H75" s="5">
        <f>'Weights Heights by DRI Group'!$F$25</f>
        <v>57.037718409367507</v>
      </c>
      <c r="I75">
        <v>1.27</v>
      </c>
      <c r="J75" s="5">
        <f>354-(6.91*F75)+I75*((9.36*H75)+(726*(G75/100)))+500-170</f>
        <v>2697.0454972758334</v>
      </c>
      <c r="K75" t="s">
        <v>82</v>
      </c>
      <c r="L75" s="5">
        <f t="shared" si="3"/>
        <v>2697.0454972758334</v>
      </c>
      <c r="M75" s="5">
        <v>2695.1679999999997</v>
      </c>
    </row>
    <row r="76" spans="1:13" x14ac:dyDescent="0.25">
      <c r="A76">
        <v>25</v>
      </c>
      <c r="B76" t="s">
        <v>45</v>
      </c>
      <c r="C76" t="s">
        <v>39</v>
      </c>
      <c r="D76">
        <v>31</v>
      </c>
      <c r="E76">
        <v>50</v>
      </c>
      <c r="F76">
        <v>40.5</v>
      </c>
      <c r="G76" s="3">
        <f>'Weights Heights by DRI Group'!$H$26</f>
        <v>163.155</v>
      </c>
      <c r="H76" s="5">
        <f>'Weights Heights by DRI Group'!$F$26</f>
        <v>57.037718409367507</v>
      </c>
      <c r="I76">
        <v>1.27</v>
      </c>
      <c r="J76" s="5">
        <f>354-(6.91*F76)+I76*((9.36*H76)+(726*(G76/100)))+500-170</f>
        <v>2586.4854972758335</v>
      </c>
      <c r="K76" t="s">
        <v>82</v>
      </c>
      <c r="L76" s="5">
        <f t="shared" si="3"/>
        <v>2586.4854972758335</v>
      </c>
      <c r="M76" s="5">
        <v>2584.6079999999997</v>
      </c>
    </row>
    <row r="77" spans="1:13" x14ac:dyDescent="0.25">
      <c r="A77">
        <v>1</v>
      </c>
      <c r="B77" t="s">
        <v>36</v>
      </c>
      <c r="D77">
        <v>0</v>
      </c>
      <c r="E77" s="2">
        <v>0.499</v>
      </c>
      <c r="F77">
        <f>2.5/12</f>
        <v>0.20833333333333334</v>
      </c>
      <c r="G77" s="3">
        <f>'Weights Heights by DRI Group'!$H$2</f>
        <v>59.099999999999994</v>
      </c>
      <c r="H77" s="5">
        <f>'Weights Heights by DRI Group'!$F$2</f>
        <v>5.6</v>
      </c>
      <c r="I77" t="s">
        <v>43</v>
      </c>
      <c r="J77" s="5" t="s">
        <v>43</v>
      </c>
      <c r="K77" t="s">
        <v>83</v>
      </c>
      <c r="L77" s="5" t="str">
        <f t="shared" si="3"/>
        <v>.</v>
      </c>
      <c r="M77" s="5" t="s">
        <v>43</v>
      </c>
    </row>
    <row r="78" spans="1:13" x14ac:dyDescent="0.25">
      <c r="A78">
        <v>2</v>
      </c>
      <c r="B78" t="s">
        <v>36</v>
      </c>
      <c r="D78" s="3">
        <v>0.5</v>
      </c>
      <c r="E78">
        <v>1</v>
      </c>
      <c r="F78" s="12">
        <v>0.75</v>
      </c>
      <c r="G78" s="3">
        <f>'Weights Heights by DRI Group'!$H$3</f>
        <v>70.349999999999994</v>
      </c>
      <c r="H78" s="5">
        <f>'Weights Heights by DRI Group'!$F$3</f>
        <v>8.4</v>
      </c>
      <c r="I78" t="s">
        <v>43</v>
      </c>
      <c r="J78" s="5">
        <f>(89*H78-100)+22</f>
        <v>669.6</v>
      </c>
      <c r="K78" t="s">
        <v>83</v>
      </c>
      <c r="L78" s="5">
        <f t="shared" si="3"/>
        <v>669.6</v>
      </c>
      <c r="M78" s="5">
        <v>723</v>
      </c>
    </row>
    <row r="79" spans="1:13" x14ac:dyDescent="0.25">
      <c r="A79">
        <v>3</v>
      </c>
      <c r="B79" t="s">
        <v>37</v>
      </c>
      <c r="D79">
        <v>1</v>
      </c>
      <c r="E79">
        <v>2</v>
      </c>
      <c r="F79">
        <v>2</v>
      </c>
      <c r="G79" s="3">
        <f>'Weights Heights by DRI Group'!$H$4</f>
        <v>86.5</v>
      </c>
      <c r="H79" s="5">
        <f>'Weights Heights by DRI Group'!$F$4</f>
        <v>11.75</v>
      </c>
      <c r="I79" t="s">
        <v>43</v>
      </c>
      <c r="J79" s="5">
        <f>(89*H79-100)+20</f>
        <v>965.75</v>
      </c>
      <c r="K79" t="s">
        <v>83</v>
      </c>
      <c r="L79" s="5">
        <f t="shared" si="3"/>
        <v>965.75</v>
      </c>
      <c r="M79" s="5">
        <v>988</v>
      </c>
    </row>
    <row r="80" spans="1:13" x14ac:dyDescent="0.25">
      <c r="A80">
        <v>4</v>
      </c>
      <c r="B80" t="s">
        <v>37</v>
      </c>
      <c r="C80" t="s">
        <v>38</v>
      </c>
      <c r="D80">
        <v>3</v>
      </c>
      <c r="E80">
        <v>3</v>
      </c>
      <c r="F80">
        <v>6</v>
      </c>
      <c r="G80" s="3">
        <f>'Weights Heights by DRI Group'!$H$5</f>
        <v>99.550000000000011</v>
      </c>
      <c r="H80" s="5">
        <f>'Weights Heights by DRI Group'!$F$5</f>
        <v>15.25</v>
      </c>
      <c r="I80">
        <v>1.42</v>
      </c>
      <c r="J80" s="5">
        <f t="shared" ref="J80:J81" si="4">(89*H80-100)+20</f>
        <v>1277.25</v>
      </c>
      <c r="K80" t="s">
        <v>83</v>
      </c>
      <c r="L80" s="5">
        <f t="shared" si="3"/>
        <v>1277.25</v>
      </c>
      <c r="M80" s="5">
        <v>988</v>
      </c>
    </row>
    <row r="81" spans="1:13" x14ac:dyDescent="0.25">
      <c r="A81">
        <v>5</v>
      </c>
      <c r="B81" t="s">
        <v>37</v>
      </c>
      <c r="C81" t="s">
        <v>39</v>
      </c>
      <c r="D81">
        <v>3</v>
      </c>
      <c r="E81">
        <v>3</v>
      </c>
      <c r="F81">
        <v>6</v>
      </c>
      <c r="G81" s="3">
        <f>'Weights Heights by DRI Group'!$H$6</f>
        <v>98.7</v>
      </c>
      <c r="H81" s="5">
        <f>'Weights Heights by DRI Group'!$F$6</f>
        <v>14.9</v>
      </c>
      <c r="I81">
        <v>1.56</v>
      </c>
      <c r="J81" s="5">
        <f t="shared" si="4"/>
        <v>1246.1000000000001</v>
      </c>
      <c r="K81" t="s">
        <v>83</v>
      </c>
      <c r="L81" s="5">
        <f t="shared" si="3"/>
        <v>1246.1000000000001</v>
      </c>
      <c r="M81" s="5">
        <v>988</v>
      </c>
    </row>
    <row r="82" spans="1:13" x14ac:dyDescent="0.25">
      <c r="A82">
        <v>6</v>
      </c>
      <c r="B82" t="s">
        <v>37</v>
      </c>
      <c r="C82" t="s">
        <v>38</v>
      </c>
      <c r="D82">
        <v>4</v>
      </c>
      <c r="E82">
        <v>8</v>
      </c>
      <c r="F82">
        <v>6</v>
      </c>
      <c r="G82" s="3">
        <f>'Weights Heights by DRI Group'!$H$7</f>
        <v>118.629</v>
      </c>
      <c r="H82" s="5">
        <f>'Weights Heights by DRI Group'!$F$7</f>
        <v>21.552671450832001</v>
      </c>
      <c r="I82">
        <v>1.42</v>
      </c>
      <c r="J82" s="5">
        <f>88.5-(61.9*F82)+I82*((26.7*H82)+(903*(G82/100))+20)</f>
        <v>2083.7802007868445</v>
      </c>
      <c r="K82" t="s">
        <v>83</v>
      </c>
      <c r="L82" s="5">
        <f t="shared" si="3"/>
        <v>2083.7802007868445</v>
      </c>
      <c r="M82" s="5">
        <v>1978.3789999999995</v>
      </c>
    </row>
    <row r="83" spans="1:13" x14ac:dyDescent="0.25">
      <c r="A83">
        <v>7</v>
      </c>
      <c r="B83" t="s">
        <v>37</v>
      </c>
      <c r="C83" t="s">
        <v>39</v>
      </c>
      <c r="D83">
        <v>4</v>
      </c>
      <c r="E83">
        <v>8</v>
      </c>
      <c r="F83">
        <v>6</v>
      </c>
      <c r="G83" s="3">
        <f>'Weights Heights by DRI Group'!$H$8</f>
        <v>117.7405</v>
      </c>
      <c r="H83" s="5">
        <f>'Weights Heights by DRI Group'!$F$8</f>
        <v>21.231030514461999</v>
      </c>
      <c r="I83">
        <v>1.56</v>
      </c>
      <c r="J83" s="5">
        <f>135.3-(30.8*F83)+I83*((10*H83)+(934*(G83/100))+20)</f>
        <v>2028.4302572256074</v>
      </c>
      <c r="K83" t="s">
        <v>83</v>
      </c>
      <c r="L83" s="5">
        <f t="shared" si="3"/>
        <v>2028.4302572256074</v>
      </c>
      <c r="M83" s="5">
        <v>1969.2959999999998</v>
      </c>
    </row>
    <row r="84" spans="1:13" x14ac:dyDescent="0.25">
      <c r="A84">
        <v>8</v>
      </c>
      <c r="B84" t="s">
        <v>40</v>
      </c>
      <c r="C84" t="s">
        <v>38</v>
      </c>
      <c r="D84">
        <v>9</v>
      </c>
      <c r="E84">
        <v>13</v>
      </c>
      <c r="F84">
        <v>11</v>
      </c>
      <c r="G84" s="3">
        <f>'Weights Heights by DRI Group'!$H$9</f>
        <v>145.74250000000001</v>
      </c>
      <c r="H84" s="5">
        <f>'Weights Heights by DRI Group'!$F$9</f>
        <v>37.336483462971259</v>
      </c>
      <c r="I84">
        <v>1.42</v>
      </c>
      <c r="J84" s="5">
        <f>88.5-(61.9*F84)+I84*((26.7*H84)+(903*(G84/100))+25)</f>
        <v>2727.4732145150924</v>
      </c>
      <c r="K84" t="s">
        <v>83</v>
      </c>
      <c r="L84" s="5">
        <f t="shared" si="3"/>
        <v>2727.4732145150924</v>
      </c>
      <c r="M84" s="5">
        <v>2654.4583999999995</v>
      </c>
    </row>
    <row r="85" spans="1:13" x14ac:dyDescent="0.25">
      <c r="A85">
        <v>9</v>
      </c>
      <c r="B85" t="s">
        <v>40</v>
      </c>
      <c r="C85" t="s">
        <v>38</v>
      </c>
      <c r="D85">
        <v>14</v>
      </c>
      <c r="E85">
        <v>18</v>
      </c>
      <c r="F85">
        <v>16</v>
      </c>
      <c r="G85" s="3">
        <f>'Weights Heights by DRI Group'!$H$10</f>
        <v>174.1285</v>
      </c>
      <c r="H85" s="5">
        <f>'Weights Heights by DRI Group'!$F$10</f>
        <v>63.285503560017098</v>
      </c>
      <c r="I85">
        <v>1.42</v>
      </c>
      <c r="J85" s="5">
        <f>88.5-(61.9*F85)+I85*((26.7*H85)+(903*(G85/100))+25)</f>
        <v>3765.7866860744884</v>
      </c>
      <c r="K85" t="s">
        <v>83</v>
      </c>
      <c r="L85" s="5">
        <f t="shared" si="3"/>
        <v>3765.7866860744884</v>
      </c>
      <c r="M85" s="5">
        <v>3677.4864000000002</v>
      </c>
    </row>
    <row r="86" spans="1:13" x14ac:dyDescent="0.25">
      <c r="A86">
        <v>10</v>
      </c>
      <c r="B86" t="s">
        <v>41</v>
      </c>
      <c r="C86" t="s">
        <v>38</v>
      </c>
      <c r="D86">
        <v>19</v>
      </c>
      <c r="E86">
        <v>30</v>
      </c>
      <c r="F86">
        <v>24.5</v>
      </c>
      <c r="G86" s="3">
        <f>'Weights Heights by DRI Group'!$H$11</f>
        <v>176.54300000000001</v>
      </c>
      <c r="H86" s="5">
        <f>'Weights Heights by DRI Group'!$F$11</f>
        <v>66.782454080152306</v>
      </c>
      <c r="I86">
        <v>1.48</v>
      </c>
      <c r="J86" s="5">
        <f>662-(9.53*F86)+I86*((15.91*H86)+(539.6*(G86/100)))</f>
        <v>3410.9146111745299</v>
      </c>
      <c r="K86" t="s">
        <v>83</v>
      </c>
      <c r="L86" s="5">
        <f t="shared" si="3"/>
        <v>3410.9146111745299</v>
      </c>
      <c r="M86" s="5">
        <v>3490.3271600000003</v>
      </c>
    </row>
    <row r="87" spans="1:13" x14ac:dyDescent="0.25">
      <c r="A87">
        <v>11</v>
      </c>
      <c r="B87" t="s">
        <v>41</v>
      </c>
      <c r="C87" t="s">
        <v>38</v>
      </c>
      <c r="D87">
        <v>31</v>
      </c>
      <c r="E87">
        <v>50</v>
      </c>
      <c r="F87">
        <v>40.5</v>
      </c>
      <c r="G87" s="3">
        <f>'Weights Heights by DRI Group'!$H$12</f>
        <v>176.54300000000001</v>
      </c>
      <c r="H87" s="5">
        <f>'Weights Heights by DRI Group'!$F$12</f>
        <v>66.782454080152306</v>
      </c>
      <c r="I87">
        <v>1.48</v>
      </c>
      <c r="J87" s="5">
        <f>662-(9.53*F87)+I87*((15.91*H87)+(539.6*(G87/100)))</f>
        <v>3258.4346111745299</v>
      </c>
      <c r="K87" t="s">
        <v>83</v>
      </c>
      <c r="L87" s="5">
        <f t="shared" si="3"/>
        <v>3258.4346111745299</v>
      </c>
      <c r="M87" s="5">
        <v>3337.8471600000003</v>
      </c>
    </row>
    <row r="88" spans="1:13" x14ac:dyDescent="0.25">
      <c r="A88">
        <v>12</v>
      </c>
      <c r="B88" t="s">
        <v>41</v>
      </c>
      <c r="C88" t="s">
        <v>38</v>
      </c>
      <c r="D88">
        <v>51</v>
      </c>
      <c r="E88">
        <v>69</v>
      </c>
      <c r="F88">
        <v>60.5</v>
      </c>
      <c r="G88" s="3">
        <f>'Weights Heights by DRI Group'!$H$13</f>
        <v>176.54300000000001</v>
      </c>
      <c r="H88" s="5">
        <f>'Weights Heights by DRI Group'!$F$13</f>
        <v>66.782454080152306</v>
      </c>
      <c r="I88">
        <v>1.48</v>
      </c>
      <c r="J88" s="5">
        <f>662-(9.53*F88)+I88*((15.91*H88)+(539.6*(G88/100)))</f>
        <v>3067.83461117453</v>
      </c>
      <c r="K88" t="s">
        <v>83</v>
      </c>
      <c r="L88" s="5">
        <f t="shared" si="3"/>
        <v>3067.83461117453</v>
      </c>
      <c r="M88" s="5">
        <v>3147.2471600000003</v>
      </c>
    </row>
    <row r="89" spans="1:13" x14ac:dyDescent="0.25">
      <c r="A89">
        <v>13</v>
      </c>
      <c r="B89" t="s">
        <v>42</v>
      </c>
      <c r="C89" t="s">
        <v>38</v>
      </c>
      <c r="D89">
        <v>70</v>
      </c>
      <c r="E89" t="s">
        <v>43</v>
      </c>
      <c r="F89">
        <v>75</v>
      </c>
      <c r="G89" s="3">
        <f>'Weights Heights by DRI Group'!$H$14</f>
        <v>176.54300000000001</v>
      </c>
      <c r="H89" s="5">
        <f>'Weights Heights by DRI Group'!$F$14</f>
        <v>66.782454080152306</v>
      </c>
      <c r="I89">
        <v>1.48</v>
      </c>
      <c r="J89" s="5">
        <f>662-(9.53*F89)+I89*((15.91*H89)+(539.6*(G89/100)))</f>
        <v>2929.64961117453</v>
      </c>
      <c r="K89" t="s">
        <v>83</v>
      </c>
      <c r="L89" s="5">
        <f t="shared" si="3"/>
        <v>2929.64961117453</v>
      </c>
      <c r="M89" s="5">
        <v>3009.0621600000004</v>
      </c>
    </row>
    <row r="90" spans="1:13" x14ac:dyDescent="0.25">
      <c r="A90">
        <v>14</v>
      </c>
      <c r="B90" t="s">
        <v>40</v>
      </c>
      <c r="C90" t="s">
        <v>39</v>
      </c>
      <c r="D90">
        <v>9</v>
      </c>
      <c r="E90">
        <v>13</v>
      </c>
      <c r="F90">
        <v>11</v>
      </c>
      <c r="G90" s="3">
        <f>'Weights Heights by DRI Group'!$H$15</f>
        <v>147.91750000000002</v>
      </c>
      <c r="H90" s="5">
        <f>'Weights Heights by DRI Group'!$F$15</f>
        <v>38.459209447212501</v>
      </c>
      <c r="I90">
        <v>1.56</v>
      </c>
      <c r="J90" s="5">
        <f>135.3-(30.8*F90)+I90*((10*H90)+(934*(G90/100))+25)</f>
        <v>2590.6808093765153</v>
      </c>
      <c r="K90" t="s">
        <v>83</v>
      </c>
      <c r="L90" s="5">
        <f t="shared" si="3"/>
        <v>2590.6808093765153</v>
      </c>
      <c r="M90" s="5">
        <v>2510.8376000000003</v>
      </c>
    </row>
    <row r="91" spans="1:13" x14ac:dyDescent="0.25">
      <c r="A91">
        <v>15</v>
      </c>
      <c r="B91" t="s">
        <v>40</v>
      </c>
      <c r="C91" t="s">
        <v>39</v>
      </c>
      <c r="D91">
        <v>14</v>
      </c>
      <c r="E91">
        <v>18</v>
      </c>
      <c r="F91">
        <v>16</v>
      </c>
      <c r="G91" s="3">
        <f>'Weights Heights by DRI Group'!$H$16</f>
        <v>162.70249999999999</v>
      </c>
      <c r="H91" s="5">
        <f>'Weights Heights by DRI Group'!$F$16</f>
        <v>55.252580968791705</v>
      </c>
      <c r="I91">
        <v>1.56</v>
      </c>
      <c r="J91" s="5">
        <f>135.3-(30.8*F91)+I91*((10*H91)+(934*(G91/100))+25)</f>
        <v>2914.0807691131504</v>
      </c>
      <c r="K91" t="s">
        <v>83</v>
      </c>
      <c r="L91" s="5">
        <f t="shared" si="3"/>
        <v>2914.0807691131504</v>
      </c>
      <c r="M91" s="5">
        <v>2898.8752000000004</v>
      </c>
    </row>
    <row r="92" spans="1:13" x14ac:dyDescent="0.25">
      <c r="A92">
        <v>16</v>
      </c>
      <c r="B92" t="s">
        <v>41</v>
      </c>
      <c r="C92" t="s">
        <v>39</v>
      </c>
      <c r="D92">
        <v>19</v>
      </c>
      <c r="E92">
        <v>30</v>
      </c>
      <c r="F92">
        <v>24.5</v>
      </c>
      <c r="G92" s="3">
        <f>'Weights Heights by DRI Group'!$H$17</f>
        <v>163.155</v>
      </c>
      <c r="H92" s="5">
        <f>'Weights Heights by DRI Group'!$F$17</f>
        <v>57.037718409367507</v>
      </c>
      <c r="I92">
        <v>1.45</v>
      </c>
      <c r="J92" s="5">
        <f>354-(6.91*F92)+I92*((9.36*H92)+(726*(G92/100)))</f>
        <v>2676.353599251936</v>
      </c>
      <c r="K92" t="s">
        <v>83</v>
      </c>
      <c r="L92" s="5">
        <f t="shared" si="3"/>
        <v>2676.353599251936</v>
      </c>
      <c r="M92" s="5">
        <v>2674.2099999999996</v>
      </c>
    </row>
    <row r="93" spans="1:13" x14ac:dyDescent="0.25">
      <c r="A93">
        <v>17</v>
      </c>
      <c r="B93" t="s">
        <v>41</v>
      </c>
      <c r="C93" t="s">
        <v>39</v>
      </c>
      <c r="D93">
        <v>31</v>
      </c>
      <c r="E93">
        <v>50</v>
      </c>
      <c r="F93">
        <v>40.5</v>
      </c>
      <c r="G93" s="3">
        <f>'Weights Heights by DRI Group'!$H$18</f>
        <v>163.155</v>
      </c>
      <c r="H93" s="5">
        <f>'Weights Heights by DRI Group'!$F$18</f>
        <v>57.037718409367507</v>
      </c>
      <c r="I93">
        <v>1.45</v>
      </c>
      <c r="J93" s="5">
        <f>354-(6.91*F93)+I93*((9.36*H93)+(726*(G93/100)))</f>
        <v>2565.793599251936</v>
      </c>
      <c r="K93" t="s">
        <v>83</v>
      </c>
      <c r="L93" s="5">
        <f t="shared" si="3"/>
        <v>2565.793599251936</v>
      </c>
      <c r="M93" s="5">
        <v>2563.6499999999996</v>
      </c>
    </row>
    <row r="94" spans="1:13" x14ac:dyDescent="0.25">
      <c r="A94">
        <v>18</v>
      </c>
      <c r="B94" t="s">
        <v>41</v>
      </c>
      <c r="C94" t="s">
        <v>39</v>
      </c>
      <c r="D94">
        <v>51</v>
      </c>
      <c r="E94">
        <v>69</v>
      </c>
      <c r="F94">
        <v>60.5</v>
      </c>
      <c r="G94" s="3">
        <f>'Weights Heights by DRI Group'!$H$19</f>
        <v>163.155</v>
      </c>
      <c r="H94" s="5">
        <f>'Weights Heights by DRI Group'!$F$19</f>
        <v>57.037718409367507</v>
      </c>
      <c r="I94">
        <v>1.45</v>
      </c>
      <c r="J94" s="5">
        <f>354-(6.91*F94)+I94*((9.36*H94)+(726*(G94/100)))</f>
        <v>2427.5935992519362</v>
      </c>
      <c r="K94" t="s">
        <v>83</v>
      </c>
      <c r="L94" s="5">
        <f t="shared" si="3"/>
        <v>2427.5935992519362</v>
      </c>
      <c r="M94" s="5">
        <v>2425.4499999999998</v>
      </c>
    </row>
    <row r="95" spans="1:13" x14ac:dyDescent="0.25">
      <c r="A95">
        <v>19</v>
      </c>
      <c r="B95" t="s">
        <v>42</v>
      </c>
      <c r="C95" t="s">
        <v>39</v>
      </c>
      <c r="D95">
        <v>70</v>
      </c>
      <c r="E95" t="s">
        <v>43</v>
      </c>
      <c r="F95">
        <v>75</v>
      </c>
      <c r="G95" s="3">
        <f>'Weights Heights by DRI Group'!$H$20</f>
        <v>163.155</v>
      </c>
      <c r="H95" s="5">
        <f>'Weights Heights by DRI Group'!$F$20</f>
        <v>57.037718409367507</v>
      </c>
      <c r="I95">
        <v>1.45</v>
      </c>
      <c r="J95" s="5">
        <f>354-(6.91*F95)+I95*((9.36*H95)+(726*(G95/100)))</f>
        <v>2327.398599251936</v>
      </c>
      <c r="K95" t="s">
        <v>83</v>
      </c>
      <c r="L95" s="5">
        <f t="shared" si="3"/>
        <v>2327.398599251936</v>
      </c>
      <c r="M95" s="5">
        <v>2325.2549999999997</v>
      </c>
    </row>
    <row r="96" spans="1:13" x14ac:dyDescent="0.25">
      <c r="A96">
        <v>20</v>
      </c>
      <c r="B96" t="s">
        <v>44</v>
      </c>
      <c r="C96" t="s">
        <v>39</v>
      </c>
      <c r="D96">
        <v>14</v>
      </c>
      <c r="E96">
        <v>18</v>
      </c>
      <c r="F96">
        <v>16</v>
      </c>
      <c r="G96" s="3">
        <f>'Weights Heights by DRI Group'!$H$21</f>
        <v>163.155</v>
      </c>
      <c r="H96" s="5">
        <f>'Weights Heights by DRI Group'!$F$21</f>
        <v>68.502580968791705</v>
      </c>
      <c r="I96">
        <v>1.45</v>
      </c>
      <c r="J96" s="5">
        <f>135.3-(30.8*F96)+I96*((10*H96)+(934*(G96/100))+25)+340</f>
        <v>3221.645589047479</v>
      </c>
      <c r="K96" t="s">
        <v>83</v>
      </c>
      <c r="L96" s="5">
        <f t="shared" si="3"/>
        <v>3221.645589047479</v>
      </c>
      <c r="M96" s="5">
        <v>3244.884</v>
      </c>
    </row>
    <row r="97" spans="1:13" x14ac:dyDescent="0.25">
      <c r="A97">
        <v>21</v>
      </c>
      <c r="B97" t="s">
        <v>44</v>
      </c>
      <c r="C97" t="s">
        <v>39</v>
      </c>
      <c r="D97">
        <v>19</v>
      </c>
      <c r="E97">
        <v>30</v>
      </c>
      <c r="F97">
        <v>24.5</v>
      </c>
      <c r="G97" s="3">
        <f>'Weights Heights by DRI Group'!$H$22</f>
        <v>163.155</v>
      </c>
      <c r="H97" s="5">
        <f>'Weights Heights by DRI Group'!$F$22</f>
        <v>70.2877184093675</v>
      </c>
      <c r="I97">
        <v>1.45</v>
      </c>
      <c r="J97" s="5">
        <f>354-(6.91*F97)+I97*((9.36*H97)+(726*(G97/100)))+340</f>
        <v>3196.1825992519357</v>
      </c>
      <c r="K97" t="s">
        <v>83</v>
      </c>
      <c r="L97" s="5">
        <f t="shared" si="3"/>
        <v>3196.1825992519357</v>
      </c>
      <c r="M97" s="5">
        <v>3194.0389999999998</v>
      </c>
    </row>
    <row r="98" spans="1:13" x14ac:dyDescent="0.25">
      <c r="A98">
        <v>22</v>
      </c>
      <c r="B98" t="s">
        <v>44</v>
      </c>
      <c r="C98" t="s">
        <v>39</v>
      </c>
      <c r="D98">
        <v>31</v>
      </c>
      <c r="E98">
        <v>50</v>
      </c>
      <c r="F98">
        <v>40.5</v>
      </c>
      <c r="G98" s="3">
        <f>'Weights Heights by DRI Group'!$H$23</f>
        <v>163.155</v>
      </c>
      <c r="H98" s="5">
        <f>'Weights Heights by DRI Group'!$F$23</f>
        <v>70.2877184093675</v>
      </c>
      <c r="I98">
        <v>1.45</v>
      </c>
      <c r="J98" s="5">
        <f>354-(6.91*F98)+I98*((9.36*H98)+(726*(G98/100)))+340</f>
        <v>3085.6225992519358</v>
      </c>
      <c r="K98" t="s">
        <v>83</v>
      </c>
      <c r="L98" s="5">
        <f t="shared" si="3"/>
        <v>3085.6225992519358</v>
      </c>
      <c r="M98" s="5">
        <v>3083.4789999999998</v>
      </c>
    </row>
    <row r="99" spans="1:13" x14ac:dyDescent="0.25">
      <c r="A99">
        <v>23</v>
      </c>
      <c r="B99" t="s">
        <v>45</v>
      </c>
      <c r="C99" t="s">
        <v>39</v>
      </c>
      <c r="D99">
        <v>14</v>
      </c>
      <c r="E99">
        <v>18</v>
      </c>
      <c r="F99">
        <v>16</v>
      </c>
      <c r="G99" s="3">
        <f>'Weights Heights by DRI Group'!$H$24</f>
        <v>163.155</v>
      </c>
      <c r="H99" s="5">
        <f>'Weights Heights by DRI Group'!$F$24</f>
        <v>57.037718409367507</v>
      </c>
      <c r="I99">
        <v>1.45</v>
      </c>
      <c r="J99" s="5">
        <f>135.3-(30.8*F99)+I99*((10*H99)+(934*(G99/100))+25)+500-170</f>
        <v>3045.4050819358285</v>
      </c>
      <c r="K99" t="s">
        <v>83</v>
      </c>
      <c r="L99" s="5">
        <f t="shared" si="3"/>
        <v>3045.4050819358285</v>
      </c>
      <c r="M99" s="5">
        <v>3042.759</v>
      </c>
    </row>
    <row r="100" spans="1:13" x14ac:dyDescent="0.25">
      <c r="A100">
        <v>24</v>
      </c>
      <c r="B100" t="s">
        <v>45</v>
      </c>
      <c r="C100" t="s">
        <v>39</v>
      </c>
      <c r="D100">
        <v>19</v>
      </c>
      <c r="E100">
        <v>30</v>
      </c>
      <c r="F100">
        <v>24.5</v>
      </c>
      <c r="G100" s="3">
        <f>'Weights Heights by DRI Group'!$H$25</f>
        <v>163.155</v>
      </c>
      <c r="H100" s="5">
        <f>'Weights Heights by DRI Group'!$F$25</f>
        <v>57.037718409367507</v>
      </c>
      <c r="I100">
        <v>1.45</v>
      </c>
      <c r="J100" s="5">
        <f>354-(6.91*F100)+I100*((9.36*H100)+(726*(G100/100)))+500-170</f>
        <v>3006.353599251936</v>
      </c>
      <c r="K100" t="s">
        <v>83</v>
      </c>
      <c r="L100" s="5">
        <f t="shared" si="3"/>
        <v>3006.353599251936</v>
      </c>
      <c r="M100" s="5">
        <v>3004.2099999999996</v>
      </c>
    </row>
    <row r="101" spans="1:13" x14ac:dyDescent="0.25">
      <c r="A101">
        <v>25</v>
      </c>
      <c r="B101" t="s">
        <v>45</v>
      </c>
      <c r="C101" t="s">
        <v>39</v>
      </c>
      <c r="D101">
        <v>31</v>
      </c>
      <c r="E101">
        <v>50</v>
      </c>
      <c r="F101">
        <v>40.5</v>
      </c>
      <c r="G101" s="3">
        <f>'Weights Heights by DRI Group'!$H$26</f>
        <v>163.155</v>
      </c>
      <c r="H101" s="5">
        <f>'Weights Heights by DRI Group'!$F$26</f>
        <v>57.037718409367507</v>
      </c>
      <c r="I101">
        <v>1.45</v>
      </c>
      <c r="J101" s="5">
        <f>354-(6.91*F101)+I101*((9.36*H101)+(726*(G101/100)))+500-170</f>
        <v>2895.793599251936</v>
      </c>
      <c r="K101" t="s">
        <v>83</v>
      </c>
      <c r="L101" s="5">
        <f t="shared" si="3"/>
        <v>2895.793599251936</v>
      </c>
      <c r="M101" s="5">
        <v>2893.6499999999996</v>
      </c>
    </row>
  </sheetData>
  <autoFilter ref="A1:L101" xr:uid="{EDBB21A5-608C-4BB0-85F0-324FB1C4E4F7}"/>
  <conditionalFormatting sqref="K2:K4 K7:K26">
    <cfRule type="iconSet" priority="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K1:K4 K7:K29 K32:K54 K57:K79 K82:K1048576">
    <cfRule type="iconSet" priority="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K5:K6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K5:K6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K30:K31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K55:K56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K80:K81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54A6-D8E1-489F-A2E6-413C8C962032}">
  <sheetPr>
    <tabColor rgb="FF6600FF"/>
  </sheetPr>
  <dimension ref="A1:G26"/>
  <sheetViews>
    <sheetView workbookViewId="0">
      <selection activeCell="C17" sqref="C17"/>
    </sheetView>
  </sheetViews>
  <sheetFormatPr defaultRowHeight="15" x14ac:dyDescent="0.25"/>
  <cols>
    <col min="2" max="2" width="7.7109375" bestFit="1" customWidth="1"/>
    <col min="3" max="4" width="17" bestFit="1" customWidth="1"/>
    <col min="5" max="5" width="11.85546875" bestFit="1" customWidth="1"/>
    <col min="6" max="6" width="13.7109375" bestFit="1" customWidth="1"/>
    <col min="7" max="7" width="16.42578125" bestFit="1" customWidth="1"/>
  </cols>
  <sheetData>
    <row r="1" spans="1:7" x14ac:dyDescent="0.25">
      <c r="A1" s="4" t="s">
        <v>114</v>
      </c>
      <c r="B1" s="4" t="s">
        <v>115</v>
      </c>
      <c r="C1" s="4" t="s">
        <v>34</v>
      </c>
      <c r="D1" s="4" t="s">
        <v>35</v>
      </c>
      <c r="E1" s="4" t="s">
        <v>90</v>
      </c>
      <c r="F1" s="4" t="s">
        <v>88</v>
      </c>
      <c r="G1" s="4" t="s">
        <v>76</v>
      </c>
    </row>
    <row r="2" spans="1:7" x14ac:dyDescent="0.25">
      <c r="A2">
        <v>1</v>
      </c>
      <c r="B2" t="s">
        <v>89</v>
      </c>
      <c r="C2">
        <v>0</v>
      </c>
      <c r="D2" s="2">
        <v>0.499</v>
      </c>
      <c r="E2">
        <f>F2*G2</f>
        <v>5.6</v>
      </c>
      <c r="F2">
        <v>1</v>
      </c>
      <c r="G2" s="5">
        <f>'Weights Heights by DRI Group'!F2</f>
        <v>5.6</v>
      </c>
    </row>
    <row r="3" spans="1:7" x14ac:dyDescent="0.25">
      <c r="A3">
        <v>2</v>
      </c>
      <c r="B3" t="s">
        <v>89</v>
      </c>
      <c r="C3" s="3">
        <v>0.5</v>
      </c>
      <c r="D3">
        <v>1</v>
      </c>
      <c r="E3">
        <f t="shared" ref="E3:E26" si="0">F3*G3</f>
        <v>8.4</v>
      </c>
      <c r="F3">
        <v>1</v>
      </c>
      <c r="G3" s="5">
        <f>'Weights Heights by DRI Group'!F3</f>
        <v>8.4</v>
      </c>
    </row>
    <row r="4" spans="1:7" x14ac:dyDescent="0.25">
      <c r="A4">
        <v>3</v>
      </c>
      <c r="B4" t="s">
        <v>89</v>
      </c>
      <c r="C4">
        <v>1</v>
      </c>
      <c r="D4">
        <v>2</v>
      </c>
      <c r="E4">
        <f>F4*G4</f>
        <v>10.2225</v>
      </c>
      <c r="F4">
        <v>0.87</v>
      </c>
      <c r="G4" s="5">
        <f>'Weights Heights by DRI Group'!F4</f>
        <v>11.75</v>
      </c>
    </row>
    <row r="5" spans="1:7" x14ac:dyDescent="0.25">
      <c r="A5">
        <v>4</v>
      </c>
      <c r="B5" t="s">
        <v>38</v>
      </c>
      <c r="C5">
        <v>3</v>
      </c>
      <c r="D5">
        <v>3</v>
      </c>
      <c r="E5">
        <f t="shared" si="0"/>
        <v>13.2675</v>
      </c>
      <c r="F5">
        <v>0.87</v>
      </c>
      <c r="G5" s="5">
        <f>'Weights Heights by DRI Group'!F5</f>
        <v>15.25</v>
      </c>
    </row>
    <row r="6" spans="1:7" x14ac:dyDescent="0.25">
      <c r="A6">
        <v>5</v>
      </c>
      <c r="B6" t="s">
        <v>39</v>
      </c>
      <c r="C6">
        <v>3</v>
      </c>
      <c r="D6">
        <v>3</v>
      </c>
      <c r="E6">
        <f t="shared" si="0"/>
        <v>12.963000000000001</v>
      </c>
      <c r="F6">
        <v>0.87</v>
      </c>
      <c r="G6" s="5">
        <f>'Weights Heights by DRI Group'!F6</f>
        <v>14.9</v>
      </c>
    </row>
    <row r="7" spans="1:7" x14ac:dyDescent="0.25">
      <c r="A7">
        <v>6</v>
      </c>
      <c r="B7" t="s">
        <v>38</v>
      </c>
      <c r="C7">
        <v>4</v>
      </c>
      <c r="D7">
        <v>8</v>
      </c>
      <c r="E7">
        <f t="shared" si="0"/>
        <v>16.380030302632321</v>
      </c>
      <c r="F7">
        <v>0.76</v>
      </c>
      <c r="G7" s="5">
        <f>'Weights Heights by DRI Group'!F7</f>
        <v>21.552671450832001</v>
      </c>
    </row>
    <row r="8" spans="1:7" x14ac:dyDescent="0.25">
      <c r="A8">
        <v>7</v>
      </c>
      <c r="B8" t="s">
        <v>39</v>
      </c>
      <c r="C8">
        <v>4</v>
      </c>
      <c r="D8">
        <v>8</v>
      </c>
      <c r="E8">
        <f t="shared" si="0"/>
        <v>16.13558319099112</v>
      </c>
      <c r="F8">
        <v>0.76</v>
      </c>
      <c r="G8" s="5">
        <f>'Weights Heights by DRI Group'!F8</f>
        <v>21.231030514461999</v>
      </c>
    </row>
    <row r="9" spans="1:7" x14ac:dyDescent="0.25">
      <c r="A9">
        <v>8</v>
      </c>
      <c r="B9" t="s">
        <v>38</v>
      </c>
      <c r="C9">
        <v>9</v>
      </c>
      <c r="D9">
        <v>13</v>
      </c>
      <c r="E9">
        <f t="shared" si="0"/>
        <v>28.375727431858156</v>
      </c>
      <c r="F9">
        <v>0.76</v>
      </c>
      <c r="G9" s="5">
        <f>'Weights Heights by DRI Group'!F9</f>
        <v>37.336483462971259</v>
      </c>
    </row>
    <row r="10" spans="1:7" x14ac:dyDescent="0.25">
      <c r="A10">
        <v>9</v>
      </c>
      <c r="B10" t="s">
        <v>38</v>
      </c>
      <c r="C10">
        <v>14</v>
      </c>
      <c r="D10">
        <v>18</v>
      </c>
      <c r="E10">
        <f t="shared" si="0"/>
        <v>46.198417598812483</v>
      </c>
      <c r="F10">
        <v>0.73</v>
      </c>
      <c r="G10" s="5">
        <f>'Weights Heights by DRI Group'!F10</f>
        <v>63.285503560017098</v>
      </c>
    </row>
    <row r="11" spans="1:7" x14ac:dyDescent="0.25">
      <c r="A11">
        <v>10</v>
      </c>
      <c r="B11" t="s">
        <v>38</v>
      </c>
      <c r="C11">
        <v>19</v>
      </c>
      <c r="D11">
        <v>30</v>
      </c>
      <c r="E11">
        <f t="shared" si="0"/>
        <v>44.076419692900522</v>
      </c>
      <c r="F11">
        <v>0.66</v>
      </c>
      <c r="G11" s="5">
        <f>'Weights Heights by DRI Group'!F11</f>
        <v>66.782454080152306</v>
      </c>
    </row>
    <row r="12" spans="1:7" x14ac:dyDescent="0.25">
      <c r="A12">
        <v>11</v>
      </c>
      <c r="B12" t="s">
        <v>38</v>
      </c>
      <c r="C12">
        <v>31</v>
      </c>
      <c r="D12">
        <v>50</v>
      </c>
      <c r="E12">
        <f t="shared" si="0"/>
        <v>44.076419692900522</v>
      </c>
      <c r="F12">
        <v>0.66</v>
      </c>
      <c r="G12" s="5">
        <f>'Weights Heights by DRI Group'!F12</f>
        <v>66.782454080152306</v>
      </c>
    </row>
    <row r="13" spans="1:7" x14ac:dyDescent="0.25">
      <c r="A13">
        <v>12</v>
      </c>
      <c r="B13" t="s">
        <v>38</v>
      </c>
      <c r="C13">
        <v>51</v>
      </c>
      <c r="D13">
        <v>69</v>
      </c>
      <c r="E13">
        <f t="shared" si="0"/>
        <v>44.076419692900522</v>
      </c>
      <c r="F13">
        <v>0.66</v>
      </c>
      <c r="G13" s="5">
        <f>'Weights Heights by DRI Group'!F13</f>
        <v>66.782454080152306</v>
      </c>
    </row>
    <row r="14" spans="1:7" x14ac:dyDescent="0.25">
      <c r="A14">
        <v>13</v>
      </c>
      <c r="B14" t="s">
        <v>38</v>
      </c>
      <c r="C14">
        <v>70</v>
      </c>
      <c r="D14" t="s">
        <v>43</v>
      </c>
      <c r="E14">
        <f t="shared" si="0"/>
        <v>44.076419692900522</v>
      </c>
      <c r="F14">
        <v>0.66</v>
      </c>
      <c r="G14" s="5">
        <f>'Weights Heights by DRI Group'!F14</f>
        <v>66.782454080152306</v>
      </c>
    </row>
    <row r="15" spans="1:7" x14ac:dyDescent="0.25">
      <c r="A15">
        <v>14</v>
      </c>
      <c r="B15" t="s">
        <v>39</v>
      </c>
      <c r="C15">
        <v>9</v>
      </c>
      <c r="D15">
        <v>13</v>
      </c>
      <c r="E15">
        <f t="shared" si="0"/>
        <v>29.228999179881502</v>
      </c>
      <c r="F15">
        <v>0.76</v>
      </c>
      <c r="G15" s="5">
        <f>'Weights Heights by DRI Group'!F15</f>
        <v>38.459209447212501</v>
      </c>
    </row>
    <row r="16" spans="1:7" x14ac:dyDescent="0.25">
      <c r="A16">
        <v>15</v>
      </c>
      <c r="B16" t="s">
        <v>39</v>
      </c>
      <c r="C16">
        <v>14</v>
      </c>
      <c r="D16">
        <v>18</v>
      </c>
      <c r="E16">
        <f t="shared" si="0"/>
        <v>39.229332487842107</v>
      </c>
      <c r="F16">
        <v>0.71</v>
      </c>
      <c r="G16" s="5">
        <f>'Weights Heights by DRI Group'!F16</f>
        <v>55.252580968791705</v>
      </c>
    </row>
    <row r="17" spans="1:7" x14ac:dyDescent="0.25">
      <c r="A17">
        <v>16</v>
      </c>
      <c r="B17" t="s">
        <v>39</v>
      </c>
      <c r="C17">
        <v>19</v>
      </c>
      <c r="D17">
        <v>30</v>
      </c>
      <c r="E17">
        <f>F17*G17</f>
        <v>37.644894150182559</v>
      </c>
      <c r="F17">
        <v>0.66</v>
      </c>
      <c r="G17" s="5">
        <f>'Weights Heights by DRI Group'!F17</f>
        <v>57.037718409367507</v>
      </c>
    </row>
    <row r="18" spans="1:7" x14ac:dyDescent="0.25">
      <c r="A18">
        <v>17</v>
      </c>
      <c r="B18" t="s">
        <v>39</v>
      </c>
      <c r="C18">
        <v>31</v>
      </c>
      <c r="D18">
        <v>50</v>
      </c>
      <c r="E18">
        <f t="shared" si="0"/>
        <v>37.644894150182559</v>
      </c>
      <c r="F18">
        <v>0.66</v>
      </c>
      <c r="G18" s="5">
        <f>'Weights Heights by DRI Group'!F18</f>
        <v>57.037718409367507</v>
      </c>
    </row>
    <row r="19" spans="1:7" x14ac:dyDescent="0.25">
      <c r="A19">
        <v>18</v>
      </c>
      <c r="B19" t="s">
        <v>39</v>
      </c>
      <c r="C19">
        <v>51</v>
      </c>
      <c r="D19">
        <v>69</v>
      </c>
      <c r="E19">
        <f t="shared" si="0"/>
        <v>37.644894150182559</v>
      </c>
      <c r="F19">
        <v>0.66</v>
      </c>
      <c r="G19" s="5">
        <f>'Weights Heights by DRI Group'!F19</f>
        <v>57.037718409367507</v>
      </c>
    </row>
    <row r="20" spans="1:7" x14ac:dyDescent="0.25">
      <c r="A20">
        <v>19</v>
      </c>
      <c r="B20" t="s">
        <v>39</v>
      </c>
      <c r="C20">
        <v>70</v>
      </c>
      <c r="D20" t="s">
        <v>43</v>
      </c>
      <c r="E20">
        <f t="shared" si="0"/>
        <v>37.644894150182559</v>
      </c>
      <c r="F20">
        <v>0.66</v>
      </c>
      <c r="G20" s="5">
        <f>'Weights Heights by DRI Group'!F20</f>
        <v>57.037718409367507</v>
      </c>
    </row>
    <row r="21" spans="1:7" x14ac:dyDescent="0.25">
      <c r="A21">
        <v>20</v>
      </c>
      <c r="B21" t="s">
        <v>39</v>
      </c>
      <c r="C21">
        <v>14</v>
      </c>
      <c r="D21">
        <v>18</v>
      </c>
      <c r="E21">
        <f>F21*G21</f>
        <v>60.282271252536702</v>
      </c>
      <c r="F21">
        <v>0.88</v>
      </c>
      <c r="G21" s="5">
        <f>'Weights Heights by DRI Group'!F21</f>
        <v>68.502580968791705</v>
      </c>
    </row>
    <row r="22" spans="1:7" x14ac:dyDescent="0.25">
      <c r="A22">
        <v>21</v>
      </c>
      <c r="B22" t="s">
        <v>39</v>
      </c>
      <c r="C22">
        <v>19</v>
      </c>
      <c r="D22">
        <v>30</v>
      </c>
      <c r="E22">
        <f t="shared" si="0"/>
        <v>61.853192200243399</v>
      </c>
      <c r="F22">
        <v>0.88</v>
      </c>
      <c r="G22" s="5">
        <f>'Weights Heights by DRI Group'!F22</f>
        <v>70.2877184093675</v>
      </c>
    </row>
    <row r="23" spans="1:7" x14ac:dyDescent="0.25">
      <c r="A23">
        <v>22</v>
      </c>
      <c r="B23" t="s">
        <v>39</v>
      </c>
      <c r="C23">
        <v>31</v>
      </c>
      <c r="D23">
        <v>50</v>
      </c>
      <c r="E23">
        <f t="shared" si="0"/>
        <v>61.853192200243399</v>
      </c>
      <c r="F23">
        <v>0.88</v>
      </c>
      <c r="G23" s="5">
        <f>'Weights Heights by DRI Group'!F23</f>
        <v>70.2877184093675</v>
      </c>
    </row>
    <row r="24" spans="1:7" x14ac:dyDescent="0.25">
      <c r="A24">
        <v>23</v>
      </c>
      <c r="B24" t="s">
        <v>39</v>
      </c>
      <c r="C24">
        <v>14</v>
      </c>
      <c r="D24">
        <v>18</v>
      </c>
      <c r="E24">
        <f>F24*G24</f>
        <v>59.889604329835883</v>
      </c>
      <c r="F24">
        <v>1.05</v>
      </c>
      <c r="G24" s="5">
        <f>'Weights Heights by DRI Group'!F24</f>
        <v>57.037718409367507</v>
      </c>
    </row>
    <row r="25" spans="1:7" x14ac:dyDescent="0.25">
      <c r="A25">
        <v>24</v>
      </c>
      <c r="B25" t="s">
        <v>39</v>
      </c>
      <c r="C25">
        <v>19</v>
      </c>
      <c r="D25">
        <v>30</v>
      </c>
      <c r="E25">
        <f t="shared" si="0"/>
        <v>59.889604329835883</v>
      </c>
      <c r="F25">
        <v>1.05</v>
      </c>
      <c r="G25" s="5">
        <f>'Weights Heights by DRI Group'!F25</f>
        <v>57.037718409367507</v>
      </c>
    </row>
    <row r="26" spans="1:7" x14ac:dyDescent="0.25">
      <c r="A26">
        <v>25</v>
      </c>
      <c r="B26" t="s">
        <v>39</v>
      </c>
      <c r="C26">
        <v>31</v>
      </c>
      <c r="D26">
        <v>50</v>
      </c>
      <c r="E26">
        <f t="shared" si="0"/>
        <v>59.889604329835883</v>
      </c>
      <c r="F26">
        <v>1.05</v>
      </c>
      <c r="G26" s="5">
        <f>'Weights Heights by DRI Group'!F26</f>
        <v>57.037718409367507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E3B8-4F4A-4560-9162-6FCE207BE68B}">
  <sheetPr>
    <tabColor theme="4"/>
  </sheetPr>
  <dimension ref="A1:G235"/>
  <sheetViews>
    <sheetView workbookViewId="0">
      <pane ySplit="1" topLeftCell="A72" activePane="bottomLeft" state="frozen"/>
      <selection pane="bottomLeft" activeCell="F98" sqref="F98"/>
    </sheetView>
  </sheetViews>
  <sheetFormatPr defaultRowHeight="15" x14ac:dyDescent="0.25"/>
  <cols>
    <col min="3" max="3" width="12.5703125" bestFit="1" customWidth="1"/>
    <col min="4" max="4" width="20.28515625" bestFit="1" customWidth="1"/>
    <col min="5" max="6" width="19.85546875" bestFit="1" customWidth="1"/>
    <col min="7" max="7" width="18.7109375" bestFit="1" customWidth="1"/>
  </cols>
  <sheetData>
    <row r="1" spans="1:7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70</v>
      </c>
      <c r="G1" t="s">
        <v>71</v>
      </c>
    </row>
    <row r="2" spans="1:7" x14ac:dyDescent="0.25">
      <c r="A2">
        <v>0</v>
      </c>
      <c r="B2">
        <v>0</v>
      </c>
      <c r="C2">
        <v>0</v>
      </c>
      <c r="D2">
        <f>'WFA 0-5 BOYS'!L3</f>
        <v>3.3</v>
      </c>
      <c r="E2">
        <f>'WFA 0-5 GIRLS'!L3</f>
        <v>3.2</v>
      </c>
      <c r="F2">
        <f>'LHFA 0-5 Boys'!O3</f>
        <v>49.9</v>
      </c>
      <c r="G2">
        <f>'LHFA 0-5 Girls'!O3</f>
        <v>49.1</v>
      </c>
    </row>
    <row r="3" spans="1:7" x14ac:dyDescent="0.25">
      <c r="A3">
        <v>0</v>
      </c>
      <c r="B3">
        <v>1</v>
      </c>
      <c r="C3">
        <v>1</v>
      </c>
      <c r="D3">
        <f>'WFA 0-5 BOYS'!L4</f>
        <v>4.5</v>
      </c>
      <c r="E3">
        <f>'WFA 0-5 GIRLS'!L4</f>
        <v>4.2</v>
      </c>
      <c r="F3">
        <f>'LHFA 0-5 Boys'!O4</f>
        <v>54.7</v>
      </c>
      <c r="G3">
        <f>'LHFA 0-5 Girls'!O4</f>
        <v>53.7</v>
      </c>
    </row>
    <row r="4" spans="1:7" x14ac:dyDescent="0.25">
      <c r="A4">
        <v>0</v>
      </c>
      <c r="B4">
        <v>2</v>
      </c>
      <c r="C4">
        <v>2</v>
      </c>
      <c r="D4">
        <f>'WFA 0-5 BOYS'!L5</f>
        <v>5.6</v>
      </c>
      <c r="E4">
        <f>'WFA 0-5 GIRLS'!L5</f>
        <v>5.0999999999999996</v>
      </c>
      <c r="F4">
        <f>'LHFA 0-5 Boys'!O5</f>
        <v>58.4</v>
      </c>
      <c r="G4">
        <f>'LHFA 0-5 Girls'!O5</f>
        <v>57.1</v>
      </c>
    </row>
    <row r="5" spans="1:7" x14ac:dyDescent="0.25">
      <c r="A5">
        <v>0</v>
      </c>
      <c r="B5">
        <v>3</v>
      </c>
      <c r="C5">
        <v>3</v>
      </c>
      <c r="D5" s="5"/>
      <c r="E5" s="5">
        <f>'WFA 0-5 GIRLS'!L6</f>
        <v>5.8</v>
      </c>
      <c r="F5" s="5">
        <f>'LHFA 0-5 Boys'!O6</f>
        <v>61.4</v>
      </c>
      <c r="G5" s="5">
        <f>'LHFA 0-5 Girls'!O6</f>
        <v>59.8</v>
      </c>
    </row>
    <row r="6" spans="1:7" x14ac:dyDescent="0.25">
      <c r="A6">
        <v>0</v>
      </c>
      <c r="B6">
        <v>4</v>
      </c>
      <c r="C6">
        <v>4</v>
      </c>
      <c r="D6" s="5">
        <f>'WFA 0-5 BOYS'!L7</f>
        <v>7</v>
      </c>
      <c r="E6" s="5">
        <f>'WFA 0-5 GIRLS'!L7</f>
        <v>6.4</v>
      </c>
      <c r="F6" s="5">
        <f>'LHFA 0-5 Boys'!O7</f>
        <v>63.9</v>
      </c>
      <c r="G6" s="5">
        <f>'LHFA 0-5 Girls'!O7</f>
        <v>62.1</v>
      </c>
    </row>
    <row r="7" spans="1:7" x14ac:dyDescent="0.25">
      <c r="A7">
        <v>0</v>
      </c>
      <c r="B7">
        <v>5</v>
      </c>
      <c r="C7">
        <v>5</v>
      </c>
      <c r="D7" s="5">
        <f>'WFA 0-5 BOYS'!L8</f>
        <v>7.5</v>
      </c>
      <c r="E7" s="5">
        <f>'WFA 0-5 GIRLS'!L8</f>
        <v>6.9</v>
      </c>
      <c r="F7" s="5">
        <f>'LHFA 0-5 Boys'!O8</f>
        <v>65.900000000000006</v>
      </c>
      <c r="G7" s="5">
        <f>'LHFA 0-5 Girls'!O8</f>
        <v>64</v>
      </c>
    </row>
    <row r="8" spans="1:7" x14ac:dyDescent="0.25">
      <c r="A8">
        <v>0</v>
      </c>
      <c r="B8">
        <v>6</v>
      </c>
      <c r="C8">
        <v>6</v>
      </c>
      <c r="D8" s="5">
        <f>'WFA 0-5 BOYS'!L9</f>
        <v>7.9</v>
      </c>
      <c r="E8" s="5">
        <f>'WFA 0-5 GIRLS'!L9</f>
        <v>7.3</v>
      </c>
      <c r="F8" s="5">
        <f>'LHFA 0-5 Boys'!O9</f>
        <v>67.599999999999994</v>
      </c>
      <c r="G8" s="5">
        <f>'LHFA 0-5 Girls'!O9</f>
        <v>65.7</v>
      </c>
    </row>
    <row r="9" spans="1:7" x14ac:dyDescent="0.25">
      <c r="A9">
        <v>0</v>
      </c>
      <c r="B9">
        <v>7</v>
      </c>
      <c r="C9">
        <v>7</v>
      </c>
      <c r="D9" s="5">
        <f>'WFA 0-5 BOYS'!L10</f>
        <v>8.3000000000000007</v>
      </c>
      <c r="E9" s="5">
        <f>'WFA 0-5 GIRLS'!L10</f>
        <v>7.6</v>
      </c>
      <c r="F9" s="5">
        <f>'LHFA 0-5 Boys'!O10</f>
        <v>69.2</v>
      </c>
      <c r="G9" s="5">
        <f>'LHFA 0-5 Girls'!O10</f>
        <v>67.3</v>
      </c>
    </row>
    <row r="10" spans="1:7" x14ac:dyDescent="0.25">
      <c r="A10">
        <v>0</v>
      </c>
      <c r="B10">
        <v>8</v>
      </c>
      <c r="C10">
        <v>8</v>
      </c>
      <c r="D10" s="5">
        <f>'WFA 0-5 BOYS'!L11</f>
        <v>8.6</v>
      </c>
      <c r="E10" s="5">
        <f>'WFA 0-5 GIRLS'!L11</f>
        <v>7.9</v>
      </c>
      <c r="F10" s="5">
        <f>'LHFA 0-5 Boys'!O11</f>
        <v>70.599999999999994</v>
      </c>
      <c r="G10" s="5">
        <f>'LHFA 0-5 Girls'!O11</f>
        <v>68.7</v>
      </c>
    </row>
    <row r="11" spans="1:7" x14ac:dyDescent="0.25">
      <c r="A11">
        <v>0</v>
      </c>
      <c r="B11">
        <v>9</v>
      </c>
      <c r="C11">
        <v>9</v>
      </c>
      <c r="D11" s="5">
        <f>'WFA 0-5 BOYS'!L12</f>
        <v>8.9</v>
      </c>
      <c r="E11" s="5">
        <f>'WFA 0-5 GIRLS'!L12</f>
        <v>8.1999999999999993</v>
      </c>
      <c r="F11" s="5">
        <f>'LHFA 0-5 Boys'!O12</f>
        <v>72</v>
      </c>
      <c r="G11" s="5">
        <f>'LHFA 0-5 Girls'!O12</f>
        <v>70.099999999999994</v>
      </c>
    </row>
    <row r="12" spans="1:7" x14ac:dyDescent="0.25">
      <c r="A12">
        <v>0</v>
      </c>
      <c r="B12">
        <v>10</v>
      </c>
      <c r="C12">
        <v>10</v>
      </c>
      <c r="D12" s="5">
        <f>'WFA 0-5 BOYS'!L13</f>
        <v>9.1999999999999993</v>
      </c>
      <c r="E12" s="5">
        <f>'WFA 0-5 GIRLS'!L13</f>
        <v>8.5</v>
      </c>
      <c r="F12" s="5">
        <f>'LHFA 0-5 Boys'!O13</f>
        <v>73.3</v>
      </c>
      <c r="G12" s="5">
        <f>'LHFA 0-5 Girls'!O13</f>
        <v>71.5</v>
      </c>
    </row>
    <row r="13" spans="1:7" x14ac:dyDescent="0.25">
      <c r="A13">
        <v>0</v>
      </c>
      <c r="B13">
        <v>11</v>
      </c>
      <c r="C13">
        <v>11</v>
      </c>
      <c r="D13" s="5">
        <f>'WFA 0-5 BOYS'!L14</f>
        <v>9.4</v>
      </c>
      <c r="E13" s="5">
        <f>'WFA 0-5 GIRLS'!L14</f>
        <v>8.6999999999999993</v>
      </c>
      <c r="F13" s="5">
        <f>'LHFA 0-5 Boys'!O14</f>
        <v>74.5</v>
      </c>
      <c r="G13" s="5">
        <f>'LHFA 0-5 Girls'!O14</f>
        <v>72.8</v>
      </c>
    </row>
    <row r="14" spans="1:7" x14ac:dyDescent="0.25">
      <c r="A14">
        <v>1</v>
      </c>
      <c r="B14">
        <v>0</v>
      </c>
      <c r="C14">
        <v>12</v>
      </c>
      <c r="D14" s="5">
        <f>'WFA 0-5 BOYS'!L15</f>
        <v>9.6</v>
      </c>
      <c r="E14" s="5">
        <f>'WFA 0-5 GIRLS'!L15</f>
        <v>8.9</v>
      </c>
      <c r="F14" s="5">
        <f>'LHFA 0-5 Boys'!O15</f>
        <v>75.7</v>
      </c>
      <c r="G14" s="5">
        <f>'LHFA 0-5 Girls'!O15</f>
        <v>74</v>
      </c>
    </row>
    <row r="15" spans="1:7" x14ac:dyDescent="0.25">
      <c r="A15">
        <v>1</v>
      </c>
      <c r="B15">
        <v>1</v>
      </c>
      <c r="C15">
        <v>13</v>
      </c>
      <c r="D15" s="5">
        <f>'WFA 0-5 BOYS'!L16</f>
        <v>9.9</v>
      </c>
      <c r="E15" s="5">
        <f>'WFA 0-5 GIRLS'!L16</f>
        <v>9.1999999999999993</v>
      </c>
      <c r="F15" s="5">
        <f>'LHFA 0-5 Boys'!O16</f>
        <v>76.900000000000006</v>
      </c>
      <c r="G15" s="5">
        <f>'LHFA 0-5 Girls'!O16</f>
        <v>75.2</v>
      </c>
    </row>
    <row r="16" spans="1:7" x14ac:dyDescent="0.25">
      <c r="A16">
        <v>1</v>
      </c>
      <c r="B16">
        <v>2</v>
      </c>
      <c r="C16">
        <v>14</v>
      </c>
      <c r="D16" s="5">
        <f>'WFA 0-5 BOYS'!L17</f>
        <v>10.1</v>
      </c>
      <c r="E16" s="5">
        <f>'WFA 0-5 GIRLS'!L17</f>
        <v>9.4</v>
      </c>
      <c r="F16" s="5">
        <f>'LHFA 0-5 Boys'!O17</f>
        <v>78</v>
      </c>
      <c r="G16" s="5">
        <f>'LHFA 0-5 Girls'!O17</f>
        <v>76.400000000000006</v>
      </c>
    </row>
    <row r="17" spans="1:7" x14ac:dyDescent="0.25">
      <c r="A17">
        <v>1</v>
      </c>
      <c r="B17">
        <v>3</v>
      </c>
      <c r="C17">
        <v>15</v>
      </c>
      <c r="D17" s="5">
        <f>'WFA 0-5 BOYS'!L18</f>
        <v>10.3</v>
      </c>
      <c r="E17" s="5">
        <f>'WFA 0-5 GIRLS'!L18</f>
        <v>9.6</v>
      </c>
      <c r="F17" s="5">
        <f>'LHFA 0-5 Boys'!O18</f>
        <v>79.099999999999994</v>
      </c>
      <c r="G17" s="5">
        <f>'LHFA 0-5 Girls'!O18</f>
        <v>77.5</v>
      </c>
    </row>
    <row r="18" spans="1:7" x14ac:dyDescent="0.25">
      <c r="A18">
        <v>1</v>
      </c>
      <c r="B18">
        <v>4</v>
      </c>
      <c r="C18">
        <v>16</v>
      </c>
      <c r="D18" s="5">
        <f>'WFA 0-5 BOYS'!L19</f>
        <v>10.5</v>
      </c>
      <c r="E18" s="5">
        <f>'WFA 0-5 GIRLS'!L19</f>
        <v>9.8000000000000007</v>
      </c>
      <c r="F18" s="5">
        <f>'LHFA 0-5 Boys'!O19</f>
        <v>80.2</v>
      </c>
      <c r="G18" s="5">
        <f>'LHFA 0-5 Girls'!O19</f>
        <v>78.599999999999994</v>
      </c>
    </row>
    <row r="19" spans="1:7" x14ac:dyDescent="0.25">
      <c r="A19">
        <v>1</v>
      </c>
      <c r="B19">
        <v>5</v>
      </c>
      <c r="C19">
        <v>17</v>
      </c>
      <c r="D19" s="5">
        <f>'WFA 0-5 BOYS'!L20</f>
        <v>10.7</v>
      </c>
      <c r="E19" s="5">
        <f>'WFA 0-5 GIRLS'!L20</f>
        <v>10</v>
      </c>
      <c r="F19" s="5">
        <f>'LHFA 0-5 Boys'!O20</f>
        <v>81.2</v>
      </c>
      <c r="G19" s="5">
        <f>'LHFA 0-5 Girls'!O20</f>
        <v>79.7</v>
      </c>
    </row>
    <row r="20" spans="1:7" x14ac:dyDescent="0.25">
      <c r="A20">
        <v>1</v>
      </c>
      <c r="B20">
        <v>6</v>
      </c>
      <c r="C20">
        <v>18</v>
      </c>
      <c r="D20" s="5">
        <f>'WFA 0-5 BOYS'!L21</f>
        <v>10.9</v>
      </c>
      <c r="E20" s="5">
        <f>'WFA 0-5 GIRLS'!L21</f>
        <v>10.199999999999999</v>
      </c>
      <c r="F20" s="5">
        <f>'LHFA 0-5 Boys'!O21</f>
        <v>82.3</v>
      </c>
      <c r="G20" s="5">
        <f>'LHFA 0-5 Girls'!O21</f>
        <v>80.7</v>
      </c>
    </row>
    <row r="21" spans="1:7" x14ac:dyDescent="0.25">
      <c r="A21">
        <v>1</v>
      </c>
      <c r="B21">
        <v>7</v>
      </c>
      <c r="C21">
        <v>19</v>
      </c>
      <c r="D21" s="5">
        <f>'WFA 0-5 BOYS'!L22</f>
        <v>11.1</v>
      </c>
      <c r="E21" s="5">
        <f>'WFA 0-5 GIRLS'!L22</f>
        <v>10.4</v>
      </c>
      <c r="F21" s="5">
        <f>'LHFA 0-5 Boys'!O22</f>
        <v>83.2</v>
      </c>
      <c r="G21" s="5">
        <f>'LHFA 0-5 Girls'!O22</f>
        <v>81.7</v>
      </c>
    </row>
    <row r="22" spans="1:7" x14ac:dyDescent="0.25">
      <c r="A22">
        <v>1</v>
      </c>
      <c r="B22">
        <v>8</v>
      </c>
      <c r="C22">
        <v>20</v>
      </c>
      <c r="D22" s="5">
        <f>'WFA 0-5 BOYS'!L23</f>
        <v>11.3</v>
      </c>
      <c r="E22" s="5">
        <f>'WFA 0-5 GIRLS'!L23</f>
        <v>10.6</v>
      </c>
      <c r="F22" s="5">
        <f>'LHFA 0-5 Boys'!O23</f>
        <v>84.2</v>
      </c>
      <c r="G22" s="5">
        <f>'LHFA 0-5 Girls'!O23</f>
        <v>82.7</v>
      </c>
    </row>
    <row r="23" spans="1:7" x14ac:dyDescent="0.25">
      <c r="A23">
        <v>1</v>
      </c>
      <c r="B23">
        <v>9</v>
      </c>
      <c r="C23">
        <v>21</v>
      </c>
      <c r="D23" s="5">
        <f>'WFA 0-5 BOYS'!L24</f>
        <v>11.5</v>
      </c>
      <c r="E23" s="5">
        <f>'WFA 0-5 GIRLS'!L24</f>
        <v>10.9</v>
      </c>
      <c r="F23" s="5">
        <f>'LHFA 0-5 Boys'!O24</f>
        <v>85.1</v>
      </c>
      <c r="G23" s="5">
        <f>'LHFA 0-5 Girls'!O24</f>
        <v>83.7</v>
      </c>
    </row>
    <row r="24" spans="1:7" x14ac:dyDescent="0.25">
      <c r="A24">
        <v>1</v>
      </c>
      <c r="B24">
        <v>10</v>
      </c>
      <c r="C24">
        <v>22</v>
      </c>
      <c r="D24" s="5">
        <f>'WFA 0-5 BOYS'!L25</f>
        <v>11.8</v>
      </c>
      <c r="E24" s="5">
        <f>'WFA 0-5 GIRLS'!L25</f>
        <v>11.1</v>
      </c>
      <c r="F24" s="5">
        <f>'LHFA 0-5 Boys'!O25</f>
        <v>86</v>
      </c>
      <c r="G24" s="5">
        <f>'LHFA 0-5 Girls'!O25</f>
        <v>84.6</v>
      </c>
    </row>
    <row r="25" spans="1:7" x14ac:dyDescent="0.25">
      <c r="A25">
        <v>1</v>
      </c>
      <c r="B25">
        <v>11</v>
      </c>
      <c r="C25">
        <v>23</v>
      </c>
      <c r="D25" s="5">
        <f>'WFA 0-5 BOYS'!L26</f>
        <v>12</v>
      </c>
      <c r="E25" s="5">
        <f>'WFA 0-5 GIRLS'!L26</f>
        <v>11.3</v>
      </c>
      <c r="F25" s="5">
        <f>'LHFA 0-5 Boys'!O26</f>
        <v>86.9</v>
      </c>
      <c r="G25" s="5">
        <f>'LHFA 0-5 Girls'!O26</f>
        <v>85.5</v>
      </c>
    </row>
    <row r="26" spans="1:7" x14ac:dyDescent="0.25">
      <c r="A26">
        <v>2</v>
      </c>
      <c r="B26">
        <v>0</v>
      </c>
      <c r="C26">
        <v>24</v>
      </c>
      <c r="D26" s="5">
        <f>'WFA 0-5 BOYS'!L27</f>
        <v>12.2</v>
      </c>
      <c r="E26" s="5">
        <f>'WFA 0-5 GIRLS'!L27</f>
        <v>11.5</v>
      </c>
      <c r="F26" s="5">
        <f>'LHFA 0-5 Boys'!O27</f>
        <v>87.8</v>
      </c>
      <c r="G26" s="5">
        <f>'LHFA 0-5 Girls'!O27</f>
        <v>86.4</v>
      </c>
    </row>
    <row r="27" spans="1:7" x14ac:dyDescent="0.25">
      <c r="A27">
        <v>2</v>
      </c>
      <c r="B27">
        <v>1</v>
      </c>
      <c r="C27">
        <v>25</v>
      </c>
      <c r="D27" s="5">
        <f>'WFA 0-5 BOYS'!L28</f>
        <v>12.4</v>
      </c>
      <c r="E27" s="5">
        <f>'WFA 0-5 GIRLS'!L28</f>
        <v>11.7</v>
      </c>
      <c r="F27" s="5">
        <f>'LHFA 0-5 Boys'!O28</f>
        <v>88</v>
      </c>
      <c r="G27" s="5">
        <f>'LHFA 0-5 Girls'!O28</f>
        <v>86.6</v>
      </c>
    </row>
    <row r="28" spans="1:7" x14ac:dyDescent="0.25">
      <c r="A28">
        <v>2</v>
      </c>
      <c r="B28">
        <v>2</v>
      </c>
      <c r="C28">
        <v>26</v>
      </c>
      <c r="D28" s="5">
        <f>'WFA 0-5 BOYS'!L29</f>
        <v>12.5</v>
      </c>
      <c r="E28" s="5">
        <f>'WFA 0-5 GIRLS'!L29</f>
        <v>11.9</v>
      </c>
      <c r="F28" s="5">
        <f>'LHFA 0-5 Boys'!O29</f>
        <v>88.8</v>
      </c>
      <c r="G28" s="5">
        <f>'LHFA 0-5 Girls'!O29</f>
        <v>87.4</v>
      </c>
    </row>
    <row r="29" spans="1:7" x14ac:dyDescent="0.25">
      <c r="A29">
        <v>2</v>
      </c>
      <c r="B29">
        <v>3</v>
      </c>
      <c r="C29">
        <v>27</v>
      </c>
      <c r="D29" s="5">
        <f>'WFA 0-5 BOYS'!L30</f>
        <v>12.7</v>
      </c>
      <c r="E29" s="5">
        <f>'WFA 0-5 GIRLS'!L30</f>
        <v>12.1</v>
      </c>
      <c r="F29" s="5">
        <f>'LHFA 0-5 Boys'!O30</f>
        <v>89.6</v>
      </c>
      <c r="G29" s="5">
        <f>'LHFA 0-5 Girls'!O30</f>
        <v>88.3</v>
      </c>
    </row>
    <row r="30" spans="1:7" x14ac:dyDescent="0.25">
      <c r="A30">
        <v>2</v>
      </c>
      <c r="B30">
        <v>4</v>
      </c>
      <c r="C30">
        <v>28</v>
      </c>
      <c r="D30" s="5">
        <f>'WFA 0-5 BOYS'!L31</f>
        <v>12.9</v>
      </c>
      <c r="E30" s="5">
        <f>'WFA 0-5 GIRLS'!L31</f>
        <v>12.3</v>
      </c>
      <c r="F30" s="5">
        <f>'LHFA 0-5 Boys'!O31</f>
        <v>90.4</v>
      </c>
      <c r="G30" s="5">
        <f>'LHFA 0-5 Girls'!O31</f>
        <v>89.1</v>
      </c>
    </row>
    <row r="31" spans="1:7" x14ac:dyDescent="0.25">
      <c r="A31">
        <v>2</v>
      </c>
      <c r="B31">
        <v>5</v>
      </c>
      <c r="C31">
        <v>29</v>
      </c>
      <c r="D31" s="5">
        <f>'WFA 0-5 BOYS'!L32</f>
        <v>13.1</v>
      </c>
      <c r="E31" s="5">
        <f>'WFA 0-5 GIRLS'!L32</f>
        <v>12.5</v>
      </c>
      <c r="F31" s="5">
        <f>'LHFA 0-5 Boys'!O32</f>
        <v>91.2</v>
      </c>
      <c r="G31" s="5">
        <f>'LHFA 0-5 Girls'!O32</f>
        <v>89.9</v>
      </c>
    </row>
    <row r="32" spans="1:7" x14ac:dyDescent="0.25">
      <c r="A32">
        <v>2</v>
      </c>
      <c r="B32">
        <v>6</v>
      </c>
      <c r="C32">
        <v>30</v>
      </c>
      <c r="D32" s="5">
        <f>'WFA 0-5 BOYS'!L33</f>
        <v>13.3</v>
      </c>
      <c r="E32" s="5">
        <f>'WFA 0-5 GIRLS'!L33</f>
        <v>12.7</v>
      </c>
      <c r="F32" s="5">
        <f>'LHFA 0-5 Boys'!O33</f>
        <v>91.9</v>
      </c>
      <c r="G32" s="5">
        <f>'LHFA 0-5 Girls'!O33</f>
        <v>90.7</v>
      </c>
    </row>
    <row r="33" spans="1:7" x14ac:dyDescent="0.25">
      <c r="A33">
        <v>2</v>
      </c>
      <c r="B33">
        <v>7</v>
      </c>
      <c r="C33">
        <v>31</v>
      </c>
      <c r="D33" s="5">
        <f>'WFA 0-5 BOYS'!L34</f>
        <v>13.5</v>
      </c>
      <c r="E33" s="5">
        <f>'WFA 0-5 GIRLS'!L34</f>
        <v>12.9</v>
      </c>
      <c r="F33" s="5">
        <f>'LHFA 0-5 Boys'!O34</f>
        <v>92.7</v>
      </c>
      <c r="G33" s="5">
        <f>'LHFA 0-5 Girls'!O34</f>
        <v>91.4</v>
      </c>
    </row>
    <row r="34" spans="1:7" x14ac:dyDescent="0.25">
      <c r="A34">
        <v>2</v>
      </c>
      <c r="B34">
        <v>8</v>
      </c>
      <c r="C34">
        <v>32</v>
      </c>
      <c r="D34" s="5">
        <f>'WFA 0-5 BOYS'!L35</f>
        <v>13.7</v>
      </c>
      <c r="E34" s="5">
        <f>'WFA 0-5 GIRLS'!L35</f>
        <v>13.1</v>
      </c>
      <c r="F34" s="5">
        <f>'LHFA 0-5 Boys'!O35</f>
        <v>93.4</v>
      </c>
      <c r="G34" s="5">
        <f>'LHFA 0-5 Girls'!O35</f>
        <v>92.2</v>
      </c>
    </row>
    <row r="35" spans="1:7" x14ac:dyDescent="0.25">
      <c r="A35">
        <v>2</v>
      </c>
      <c r="B35">
        <v>9</v>
      </c>
      <c r="C35">
        <v>33</v>
      </c>
      <c r="D35" s="5">
        <f>'WFA 0-5 BOYS'!L36</f>
        <v>13.8</v>
      </c>
      <c r="E35" s="5">
        <f>'WFA 0-5 GIRLS'!L36</f>
        <v>13.3</v>
      </c>
      <c r="F35" s="5">
        <f>'LHFA 0-5 Boys'!O36</f>
        <v>94.1</v>
      </c>
      <c r="G35" s="5">
        <f>'LHFA 0-5 Girls'!O36</f>
        <v>92.9</v>
      </c>
    </row>
    <row r="36" spans="1:7" x14ac:dyDescent="0.25">
      <c r="A36">
        <v>2</v>
      </c>
      <c r="B36">
        <v>10</v>
      </c>
      <c r="C36">
        <v>34</v>
      </c>
      <c r="D36" s="5">
        <f>'WFA 0-5 BOYS'!L37</f>
        <v>14</v>
      </c>
      <c r="E36" s="5">
        <f>'WFA 0-5 GIRLS'!L37</f>
        <v>13.5</v>
      </c>
      <c r="F36" s="5">
        <f>'LHFA 0-5 Boys'!O37</f>
        <v>94.8</v>
      </c>
      <c r="G36" s="5">
        <f>'LHFA 0-5 Girls'!O37</f>
        <v>93.6</v>
      </c>
    </row>
    <row r="37" spans="1:7" x14ac:dyDescent="0.25">
      <c r="A37">
        <v>2</v>
      </c>
      <c r="B37">
        <v>11</v>
      </c>
      <c r="C37">
        <v>35</v>
      </c>
      <c r="D37" s="5">
        <f>'WFA 0-5 BOYS'!L38</f>
        <v>14.2</v>
      </c>
      <c r="E37" s="5">
        <f>'WFA 0-5 GIRLS'!L38</f>
        <v>13.7</v>
      </c>
      <c r="F37" s="5">
        <f>'LHFA 0-5 Boys'!O38</f>
        <v>95.4</v>
      </c>
      <c r="G37" s="5">
        <f>'LHFA 0-5 Girls'!O38</f>
        <v>94.4</v>
      </c>
    </row>
    <row r="38" spans="1:7" x14ac:dyDescent="0.25">
      <c r="A38">
        <v>3</v>
      </c>
      <c r="B38">
        <v>0</v>
      </c>
      <c r="C38">
        <v>36</v>
      </c>
      <c r="D38" s="5">
        <f>'WFA 0-5 BOYS'!L39</f>
        <v>14.3</v>
      </c>
      <c r="E38" s="5">
        <f>'WFA 0-5 GIRLS'!L39</f>
        <v>13.9</v>
      </c>
      <c r="F38" s="5">
        <f>'LHFA 0-5 Boys'!O39</f>
        <v>96.1</v>
      </c>
      <c r="G38" s="5">
        <f>'LHFA 0-5 Girls'!O39</f>
        <v>95.1</v>
      </c>
    </row>
    <row r="39" spans="1:7" x14ac:dyDescent="0.25">
      <c r="A39">
        <v>3</v>
      </c>
      <c r="B39">
        <v>1</v>
      </c>
      <c r="C39">
        <v>37</v>
      </c>
      <c r="D39" s="5">
        <f>'WFA 0-5 BOYS'!L40</f>
        <v>14.5</v>
      </c>
      <c r="E39" s="5">
        <f>'WFA 0-5 GIRLS'!L40</f>
        <v>14</v>
      </c>
      <c r="F39" s="5">
        <f>'LHFA 0-5 Boys'!O40</f>
        <v>96.7</v>
      </c>
      <c r="G39" s="5">
        <f>'LHFA 0-5 Girls'!O40</f>
        <v>95.7</v>
      </c>
    </row>
    <row r="40" spans="1:7" x14ac:dyDescent="0.25">
      <c r="A40">
        <v>3</v>
      </c>
      <c r="B40">
        <v>2</v>
      </c>
      <c r="C40">
        <v>38</v>
      </c>
      <c r="D40" s="5">
        <f>'WFA 0-5 BOYS'!L41</f>
        <v>14.7</v>
      </c>
      <c r="E40" s="5">
        <f>'WFA 0-5 GIRLS'!L41</f>
        <v>14.2</v>
      </c>
      <c r="F40" s="5">
        <f>'LHFA 0-5 Boys'!O41</f>
        <v>97.4</v>
      </c>
      <c r="G40" s="5">
        <f>'LHFA 0-5 Girls'!O41</f>
        <v>96.4</v>
      </c>
    </row>
    <row r="41" spans="1:7" x14ac:dyDescent="0.25">
      <c r="A41">
        <v>3</v>
      </c>
      <c r="B41">
        <v>3</v>
      </c>
      <c r="C41">
        <v>39</v>
      </c>
      <c r="D41" s="5">
        <f>'WFA 0-5 BOYS'!L42</f>
        <v>14.8</v>
      </c>
      <c r="E41" s="5">
        <f>'WFA 0-5 GIRLS'!L42</f>
        <v>14.4</v>
      </c>
      <c r="F41" s="5">
        <f>'LHFA 0-5 Boys'!O42</f>
        <v>98</v>
      </c>
      <c r="G41" s="5">
        <f>'LHFA 0-5 Girls'!O42</f>
        <v>97.1</v>
      </c>
    </row>
    <row r="42" spans="1:7" x14ac:dyDescent="0.25">
      <c r="A42">
        <v>3</v>
      </c>
      <c r="B42">
        <v>4</v>
      </c>
      <c r="C42">
        <v>40</v>
      </c>
      <c r="D42" s="5">
        <f>'WFA 0-5 BOYS'!L43</f>
        <v>15</v>
      </c>
      <c r="E42" s="5">
        <f>'WFA 0-5 GIRLS'!L43</f>
        <v>14.6</v>
      </c>
      <c r="F42" s="5">
        <f>'LHFA 0-5 Boys'!O43</f>
        <v>98.6</v>
      </c>
      <c r="G42" s="5">
        <f>'LHFA 0-5 Girls'!O43</f>
        <v>97.7</v>
      </c>
    </row>
    <row r="43" spans="1:7" x14ac:dyDescent="0.25">
      <c r="A43">
        <v>3</v>
      </c>
      <c r="B43">
        <v>5</v>
      </c>
      <c r="C43">
        <v>41</v>
      </c>
      <c r="D43" s="5">
        <f>'WFA 0-5 BOYS'!L44</f>
        <v>15.2</v>
      </c>
      <c r="E43" s="5">
        <f>'WFA 0-5 GIRLS'!L44</f>
        <v>14.8</v>
      </c>
      <c r="F43" s="5">
        <f>'LHFA 0-5 Boys'!O44</f>
        <v>99.2</v>
      </c>
      <c r="G43" s="5">
        <f>'LHFA 0-5 Girls'!O44</f>
        <v>98.4</v>
      </c>
    </row>
    <row r="44" spans="1:7" x14ac:dyDescent="0.25">
      <c r="A44">
        <v>3</v>
      </c>
      <c r="B44">
        <v>6</v>
      </c>
      <c r="C44">
        <v>42</v>
      </c>
      <c r="D44" s="5">
        <f>'WFA 0-5 BOYS'!L45</f>
        <v>15.3</v>
      </c>
      <c r="E44" s="5">
        <f>'WFA 0-5 GIRLS'!L45</f>
        <v>15</v>
      </c>
      <c r="F44" s="5">
        <f>'LHFA 0-5 Boys'!O45</f>
        <v>99.9</v>
      </c>
      <c r="G44" s="5">
        <f>'LHFA 0-5 Girls'!O45</f>
        <v>99</v>
      </c>
    </row>
    <row r="45" spans="1:7" x14ac:dyDescent="0.25">
      <c r="A45">
        <v>3</v>
      </c>
      <c r="B45">
        <v>7</v>
      </c>
      <c r="C45">
        <v>43</v>
      </c>
      <c r="D45" s="5">
        <f>'WFA 0-5 BOYS'!L46</f>
        <v>15.5</v>
      </c>
      <c r="E45" s="5">
        <f>'WFA 0-5 GIRLS'!L46</f>
        <v>15.2</v>
      </c>
      <c r="F45" s="5">
        <f>'LHFA 0-5 Boys'!O46</f>
        <v>100.4</v>
      </c>
      <c r="G45" s="5">
        <f>'LHFA 0-5 Girls'!O46</f>
        <v>99.7</v>
      </c>
    </row>
    <row r="46" spans="1:7" x14ac:dyDescent="0.25">
      <c r="A46">
        <v>3</v>
      </c>
      <c r="B46">
        <v>8</v>
      </c>
      <c r="C46">
        <v>44</v>
      </c>
      <c r="D46" s="5">
        <f>'WFA 0-5 BOYS'!L47</f>
        <v>15.7</v>
      </c>
      <c r="E46" s="5">
        <f>'WFA 0-5 GIRLS'!L47</f>
        <v>15.3</v>
      </c>
      <c r="F46" s="5">
        <f>'LHFA 0-5 Boys'!O47</f>
        <v>101</v>
      </c>
      <c r="G46" s="5">
        <f>'LHFA 0-5 Girls'!O47</f>
        <v>100.3</v>
      </c>
    </row>
    <row r="47" spans="1:7" x14ac:dyDescent="0.25">
      <c r="A47">
        <v>3</v>
      </c>
      <c r="B47">
        <v>9</v>
      </c>
      <c r="C47">
        <v>45</v>
      </c>
      <c r="D47" s="5">
        <f>'WFA 0-5 BOYS'!L48</f>
        <v>15.8</v>
      </c>
      <c r="E47" s="5">
        <f>'WFA 0-5 GIRLS'!L48</f>
        <v>15.5</v>
      </c>
      <c r="F47" s="5">
        <f>'LHFA 0-5 Boys'!O48</f>
        <v>101.6</v>
      </c>
      <c r="G47" s="5">
        <f>'LHFA 0-5 Girls'!O48</f>
        <v>100.9</v>
      </c>
    </row>
    <row r="48" spans="1:7" x14ac:dyDescent="0.25">
      <c r="A48">
        <v>3</v>
      </c>
      <c r="B48">
        <v>10</v>
      </c>
      <c r="C48">
        <v>46</v>
      </c>
      <c r="D48" s="5">
        <f>'WFA 0-5 BOYS'!L49</f>
        <v>16</v>
      </c>
      <c r="E48" s="5">
        <f>'WFA 0-5 GIRLS'!L49</f>
        <v>15.7</v>
      </c>
      <c r="F48" s="5">
        <f>'LHFA 0-5 Boys'!O49</f>
        <v>102.2</v>
      </c>
      <c r="G48" s="5">
        <f>'LHFA 0-5 Girls'!O49</f>
        <v>101.5</v>
      </c>
    </row>
    <row r="49" spans="1:7" x14ac:dyDescent="0.25">
      <c r="A49">
        <v>3</v>
      </c>
      <c r="B49">
        <v>11</v>
      </c>
      <c r="C49">
        <v>47</v>
      </c>
      <c r="D49" s="5">
        <f>'WFA 0-5 BOYS'!L50</f>
        <v>16.2</v>
      </c>
      <c r="E49" s="5">
        <f>'WFA 0-5 GIRLS'!L50</f>
        <v>15.9</v>
      </c>
      <c r="F49" s="5">
        <f>'LHFA 0-5 Boys'!O50</f>
        <v>102.8</v>
      </c>
      <c r="G49" s="5">
        <f>'LHFA 0-5 Girls'!O50</f>
        <v>102.1</v>
      </c>
    </row>
    <row r="50" spans="1:7" x14ac:dyDescent="0.25">
      <c r="A50">
        <v>4</v>
      </c>
      <c r="B50">
        <v>0</v>
      </c>
      <c r="C50">
        <v>48</v>
      </c>
      <c r="D50" s="5">
        <f>'WFA 0-5 BOYS'!L51</f>
        <v>16.3</v>
      </c>
      <c r="E50" s="5">
        <f>'WFA 0-5 GIRLS'!L51</f>
        <v>16.100000000000001</v>
      </c>
      <c r="F50" s="5">
        <f>'LHFA 0-5 Boys'!O51</f>
        <v>103.3</v>
      </c>
      <c r="G50" s="5">
        <f>'LHFA 0-5 Girls'!O51</f>
        <v>102.7</v>
      </c>
    </row>
    <row r="51" spans="1:7" x14ac:dyDescent="0.25">
      <c r="A51">
        <v>4</v>
      </c>
      <c r="B51">
        <v>1</v>
      </c>
      <c r="C51">
        <v>49</v>
      </c>
      <c r="D51" s="5">
        <f>'WFA 0-5 BOYS'!L52</f>
        <v>16.5</v>
      </c>
      <c r="E51" s="5">
        <f>'WFA 0-5 GIRLS'!L52</f>
        <v>16.3</v>
      </c>
      <c r="F51" s="5">
        <f>'LHFA 0-5 Boys'!O52</f>
        <v>103.9</v>
      </c>
      <c r="G51" s="5">
        <f>'LHFA 0-5 Girls'!O52</f>
        <v>103.3</v>
      </c>
    </row>
    <row r="52" spans="1:7" x14ac:dyDescent="0.25">
      <c r="A52">
        <v>4</v>
      </c>
      <c r="B52">
        <v>2</v>
      </c>
      <c r="C52">
        <v>50</v>
      </c>
      <c r="D52" s="5">
        <f>'WFA 0-5 BOYS'!L53</f>
        <v>16.7</v>
      </c>
      <c r="E52" s="5">
        <f>'WFA 0-5 GIRLS'!L53</f>
        <v>16.399999999999999</v>
      </c>
      <c r="F52" s="5">
        <f>'LHFA 0-5 Boys'!O53</f>
        <v>104.4</v>
      </c>
      <c r="G52" s="5">
        <f>'LHFA 0-5 Girls'!O53</f>
        <v>103.9</v>
      </c>
    </row>
    <row r="53" spans="1:7" x14ac:dyDescent="0.25">
      <c r="A53">
        <v>4</v>
      </c>
      <c r="B53">
        <v>3</v>
      </c>
      <c r="C53">
        <v>51</v>
      </c>
      <c r="D53" s="5">
        <f>'WFA 0-5 BOYS'!L54</f>
        <v>16.8</v>
      </c>
      <c r="E53" s="5">
        <f>'WFA 0-5 GIRLS'!L54</f>
        <v>16.600000000000001</v>
      </c>
      <c r="F53" s="5">
        <f>'LHFA 0-5 Boys'!O54</f>
        <v>105</v>
      </c>
      <c r="G53" s="5">
        <f>'LHFA 0-5 Girls'!O54</f>
        <v>104.5</v>
      </c>
    </row>
    <row r="54" spans="1:7" x14ac:dyDescent="0.25">
      <c r="A54">
        <v>4</v>
      </c>
      <c r="B54">
        <v>4</v>
      </c>
      <c r="C54">
        <v>52</v>
      </c>
      <c r="D54" s="5">
        <f>'WFA 0-5 BOYS'!L55</f>
        <v>17</v>
      </c>
      <c r="E54" s="5">
        <f>'WFA 0-5 GIRLS'!L55</f>
        <v>16.8</v>
      </c>
      <c r="F54" s="5">
        <f>'LHFA 0-5 Boys'!O55</f>
        <v>105.6</v>
      </c>
      <c r="G54" s="5">
        <f>'LHFA 0-5 Girls'!O55</f>
        <v>105</v>
      </c>
    </row>
    <row r="55" spans="1:7" x14ac:dyDescent="0.25">
      <c r="A55">
        <v>4</v>
      </c>
      <c r="B55">
        <v>5</v>
      </c>
      <c r="C55">
        <v>53</v>
      </c>
      <c r="D55" s="5">
        <f>'WFA 0-5 BOYS'!L56</f>
        <v>17.2</v>
      </c>
      <c r="E55" s="5">
        <f>'WFA 0-5 GIRLS'!L56</f>
        <v>17</v>
      </c>
      <c r="F55" s="5">
        <f>'LHFA 0-5 Boys'!O56</f>
        <v>106.1</v>
      </c>
      <c r="G55" s="5">
        <f>'LHFA 0-5 Girls'!O56</f>
        <v>105.6</v>
      </c>
    </row>
    <row r="56" spans="1:7" x14ac:dyDescent="0.25">
      <c r="A56">
        <v>4</v>
      </c>
      <c r="B56">
        <v>6</v>
      </c>
      <c r="C56">
        <v>54</v>
      </c>
      <c r="D56" s="5">
        <f>'WFA 0-5 BOYS'!L57</f>
        <v>17.3</v>
      </c>
      <c r="E56" s="5">
        <f>'WFA 0-5 GIRLS'!L57</f>
        <v>17.2</v>
      </c>
      <c r="F56" s="5">
        <f>'LHFA 0-5 Boys'!O57</f>
        <v>106.7</v>
      </c>
      <c r="G56" s="5">
        <f>'LHFA 0-5 Girls'!O57</f>
        <v>106.2</v>
      </c>
    </row>
    <row r="57" spans="1:7" x14ac:dyDescent="0.25">
      <c r="A57">
        <v>4</v>
      </c>
      <c r="B57">
        <v>7</v>
      </c>
      <c r="C57">
        <v>55</v>
      </c>
      <c r="D57" s="5">
        <f>'WFA 0-5 BOYS'!L58</f>
        <v>17.5</v>
      </c>
      <c r="E57" s="5">
        <f>'WFA 0-5 GIRLS'!L58</f>
        <v>17.3</v>
      </c>
      <c r="F57" s="5">
        <f>'LHFA 0-5 Boys'!O58</f>
        <v>107.2</v>
      </c>
      <c r="G57" s="5">
        <f>'LHFA 0-5 Girls'!O58</f>
        <v>106.7</v>
      </c>
    </row>
    <row r="58" spans="1:7" x14ac:dyDescent="0.25">
      <c r="A58">
        <v>4</v>
      </c>
      <c r="B58">
        <v>8</v>
      </c>
      <c r="C58">
        <v>56</v>
      </c>
      <c r="D58" s="5">
        <f>'WFA 0-5 BOYS'!L59</f>
        <v>17.7</v>
      </c>
      <c r="E58" s="5">
        <f>'WFA 0-5 GIRLS'!L59</f>
        <v>17.5</v>
      </c>
      <c r="F58" s="5">
        <f>'LHFA 0-5 Boys'!O59</f>
        <v>107.8</v>
      </c>
      <c r="G58" s="5">
        <f>'LHFA 0-5 Girls'!O59</f>
        <v>107.3</v>
      </c>
    </row>
    <row r="59" spans="1:7" x14ac:dyDescent="0.25">
      <c r="A59">
        <v>4</v>
      </c>
      <c r="B59">
        <v>9</v>
      </c>
      <c r="C59">
        <v>57</v>
      </c>
      <c r="D59" s="5">
        <f>'WFA 0-5 BOYS'!L60</f>
        <v>17.8</v>
      </c>
      <c r="E59" s="5">
        <f>'WFA 0-5 GIRLS'!L60</f>
        <v>17.7</v>
      </c>
      <c r="F59" s="5">
        <f>'LHFA 0-5 Boys'!O60</f>
        <v>108.3</v>
      </c>
      <c r="G59" s="5">
        <f>'LHFA 0-5 Girls'!O60</f>
        <v>107.8</v>
      </c>
    </row>
    <row r="60" spans="1:7" x14ac:dyDescent="0.25">
      <c r="A60">
        <v>4</v>
      </c>
      <c r="B60">
        <v>10</v>
      </c>
      <c r="C60">
        <v>58</v>
      </c>
      <c r="D60" s="5">
        <f>'WFA 0-5 BOYS'!L61</f>
        <v>18</v>
      </c>
      <c r="E60" s="5">
        <f>'WFA 0-5 GIRLS'!L61</f>
        <v>17.899999999999999</v>
      </c>
      <c r="F60" s="5">
        <f>'LHFA 0-5 Boys'!O61</f>
        <v>108.9</v>
      </c>
      <c r="G60" s="5">
        <f>'LHFA 0-5 Girls'!O61</f>
        <v>108.4</v>
      </c>
    </row>
    <row r="61" spans="1:7" x14ac:dyDescent="0.25">
      <c r="A61">
        <v>4</v>
      </c>
      <c r="B61">
        <v>11</v>
      </c>
      <c r="C61">
        <v>59</v>
      </c>
      <c r="D61" s="5">
        <f>'WFA 0-5 BOYS'!L62</f>
        <v>18.2</v>
      </c>
      <c r="E61" s="5">
        <f>'WFA 0-5 GIRLS'!L62</f>
        <v>18</v>
      </c>
      <c r="F61" s="5">
        <f>'LHFA 0-5 Boys'!O62</f>
        <v>109.4</v>
      </c>
      <c r="G61" s="5">
        <f>'LHFA 0-5 Girls'!O62</f>
        <v>108.9</v>
      </c>
    </row>
    <row r="62" spans="1:7" x14ac:dyDescent="0.25">
      <c r="A62">
        <v>5</v>
      </c>
      <c r="B62">
        <v>0</v>
      </c>
      <c r="C62">
        <v>60</v>
      </c>
      <c r="D62" s="5">
        <f>'WFA 0-5 BOYS'!L63</f>
        <v>18.3</v>
      </c>
      <c r="E62" s="5">
        <f>'WFA 0-5 GIRLS'!L63</f>
        <v>18.2</v>
      </c>
      <c r="F62" s="5">
        <f>'LHFA 0-5 Boys'!O63</f>
        <v>110</v>
      </c>
      <c r="G62" s="5">
        <f>'LHFA 0-5 Girls'!O63</f>
        <v>109.4</v>
      </c>
    </row>
    <row r="63" spans="1:7" x14ac:dyDescent="0.25">
      <c r="A63">
        <v>5</v>
      </c>
      <c r="B63">
        <v>1</v>
      </c>
      <c r="C63">
        <f>'BMI 5-19 Girls'!C3</f>
        <v>61</v>
      </c>
      <c r="D63" s="5">
        <f>'BMI 5-19 Boys'!N3*(('HFA 5-19 Boys'!O3/100)^2)</f>
        <v>18.534219570989997</v>
      </c>
      <c r="E63" s="5">
        <f>'BMI 5-19 Girls'!N3*(('HFA 5-19 Girls'!O3/100)^2)</f>
        <v>18.312005007057596</v>
      </c>
      <c r="F63" s="5">
        <f>'HFA 5-19 Boys'!O3</f>
        <v>110.265</v>
      </c>
      <c r="G63" s="5">
        <f>'HFA 5-19 Girls'!O3</f>
        <v>109.602</v>
      </c>
    </row>
    <row r="64" spans="1:7" x14ac:dyDescent="0.25">
      <c r="A64">
        <v>5</v>
      </c>
      <c r="B64">
        <v>2</v>
      </c>
      <c r="C64">
        <f>'BMI 5-19 Girls'!C4</f>
        <v>62</v>
      </c>
      <c r="D64" s="5">
        <f>'BMI 5-19 Boys'!N4*(('HFA 5-19 Boys'!O4/100)^2)</f>
        <v>18.713620138404298</v>
      </c>
      <c r="E64" s="5">
        <f>'BMI 5-19 Girls'!N4*(('HFA 5-19 Girls'!O4/100)^2)</f>
        <v>18.486307795786804</v>
      </c>
      <c r="F64" s="5">
        <f>'HFA 5-19 Boys'!O4</f>
        <v>110.801</v>
      </c>
      <c r="G64" s="5">
        <f>'HFA 5-19 Girls'!O4</f>
        <v>110.126</v>
      </c>
    </row>
    <row r="65" spans="1:7" x14ac:dyDescent="0.25">
      <c r="A65">
        <v>5</v>
      </c>
      <c r="B65">
        <v>3</v>
      </c>
      <c r="C65">
        <f>'BMI 5-19 Girls'!C5</f>
        <v>63</v>
      </c>
      <c r="D65" s="5">
        <f>'BMI 5-19 Boys'!N5*(('HFA 5-19 Boys'!O5/100)^2)</f>
        <v>18.8940941412108</v>
      </c>
      <c r="E65" s="5">
        <f>'BMI 5-19 Girls'!N5*(('HFA 5-19 Girls'!O5/100)^2)</f>
        <v>18.660962316907501</v>
      </c>
      <c r="F65" s="5">
        <f>'HFA 5-19 Boys'!O5</f>
        <v>111.334</v>
      </c>
      <c r="G65" s="5">
        <f>'HFA 5-19 Girls'!O5</f>
        <v>110.645</v>
      </c>
    </row>
    <row r="66" spans="1:7" x14ac:dyDescent="0.25">
      <c r="A66">
        <v>5</v>
      </c>
      <c r="B66">
        <v>4</v>
      </c>
      <c r="C66">
        <f>'BMI 5-19 Girls'!C6</f>
        <v>64</v>
      </c>
      <c r="D66" s="5">
        <f>'BMI 5-19 Boys'!N6*(('HFA 5-19 Boys'!O6/100)^2)</f>
        <v>19.075662473702401</v>
      </c>
      <c r="E66" s="5">
        <f>'BMI 5-19 Girls'!N6*(('HFA 5-19 Girls'!O6/100)^2)</f>
        <v>18.836318112639997</v>
      </c>
      <c r="F66" s="5">
        <f>'HFA 5-19 Boys'!O6</f>
        <v>111.864</v>
      </c>
      <c r="G66" s="5">
        <f>'HFA 5-19 Girls'!O6</f>
        <v>111.16</v>
      </c>
    </row>
    <row r="67" spans="1:7" x14ac:dyDescent="0.25">
      <c r="A67">
        <v>5</v>
      </c>
      <c r="B67">
        <v>5</v>
      </c>
      <c r="C67">
        <f>'BMI 5-19 Girls'!C7</f>
        <v>65</v>
      </c>
      <c r="D67" s="5">
        <f>'BMI 5-19 Boys'!N7*(('HFA 5-19 Boys'!O7/100)^2)</f>
        <v>19.256740196449996</v>
      </c>
      <c r="E67" s="5">
        <f>'BMI 5-19 Girls'!N7*(('HFA 5-19 Girls'!O7/100)^2)</f>
        <v>19.010802978050002</v>
      </c>
      <c r="F67" s="5">
        <f>'HFA 5-19 Boys'!O7</f>
        <v>112.39</v>
      </c>
      <c r="G67" s="5">
        <f>'HFA 5-19 Girls'!O7</f>
        <v>111.67</v>
      </c>
    </row>
    <row r="68" spans="1:7" x14ac:dyDescent="0.25">
      <c r="A68">
        <v>5</v>
      </c>
      <c r="B68">
        <v>6</v>
      </c>
      <c r="C68">
        <f>'BMI 5-19 Girls'!C8</f>
        <v>66</v>
      </c>
      <c r="D68" s="5">
        <f>'BMI 5-19 Boys'!N8*(('HFA 5-19 Boys'!O8/100)^2)</f>
        <v>19.436963671956605</v>
      </c>
      <c r="E68" s="5">
        <f>'BMI 5-19 Girls'!N8*(('HFA 5-19 Girls'!O8/100)^2)</f>
        <v>19.184393410875003</v>
      </c>
      <c r="F68" s="5">
        <f>'HFA 5-19 Boys'!O8</f>
        <v>112.911</v>
      </c>
      <c r="G68" s="5">
        <f>'HFA 5-19 Girls'!O8</f>
        <v>112.175</v>
      </c>
    </row>
    <row r="69" spans="1:7" x14ac:dyDescent="0.25">
      <c r="A69">
        <v>5</v>
      </c>
      <c r="B69">
        <v>7</v>
      </c>
      <c r="C69">
        <f>'BMI 5-19 Girls'!C9</f>
        <v>67</v>
      </c>
      <c r="D69" s="5">
        <f>'BMI 5-19 Boys'!N9*(('HFA 5-19 Boys'!O9/100)^2)</f>
        <v>19.619227964481599</v>
      </c>
      <c r="E69" s="5">
        <f>'BMI 5-19 Girls'!N9*(('HFA 5-19 Girls'!O9/100)^2)</f>
        <v>19.360292541092104</v>
      </c>
      <c r="F69" s="5">
        <f>'HFA 5-19 Boys'!O9</f>
        <v>113.428</v>
      </c>
      <c r="G69" s="5">
        <f>'HFA 5-19 Girls'!O9</f>
        <v>112.67700000000001</v>
      </c>
    </row>
    <row r="70" spans="1:7" x14ac:dyDescent="0.25">
      <c r="A70">
        <v>5</v>
      </c>
      <c r="B70">
        <v>8</v>
      </c>
      <c r="C70">
        <f>'BMI 5-19 Girls'!C10</f>
        <v>68</v>
      </c>
      <c r="D70" s="5">
        <f>'BMI 5-19 Boys'!N10*(('HFA 5-19 Boys'!O10/100)^2)</f>
        <v>19.800987518821202</v>
      </c>
      <c r="E70" s="5">
        <f>'BMI 5-19 Girls'!N10*(('HFA 5-19 Girls'!O10/100)^2)</f>
        <v>19.535301941755201</v>
      </c>
      <c r="F70" s="5">
        <f>'HFA 5-19 Boys'!O10</f>
        <v>113.941</v>
      </c>
      <c r="G70" s="5">
        <f>'HFA 5-19 Girls'!O10</f>
        <v>113.17400000000001</v>
      </c>
    </row>
    <row r="71" spans="1:7" x14ac:dyDescent="0.25">
      <c r="A71">
        <v>5</v>
      </c>
      <c r="B71">
        <v>9</v>
      </c>
      <c r="C71">
        <f>'BMI 5-19 Girls'!C11</f>
        <v>69</v>
      </c>
      <c r="D71" s="5">
        <f>'BMI 5-19 Boys'!N11*(('HFA 5-19 Boys'!O11/100)^2)</f>
        <v>19.982223213750004</v>
      </c>
      <c r="E71" s="5">
        <f>'BMI 5-19 Girls'!N11*(('HFA 5-19 Girls'!O11/100)^2)</f>
        <v>19.709745099169506</v>
      </c>
      <c r="F71" s="5">
        <f>'HFA 5-19 Boys'!O11</f>
        <v>114.45</v>
      </c>
      <c r="G71" s="5">
        <f>'HFA 5-19 Girls'!O11</f>
        <v>113.667</v>
      </c>
    </row>
    <row r="72" spans="1:7" x14ac:dyDescent="0.25">
      <c r="A72">
        <v>5</v>
      </c>
      <c r="B72">
        <v>10</v>
      </c>
      <c r="C72">
        <f>'BMI 5-19 Girls'!C12</f>
        <v>70</v>
      </c>
      <c r="D72" s="5">
        <f>'BMI 5-19 Boys'!N12*(('HFA 5-19 Boys'!O12/100)^2)</f>
        <v>20.164237524947502</v>
      </c>
      <c r="E72" s="5">
        <f>'BMI 5-19 Girls'!N12*(('HFA 5-19 Girls'!O12/100)^2)</f>
        <v>19.884906745502402</v>
      </c>
      <c r="F72" s="5">
        <f>'HFA 5-19 Boys'!O12</f>
        <v>114.955</v>
      </c>
      <c r="G72" s="5">
        <f>'HFA 5-19 Girls'!O12</f>
        <v>114.15600000000001</v>
      </c>
    </row>
    <row r="73" spans="1:7" x14ac:dyDescent="0.25">
      <c r="A73">
        <v>5</v>
      </c>
      <c r="B73">
        <v>11</v>
      </c>
      <c r="C73">
        <f>'BMI 5-19 Girls'!C13</f>
        <v>71</v>
      </c>
      <c r="D73" s="5">
        <f>'BMI 5-19 Boys'!N13*(('HFA 5-19 Boys'!O13/100)^2)</f>
        <v>20.346693762959998</v>
      </c>
      <c r="E73" s="5">
        <f>'BMI 5-19 Girls'!N13*(('HFA 5-19 Girls'!O13/100)^2)</f>
        <v>20.061151853529598</v>
      </c>
      <c r="F73" s="5">
        <f>'HFA 5-19 Boys'!O13</f>
        <v>115.455</v>
      </c>
      <c r="G73" s="5">
        <f>'HFA 5-19 Girls'!O13</f>
        <v>114.642</v>
      </c>
    </row>
    <row r="74" spans="1:7" x14ac:dyDescent="0.25">
      <c r="A74">
        <v>6</v>
      </c>
      <c r="B74">
        <v>0</v>
      </c>
      <c r="C74">
        <f>'BMI 5-19 Girls'!C14</f>
        <v>72</v>
      </c>
      <c r="D74" s="5">
        <f>'BMI 5-19 Boys'!N14*(('HFA 5-19 Boys'!O14/100)^2)</f>
        <v>20.529956730327001</v>
      </c>
      <c r="E74" s="5">
        <f>'BMI 5-19 Girls'!N14*(('HFA 5-19 Girls'!O14/100)^2)</f>
        <v>20.238148519152002</v>
      </c>
      <c r="F74" s="5">
        <f>'HFA 5-19 Boys'!O14</f>
        <v>115.95099999999999</v>
      </c>
      <c r="G74" s="5">
        <f>'HFA 5-19 Girls'!O14</f>
        <v>115.124</v>
      </c>
    </row>
    <row r="75" spans="1:7" x14ac:dyDescent="0.25">
      <c r="A75">
        <v>6</v>
      </c>
      <c r="B75">
        <v>1</v>
      </c>
      <c r="C75">
        <f>'BMI 5-19 Girls'!C15</f>
        <v>73</v>
      </c>
      <c r="D75" s="5">
        <f>'BMI 5-19 Boys'!N15*(('HFA 5-19 Boys'!O15/100)^2)</f>
        <v>20.712686007572401</v>
      </c>
      <c r="E75" s="5">
        <f>'BMI 5-19 Girls'!N15*(('HFA 5-19 Girls'!O15/100)^2)</f>
        <v>20.415281484921596</v>
      </c>
      <c r="F75" s="5">
        <f>'HFA 5-19 Boys'!O15</f>
        <v>116.443</v>
      </c>
      <c r="G75" s="5">
        <f>'HFA 5-19 Girls'!O15</f>
        <v>115.604</v>
      </c>
    </row>
    <row r="76" spans="1:7" x14ac:dyDescent="0.25">
      <c r="A76">
        <v>6</v>
      </c>
      <c r="B76">
        <v>2</v>
      </c>
      <c r="C76">
        <f>'BMI 5-19 Girls'!C16</f>
        <v>74</v>
      </c>
      <c r="D76" s="5">
        <f>'BMI 5-19 Boys'!N16*(('HFA 5-19 Boys'!O16/100)^2)</f>
        <v>20.896587457259198</v>
      </c>
      <c r="E76" s="5">
        <f>'BMI 5-19 Girls'!N16*(('HFA 5-19 Girls'!O16/100)^2)</f>
        <v>20.593534640776305</v>
      </c>
      <c r="F76" s="5">
        <f>'HFA 5-19 Boys'!O16</f>
        <v>116.932</v>
      </c>
      <c r="G76" s="5">
        <f>'HFA 5-19 Girls'!O16</f>
        <v>116.081</v>
      </c>
    </row>
    <row r="77" spans="1:7" x14ac:dyDescent="0.25">
      <c r="A77">
        <v>6</v>
      </c>
      <c r="B77">
        <v>3</v>
      </c>
      <c r="C77">
        <f>'BMI 5-19 Girls'!C17</f>
        <v>75</v>
      </c>
      <c r="D77" s="5">
        <f>'BMI 5-19 Boys'!N17*(('HFA 5-19 Boys'!O17/100)^2)</f>
        <v>21.082399581239997</v>
      </c>
      <c r="E77" s="5">
        <f>'BMI 5-19 Girls'!N17*(('HFA 5-19 Girls'!O17/100)^2)</f>
        <v>20.773640420145899</v>
      </c>
      <c r="F77" s="5">
        <f>'HFA 5-19 Boys'!O17</f>
        <v>117.42</v>
      </c>
      <c r="G77" s="5">
        <f>'HFA 5-19 Girls'!O17</f>
        <v>116.557</v>
      </c>
    </row>
    <row r="78" spans="1:7" x14ac:dyDescent="0.25">
      <c r="A78">
        <v>6</v>
      </c>
      <c r="B78">
        <v>4</v>
      </c>
      <c r="C78">
        <f>'BMI 5-19 Girls'!C18</f>
        <v>76</v>
      </c>
      <c r="D78" s="5">
        <f>'BMI 5-19 Boys'!N18*(('HFA 5-19 Boys'!O18/100)^2)</f>
        <v>21.269431208249998</v>
      </c>
      <c r="E78" s="5">
        <f>'BMI 5-19 Girls'!N18*(('HFA 5-19 Girls'!O18/100)^2)</f>
        <v>20.95527009033</v>
      </c>
      <c r="F78" s="5">
        <f>'HFA 5-19 Boys'!O18</f>
        <v>117.905</v>
      </c>
      <c r="G78" s="5">
        <f>'HFA 5-19 Girls'!O18</f>
        <v>117.03100000000001</v>
      </c>
    </row>
    <row r="79" spans="1:7" x14ac:dyDescent="0.25">
      <c r="A79">
        <v>6</v>
      </c>
      <c r="B79">
        <v>5</v>
      </c>
      <c r="C79">
        <f>'BMI 5-19 Girls'!C19</f>
        <v>77</v>
      </c>
      <c r="D79" s="5">
        <f>'BMI 5-19 Boys'!N19*(('HFA 5-19 Boys'!O19/100)^2)</f>
        <v>21.458065090864004</v>
      </c>
      <c r="E79" s="5">
        <f>'BMI 5-19 Girls'!N19*(('HFA 5-19 Girls'!O19/100)^2)</f>
        <v>21.138807914496002</v>
      </c>
      <c r="F79" s="5">
        <f>'HFA 5-19 Boys'!O19</f>
        <v>118.38800000000001</v>
      </c>
      <c r="G79" s="5">
        <f>'HFA 5-19 Girls'!O19</f>
        <v>117.504</v>
      </c>
    </row>
    <row r="80" spans="1:7" x14ac:dyDescent="0.25">
      <c r="A80">
        <v>6</v>
      </c>
      <c r="B80">
        <v>6</v>
      </c>
      <c r="C80">
        <f>'BMI 5-19 Girls'!C20</f>
        <v>78</v>
      </c>
      <c r="D80" s="5">
        <f>'BMI 5-19 Boys'!N20*(('HFA 5-19 Boys'!O20/100)^2)</f>
        <v>21.647277810800002</v>
      </c>
      <c r="E80" s="5">
        <f>'BMI 5-19 Girls'!N20*(('HFA 5-19 Girls'!O20/100)^2)</f>
        <v>21.323253114427999</v>
      </c>
      <c r="F80" s="5">
        <f>'HFA 5-19 Boys'!O20</f>
        <v>118.87</v>
      </c>
      <c r="G80" s="5">
        <f>'HFA 5-19 Girls'!O20</f>
        <v>117.977</v>
      </c>
    </row>
    <row r="81" spans="1:7" x14ac:dyDescent="0.25">
      <c r="A81">
        <v>6</v>
      </c>
      <c r="B81">
        <v>7</v>
      </c>
      <c r="C81">
        <f>'BMI 5-19 Girls'!C21</f>
        <v>79</v>
      </c>
      <c r="D81" s="5">
        <f>'BMI 5-19 Boys'!N21*(('HFA 5-19 Boys'!O21/100)^2)</f>
        <v>21.838490087253103</v>
      </c>
      <c r="E81" s="5">
        <f>'BMI 5-19 Girls'!N21*(('HFA 5-19 Girls'!O21/100)^2)</f>
        <v>21.509646882893101</v>
      </c>
      <c r="F81" s="5">
        <f>'HFA 5-19 Boys'!O21</f>
        <v>119.351</v>
      </c>
      <c r="G81" s="5">
        <f>'HFA 5-19 Girls'!O21</f>
        <v>118.449</v>
      </c>
    </row>
    <row r="82" spans="1:7" x14ac:dyDescent="0.25">
      <c r="A82">
        <v>6</v>
      </c>
      <c r="B82">
        <v>8</v>
      </c>
      <c r="C82">
        <f>'BMI 5-19 Girls'!C22</f>
        <v>80</v>
      </c>
      <c r="D82" s="5">
        <f>'BMI 5-19 Boys'!N22*(('HFA 5-19 Boys'!O22/100)^2)</f>
        <v>22.032800824159995</v>
      </c>
      <c r="E82" s="5">
        <f>'BMI 5-19 Girls'!N22*(('HFA 5-19 Girls'!O22/100)^2)</f>
        <v>21.699798187390403</v>
      </c>
      <c r="F82" s="5">
        <f>'HFA 5-19 Boys'!O22</f>
        <v>119.83</v>
      </c>
      <c r="G82" s="5">
        <f>'HFA 5-19 Girls'!O22</f>
        <v>118.92100000000001</v>
      </c>
    </row>
    <row r="83" spans="1:7" x14ac:dyDescent="0.25">
      <c r="A83">
        <v>6</v>
      </c>
      <c r="B83">
        <v>9</v>
      </c>
      <c r="C83">
        <f>'BMI 5-19 Girls'!C23</f>
        <v>81</v>
      </c>
      <c r="D83" s="5">
        <f>'BMI 5-19 Boys'!N23*(('HFA 5-19 Boys'!O23/100)^2)</f>
        <v>22.227744626644807</v>
      </c>
      <c r="E83" s="5">
        <f>'BMI 5-19 Girls'!N23*(('HFA 5-19 Girls'!O23/100)^2)</f>
        <v>21.890925051129297</v>
      </c>
      <c r="F83" s="5">
        <f>'HFA 5-19 Boys'!O23</f>
        <v>120.30800000000001</v>
      </c>
      <c r="G83" s="5">
        <f>'HFA 5-19 Girls'!O23</f>
        <v>119.393</v>
      </c>
    </row>
    <row r="84" spans="1:7" x14ac:dyDescent="0.25">
      <c r="A84">
        <v>6</v>
      </c>
      <c r="B84">
        <v>10</v>
      </c>
      <c r="C84">
        <f>'BMI 5-19 Girls'!C24</f>
        <v>82</v>
      </c>
      <c r="D84" s="5">
        <f>'BMI 5-19 Boys'!N24*(('HFA 5-19 Boys'!O24/100)^2)</f>
        <v>22.426235741069995</v>
      </c>
      <c r="E84" s="5">
        <f>'BMI 5-19 Girls'!N24*(('HFA 5-19 Girls'!O24/100)^2)</f>
        <v>22.08590273547</v>
      </c>
      <c r="F84" s="5">
        <f>'HFA 5-19 Boys'!O24</f>
        <v>120.785</v>
      </c>
      <c r="G84" s="5">
        <f>'HFA 5-19 Girls'!O24</f>
        <v>119.86499999999999</v>
      </c>
    </row>
    <row r="85" spans="1:7" x14ac:dyDescent="0.25">
      <c r="A85">
        <v>6</v>
      </c>
      <c r="B85">
        <v>11</v>
      </c>
      <c r="C85">
        <f>'BMI 5-19 Girls'!C25</f>
        <v>83</v>
      </c>
      <c r="D85" s="5">
        <f>'BMI 5-19 Boys'!N25*(('HFA 5-19 Boys'!O25/100)^2)</f>
        <v>22.625025720120007</v>
      </c>
      <c r="E85" s="5">
        <f>'BMI 5-19 Girls'!N25*(('HFA 5-19 Girls'!O25/100)^2)</f>
        <v>22.2819048046203</v>
      </c>
      <c r="F85" s="5">
        <f>'HFA 5-19 Boys'!O25</f>
        <v>121.26</v>
      </c>
      <c r="G85" s="5">
        <f>'HFA 5-19 Girls'!O25</f>
        <v>120.337</v>
      </c>
    </row>
    <row r="86" spans="1:7" x14ac:dyDescent="0.25">
      <c r="A86">
        <v>7</v>
      </c>
      <c r="B86">
        <v>0</v>
      </c>
      <c r="C86">
        <f>'BMI 5-19 Girls'!C26</f>
        <v>84</v>
      </c>
      <c r="D86" s="5">
        <f>'BMI 5-19 Boys'!N26*(('HFA 5-19 Boys'!O26/100)^2)</f>
        <v>22.827444470942396</v>
      </c>
      <c r="E86" s="5">
        <f>'BMI 5-19 Girls'!N26*(('HFA 5-19 Girls'!O26/100)^2)</f>
        <v>22.482224416439998</v>
      </c>
      <c r="F86" s="5">
        <f>'HFA 5-19 Boys'!O26</f>
        <v>121.73399999999999</v>
      </c>
      <c r="G86" s="5">
        <f>'HFA 5-19 Girls'!O26</f>
        <v>120.81</v>
      </c>
    </row>
    <row r="87" spans="1:7" x14ac:dyDescent="0.25">
      <c r="A87">
        <v>7</v>
      </c>
      <c r="B87">
        <v>1</v>
      </c>
      <c r="C87">
        <f>'BMI 5-19 Girls'!C27</f>
        <v>85</v>
      </c>
      <c r="D87" s="5">
        <f>'BMI 5-19 Boys'!N27*(('HFA 5-19 Boys'!O27/100)^2)</f>
        <v>23.029817048752502</v>
      </c>
      <c r="E87" s="5">
        <f>'BMI 5-19 Girls'!N27*(('HFA 5-19 Girls'!O27/100)^2)</f>
        <v>22.683995928417605</v>
      </c>
      <c r="F87" s="5">
        <f>'HFA 5-19 Boys'!O27</f>
        <v>122.205</v>
      </c>
      <c r="G87" s="5">
        <f>'HFA 5-19 Girls'!O27</f>
        <v>121.28400000000001</v>
      </c>
    </row>
    <row r="88" spans="1:7" x14ac:dyDescent="0.25">
      <c r="A88">
        <v>7</v>
      </c>
      <c r="B88">
        <v>2</v>
      </c>
      <c r="C88">
        <f>'BMI 5-19 Girls'!C28</f>
        <v>86</v>
      </c>
      <c r="D88" s="5">
        <f>'BMI 5-19 Boys'!N28*(('HFA 5-19 Boys'!O28/100)^2)</f>
        <v>23.235896284999999</v>
      </c>
      <c r="E88" s="5">
        <f>'BMI 5-19 Girls'!N28*(('HFA 5-19 Girls'!O28/100)^2)</f>
        <v>22.890192301063998</v>
      </c>
      <c r="F88" s="5">
        <f>'HFA 5-19 Boys'!O28</f>
        <v>122.675</v>
      </c>
      <c r="G88" s="5">
        <f>'HFA 5-19 Girls'!O28</f>
        <v>121.759</v>
      </c>
    </row>
    <row r="89" spans="1:7" x14ac:dyDescent="0.25">
      <c r="A89">
        <v>7</v>
      </c>
      <c r="B89">
        <v>3</v>
      </c>
      <c r="C89">
        <f>'BMI 5-19 Girls'!C29</f>
        <v>87</v>
      </c>
      <c r="D89" s="5">
        <f>'BMI 5-19 Boys'!N29*(('HFA 5-19 Boys'!O29/100)^2)</f>
        <v>23.442334382309102</v>
      </c>
      <c r="E89" s="5">
        <f>'BMI 5-19 Girls'!N29*(('HFA 5-19 Girls'!O29/100)^2)</f>
        <v>23.097524953700397</v>
      </c>
      <c r="F89" s="5">
        <f>'HFA 5-19 Boys'!O29</f>
        <v>123.143</v>
      </c>
      <c r="G89" s="5">
        <f>'HFA 5-19 Girls'!O29</f>
        <v>122.23399999999999</v>
      </c>
    </row>
    <row r="90" spans="1:7" x14ac:dyDescent="0.25">
      <c r="A90">
        <v>7</v>
      </c>
      <c r="B90">
        <v>4</v>
      </c>
      <c r="C90">
        <f>'BMI 5-19 Girls'!C30</f>
        <v>88</v>
      </c>
      <c r="D90" s="5">
        <f>'BMI 5-19 Boys'!N30*(('HFA 5-19 Boys'!O30/100)^2)</f>
        <v>23.652178195788</v>
      </c>
      <c r="E90" s="5">
        <f>'BMI 5-19 Girls'!N30*(('HFA 5-19 Girls'!O30/100)^2)</f>
        <v>23.309387866799995</v>
      </c>
      <c r="F90" s="5">
        <f>'HFA 5-19 Boys'!O30</f>
        <v>123.60899999999999</v>
      </c>
      <c r="G90" s="5">
        <f>'HFA 5-19 Girls'!O30</f>
        <v>122.71</v>
      </c>
    </row>
    <row r="91" spans="1:7" x14ac:dyDescent="0.25">
      <c r="A91">
        <v>7</v>
      </c>
      <c r="B91">
        <v>5</v>
      </c>
      <c r="C91">
        <f>'BMI 5-19 Girls'!C31</f>
        <v>89</v>
      </c>
      <c r="D91" s="5">
        <f>'BMI 5-19 Boys'!N31*(('HFA 5-19 Boys'!O31/100)^2)</f>
        <v>23.862793523547595</v>
      </c>
      <c r="E91" s="5">
        <f>'BMI 5-19 Girls'!N31*(('HFA 5-19 Girls'!O31/100)^2)</f>
        <v>23.522824805646898</v>
      </c>
      <c r="F91" s="5">
        <f>'HFA 5-19 Boys'!O31</f>
        <v>124.074</v>
      </c>
      <c r="G91" s="5">
        <f>'HFA 5-19 Girls'!O31</f>
        <v>123.187</v>
      </c>
    </row>
    <row r="92" spans="1:7" x14ac:dyDescent="0.25">
      <c r="A92">
        <v>7</v>
      </c>
      <c r="B92">
        <v>6</v>
      </c>
      <c r="C92">
        <f>'BMI 5-19 Girls'!C32</f>
        <v>90</v>
      </c>
      <c r="D92" s="5">
        <f>'BMI 5-19 Boys'!N32*(('HFA 5-19 Boys'!O32/100)^2)</f>
        <v>24.076505825510399</v>
      </c>
      <c r="E92" s="5">
        <f>'BMI 5-19 Girls'!N32*(('HFA 5-19 Girls'!O32/100)^2)</f>
        <v>23.740903226090001</v>
      </c>
      <c r="F92" s="5">
        <f>'HFA 5-19 Boys'!O32</f>
        <v>124.536</v>
      </c>
      <c r="G92" s="5">
        <f>'HFA 5-19 Girls'!O32</f>
        <v>123.66500000000001</v>
      </c>
    </row>
    <row r="93" spans="1:7" x14ac:dyDescent="0.25">
      <c r="A93">
        <v>7</v>
      </c>
      <c r="B93">
        <v>7</v>
      </c>
      <c r="C93">
        <f>'BMI 5-19 Girls'!C33</f>
        <v>91</v>
      </c>
      <c r="D93" s="5">
        <f>'BMI 5-19 Boys'!N33*(('HFA 5-19 Boys'!O33/100)^2)</f>
        <v>24.292195224876799</v>
      </c>
      <c r="E93" s="5">
        <f>'BMI 5-19 Girls'!N33*(('HFA 5-19 Girls'!O33/100)^2)</f>
        <v>23.962162057932805</v>
      </c>
      <c r="F93" s="5">
        <f>'HFA 5-19 Boys'!O33</f>
        <v>124.996</v>
      </c>
      <c r="G93" s="5">
        <f>'HFA 5-19 Girls'!O33</f>
        <v>124.14400000000001</v>
      </c>
    </row>
    <row r="94" spans="1:7" x14ac:dyDescent="0.25">
      <c r="A94">
        <v>7</v>
      </c>
      <c r="B94">
        <v>8</v>
      </c>
      <c r="C94">
        <f>'BMI 5-19 Girls'!C34</f>
        <v>92</v>
      </c>
      <c r="D94" s="5">
        <f>'BMI 5-19 Boys'!N34*(('HFA 5-19 Boys'!O34/100)^2)</f>
        <v>24.508313163835201</v>
      </c>
      <c r="E94" s="5">
        <f>'BMI 5-19 Girls'!N34*(('HFA 5-19 Girls'!O34/100)^2)</f>
        <v>24.184705223278794</v>
      </c>
      <c r="F94" s="5">
        <f>'HFA 5-19 Boys'!O34</f>
        <v>125.45399999999999</v>
      </c>
      <c r="G94" s="5">
        <f>'HFA 5-19 Girls'!O34</f>
        <v>124.623</v>
      </c>
    </row>
    <row r="95" spans="1:7" x14ac:dyDescent="0.25">
      <c r="A95">
        <v>7</v>
      </c>
      <c r="B95">
        <v>9</v>
      </c>
      <c r="C95">
        <f>'BMI 5-19 Girls'!C35</f>
        <v>93</v>
      </c>
      <c r="D95" s="5">
        <f>'BMI 5-19 Boys'!N35*(('HFA 5-19 Boys'!O35/100)^2)</f>
        <v>24.728021170379996</v>
      </c>
      <c r="E95" s="5">
        <f>'BMI 5-19 Girls'!N35*(('HFA 5-19 Girls'!O35/100)^2)</f>
        <v>24.412446670796797</v>
      </c>
      <c r="F95" s="5">
        <f>'HFA 5-19 Boys'!O35</f>
        <v>125.91</v>
      </c>
      <c r="G95" s="5">
        <f>'HFA 5-19 Girls'!O35</f>
        <v>125.104</v>
      </c>
    </row>
    <row r="96" spans="1:7" x14ac:dyDescent="0.25">
      <c r="A96">
        <v>7</v>
      </c>
      <c r="B96">
        <v>10</v>
      </c>
      <c r="C96">
        <f>'BMI 5-19 Girls'!C36</f>
        <v>94</v>
      </c>
      <c r="D96" s="5">
        <f>'BMI 5-19 Boys'!N36*(('HFA 5-19 Boys'!O36/100)^2)</f>
        <v>24.949782025000001</v>
      </c>
      <c r="E96" s="5">
        <f>'BMI 5-19 Girls'!N36*(('HFA 5-19 Girls'!O36/100)^2)</f>
        <v>24.643897764062501</v>
      </c>
      <c r="F96" s="5">
        <f>'HFA 5-19 Boys'!O36</f>
        <v>126.364</v>
      </c>
      <c r="G96" s="5">
        <f>'HFA 5-19 Girls'!O36</f>
        <v>125.587</v>
      </c>
    </row>
    <row r="97" spans="1:7" x14ac:dyDescent="0.25">
      <c r="A97">
        <v>7</v>
      </c>
      <c r="B97">
        <v>11</v>
      </c>
      <c r="C97">
        <f>'BMI 5-19 Girls'!C37</f>
        <v>95</v>
      </c>
      <c r="D97" s="5">
        <f>'BMI 5-19 Boys'!N37*(('HFA 5-19 Boys'!O37/100)^2)</f>
        <v>25.172012604211197</v>
      </c>
      <c r="E97" s="5">
        <f>'BMI 5-19 Girls'!N37*(('HFA 5-19 Girls'!O37/100)^2)</f>
        <v>24.8771276485732</v>
      </c>
      <c r="F97" s="5">
        <f>'HFA 5-19 Boys'!O37</f>
        <v>126.816</v>
      </c>
      <c r="G97" s="5">
        <f>'HFA 5-19 Girls'!O37</f>
        <v>126.071</v>
      </c>
    </row>
    <row r="98" spans="1:7" x14ac:dyDescent="0.25">
      <c r="A98">
        <v>8</v>
      </c>
      <c r="B98">
        <v>0</v>
      </c>
      <c r="C98">
        <f>'BMI 5-19 Girls'!C38</f>
        <v>96</v>
      </c>
      <c r="D98" s="5">
        <f>'BMI 5-19 Boys'!N38*(('HFA 5-19 Boys'!O38/100)^2)</f>
        <v>25.397543830822503</v>
      </c>
      <c r="E98" s="5">
        <f>'BMI 5-19 Girls'!N38*(('HFA 5-19 Girls'!O38/100)^2)</f>
        <v>25.1153499833616</v>
      </c>
      <c r="F98" s="5">
        <f>'HFA 5-19 Boys'!O38</f>
        <v>127.265</v>
      </c>
      <c r="G98" s="5">
        <f>'HFA 5-19 Girls'!O38</f>
        <v>126.556</v>
      </c>
    </row>
    <row r="99" spans="1:7" x14ac:dyDescent="0.25">
      <c r="A99">
        <v>8</v>
      </c>
      <c r="B99">
        <v>1</v>
      </c>
      <c r="C99">
        <f>'BMI 5-19 Girls'!C39</f>
        <v>97</v>
      </c>
      <c r="D99" s="5">
        <f>'BMI 5-19 Boys'!N39*(('HFA 5-19 Boys'!O39/100)^2)</f>
        <v>25.625599950735893</v>
      </c>
      <c r="E99" s="5">
        <f>'BMI 5-19 Girls'!N39*(('HFA 5-19 Girls'!O39/100)^2)</f>
        <v>25.357035166220403</v>
      </c>
      <c r="F99" s="5">
        <f>'HFA 5-19 Boys'!O39</f>
        <v>127.71299999999999</v>
      </c>
      <c r="G99" s="5">
        <f>'HFA 5-19 Girls'!O39</f>
        <v>127.042</v>
      </c>
    </row>
    <row r="100" spans="1:7" x14ac:dyDescent="0.25">
      <c r="A100">
        <v>8</v>
      </c>
      <c r="B100">
        <v>2</v>
      </c>
      <c r="C100">
        <f>'BMI 5-19 Girls'!C40</f>
        <v>98</v>
      </c>
      <c r="D100" s="5">
        <f>'BMI 5-19 Boys'!N40*(('HFA 5-19 Boys'!O40/100)^2)</f>
        <v>25.855808834150203</v>
      </c>
      <c r="E100" s="5">
        <f>'BMI 5-19 Girls'!N40*(('HFA 5-19 Girls'!O40/100)^2)</f>
        <v>25.602632796780007</v>
      </c>
      <c r="F100" s="5">
        <f>'HFA 5-19 Boys'!O40</f>
        <v>128.15899999999999</v>
      </c>
      <c r="G100" s="5">
        <f>'HFA 5-19 Girls'!O40</f>
        <v>127.53</v>
      </c>
    </row>
    <row r="101" spans="1:7" x14ac:dyDescent="0.25">
      <c r="A101">
        <v>8</v>
      </c>
      <c r="B101">
        <v>3</v>
      </c>
      <c r="C101">
        <f>'BMI 5-19 Girls'!C41</f>
        <v>99</v>
      </c>
      <c r="D101" s="5">
        <f>'BMI 5-19 Boys'!N41*(('HFA 5-19 Boys'!O41/100)^2)</f>
        <v>26.086541366875696</v>
      </c>
      <c r="E101" s="5">
        <f>'BMI 5-19 Girls'!N41*(('HFA 5-19 Girls'!O41/100)^2)</f>
        <v>25.850559606919997</v>
      </c>
      <c r="F101" s="5">
        <f>'HFA 5-19 Boys'!O41</f>
        <v>128.60300000000001</v>
      </c>
      <c r="G101" s="5">
        <f>'HFA 5-19 Girls'!O41</f>
        <v>128.02000000000001</v>
      </c>
    </row>
    <row r="102" spans="1:7" x14ac:dyDescent="0.25">
      <c r="A102">
        <v>8</v>
      </c>
      <c r="B102">
        <v>4</v>
      </c>
      <c r="C102">
        <f>'BMI 5-19 Girls'!C42</f>
        <v>100</v>
      </c>
      <c r="D102" s="5">
        <f>'BMI 5-19 Boys'!N42*(('HFA 5-19 Boys'!O42/100)^2)</f>
        <v>26.321934447145399</v>
      </c>
      <c r="E102" s="5">
        <f>'BMI 5-19 Girls'!N42*(('HFA 5-19 Girls'!O42/100)^2)</f>
        <v>26.103730897452596</v>
      </c>
      <c r="F102" s="5">
        <f>'HFA 5-19 Boys'!O42</f>
        <v>129.047</v>
      </c>
      <c r="G102" s="5">
        <f>'HFA 5-19 Girls'!O42</f>
        <v>128.511</v>
      </c>
    </row>
    <row r="103" spans="1:7" x14ac:dyDescent="0.25">
      <c r="A103">
        <v>8</v>
      </c>
      <c r="B103">
        <v>5</v>
      </c>
      <c r="C103">
        <f>'BMI 5-19 Girls'!C43</f>
        <v>101</v>
      </c>
      <c r="D103" s="5">
        <f>'BMI 5-19 Boys'!N43*(('HFA 5-19 Boys'!O43/100)^2)</f>
        <v>26.557886635551906</v>
      </c>
      <c r="E103" s="5">
        <f>'BMI 5-19 Girls'!N43*(('HFA 5-19 Girls'!O43/100)^2)</f>
        <v>26.359314510142397</v>
      </c>
      <c r="F103" s="5">
        <f>'HFA 5-19 Boys'!O43</f>
        <v>129.489</v>
      </c>
      <c r="G103" s="5">
        <f>'HFA 5-19 Girls'!O43</f>
        <v>129.00399999999999</v>
      </c>
    </row>
    <row r="104" spans="1:7" x14ac:dyDescent="0.25">
      <c r="A104">
        <v>8</v>
      </c>
      <c r="B104">
        <v>6</v>
      </c>
      <c r="C104">
        <f>'BMI 5-19 Girls'!C44</f>
        <v>102</v>
      </c>
      <c r="D104" s="5">
        <f>'BMI 5-19 Boys'!N44*(('HFA 5-19 Boys'!O44/100)^2)</f>
        <v>26.798177098260005</v>
      </c>
      <c r="E104" s="5">
        <f>'BMI 5-19 Girls'!N44*(('HFA 5-19 Girls'!O44/100)^2)</f>
        <v>26.620272583149593</v>
      </c>
      <c r="F104" s="5">
        <f>'HFA 5-19 Boys'!O44</f>
        <v>129.93</v>
      </c>
      <c r="G104" s="5">
        <f>'HFA 5-19 Girls'!O44</f>
        <v>129.49799999999999</v>
      </c>
    </row>
    <row r="105" spans="1:7" x14ac:dyDescent="0.25">
      <c r="A105">
        <v>8</v>
      </c>
      <c r="B105">
        <v>7</v>
      </c>
      <c r="C105">
        <f>'BMI 5-19 Girls'!C45</f>
        <v>103</v>
      </c>
      <c r="D105" s="5">
        <f>'BMI 5-19 Boys'!N45*(('HFA 5-19 Boys'!O45/100)^2)</f>
        <v>27.039472374210003</v>
      </c>
      <c r="E105" s="5">
        <f>'BMI 5-19 Girls'!N45*(('HFA 5-19 Girls'!O45/100)^2)</f>
        <v>26.883314639954101</v>
      </c>
      <c r="F105" s="5">
        <f>'HFA 5-19 Boys'!O45</f>
        <v>130.37</v>
      </c>
      <c r="G105" s="5">
        <f>'HFA 5-19 Girls'!O45</f>
        <v>129.99299999999999</v>
      </c>
    </row>
    <row r="106" spans="1:7" x14ac:dyDescent="0.25">
      <c r="A106">
        <v>8</v>
      </c>
      <c r="B106">
        <v>8</v>
      </c>
      <c r="C106">
        <f>'BMI 5-19 Girls'!C46</f>
        <v>104</v>
      </c>
      <c r="D106" s="5">
        <f>'BMI 5-19 Boys'!N46*(('HFA 5-19 Boys'!O46/100)^2)</f>
        <v>27.28389785145</v>
      </c>
      <c r="E106" s="5">
        <f>'BMI 5-19 Girls'!N46*(('HFA 5-19 Girls'!O46/100)^2)</f>
        <v>27.150572139450009</v>
      </c>
      <c r="F106" s="5">
        <f>'HFA 5-19 Boys'!O46</f>
        <v>130.81</v>
      </c>
      <c r="G106" s="5">
        <f>'HFA 5-19 Girls'!O46</f>
        <v>130.49</v>
      </c>
    </row>
    <row r="107" spans="1:7" x14ac:dyDescent="0.25">
      <c r="A107">
        <v>8</v>
      </c>
      <c r="B107">
        <v>9</v>
      </c>
      <c r="C107">
        <f>'BMI 5-19 Girls'!C47</f>
        <v>105</v>
      </c>
      <c r="D107" s="5">
        <f>'BMI 5-19 Boys'!N47*(('HFA 5-19 Boys'!O47/100)^2)</f>
        <v>27.5314921875</v>
      </c>
      <c r="E107" s="5">
        <f>'BMI 5-19 Girls'!N47*(('HFA 5-19 Girls'!O47/100)^2)</f>
        <v>27.422104380982198</v>
      </c>
      <c r="F107" s="5">
        <f>'HFA 5-19 Boys'!O47</f>
        <v>131.25</v>
      </c>
      <c r="G107" s="5">
        <f>'HFA 5-19 Girls'!O47</f>
        <v>130.989</v>
      </c>
    </row>
    <row r="108" spans="1:7" x14ac:dyDescent="0.25">
      <c r="A108">
        <v>8</v>
      </c>
      <c r="B108">
        <v>10</v>
      </c>
      <c r="C108">
        <f>'BMI 5-19 Girls'!C48</f>
        <v>106</v>
      </c>
      <c r="D108" s="5">
        <f>'BMI 5-19 Boys'!N48*(('HFA 5-19 Boys'!O48/100)^2)</f>
        <v>27.779716236153593</v>
      </c>
      <c r="E108" s="5">
        <f>'BMI 5-19 Girls'!N48*(('HFA 5-19 Girls'!O48/100)^2)</f>
        <v>27.696242438190005</v>
      </c>
      <c r="F108" s="5">
        <f>'HFA 5-19 Boys'!O48</f>
        <v>131.68799999999999</v>
      </c>
      <c r="G108" s="5">
        <f>'HFA 5-19 Girls'!O48</f>
        <v>131.49</v>
      </c>
    </row>
    <row r="109" spans="1:7" x14ac:dyDescent="0.25">
      <c r="A109">
        <v>8</v>
      </c>
      <c r="B109">
        <v>11</v>
      </c>
      <c r="C109">
        <f>'BMI 5-19 Girls'!C49</f>
        <v>107</v>
      </c>
      <c r="D109" s="5">
        <f>'BMI 5-19 Boys'!N49*(('HFA 5-19 Boys'!O49/100)^2)</f>
        <v>28.033324362348207</v>
      </c>
      <c r="E109" s="5">
        <f>'BMI 5-19 Girls'!N49*(('HFA 5-19 Girls'!O49/100)^2)</f>
        <v>27.975643949269806</v>
      </c>
      <c r="F109" s="5">
        <f>'HFA 5-19 Boys'!O49</f>
        <v>132.12700000000001</v>
      </c>
      <c r="G109" s="5">
        <f>'HFA 5-19 Girls'!O49</f>
        <v>131.99100000000001</v>
      </c>
    </row>
    <row r="110" spans="1:7" x14ac:dyDescent="0.25">
      <c r="A110">
        <v>9</v>
      </c>
      <c r="B110">
        <v>0</v>
      </c>
      <c r="C110">
        <f>'BMI 5-19 Girls'!C50</f>
        <v>108</v>
      </c>
      <c r="D110" s="5">
        <f>'BMI 5-19 Boys'!N50*(('HFA 5-19 Boys'!O50/100)^2)</f>
        <v>28.286272160559999</v>
      </c>
      <c r="E110" s="5">
        <f>'BMI 5-19 Girls'!N50*(('HFA 5-19 Girls'!O50/100)^2)</f>
        <v>28.2559807939456</v>
      </c>
      <c r="F110" s="5">
        <f>'HFA 5-19 Boys'!O50</f>
        <v>132.565</v>
      </c>
      <c r="G110" s="5">
        <f>'HFA 5-19 Girls'!O50</f>
        <v>132.494</v>
      </c>
    </row>
    <row r="111" spans="1:7" x14ac:dyDescent="0.25">
      <c r="A111">
        <v>9</v>
      </c>
      <c r="B111">
        <v>1</v>
      </c>
      <c r="C111">
        <f>'BMI 5-19 Girls'!C51</f>
        <v>109</v>
      </c>
      <c r="D111" s="5">
        <f>'BMI 5-19 Boys'!N51*(('HFA 5-19 Boys'!O51/100)^2)</f>
        <v>28.544258067322392</v>
      </c>
      <c r="E111" s="5">
        <f>'BMI 5-19 Girls'!N51*(('HFA 5-19 Girls'!O51/100)^2)</f>
        <v>28.542541184013597</v>
      </c>
      <c r="F111" s="5">
        <f>'HFA 5-19 Boys'!O51</f>
        <v>133.00299999999999</v>
      </c>
      <c r="G111" s="5">
        <f>'HFA 5-19 Girls'!O51</f>
        <v>132.999</v>
      </c>
    </row>
    <row r="112" spans="1:7" x14ac:dyDescent="0.25">
      <c r="A112">
        <v>9</v>
      </c>
      <c r="B112">
        <v>2</v>
      </c>
      <c r="C112">
        <f>'BMI 5-19 Girls'!C52</f>
        <v>110</v>
      </c>
      <c r="D112" s="5">
        <f>'BMI 5-19 Boys'!N52*(('HFA 5-19 Boys'!O52/100)^2)</f>
        <v>28.803363471359997</v>
      </c>
      <c r="E112" s="5">
        <f>'BMI 5-19 Girls'!N52*(('HFA 5-19 Girls'!O52/100)^2)</f>
        <v>28.831431136439988</v>
      </c>
      <c r="F112" s="5">
        <f>'HFA 5-19 Boys'!O52</f>
        <v>133.44</v>
      </c>
      <c r="G112" s="5">
        <f>'HFA 5-19 Girls'!O52</f>
        <v>133.505</v>
      </c>
    </row>
    <row r="113" spans="1:7" x14ac:dyDescent="0.25">
      <c r="A113">
        <v>9</v>
      </c>
      <c r="B113">
        <v>3</v>
      </c>
      <c r="C113">
        <f>'BMI 5-19 Girls'!C53</f>
        <v>111</v>
      </c>
      <c r="D113" s="5">
        <f>'BMI 5-19 Boys'!N53*(('HFA 5-19 Boys'!O53/100)^2)</f>
        <v>29.065812015899297</v>
      </c>
      <c r="E113" s="5">
        <f>'BMI 5-19 Girls'!N53*(('HFA 5-19 Girls'!O53/100)^2)</f>
        <v>29.124460820724796</v>
      </c>
      <c r="F113" s="5">
        <f>'HFA 5-19 Boys'!O53</f>
        <v>133.87700000000001</v>
      </c>
      <c r="G113" s="5">
        <f>'HFA 5-19 Girls'!O53</f>
        <v>134.012</v>
      </c>
    </row>
    <row r="114" spans="1:7" x14ac:dyDescent="0.25">
      <c r="A114">
        <v>9</v>
      </c>
      <c r="B114">
        <v>4</v>
      </c>
      <c r="C114">
        <f>'BMI 5-19 Girls'!C54</f>
        <v>112</v>
      </c>
      <c r="D114" s="5">
        <f>'BMI 5-19 Boys'!N54*(('HFA 5-19 Boys'!O54/100)^2)</f>
        <v>29.329402685200197</v>
      </c>
      <c r="E114" s="5">
        <f>'BMI 5-19 Girls'!N54*(('HFA 5-19 Girls'!O54/100)^2)</f>
        <v>29.419875904320005</v>
      </c>
      <c r="F114" s="5">
        <f>'HFA 5-19 Boys'!O54</f>
        <v>134.31299999999999</v>
      </c>
      <c r="G114" s="5">
        <f>'HFA 5-19 Girls'!O54</f>
        <v>134.52000000000001</v>
      </c>
    </row>
    <row r="115" spans="1:7" x14ac:dyDescent="0.25">
      <c r="A115">
        <v>9</v>
      </c>
      <c r="B115">
        <v>5</v>
      </c>
      <c r="C115">
        <f>'BMI 5-19 Girls'!C55</f>
        <v>113</v>
      </c>
      <c r="D115" s="5">
        <f>'BMI 5-19 Boys'!N55*(('HFA 5-19 Boys'!O55/100)^2)</f>
        <v>29.595948311520001</v>
      </c>
      <c r="E115" s="5">
        <f>'BMI 5-19 Girls'!N55*(('HFA 5-19 Girls'!O55/100)^2)</f>
        <v>29.719954467000004</v>
      </c>
      <c r="F115" s="5">
        <f>'HFA 5-19 Boys'!O55</f>
        <v>134.74799999999999</v>
      </c>
      <c r="G115" s="5">
        <f>'HFA 5-19 Girls'!O55</f>
        <v>135.03</v>
      </c>
    </row>
    <row r="116" spans="1:7" x14ac:dyDescent="0.25">
      <c r="A116">
        <v>9</v>
      </c>
      <c r="B116">
        <v>6</v>
      </c>
      <c r="C116">
        <f>'BMI 5-19 Girls'!C56</f>
        <v>114</v>
      </c>
      <c r="D116" s="5">
        <f>'BMI 5-19 Boys'!N56*(('HFA 5-19 Boys'!O56/100)^2)</f>
        <v>29.865922994072694</v>
      </c>
      <c r="E116" s="5">
        <f>'BMI 5-19 Girls'!N56*(('HFA 5-19 Girls'!O56/100)^2)</f>
        <v>30.024318029558302</v>
      </c>
      <c r="F116" s="5">
        <f>'HFA 5-19 Boys'!O56</f>
        <v>135.18299999999999</v>
      </c>
      <c r="G116" s="5">
        <f>'HFA 5-19 Girls'!O56</f>
        <v>135.541</v>
      </c>
    </row>
    <row r="117" spans="1:7" x14ac:dyDescent="0.25">
      <c r="A117">
        <v>9</v>
      </c>
      <c r="B117">
        <v>7</v>
      </c>
      <c r="C117">
        <f>'BMI 5-19 Girls'!C57</f>
        <v>115</v>
      </c>
      <c r="D117" s="5">
        <f>'BMI 5-19 Boys'!N57*(('HFA 5-19 Boys'!O57/100)^2)</f>
        <v>30.137083170995393</v>
      </c>
      <c r="E117" s="5">
        <f>'BMI 5-19 Girls'!N57*(('HFA 5-19 Girls'!O57/100)^2)</f>
        <v>30.331172260427397</v>
      </c>
      <c r="F117" s="5">
        <f>'HFA 5-19 Boys'!O57</f>
        <v>135.61699999999999</v>
      </c>
      <c r="G117" s="5">
        <f>'HFA 5-19 Girls'!O57</f>
        <v>136.053</v>
      </c>
    </row>
    <row r="118" spans="1:7" x14ac:dyDescent="0.25">
      <c r="A118">
        <v>9</v>
      </c>
      <c r="B118">
        <v>8</v>
      </c>
      <c r="C118">
        <f>'BMI 5-19 Girls'!C58</f>
        <v>116</v>
      </c>
      <c r="D118" s="5">
        <f>'BMI 5-19 Boys'!N58*(('HFA 5-19 Boys'!O58/100)^2)</f>
        <v>30.411276907500003</v>
      </c>
      <c r="E118" s="5">
        <f>'BMI 5-19 Girls'!N58*(('HFA 5-19 Girls'!O58/100)^2)</f>
        <v>30.642846238427005</v>
      </c>
      <c r="F118" s="5">
        <f>'HFA 5-19 Boys'!O58</f>
        <v>136.05000000000001</v>
      </c>
      <c r="G118" s="5">
        <f>'HFA 5-19 Girls'!O58</f>
        <v>136.56700000000001</v>
      </c>
    </row>
    <row r="119" spans="1:7" x14ac:dyDescent="0.25">
      <c r="A119">
        <v>9</v>
      </c>
      <c r="B119">
        <v>9</v>
      </c>
      <c r="C119">
        <f>'BMI 5-19 Girls'!C59</f>
        <v>117</v>
      </c>
      <c r="D119" s="5">
        <f>'BMI 5-19 Boys'!N59*(('HFA 5-19 Boys'!O59/100)^2)</f>
        <v>30.688986303627502</v>
      </c>
      <c r="E119" s="5">
        <f>'BMI 5-19 Girls'!N59*(('HFA 5-19 Girls'!O59/100)^2)</f>
        <v>30.958954607790002</v>
      </c>
      <c r="F119" s="5">
        <f>'HFA 5-19 Boys'!O59</f>
        <v>136.483</v>
      </c>
      <c r="G119" s="5">
        <f>'HFA 5-19 Girls'!O59</f>
        <v>137.08199999999999</v>
      </c>
    </row>
    <row r="120" spans="1:7" x14ac:dyDescent="0.25">
      <c r="A120">
        <v>9</v>
      </c>
      <c r="B120">
        <v>10</v>
      </c>
      <c r="C120">
        <f>'BMI 5-19 Girls'!C60</f>
        <v>118</v>
      </c>
      <c r="D120" s="5">
        <f>'BMI 5-19 Boys'!N60*(('HFA 5-19 Boys'!O60/100)^2)</f>
        <v>30.967924855699991</v>
      </c>
      <c r="E120" s="5">
        <f>'BMI 5-19 Girls'!N60*(('HFA 5-19 Girls'!O60/100)^2)</f>
        <v>31.27811689125199</v>
      </c>
      <c r="F120" s="5">
        <f>'HFA 5-19 Boys'!O60</f>
        <v>136.91499999999999</v>
      </c>
      <c r="G120" s="5">
        <f>'HFA 5-19 Girls'!O60</f>
        <v>137.59899999999999</v>
      </c>
    </row>
    <row r="121" spans="1:7" x14ac:dyDescent="0.25">
      <c r="A121">
        <v>9</v>
      </c>
      <c r="B121">
        <v>11</v>
      </c>
      <c r="C121">
        <f>'BMI 5-19 Girls'!C61</f>
        <v>119</v>
      </c>
      <c r="D121" s="5">
        <f>'BMI 5-19 Boys'!N61*(('HFA 5-19 Boys'!O61/100)^2)</f>
        <v>31.250431084349408</v>
      </c>
      <c r="E121" s="5">
        <f>'BMI 5-19 Girls'!N61*(('HFA 5-19 Girls'!O61/100)^2)</f>
        <v>31.601808004397398</v>
      </c>
      <c r="F121" s="5">
        <f>'HFA 5-19 Boys'!O61</f>
        <v>137.34700000000001</v>
      </c>
      <c r="G121" s="5">
        <f>'HFA 5-19 Girls'!O61</f>
        <v>138.11699999999999</v>
      </c>
    </row>
    <row r="122" spans="1:7" x14ac:dyDescent="0.25">
      <c r="A122">
        <v>10</v>
      </c>
      <c r="B122">
        <v>0</v>
      </c>
      <c r="C122">
        <f>'BMI 5-19 Girls'!C62</f>
        <v>120</v>
      </c>
      <c r="D122" s="5">
        <f>'BMI 5-19 Boys'!N62*(('HFA 5-19 Boys'!O62/100)^2)</f>
        <v>31.537003470919995</v>
      </c>
      <c r="E122" s="5">
        <f>'BMI 5-19 Girls'!N62*(('HFA 5-19 Girls'!O62/100)^2)</f>
        <v>31.930087146004801</v>
      </c>
      <c r="F122" s="5">
        <f>'HFA 5-19 Boys'!O62</f>
        <v>137.78</v>
      </c>
      <c r="G122" s="5">
        <f>'HFA 5-19 Girls'!O62</f>
        <v>138.636</v>
      </c>
    </row>
    <row r="123" spans="1:7" x14ac:dyDescent="0.25">
      <c r="A123">
        <v>10</v>
      </c>
      <c r="B123">
        <v>1</v>
      </c>
      <c r="C123">
        <f>'BMI 5-19 Girls'!C63</f>
        <v>121</v>
      </c>
      <c r="D123" s="5">
        <f>'BMI 5-19 Boys'!N63*(('HFA 5-19 Boys'!O63/100)^2)</f>
        <v>31.826770124398394</v>
      </c>
      <c r="E123" s="5">
        <f>'BMI 5-19 Girls'!N63*(('HFA 5-19 Girls'!O63/100)^2)</f>
        <v>32.263941468920393</v>
      </c>
      <c r="F123" s="5">
        <f>'HFA 5-19 Boys'!O63</f>
        <v>138.21199999999999</v>
      </c>
      <c r="G123" s="5">
        <f>'HFA 5-19 Girls'!O63</f>
        <v>139.15799999999999</v>
      </c>
    </row>
    <row r="124" spans="1:7" x14ac:dyDescent="0.25">
      <c r="A124">
        <v>10</v>
      </c>
      <c r="B124">
        <v>2</v>
      </c>
      <c r="C124">
        <f>'BMI 5-19 Girls'!C64</f>
        <v>122</v>
      </c>
      <c r="D124" s="5">
        <f>'BMI 5-19 Boys'!N64*(('HFA 5-19 Boys'!O64/100)^2)</f>
        <v>32.12069059777501</v>
      </c>
      <c r="E124" s="5">
        <f>'BMI 5-19 Girls'!N64*(('HFA 5-19 Girls'!O64/100)^2)</f>
        <v>32.602049510400001</v>
      </c>
      <c r="F124" s="5">
        <f>'HFA 5-19 Boys'!O64</f>
        <v>138.64500000000001</v>
      </c>
      <c r="G124" s="5">
        <f>'HFA 5-19 Girls'!O64</f>
        <v>139.68</v>
      </c>
    </row>
    <row r="125" spans="1:7" x14ac:dyDescent="0.25">
      <c r="A125">
        <v>10</v>
      </c>
      <c r="B125">
        <v>3</v>
      </c>
      <c r="C125">
        <f>'BMI 5-19 Girls'!C65</f>
        <v>123</v>
      </c>
      <c r="D125" s="5">
        <f>'BMI 5-19 Boys'!N65*(('HFA 5-19 Boys'!O65/100)^2)</f>
        <v>32.419280966400002</v>
      </c>
      <c r="E125" s="5">
        <f>'BMI 5-19 Girls'!N65*(('HFA 5-19 Girls'!O65/100)^2)</f>
        <v>32.945872833900005</v>
      </c>
      <c r="F125" s="5">
        <f>'HFA 5-19 Boys'!O65</f>
        <v>139.08000000000001</v>
      </c>
      <c r="G125" s="5">
        <f>'HFA 5-19 Girls'!O65</f>
        <v>140.20500000000001</v>
      </c>
    </row>
    <row r="126" spans="1:7" x14ac:dyDescent="0.25">
      <c r="A126">
        <v>10</v>
      </c>
      <c r="B126">
        <v>4</v>
      </c>
      <c r="C126">
        <f>'BMI 5-19 Girls'!C66</f>
        <v>124</v>
      </c>
      <c r="D126" s="5">
        <f>'BMI 5-19 Boys'!N66*(('HFA 5-19 Boys'!O66/100)^2)</f>
        <v>32.720184664335996</v>
      </c>
      <c r="E126" s="5">
        <f>'BMI 5-19 Girls'!N66*(('HFA 5-19 Girls'!O66/100)^2)</f>
        <v>33.292565340840994</v>
      </c>
      <c r="F126" s="5">
        <f>'HFA 5-19 Boys'!O66</f>
        <v>139.51599999999999</v>
      </c>
      <c r="G126" s="5">
        <f>'HFA 5-19 Girls'!O66</f>
        <v>140.73099999999999</v>
      </c>
    </row>
    <row r="127" spans="1:7" x14ac:dyDescent="0.25">
      <c r="A127">
        <v>10</v>
      </c>
      <c r="B127">
        <v>5</v>
      </c>
      <c r="C127">
        <f>'BMI 5-19 Girls'!C67</f>
        <v>125</v>
      </c>
      <c r="D127" s="5">
        <f>'BMI 5-19 Boys'!N67*(('HFA 5-19 Boys'!O67/100)^2)</f>
        <v>33.025846599787599</v>
      </c>
      <c r="E127" s="5">
        <f>'BMI 5-19 Girls'!N67*(('HFA 5-19 Girls'!O67/100)^2)</f>
        <v>33.644616577074089</v>
      </c>
      <c r="F127" s="5">
        <f>'HFA 5-19 Boys'!O67</f>
        <v>139.95400000000001</v>
      </c>
      <c r="G127" s="5">
        <f>'HFA 5-19 Girls'!O67</f>
        <v>141.25899999999999</v>
      </c>
    </row>
    <row r="128" spans="1:7" x14ac:dyDescent="0.25">
      <c r="A128">
        <v>10</v>
      </c>
      <c r="B128">
        <v>6</v>
      </c>
      <c r="C128">
        <f>'BMI 5-19 Girls'!C68</f>
        <v>126</v>
      </c>
      <c r="D128" s="5">
        <f>'BMI 5-19 Boys'!N68*(('HFA 5-19 Boys'!O68/100)^2)</f>
        <v>33.338772740685002</v>
      </c>
      <c r="E128" s="5">
        <f>'BMI 5-19 Girls'!N68*(('HFA 5-19 Girls'!O68/100)^2)</f>
        <v>34.004109449219392</v>
      </c>
      <c r="F128" s="5">
        <f>'HFA 5-19 Boys'!O68</f>
        <v>140.39500000000001</v>
      </c>
      <c r="G128" s="5">
        <f>'HFA 5-19 Girls'!O68</f>
        <v>141.78899999999999</v>
      </c>
    </row>
    <row r="129" spans="1:7" x14ac:dyDescent="0.25">
      <c r="A129">
        <v>10</v>
      </c>
      <c r="B129">
        <v>7</v>
      </c>
      <c r="C129">
        <f>'BMI 5-19 Girls'!C69</f>
        <v>127</v>
      </c>
      <c r="D129" s="5">
        <f>'BMI 5-19 Boys'!N69*(('HFA 5-19 Boys'!O69/100)^2)</f>
        <v>33.655103106760698</v>
      </c>
      <c r="E129" s="5">
        <f>'BMI 5-19 Girls'!N69*(('HFA 5-19 Girls'!O69/100)^2)</f>
        <v>34.367111588464702</v>
      </c>
      <c r="F129" s="5">
        <f>'HFA 5-19 Boys'!O69</f>
        <v>140.839</v>
      </c>
      <c r="G129" s="5">
        <f>'HFA 5-19 Girls'!O69</f>
        <v>142.321</v>
      </c>
    </row>
    <row r="130" spans="1:7" x14ac:dyDescent="0.25">
      <c r="A130">
        <v>10</v>
      </c>
      <c r="B130">
        <v>8</v>
      </c>
      <c r="C130">
        <f>'BMI 5-19 Girls'!C70</f>
        <v>128</v>
      </c>
      <c r="D130" s="5">
        <f>'BMI 5-19 Boys'!N70*(('HFA 5-19 Boys'!O70/100)^2)</f>
        <v>33.976867094171602</v>
      </c>
      <c r="E130" s="5">
        <f>'BMI 5-19 Girls'!N70*(('HFA 5-19 Girls'!O70/100)^2)</f>
        <v>34.734719992478908</v>
      </c>
      <c r="F130" s="5">
        <f>'HFA 5-19 Boys'!O70</f>
        <v>141.286</v>
      </c>
      <c r="G130" s="5">
        <f>'HFA 5-19 Girls'!O70</f>
        <v>142.85300000000001</v>
      </c>
    </row>
    <row r="131" spans="1:7" x14ac:dyDescent="0.25">
      <c r="A131">
        <v>10</v>
      </c>
      <c r="B131">
        <v>9</v>
      </c>
      <c r="C131">
        <f>'BMI 5-19 Girls'!C71</f>
        <v>129</v>
      </c>
      <c r="D131" s="5">
        <f>'BMI 5-19 Boys'!N71*(('HFA 5-19 Boys'!O71/100)^2)</f>
        <v>34.304620453784402</v>
      </c>
      <c r="E131" s="5">
        <f>'BMI 5-19 Girls'!N71*(('HFA 5-19 Girls'!O71/100)^2)</f>
        <v>35.107968728744396</v>
      </c>
      <c r="F131" s="5">
        <f>'HFA 5-19 Boys'!O71</f>
        <v>141.73699999999999</v>
      </c>
      <c r="G131" s="5">
        <f>'HFA 5-19 Girls'!O71</f>
        <v>143.387</v>
      </c>
    </row>
    <row r="132" spans="1:7" x14ac:dyDescent="0.25">
      <c r="A132">
        <v>10</v>
      </c>
      <c r="B132">
        <v>10</v>
      </c>
      <c r="C132">
        <f>'BMI 5-19 Girls'!C72</f>
        <v>130</v>
      </c>
      <c r="D132" s="5">
        <f>'BMI 5-19 Boys'!N72*(('HFA 5-19 Boys'!O72/100)^2)</f>
        <v>34.63844532500481</v>
      </c>
      <c r="E132" s="5">
        <f>'BMI 5-19 Girls'!N72*(('HFA 5-19 Girls'!O72/100)^2)</f>
        <v>35.4864402983088</v>
      </c>
      <c r="F132" s="5">
        <f>'HFA 5-19 Boys'!O72</f>
        <v>142.19200000000001</v>
      </c>
      <c r="G132" s="5">
        <f>'HFA 5-19 Girls'!O72</f>
        <v>143.922</v>
      </c>
    </row>
    <row r="133" spans="1:7" x14ac:dyDescent="0.25">
      <c r="A133">
        <v>10</v>
      </c>
      <c r="B133">
        <v>11</v>
      </c>
      <c r="C133">
        <f>'BMI 5-19 Girls'!C73</f>
        <v>131</v>
      </c>
      <c r="D133" s="5">
        <f>'BMI 5-19 Boys'!N73*(('HFA 5-19 Boys'!O73/100)^2)</f>
        <v>34.975899873000003</v>
      </c>
      <c r="E133" s="5">
        <f>'BMI 5-19 Girls'!N73*(('HFA 5-19 Girls'!O73/100)^2)</f>
        <v>35.868113937563201</v>
      </c>
      <c r="F133" s="5">
        <f>'HFA 5-19 Boys'!O73</f>
        <v>142.65</v>
      </c>
      <c r="G133" s="5">
        <f>'HFA 5-19 Girls'!O73</f>
        <v>144.458</v>
      </c>
    </row>
    <row r="134" spans="1:7" x14ac:dyDescent="0.25">
      <c r="A134">
        <v>11</v>
      </c>
      <c r="B134">
        <v>0</v>
      </c>
      <c r="C134">
        <f>'BMI 5-19 Girls'!C74</f>
        <v>132</v>
      </c>
      <c r="D134" s="5">
        <f>'BMI 5-19 Boys'!N74*(('HFA 5-19 Boys'!O74/100)^2)</f>
        <v>35.3221030442174</v>
      </c>
      <c r="E134" s="5">
        <f>'BMI 5-19 Girls'!N74*(('HFA 5-19 Girls'!O74/100)^2)</f>
        <v>36.2562141465054</v>
      </c>
      <c r="F134" s="5">
        <f>'HFA 5-19 Boys'!O74</f>
        <v>143.113</v>
      </c>
      <c r="G134" s="5">
        <f>'HFA 5-19 Girls'!O74</f>
        <v>144.99299999999999</v>
      </c>
    </row>
    <row r="135" spans="1:7" x14ac:dyDescent="0.25">
      <c r="A135">
        <v>11</v>
      </c>
      <c r="B135">
        <v>1</v>
      </c>
      <c r="C135">
        <f>'BMI 5-19 Girls'!C75</f>
        <v>133</v>
      </c>
      <c r="D135" s="5">
        <f>'BMI 5-19 Boys'!N75*(('HFA 5-19 Boys'!O75/100)^2)</f>
        <v>35.672570458560003</v>
      </c>
      <c r="E135" s="5">
        <f>'BMI 5-19 Girls'!N75*(('HFA 5-19 Girls'!O75/100)^2)</f>
        <v>36.647101255833597</v>
      </c>
      <c r="F135" s="5">
        <f>'HFA 5-19 Boys'!O75</f>
        <v>143.58000000000001</v>
      </c>
      <c r="G135" s="5">
        <f>'HFA 5-19 Girls'!O75</f>
        <v>145.52799999999999</v>
      </c>
    </row>
    <row r="136" spans="1:7" x14ac:dyDescent="0.25">
      <c r="A136">
        <v>11</v>
      </c>
      <c r="B136">
        <v>2</v>
      </c>
      <c r="C136">
        <f>'BMI 5-19 Girls'!C76</f>
        <v>134</v>
      </c>
      <c r="D136" s="5">
        <f>'BMI 5-19 Boys'!N76*(('HFA 5-19 Boys'!O76/100)^2)</f>
        <v>36.031499159576398</v>
      </c>
      <c r="E136" s="5">
        <f>'BMI 5-19 Girls'!N76*(('HFA 5-19 Girls'!O76/100)^2)</f>
        <v>37.044544860321601</v>
      </c>
      <c r="F136" s="5">
        <f>'HFA 5-19 Boys'!O76</f>
        <v>144.05099999999999</v>
      </c>
      <c r="G136" s="5">
        <f>'HFA 5-19 Girls'!O76</f>
        <v>146.06200000000001</v>
      </c>
    </row>
    <row r="137" spans="1:7" x14ac:dyDescent="0.25">
      <c r="A137">
        <v>11</v>
      </c>
      <c r="B137">
        <v>3</v>
      </c>
      <c r="C137">
        <f>'BMI 5-19 Girls'!C77</f>
        <v>135</v>
      </c>
      <c r="D137" s="5">
        <f>'BMI 5-19 Boys'!N77*(('HFA 5-19 Boys'!O77/100)^2)</f>
        <v>36.395848466841592</v>
      </c>
      <c r="E137" s="5">
        <f>'BMI 5-19 Girls'!N77*(('HFA 5-19 Girls'!O77/100)^2)</f>
        <v>37.444339829160008</v>
      </c>
      <c r="F137" s="5">
        <f>'HFA 5-19 Boys'!O77</f>
        <v>144.52799999999999</v>
      </c>
      <c r="G137" s="5">
        <f>'HFA 5-19 Girls'!O77</f>
        <v>146.595</v>
      </c>
    </row>
    <row r="138" spans="1:7" x14ac:dyDescent="0.25">
      <c r="A138">
        <v>11</v>
      </c>
      <c r="B138">
        <v>4</v>
      </c>
      <c r="C138">
        <f>'BMI 5-19 Girls'!C78</f>
        <v>136</v>
      </c>
      <c r="D138" s="5">
        <f>'BMI 5-19 Boys'!N78*(('HFA 5-19 Boys'!O78/100)^2)</f>
        <v>36.766776226628487</v>
      </c>
      <c r="E138" s="5">
        <f>'BMI 5-19 Girls'!N78*(('HFA 5-19 Girls'!O78/100)^2)</f>
        <v>37.848135693185995</v>
      </c>
      <c r="F138" s="5">
        <f>'HFA 5-19 Boys'!O78</f>
        <v>145.00899999999999</v>
      </c>
      <c r="G138" s="5">
        <f>'HFA 5-19 Girls'!O78</f>
        <v>147.126</v>
      </c>
    </row>
    <row r="139" spans="1:7" x14ac:dyDescent="0.25">
      <c r="A139">
        <v>11</v>
      </c>
      <c r="B139">
        <v>5</v>
      </c>
      <c r="C139">
        <f>'BMI 5-19 Girls'!C79</f>
        <v>137</v>
      </c>
      <c r="D139" s="5">
        <f>'BMI 5-19 Boys'!N79*(('HFA 5-19 Boys'!O79/100)^2)</f>
        <v>37.143278323673599</v>
      </c>
      <c r="E139" s="5">
        <f>'BMI 5-19 Girls'!N79*(('HFA 5-19 Girls'!O79/100)^2)</f>
        <v>38.253787489265001</v>
      </c>
      <c r="F139" s="5">
        <f>'HFA 5-19 Boys'!O79</f>
        <v>145.49600000000001</v>
      </c>
      <c r="G139" s="5">
        <f>'HFA 5-19 Girls'!O79</f>
        <v>147.655</v>
      </c>
    </row>
    <row r="140" spans="1:7" x14ac:dyDescent="0.25">
      <c r="A140">
        <v>11</v>
      </c>
      <c r="B140">
        <v>6</v>
      </c>
      <c r="C140">
        <f>'BMI 5-19 Girls'!C80</f>
        <v>138</v>
      </c>
      <c r="D140" s="5">
        <f>'BMI 5-19 Boys'!N80*(('HFA 5-19 Boys'!O80/100)^2)</f>
        <v>37.529688602268912</v>
      </c>
      <c r="E140" s="5">
        <f>'BMI 5-19 Girls'!N80*(('HFA 5-19 Girls'!O80/100)^2)</f>
        <v>38.664631405160009</v>
      </c>
      <c r="F140" s="5">
        <f>'HFA 5-19 Boys'!O80</f>
        <v>145.989</v>
      </c>
      <c r="G140" s="5">
        <f>'HFA 5-19 Girls'!O80</f>
        <v>148.18</v>
      </c>
    </row>
    <row r="141" spans="1:7" x14ac:dyDescent="0.25">
      <c r="A141">
        <v>11</v>
      </c>
      <c r="B141">
        <v>7</v>
      </c>
      <c r="C141">
        <f>'BMI 5-19 Girls'!C81</f>
        <v>139</v>
      </c>
      <c r="D141" s="5">
        <f>'BMI 5-19 Boys'!N81*(('HFA 5-19 Boys'!O81/100)^2)</f>
        <v>37.921874979276801</v>
      </c>
      <c r="E141" s="5">
        <f>'BMI 5-19 Girls'!N81*(('HFA 5-19 Girls'!O81/100)^2)</f>
        <v>39.076829705628803</v>
      </c>
      <c r="F141" s="5">
        <f>'HFA 5-19 Boys'!O81</f>
        <v>146.488</v>
      </c>
      <c r="G141" s="5">
        <f>'HFA 5-19 Girls'!O81</f>
        <v>148.702</v>
      </c>
    </row>
    <row r="142" spans="1:7" x14ac:dyDescent="0.25">
      <c r="A142">
        <v>11</v>
      </c>
      <c r="B142">
        <v>8</v>
      </c>
      <c r="C142">
        <f>'BMI 5-19 Girls'!C82</f>
        <v>140</v>
      </c>
      <c r="D142" s="5">
        <f>'BMI 5-19 Boys'!N82*(('HFA 5-19 Boys'!O82/100)^2)</f>
        <v>38.322072418106401</v>
      </c>
      <c r="E142" s="5">
        <f>'BMI 5-19 Girls'!N82*(('HFA 5-19 Girls'!O82/100)^2)</f>
        <v>39.492056658240003</v>
      </c>
      <c r="F142" s="5">
        <f>'HFA 5-19 Boys'!O82</f>
        <v>146.99299999999999</v>
      </c>
      <c r="G142" s="5">
        <f>'HFA 5-19 Girls'!O82</f>
        <v>149.22</v>
      </c>
    </row>
    <row r="143" spans="1:7" x14ac:dyDescent="0.25">
      <c r="A143">
        <v>11</v>
      </c>
      <c r="B143">
        <v>9</v>
      </c>
      <c r="C143">
        <f>'BMI 5-19 Girls'!C83</f>
        <v>141</v>
      </c>
      <c r="D143" s="5">
        <f>'BMI 5-19 Boys'!N83*(('HFA 5-19 Boys'!O83/100)^2)</f>
        <v>38.728225428480002</v>
      </c>
      <c r="E143" s="5">
        <f>'BMI 5-19 Girls'!N83*(('HFA 5-19 Girls'!O83/100)^2)</f>
        <v>39.90701584672</v>
      </c>
      <c r="F143" s="5">
        <f>'HFA 5-19 Boys'!O83</f>
        <v>147.50399999999999</v>
      </c>
      <c r="G143" s="5">
        <f>'HFA 5-19 Girls'!O83</f>
        <v>149.732</v>
      </c>
    </row>
    <row r="144" spans="1:7" x14ac:dyDescent="0.25">
      <c r="A144">
        <v>11</v>
      </c>
      <c r="B144">
        <v>10</v>
      </c>
      <c r="C144">
        <f>'BMI 5-19 Girls'!C84</f>
        <v>142</v>
      </c>
      <c r="D144" s="5">
        <f>'BMI 5-19 Boys'!N84*(('HFA 5-19 Boys'!O84/100)^2)</f>
        <v>39.143130552665987</v>
      </c>
      <c r="E144" s="5">
        <f>'BMI 5-19 Girls'!N84*(('HFA 5-19 Girls'!O84/100)^2)</f>
        <v>40.324444096666504</v>
      </c>
      <c r="F144" s="5">
        <f>'HFA 5-19 Boys'!O84</f>
        <v>148.02199999999999</v>
      </c>
      <c r="G144" s="5">
        <f>'HFA 5-19 Girls'!O84</f>
        <v>150.239</v>
      </c>
    </row>
    <row r="145" spans="1:7" x14ac:dyDescent="0.25">
      <c r="A145">
        <v>11</v>
      </c>
      <c r="B145">
        <v>11</v>
      </c>
      <c r="C145">
        <f>'BMI 5-19 Girls'!C85</f>
        <v>143</v>
      </c>
      <c r="D145" s="5">
        <f>'BMI 5-19 Boys'!N85*(('HFA 5-19 Boys'!O85/100)^2)</f>
        <v>39.567456039902396</v>
      </c>
      <c r="E145" s="5">
        <f>'BMI 5-19 Girls'!N85*(('HFA 5-19 Girls'!O85/100)^2)</f>
        <v>40.7432595195651</v>
      </c>
      <c r="F145" s="5">
        <f>'HFA 5-19 Boys'!O85</f>
        <v>148.548</v>
      </c>
      <c r="G145" s="5">
        <f>'HFA 5-19 Girls'!O85</f>
        <v>150.739</v>
      </c>
    </row>
    <row r="146" spans="1:7" x14ac:dyDescent="0.25">
      <c r="A146">
        <v>12</v>
      </c>
      <c r="B146">
        <v>0</v>
      </c>
      <c r="C146">
        <f>'BMI 5-19 Girls'!C86</f>
        <v>144</v>
      </c>
      <c r="D146" s="5">
        <f>'BMI 5-19 Boys'!N86*(('HFA 5-19 Boys'!O86/100)^2)</f>
        <v>39.998592666431698</v>
      </c>
      <c r="E146" s="5">
        <f>'BMI 5-19 Girls'!N86*(('HFA 5-19 Girls'!O86/100)^2)</f>
        <v>41.161695094113298</v>
      </c>
      <c r="F146" s="5">
        <f>'HFA 5-19 Boys'!O86</f>
        <v>149.08099999999999</v>
      </c>
      <c r="G146" s="5">
        <f>'HFA 5-19 Girls'!O86</f>
        <v>151.233</v>
      </c>
    </row>
    <row r="147" spans="1:7" x14ac:dyDescent="0.25">
      <c r="A147">
        <v>12</v>
      </c>
      <c r="B147">
        <v>1</v>
      </c>
      <c r="C147">
        <f>'BMI 5-19 Girls'!C87</f>
        <v>145</v>
      </c>
      <c r="D147" s="5">
        <f>'BMI 5-19 Boys'!N87*(('HFA 5-19 Boys'!O87/100)^2)</f>
        <v>40.436633148738302</v>
      </c>
      <c r="E147" s="5">
        <f>'BMI 5-19 Girls'!N87*(('HFA 5-19 Girls'!O87/100)^2)</f>
        <v>41.578048357801194</v>
      </c>
      <c r="F147" s="5">
        <f>'HFA 5-19 Boys'!O87</f>
        <v>149.62100000000001</v>
      </c>
      <c r="G147" s="5">
        <f>'HFA 5-19 Girls'!O87</f>
        <v>151.71799999999999</v>
      </c>
    </row>
    <row r="148" spans="1:7" x14ac:dyDescent="0.25">
      <c r="A148">
        <v>12</v>
      </c>
      <c r="B148">
        <v>2</v>
      </c>
      <c r="C148">
        <f>'BMI 5-19 Girls'!C88</f>
        <v>146</v>
      </c>
      <c r="D148" s="5">
        <f>'BMI 5-19 Boys'!N88*(('HFA 5-19 Boys'!O88/100)^2)</f>
        <v>40.884470881093009</v>
      </c>
      <c r="E148" s="5">
        <f>'BMI 5-19 Girls'!N88*(('HFA 5-19 Girls'!O88/100)^2)</f>
        <v>41.995095579324989</v>
      </c>
      <c r="F148" s="5">
        <f>'HFA 5-19 Boys'!O88</f>
        <v>150.16900000000001</v>
      </c>
      <c r="G148" s="5">
        <f>'HFA 5-19 Girls'!O88</f>
        <v>152.19499999999999</v>
      </c>
    </row>
    <row r="149" spans="1:7" x14ac:dyDescent="0.25">
      <c r="A149">
        <v>12</v>
      </c>
      <c r="B149">
        <v>3</v>
      </c>
      <c r="C149">
        <f>'BMI 5-19 Girls'!C89</f>
        <v>147</v>
      </c>
      <c r="D149" s="5">
        <f>'BMI 5-19 Boys'!N89*(('HFA 5-19 Boys'!O89/100)^2)</f>
        <v>41.340539780197204</v>
      </c>
      <c r="E149" s="5">
        <f>'BMI 5-19 Girls'!N89*(('HFA 5-19 Girls'!O89/100)^2)</f>
        <v>42.409912858109308</v>
      </c>
      <c r="F149" s="5">
        <f>'HFA 5-19 Boys'!O89</f>
        <v>150.726</v>
      </c>
      <c r="G149" s="5">
        <f>'HFA 5-19 Girls'!O89</f>
        <v>152.66300000000001</v>
      </c>
    </row>
    <row r="150" spans="1:7" x14ac:dyDescent="0.25">
      <c r="A150">
        <v>12</v>
      </c>
      <c r="B150">
        <v>4</v>
      </c>
      <c r="C150">
        <f>'BMI 5-19 Girls'!C90</f>
        <v>148</v>
      </c>
      <c r="D150" s="5">
        <f>'BMI 5-19 Boys'!N90*(('HFA 5-19 Boys'!O90/100)^2)</f>
        <v>41.803856112239998</v>
      </c>
      <c r="E150" s="5">
        <f>'BMI 5-19 Girls'!N90*(('HFA 5-19 Girls'!O90/100)^2)</f>
        <v>42.821848626722414</v>
      </c>
      <c r="F150" s="5">
        <f>'HFA 5-19 Boys'!O90</f>
        <v>151.29</v>
      </c>
      <c r="G150" s="5">
        <f>'HFA 5-19 Girls'!O90</f>
        <v>153.12100000000001</v>
      </c>
    </row>
    <row r="151" spans="1:7" x14ac:dyDescent="0.25">
      <c r="A151">
        <v>12</v>
      </c>
      <c r="B151">
        <v>5</v>
      </c>
      <c r="C151">
        <f>'BMI 5-19 Girls'!C91</f>
        <v>149</v>
      </c>
      <c r="D151" s="5">
        <f>'BMI 5-19 Boys'!N91*(('HFA 5-19 Boys'!O91/100)^2)</f>
        <v>42.275075098356389</v>
      </c>
      <c r="E151" s="5">
        <f>'BMI 5-19 Girls'!N91*(('HFA 5-19 Girls'!O91/100)^2)</f>
        <v>43.230236746854409</v>
      </c>
      <c r="F151" s="5">
        <f>'HFA 5-19 Boys'!O91</f>
        <v>151.86199999999999</v>
      </c>
      <c r="G151" s="5">
        <f>'HFA 5-19 Girls'!O91</f>
        <v>153.56800000000001</v>
      </c>
    </row>
    <row r="152" spans="1:7" x14ac:dyDescent="0.25">
      <c r="A152">
        <v>12</v>
      </c>
      <c r="B152">
        <v>6</v>
      </c>
      <c r="C152">
        <f>'BMI 5-19 Girls'!C92</f>
        <v>150</v>
      </c>
      <c r="D152" s="5">
        <f>'BMI 5-19 Boys'!N92*(('HFA 5-19 Boys'!O92/100)^2)</f>
        <v>42.756632733423608</v>
      </c>
      <c r="E152" s="5">
        <f>'BMI 5-19 Girls'!N92*(('HFA 5-19 Girls'!O92/100)^2)</f>
        <v>43.637335186238396</v>
      </c>
      <c r="F152" s="5">
        <f>'HFA 5-19 Boys'!O92</f>
        <v>152.44200000000001</v>
      </c>
      <c r="G152" s="5">
        <f>'HFA 5-19 Girls'!O92</f>
        <v>154.00399999999999</v>
      </c>
    </row>
    <row r="153" spans="1:7" x14ac:dyDescent="0.25">
      <c r="A153">
        <v>12</v>
      </c>
      <c r="B153">
        <v>7</v>
      </c>
      <c r="C153">
        <f>'BMI 5-19 Girls'!C93</f>
        <v>151</v>
      </c>
      <c r="D153" s="5">
        <f>'BMI 5-19 Boys'!N93*(('HFA 5-19 Boys'!O93/100)^2)</f>
        <v>43.244012849939999</v>
      </c>
      <c r="E153" s="5">
        <f>'BMI 5-19 Girls'!N93*(('HFA 5-19 Girls'!O93/100)^2)</f>
        <v>44.0383004013106</v>
      </c>
      <c r="F153" s="5">
        <f>'HFA 5-19 Boys'!O93</f>
        <v>153.03</v>
      </c>
      <c r="G153" s="5">
        <f>'HFA 5-19 Girls'!O93</f>
        <v>154.429</v>
      </c>
    </row>
    <row r="154" spans="1:7" x14ac:dyDescent="0.25">
      <c r="A154">
        <v>12</v>
      </c>
      <c r="B154">
        <v>8</v>
      </c>
      <c r="C154">
        <f>'BMI 5-19 Girls'!C94</f>
        <v>152</v>
      </c>
      <c r="D154" s="5">
        <f>'BMI 5-19 Boys'!N94*(('HFA 5-19 Boys'!O94/100)^2)</f>
        <v>43.737928424875697</v>
      </c>
      <c r="E154" s="5">
        <f>'BMI 5-19 Girls'!N94*(('HFA 5-19 Girls'!O94/100)^2)</f>
        <v>44.434804131781213</v>
      </c>
      <c r="F154" s="5">
        <f>'HFA 5-19 Boys'!O94</f>
        <v>153.62299999999999</v>
      </c>
      <c r="G154" s="5">
        <f>'HFA 5-19 Girls'!O94</f>
        <v>154.84200000000001</v>
      </c>
    </row>
    <row r="155" spans="1:7" x14ac:dyDescent="0.25">
      <c r="A155">
        <v>12</v>
      </c>
      <c r="B155">
        <v>9</v>
      </c>
      <c r="C155">
        <f>'BMI 5-19 Girls'!C95</f>
        <v>153</v>
      </c>
      <c r="D155" s="5">
        <f>'BMI 5-19 Boys'!N95*(('HFA 5-19 Boys'!O95/100)^2)</f>
        <v>44.241409470768403</v>
      </c>
      <c r="E155" s="5">
        <f>'BMI 5-19 Girls'!N95*(('HFA 5-19 Girls'!O95/100)^2)</f>
        <v>44.829711206913601</v>
      </c>
      <c r="F155" s="5">
        <f>'HFA 5-19 Boys'!O95</f>
        <v>154.22200000000001</v>
      </c>
      <c r="G155" s="5">
        <f>'HFA 5-19 Girls'!O95</f>
        <v>155.244</v>
      </c>
    </row>
    <row r="156" spans="1:7" x14ac:dyDescent="0.25">
      <c r="A156">
        <v>12</v>
      </c>
      <c r="B156">
        <v>10</v>
      </c>
      <c r="C156">
        <f>'BMI 5-19 Girls'!C96</f>
        <v>154</v>
      </c>
      <c r="D156" s="5">
        <f>'BMI 5-19 Boys'!N96*(('HFA 5-19 Boys'!O96/100)^2)</f>
        <v>44.749231327236799</v>
      </c>
      <c r="E156" s="5">
        <f>'BMI 5-19 Girls'!N96*(('HFA 5-19 Girls'!O96/100)^2)</f>
        <v>45.216940170225193</v>
      </c>
      <c r="F156" s="5">
        <f>'HFA 5-19 Boys'!O96</f>
        <v>154.82599999999999</v>
      </c>
      <c r="G156" s="5">
        <f>'HFA 5-19 Girls'!O96</f>
        <v>155.63300000000001</v>
      </c>
    </row>
    <row r="157" spans="1:7" x14ac:dyDescent="0.25">
      <c r="A157">
        <v>12</v>
      </c>
      <c r="B157">
        <v>11</v>
      </c>
      <c r="C157">
        <f>'BMI 5-19 Girls'!C97</f>
        <v>155</v>
      </c>
      <c r="D157" s="5">
        <f>'BMI 5-19 Boys'!N97*(('HFA 5-19 Boys'!O97/100)^2)</f>
        <v>45.262668665641499</v>
      </c>
      <c r="E157" s="5">
        <f>'BMI 5-19 Girls'!N97*(('HFA 5-19 Girls'!O97/100)^2)</f>
        <v>45.599341507349983</v>
      </c>
      <c r="F157" s="5">
        <f>'HFA 5-19 Boys'!O97</f>
        <v>155.43299999999999</v>
      </c>
      <c r="G157" s="5">
        <f>'HFA 5-19 Girls'!O97</f>
        <v>156.01</v>
      </c>
    </row>
    <row r="158" spans="1:7" x14ac:dyDescent="0.25">
      <c r="A158">
        <v>13</v>
      </c>
      <c r="B158">
        <v>0</v>
      </c>
      <c r="C158">
        <f>'BMI 5-19 Girls'!C98</f>
        <v>156</v>
      </c>
      <c r="D158" s="5">
        <f>'BMI 5-19 Boys'!N98*(('HFA 5-19 Boys'!O98/100)^2)</f>
        <v>45.779340497904897</v>
      </c>
      <c r="E158" s="5">
        <f>'BMI 5-19 Girls'!N98*(('HFA 5-19 Girls'!O98/100)^2)</f>
        <v>45.9743496890625</v>
      </c>
      <c r="F158" s="5">
        <f>'HFA 5-19 Boys'!O98</f>
        <v>156.04300000000001</v>
      </c>
      <c r="G158" s="5">
        <f>'HFA 5-19 Girls'!O98</f>
        <v>156.375</v>
      </c>
    </row>
    <row r="159" spans="1:7" x14ac:dyDescent="0.25">
      <c r="A159">
        <v>13</v>
      </c>
      <c r="B159">
        <v>1</v>
      </c>
      <c r="C159">
        <f>'BMI 5-19 Girls'!C99</f>
        <v>157</v>
      </c>
      <c r="D159" s="5">
        <f>'BMI 5-19 Boys'!N99*(('HFA 5-19 Boys'!O99/100)^2)</f>
        <v>46.302969580948805</v>
      </c>
      <c r="E159" s="5">
        <f>'BMI 5-19 Girls'!N99*(('HFA 5-19 Girls'!O99/100)^2)</f>
        <v>46.346133551717195</v>
      </c>
      <c r="F159" s="5">
        <f>'HFA 5-19 Boys'!O99</f>
        <v>156.654</v>
      </c>
      <c r="G159" s="5">
        <f>'HFA 5-19 Girls'!O99</f>
        <v>156.727</v>
      </c>
    </row>
    <row r="160" spans="1:7" x14ac:dyDescent="0.25">
      <c r="A160">
        <v>13</v>
      </c>
      <c r="B160">
        <v>2</v>
      </c>
      <c r="C160">
        <f>'BMI 5-19 Girls'!C100</f>
        <v>158</v>
      </c>
      <c r="D160" s="5">
        <f>'BMI 5-19 Boys'!N100*(('HFA 5-19 Boys'!O100/100)^2)</f>
        <v>46.828694911010402</v>
      </c>
      <c r="E160" s="5">
        <f>'BMI 5-19 Girls'!N100*(('HFA 5-19 Girls'!O100/100)^2)</f>
        <v>46.710258448672604</v>
      </c>
      <c r="F160" s="5">
        <f>'HFA 5-19 Boys'!O100</f>
        <v>157.26599999999999</v>
      </c>
      <c r="G160" s="5">
        <f>'HFA 5-19 Girls'!O100</f>
        <v>157.06700000000001</v>
      </c>
    </row>
    <row r="161" spans="1:7" x14ac:dyDescent="0.25">
      <c r="A161">
        <v>13</v>
      </c>
      <c r="B161">
        <v>3</v>
      </c>
      <c r="C161">
        <f>'BMI 5-19 Girls'!C101</f>
        <v>159</v>
      </c>
      <c r="D161" s="5">
        <f>'BMI 5-19 Boys'!N101*(('HFA 5-19 Boys'!O101/100)^2)</f>
        <v>47.355886933311588</v>
      </c>
      <c r="E161" s="5">
        <f>'BMI 5-19 Girls'!N101*(('HFA 5-19 Girls'!O101/100)^2)</f>
        <v>47.065978061276404</v>
      </c>
      <c r="F161" s="5">
        <f>'HFA 5-19 Boys'!O101</f>
        <v>157.87799999999999</v>
      </c>
      <c r="G161" s="5">
        <f>'HFA 5-19 Girls'!O101</f>
        <v>157.39400000000001</v>
      </c>
    </row>
    <row r="162" spans="1:7" x14ac:dyDescent="0.25">
      <c r="A162">
        <v>13</v>
      </c>
      <c r="B162">
        <v>4</v>
      </c>
      <c r="C162">
        <f>'BMI 5-19 Girls'!C102</f>
        <v>160</v>
      </c>
      <c r="D162" s="5">
        <f>'BMI 5-19 Boys'!N102*(('HFA 5-19 Boys'!O102/100)^2)</f>
        <v>47.885201447781597</v>
      </c>
      <c r="E162" s="5">
        <f>'BMI 5-19 Girls'!N102*(('HFA 5-19 Girls'!O102/100)^2)</f>
        <v>47.415624806489603</v>
      </c>
      <c r="F162" s="5">
        <f>'HFA 5-19 Boys'!O102</f>
        <v>158.48699999999999</v>
      </c>
      <c r="G162" s="5">
        <f>'HFA 5-19 Girls'!O102</f>
        <v>157.708</v>
      </c>
    </row>
    <row r="163" spans="1:7" x14ac:dyDescent="0.25">
      <c r="A163">
        <v>13</v>
      </c>
      <c r="B163">
        <v>5</v>
      </c>
      <c r="C163">
        <f>'BMI 5-19 Girls'!C103</f>
        <v>161</v>
      </c>
      <c r="D163" s="5">
        <f>'BMI 5-19 Boys'!N103*(('HFA 5-19 Boys'!O103/100)^2)</f>
        <v>48.417222209184402</v>
      </c>
      <c r="E163" s="5">
        <f>'BMI 5-19 Girls'!N103*(('HFA 5-19 Girls'!O103/100)^2)</f>
        <v>47.759680555289997</v>
      </c>
      <c r="F163" s="5">
        <f>'HFA 5-19 Boys'!O103</f>
        <v>159.09399999999999</v>
      </c>
      <c r="G163" s="5">
        <f>'HFA 5-19 Girls'!O103</f>
        <v>158.01</v>
      </c>
    </row>
    <row r="164" spans="1:7" x14ac:dyDescent="0.25">
      <c r="A164">
        <v>13</v>
      </c>
      <c r="B164">
        <v>6</v>
      </c>
      <c r="C164">
        <f>'BMI 5-19 Girls'!C104</f>
        <v>162</v>
      </c>
      <c r="D164" s="5">
        <f>'BMI 5-19 Boys'!N104*(('HFA 5-19 Boys'!O104/100)^2)</f>
        <v>48.947547870028792</v>
      </c>
      <c r="E164" s="5">
        <f>'BMI 5-19 Girls'!N104*(('HFA 5-19 Girls'!O104/100)^2)</f>
        <v>48.09552757700002</v>
      </c>
      <c r="F164" s="5">
        <f>'HFA 5-19 Boys'!O104</f>
        <v>159.696</v>
      </c>
      <c r="G164" s="5">
        <f>'HFA 5-19 Girls'!O104</f>
        <v>158.30000000000001</v>
      </c>
    </row>
    <row r="165" spans="1:7" x14ac:dyDescent="0.25">
      <c r="A165">
        <v>13</v>
      </c>
      <c r="B165">
        <v>7</v>
      </c>
      <c r="C165">
        <f>'BMI 5-19 Girls'!C105</f>
        <v>163</v>
      </c>
      <c r="D165" s="5">
        <f>'BMI 5-19 Boys'!N105*(('HFA 5-19 Boys'!O105/100)^2)</f>
        <v>49.479256305805201</v>
      </c>
      <c r="E165" s="5">
        <f>'BMI 5-19 Girls'!N105*(('HFA 5-19 Girls'!O105/100)^2)</f>
        <v>48.424932653775294</v>
      </c>
      <c r="F165" s="5">
        <f>'HFA 5-19 Boys'!O105</f>
        <v>160.29400000000001</v>
      </c>
      <c r="G165" s="5">
        <f>'HFA 5-19 Girls'!O105</f>
        <v>158.577</v>
      </c>
    </row>
    <row r="166" spans="1:7" x14ac:dyDescent="0.25">
      <c r="A166">
        <v>13</v>
      </c>
      <c r="B166">
        <v>8</v>
      </c>
      <c r="C166">
        <f>'BMI 5-19 Girls'!C106</f>
        <v>164</v>
      </c>
      <c r="D166" s="5">
        <f>'BMI 5-19 Boys'!N106*(('HFA 5-19 Boys'!O106/100)^2)</f>
        <v>50.008477252271994</v>
      </c>
      <c r="E166" s="5">
        <f>'BMI 5-19 Girls'!N106*(('HFA 5-19 Girls'!O106/100)^2)</f>
        <v>48.74586882244801</v>
      </c>
      <c r="F166" s="5">
        <f>'HFA 5-19 Boys'!O106</f>
        <v>160.886</v>
      </c>
      <c r="G166" s="5">
        <f>'HFA 5-19 Girls'!O106</f>
        <v>158.84200000000001</v>
      </c>
    </row>
    <row r="167" spans="1:7" x14ac:dyDescent="0.25">
      <c r="A167">
        <v>13</v>
      </c>
      <c r="B167">
        <v>9</v>
      </c>
      <c r="C167">
        <f>'BMI 5-19 Girls'!C107</f>
        <v>165</v>
      </c>
      <c r="D167" s="5">
        <f>'BMI 5-19 Boys'!N107*(('HFA 5-19 Boys'!O107/100)^2)</f>
        <v>50.535089388748816</v>
      </c>
      <c r="E167" s="5">
        <f>'BMI 5-19 Girls'!N107*(('HFA 5-19 Girls'!O107/100)^2)</f>
        <v>49.058821432051204</v>
      </c>
      <c r="F167" s="5">
        <f>'HFA 5-19 Boys'!O107</f>
        <v>161.47200000000001</v>
      </c>
      <c r="G167" s="5">
        <f>'HFA 5-19 Girls'!O107</f>
        <v>159.096</v>
      </c>
    </row>
    <row r="168" spans="1:7" x14ac:dyDescent="0.25">
      <c r="A168">
        <v>13</v>
      </c>
      <c r="B168">
        <v>10</v>
      </c>
      <c r="C168">
        <f>'BMI 5-19 Girls'!C108</f>
        <v>166</v>
      </c>
      <c r="D168" s="5">
        <f>'BMI 5-19 Boys'!N108*(('HFA 5-19 Boys'!O108/100)^2)</f>
        <v>51.060337741000005</v>
      </c>
      <c r="E168" s="5">
        <f>'BMI 5-19 Girls'!N108*(('HFA 5-19 Girls'!O108/100)^2)</f>
        <v>49.365590425633606</v>
      </c>
      <c r="F168" s="5">
        <f>'HFA 5-19 Boys'!O108</f>
        <v>162.05000000000001</v>
      </c>
      <c r="G168" s="5">
        <f>'HFA 5-19 Girls'!O108</f>
        <v>159.33799999999999</v>
      </c>
    </row>
    <row r="169" spans="1:7" x14ac:dyDescent="0.25">
      <c r="A169">
        <v>13</v>
      </c>
      <c r="B169">
        <v>11</v>
      </c>
      <c r="C169">
        <f>'BMI 5-19 Girls'!C109</f>
        <v>167</v>
      </c>
      <c r="D169" s="5">
        <f>'BMI 5-19 Boys'!N109*(('HFA 5-19 Boys'!O109/100)^2)</f>
        <v>51.579478035806417</v>
      </c>
      <c r="E169" s="5">
        <f>'BMI 5-19 Girls'!N109*(('HFA 5-19 Girls'!O109/100)^2)</f>
        <v>49.661603140254392</v>
      </c>
      <c r="F169" s="5">
        <f>'HFA 5-19 Boys'!O109</f>
        <v>162.62100000000001</v>
      </c>
      <c r="G169" s="5">
        <f>'HFA 5-19 Girls'!O109</f>
        <v>159.56899999999999</v>
      </c>
    </row>
    <row r="170" spans="1:7" x14ac:dyDescent="0.25">
      <c r="A170">
        <v>14</v>
      </c>
      <c r="B170">
        <v>0</v>
      </c>
      <c r="C170">
        <f>'BMI 5-19 Girls'!C110</f>
        <v>168</v>
      </c>
      <c r="D170" s="5">
        <f>'BMI 5-19 Boys'!N110*(('HFA 5-19 Boys'!O110/100)^2)</f>
        <v>52.098396365105991</v>
      </c>
      <c r="E170" s="5">
        <f>'BMI 5-19 Girls'!N110*(('HFA 5-19 Girls'!O110/100)^2)</f>
        <v>49.95438422533649</v>
      </c>
      <c r="F170" s="5">
        <f>'HFA 5-19 Boys'!O110</f>
        <v>163.18199999999999</v>
      </c>
      <c r="G170" s="5">
        <f>'HFA 5-19 Girls'!O110</f>
        <v>159.78899999999999</v>
      </c>
    </row>
    <row r="171" spans="1:7" x14ac:dyDescent="0.25">
      <c r="A171">
        <v>14</v>
      </c>
      <c r="B171">
        <v>1</v>
      </c>
      <c r="C171">
        <f>'BMI 5-19 Girls'!C111</f>
        <v>169</v>
      </c>
      <c r="D171" s="5">
        <f>'BMI 5-19 Boys'!N111*(('HFA 5-19 Boys'!O111/100)^2)</f>
        <v>52.608348537817591</v>
      </c>
      <c r="E171" s="5">
        <f>'BMI 5-19 Girls'!N111*(('HFA 5-19 Girls'!O111/100)^2)</f>
        <v>50.2361840718496</v>
      </c>
      <c r="F171" s="5">
        <f>'HFA 5-19 Boys'!O111</f>
        <v>163.732</v>
      </c>
      <c r="G171" s="5">
        <f>'HFA 5-19 Girls'!O111</f>
        <v>159.99799999999999</v>
      </c>
    </row>
    <row r="172" spans="1:7" x14ac:dyDescent="0.25">
      <c r="A172">
        <v>14</v>
      </c>
      <c r="B172">
        <v>2</v>
      </c>
      <c r="C172">
        <f>'BMI 5-19 Girls'!C112</f>
        <v>170</v>
      </c>
      <c r="D172" s="5">
        <f>'BMI 5-19 Boys'!N112*(('HFA 5-19 Boys'!O112/100)^2)</f>
        <v>53.112447746508799</v>
      </c>
      <c r="E172" s="5">
        <f>'BMI 5-19 Girls'!N112*(('HFA 5-19 Girls'!O112/100)^2)</f>
        <v>50.510071711873799</v>
      </c>
      <c r="F172" s="5">
        <f>'HFA 5-19 Boys'!O112</f>
        <v>164.27199999999999</v>
      </c>
      <c r="G172" s="5">
        <f>'HFA 5-19 Girls'!O112</f>
        <v>160.197</v>
      </c>
    </row>
    <row r="173" spans="1:7" x14ac:dyDescent="0.25">
      <c r="A173">
        <v>14</v>
      </c>
      <c r="B173">
        <v>3</v>
      </c>
      <c r="C173">
        <f>'BMI 5-19 Girls'!C113</f>
        <v>171</v>
      </c>
      <c r="D173" s="5">
        <f>'BMI 5-19 Boys'!N113*(('HFA 5-19 Boys'!O113/100)^2)</f>
        <v>53.611294331574001</v>
      </c>
      <c r="E173" s="5">
        <f>'BMI 5-19 Girls'!N113*(('HFA 5-19 Girls'!O113/100)^2)</f>
        <v>50.778522598104004</v>
      </c>
      <c r="F173" s="5">
        <f>'HFA 5-19 Boys'!O113</f>
        <v>164.79900000000001</v>
      </c>
      <c r="G173" s="5">
        <f>'HFA 5-19 Girls'!O113</f>
        <v>160.386</v>
      </c>
    </row>
    <row r="174" spans="1:7" x14ac:dyDescent="0.25">
      <c r="A174">
        <v>14</v>
      </c>
      <c r="B174">
        <v>4</v>
      </c>
      <c r="C174">
        <f>'BMI 5-19 Girls'!C114</f>
        <v>172</v>
      </c>
      <c r="D174" s="5">
        <f>'BMI 5-19 Boys'!N114*(('HFA 5-19 Boys'!O114/100)^2)</f>
        <v>54.102664204501188</v>
      </c>
      <c r="E174" s="5">
        <f>'BMI 5-19 Girls'!N114*(('HFA 5-19 Girls'!O114/100)^2)</f>
        <v>51.038245990651198</v>
      </c>
      <c r="F174" s="5">
        <f>'HFA 5-19 Boys'!O114</f>
        <v>165.31399999999999</v>
      </c>
      <c r="G174" s="5">
        <f>'HFA 5-19 Girls'!O114</f>
        <v>160.56399999999999</v>
      </c>
    </row>
    <row r="175" spans="1:7" x14ac:dyDescent="0.25">
      <c r="A175">
        <v>14</v>
      </c>
      <c r="B175">
        <v>5</v>
      </c>
      <c r="C175">
        <f>'BMI 5-19 Girls'!C115</f>
        <v>173</v>
      </c>
      <c r="D175" s="5">
        <f>'BMI 5-19 Boys'!N115*(('HFA 5-19 Boys'!O115/100)^2)</f>
        <v>54.582966513331208</v>
      </c>
      <c r="E175" s="5">
        <f>'BMI 5-19 Girls'!N115*(('HFA 5-19 Girls'!O115/100)^2)</f>
        <v>51.287835138122816</v>
      </c>
      <c r="F175" s="5">
        <f>'HFA 5-19 Boys'!O115</f>
        <v>165.816</v>
      </c>
      <c r="G175" s="5">
        <f>'HFA 5-19 Girls'!O115</f>
        <v>160.733</v>
      </c>
    </row>
    <row r="176" spans="1:7" x14ac:dyDescent="0.25">
      <c r="A176">
        <v>14</v>
      </c>
      <c r="B176">
        <v>6</v>
      </c>
      <c r="C176">
        <f>'BMI 5-19 Girls'!C116</f>
        <v>174</v>
      </c>
      <c r="D176" s="5">
        <f>'BMI 5-19 Boys'!N116*(('HFA 5-19 Boys'!O116/100)^2)</f>
        <v>55.05749266686751</v>
      </c>
      <c r="E176" s="5">
        <f>'BMI 5-19 Girls'!N116*(('HFA 5-19 Girls'!O116/100)^2)</f>
        <v>51.532369913724303</v>
      </c>
      <c r="F176" s="5">
        <f>'HFA 5-19 Boys'!O116</f>
        <v>166.30500000000001</v>
      </c>
      <c r="G176" s="5">
        <f>'HFA 5-19 Girls'!O116</f>
        <v>160.893</v>
      </c>
    </row>
    <row r="177" spans="1:7" x14ac:dyDescent="0.25">
      <c r="A177">
        <v>14</v>
      </c>
      <c r="B177">
        <v>7</v>
      </c>
      <c r="C177">
        <f>'BMI 5-19 Girls'!C117</f>
        <v>175</v>
      </c>
      <c r="D177" s="5">
        <f>'BMI 5-19 Boys'!N117*(('HFA 5-19 Boys'!O117/100)^2)</f>
        <v>55.522656083239994</v>
      </c>
      <c r="E177" s="5">
        <f>'BMI 5-19 Girls'!N117*(('HFA 5-19 Girls'!O117/100)^2)</f>
        <v>51.768549791388899</v>
      </c>
      <c r="F177" s="5">
        <f>'HFA 5-19 Boys'!O117</f>
        <v>166.78</v>
      </c>
      <c r="G177" s="5">
        <f>'HFA 5-19 Girls'!O117</f>
        <v>161.04300000000001</v>
      </c>
    </row>
    <row r="178" spans="1:7" x14ac:dyDescent="0.25">
      <c r="A178">
        <v>14</v>
      </c>
      <c r="B178">
        <v>8</v>
      </c>
      <c r="C178">
        <f>'BMI 5-19 Girls'!C118</f>
        <v>176</v>
      </c>
      <c r="D178" s="5">
        <f>'BMI 5-19 Boys'!N118*(('HFA 5-19 Boys'!O118/100)^2)</f>
        <v>55.976133980533191</v>
      </c>
      <c r="E178" s="5">
        <f>'BMI 5-19 Girls'!N118*(('HFA 5-19 Girls'!O118/100)^2)</f>
        <v>51.994338078412795</v>
      </c>
      <c r="F178" s="5">
        <f>'HFA 5-19 Boys'!O118</f>
        <v>167.24199999999999</v>
      </c>
      <c r="G178" s="5">
        <f>'HFA 5-19 Girls'!O118</f>
        <v>161.184</v>
      </c>
    </row>
    <row r="179" spans="1:7" x14ac:dyDescent="0.25">
      <c r="A179">
        <v>14</v>
      </c>
      <c r="B179">
        <v>9</v>
      </c>
      <c r="C179">
        <f>'BMI 5-19 Girls'!C119</f>
        <v>177</v>
      </c>
      <c r="D179" s="5">
        <f>'BMI 5-19 Boys'!N119*(('HFA 5-19 Boys'!O119/100)^2)</f>
        <v>56.422651784650007</v>
      </c>
      <c r="E179" s="5">
        <f>'BMI 5-19 Girls'!N119*(('HFA 5-19 Girls'!O119/100)^2)</f>
        <v>52.216146979306004</v>
      </c>
      <c r="F179" s="5">
        <f>'HFA 5-19 Boys'!O119</f>
        <v>167.69</v>
      </c>
      <c r="G179" s="5">
        <f>'HFA 5-19 Girls'!O119</f>
        <v>161.31800000000001</v>
      </c>
    </row>
    <row r="180" spans="1:7" x14ac:dyDescent="0.25">
      <c r="A180">
        <v>14</v>
      </c>
      <c r="B180">
        <v>10</v>
      </c>
      <c r="C180">
        <f>'BMI 5-19 Girls'!C120</f>
        <v>178</v>
      </c>
      <c r="D180" s="5">
        <f>'BMI 5-19 Boys'!N120*(('HFA 5-19 Boys'!O120/100)^2)</f>
        <v>56.857766798573998</v>
      </c>
      <c r="E180" s="5">
        <f>'BMI 5-19 Girls'!N120*(('HFA 5-19 Girls'!O120/100)^2)</f>
        <v>52.426769200685996</v>
      </c>
      <c r="F180" s="5">
        <f>'HFA 5-19 Boys'!O120</f>
        <v>168.126</v>
      </c>
      <c r="G180" s="5">
        <f>'HFA 5-19 Girls'!O120</f>
        <v>161.44200000000001</v>
      </c>
    </row>
    <row r="181" spans="1:7" x14ac:dyDescent="0.25">
      <c r="A181">
        <v>14</v>
      </c>
      <c r="B181">
        <v>11</v>
      </c>
      <c r="C181">
        <f>'BMI 5-19 Girls'!C121</f>
        <v>179</v>
      </c>
      <c r="D181" s="5">
        <f>'BMI 5-19 Boys'!N121*(('HFA 5-19 Boys'!O121/100)^2)</f>
        <v>57.28275483218561</v>
      </c>
      <c r="E181" s="5">
        <f>'BMI 5-19 Girls'!N121*(('HFA 5-19 Girls'!O121/100)^2)</f>
        <v>52.631333991039995</v>
      </c>
      <c r="F181" s="5">
        <f>'HFA 5-19 Boys'!O121</f>
        <v>168.548</v>
      </c>
      <c r="G181" s="5">
        <f>'HFA 5-19 Girls'!O121</f>
        <v>161.56</v>
      </c>
    </row>
    <row r="182" spans="1:7" x14ac:dyDescent="0.25">
      <c r="A182">
        <v>15</v>
      </c>
      <c r="B182">
        <v>0</v>
      </c>
      <c r="C182">
        <f>'BMI 5-19 Girls'!C122</f>
        <v>180</v>
      </c>
      <c r="D182" s="5">
        <f>'BMI 5-19 Boys'!N122*(('HFA 5-19 Boys'!O122/100)^2)</f>
        <v>57.698803810196807</v>
      </c>
      <c r="E182" s="5">
        <f>'BMI 5-19 Girls'!N122*(('HFA 5-19 Girls'!O122/100)^2)</f>
        <v>52.827832671893212</v>
      </c>
      <c r="F182" s="5">
        <f>'HFA 5-19 Boys'!O122</f>
        <v>168.958</v>
      </c>
      <c r="G182" s="5">
        <f>'HFA 5-19 Girls'!O122</f>
        <v>161.66900000000001</v>
      </c>
    </row>
    <row r="183" spans="1:7" x14ac:dyDescent="0.25">
      <c r="A183">
        <v>15</v>
      </c>
      <c r="B183">
        <v>1</v>
      </c>
      <c r="C183">
        <f>'BMI 5-19 Girls'!C123</f>
        <v>181</v>
      </c>
      <c r="D183" s="5">
        <f>'BMI 5-19 Boys'!N123*(('HFA 5-19 Boys'!O123/100)^2)</f>
        <v>58.107941066649992</v>
      </c>
      <c r="E183" s="5">
        <f>'BMI 5-19 Girls'!N123*(('HFA 5-19 Girls'!O123/100)^2)</f>
        <v>53.020784647583987</v>
      </c>
      <c r="F183" s="5">
        <f>'HFA 5-19 Boys'!O123</f>
        <v>169.35499999999999</v>
      </c>
      <c r="G183" s="5">
        <f>'HFA 5-19 Girls'!O123</f>
        <v>161.77199999999999</v>
      </c>
    </row>
    <row r="184" spans="1:7" x14ac:dyDescent="0.25">
      <c r="A184">
        <v>15</v>
      </c>
      <c r="B184">
        <v>2</v>
      </c>
      <c r="C184">
        <f>'BMI 5-19 Girls'!C124</f>
        <v>182</v>
      </c>
      <c r="D184" s="5">
        <f>'BMI 5-19 Boys'!N124*(('HFA 5-19 Boys'!O124/100)^2)</f>
        <v>58.501401749690494</v>
      </c>
      <c r="E184" s="5">
        <f>'BMI 5-19 Girls'!N124*(('HFA 5-19 Girls'!O124/100)^2)</f>
        <v>53.200979611514491</v>
      </c>
      <c r="F184" s="5">
        <f>'HFA 5-19 Boys'!O124</f>
        <v>169.739</v>
      </c>
      <c r="G184" s="5">
        <f>'HFA 5-19 Girls'!O124</f>
        <v>161.86699999999999</v>
      </c>
    </row>
    <row r="185" spans="1:7" x14ac:dyDescent="0.25">
      <c r="A185">
        <v>15</v>
      </c>
      <c r="B185">
        <v>3</v>
      </c>
      <c r="C185">
        <f>'BMI 5-19 Girls'!C125</f>
        <v>183</v>
      </c>
      <c r="D185" s="5">
        <f>'BMI 5-19 Boys'!N125*(('HFA 5-19 Boys'!O125/100)^2)</f>
        <v>58.887633623500015</v>
      </c>
      <c r="E185" s="5">
        <f>'BMI 5-19 Girls'!N125*(('HFA 5-19 Girls'!O125/100)^2)</f>
        <v>53.377532979759991</v>
      </c>
      <c r="F185" s="5">
        <f>'HFA 5-19 Boys'!O125</f>
        <v>170.11</v>
      </c>
      <c r="G185" s="5">
        <f>'HFA 5-19 Girls'!O125</f>
        <v>161.95599999999999</v>
      </c>
    </row>
    <row r="186" spans="1:7" x14ac:dyDescent="0.25">
      <c r="A186">
        <v>15</v>
      </c>
      <c r="B186">
        <v>4</v>
      </c>
      <c r="C186">
        <f>'BMI 5-19 Girls'!C126</f>
        <v>184</v>
      </c>
      <c r="D186" s="5">
        <f>'BMI 5-19 Boys'!N126*(('HFA 5-19 Boys'!O126/100)^2)</f>
        <v>59.260710071643196</v>
      </c>
      <c r="E186" s="5">
        <f>'BMI 5-19 Girls'!N126*(('HFA 5-19 Girls'!O126/100)^2)</f>
        <v>53.54516089657529</v>
      </c>
      <c r="F186" s="5">
        <f>'HFA 5-19 Boys'!O126</f>
        <v>170.46799999999999</v>
      </c>
      <c r="G186" s="5">
        <f>'HFA 5-19 Girls'!O126</f>
        <v>162.03899999999999</v>
      </c>
    </row>
    <row r="187" spans="1:7" x14ac:dyDescent="0.25">
      <c r="A187">
        <v>15</v>
      </c>
      <c r="B187">
        <v>5</v>
      </c>
      <c r="C187">
        <f>'BMI 5-19 Girls'!C127</f>
        <v>185</v>
      </c>
      <c r="D187" s="5">
        <f>'BMI 5-19 Boys'!N127*(('HFA 5-19 Boys'!O127/100)^2)</f>
        <v>59.626980817185597</v>
      </c>
      <c r="E187" s="5">
        <f>'BMI 5-19 Girls'!N127*(('HFA 5-19 Girls'!O127/100)^2)</f>
        <v>53.709072561081612</v>
      </c>
      <c r="F187" s="5">
        <f>'HFA 5-19 Boys'!O127</f>
        <v>170.81399999999999</v>
      </c>
      <c r="G187" s="5">
        <f>'HFA 5-19 Girls'!O127</f>
        <v>162.11600000000001</v>
      </c>
    </row>
    <row r="188" spans="1:7" x14ac:dyDescent="0.25">
      <c r="A188">
        <v>15</v>
      </c>
      <c r="B188">
        <v>6</v>
      </c>
      <c r="C188">
        <f>'BMI 5-19 Girls'!C128</f>
        <v>186</v>
      </c>
      <c r="D188" s="5">
        <f>'BMI 5-19 Boys'!N128*(('HFA 5-19 Boys'!O128/100)^2)</f>
        <v>59.979786018549291</v>
      </c>
      <c r="E188" s="5">
        <f>'BMI 5-19 Girls'!N128*(('HFA 5-19 Girls'!O128/100)^2)</f>
        <v>53.864640676308802</v>
      </c>
      <c r="F188" s="5">
        <f>'HFA 5-19 Boys'!O128</f>
        <v>171.14699999999999</v>
      </c>
      <c r="G188" s="5">
        <f>'HFA 5-19 Girls'!O128</f>
        <v>162.18799999999999</v>
      </c>
    </row>
    <row r="189" spans="1:7" x14ac:dyDescent="0.25">
      <c r="A189">
        <v>15</v>
      </c>
      <c r="B189">
        <v>7</v>
      </c>
      <c r="C189">
        <f>'BMI 5-19 Girls'!C129</f>
        <v>187</v>
      </c>
      <c r="D189" s="5">
        <f>'BMI 5-19 Boys'!N129*(('HFA 5-19 Boys'!O129/100)^2)</f>
        <v>60.322595966740792</v>
      </c>
      <c r="E189" s="5">
        <f>'BMI 5-19 Girls'!N129*(('HFA 5-19 Girls'!O129/100)^2)</f>
        <v>54.013793870677191</v>
      </c>
      <c r="F189" s="5">
        <f>'HFA 5-19 Boys'!O129</f>
        <v>171.46799999999999</v>
      </c>
      <c r="G189" s="5">
        <f>'HFA 5-19 Girls'!O129</f>
        <v>162.25399999999999</v>
      </c>
    </row>
    <row r="190" spans="1:7" x14ac:dyDescent="0.25">
      <c r="A190">
        <v>15</v>
      </c>
      <c r="B190">
        <v>8</v>
      </c>
      <c r="C190">
        <f>'BMI 5-19 Girls'!C130</f>
        <v>188</v>
      </c>
      <c r="D190" s="5">
        <f>'BMI 5-19 Boys'!N130*(('HFA 5-19 Boys'!O130/100)^2)</f>
        <v>60.655283435732386</v>
      </c>
      <c r="E190" s="5">
        <f>'BMI 5-19 Girls'!N130*(('HFA 5-19 Girls'!O130/100)^2)</f>
        <v>54.157164902909997</v>
      </c>
      <c r="F190" s="5">
        <f>'HFA 5-19 Boys'!O130</f>
        <v>171.77699999999999</v>
      </c>
      <c r="G190" s="5">
        <f>'HFA 5-19 Girls'!O130</f>
        <v>162.315</v>
      </c>
    </row>
    <row r="191" spans="1:7" x14ac:dyDescent="0.25">
      <c r="A191">
        <v>15</v>
      </c>
      <c r="B191">
        <v>9</v>
      </c>
      <c r="C191">
        <f>'BMI 5-19 Girls'!C131</f>
        <v>189</v>
      </c>
      <c r="D191" s="5">
        <f>'BMI 5-19 Boys'!N131*(('HFA 5-19 Boys'!O131/100)^2)</f>
        <v>60.978433704124988</v>
      </c>
      <c r="E191" s="5">
        <f>'BMI 5-19 Girls'!N131*(('HFA 5-19 Girls'!O131/100)^2)</f>
        <v>54.295393951209604</v>
      </c>
      <c r="F191" s="5">
        <f>'HFA 5-19 Boys'!O131</f>
        <v>172.07499999999999</v>
      </c>
      <c r="G191" s="5">
        <f>'HFA 5-19 Girls'!O131</f>
        <v>162.37200000000001</v>
      </c>
    </row>
    <row r="192" spans="1:7" x14ac:dyDescent="0.25">
      <c r="A192">
        <v>15</v>
      </c>
      <c r="B192">
        <v>10</v>
      </c>
      <c r="C192">
        <f>'BMI 5-19 Girls'!C132</f>
        <v>190</v>
      </c>
      <c r="D192" s="5">
        <f>'BMI 5-19 Boys'!N132*(('HFA 5-19 Boys'!O132/100)^2)</f>
        <v>61.291223275655085</v>
      </c>
      <c r="E192" s="5">
        <f>'BMI 5-19 Girls'!N132*(('HFA 5-19 Girls'!O132/100)^2)</f>
        <v>54.427787721465613</v>
      </c>
      <c r="F192" s="5">
        <f>'HFA 5-19 Boys'!O132</f>
        <v>172.36099999999999</v>
      </c>
      <c r="G192" s="5">
        <f>'HFA 5-19 Girls'!O132</f>
        <v>162.42400000000001</v>
      </c>
    </row>
    <row r="193" spans="1:7" x14ac:dyDescent="0.25">
      <c r="A193">
        <v>15</v>
      </c>
      <c r="B193">
        <v>11</v>
      </c>
      <c r="C193">
        <f>'BMI 5-19 Girls'!C133</f>
        <v>191</v>
      </c>
      <c r="D193" s="5">
        <f>'BMI 5-19 Boys'!N133*(('HFA 5-19 Boys'!O133/100)^2)</f>
        <v>61.589842275869586</v>
      </c>
      <c r="E193" s="5">
        <f>'BMI 5-19 Girls'!N133*(('HFA 5-19 Girls'!O133/100)^2)</f>
        <v>54.552351810214411</v>
      </c>
      <c r="F193" s="5">
        <f>'HFA 5-19 Boys'!O133</f>
        <v>172.63399999999999</v>
      </c>
      <c r="G193" s="5">
        <f>'HFA 5-19 Girls'!O133</f>
        <v>162.47200000000001</v>
      </c>
    </row>
    <row r="194" spans="1:7" x14ac:dyDescent="0.25">
      <c r="A194">
        <v>16</v>
      </c>
      <c r="B194">
        <v>0</v>
      </c>
      <c r="C194">
        <f>'BMI 5-19 Girls'!C134</f>
        <v>192</v>
      </c>
      <c r="D194" s="5">
        <f>'BMI 5-19 Boys'!N134*(('HFA 5-19 Boys'!O134/100)^2)</f>
        <v>61.882270637890898</v>
      </c>
      <c r="E194" s="5">
        <f>'BMI 5-19 Girls'!N134*(('HFA 5-19 Girls'!O134/100)^2)</f>
        <v>54.674343174945598</v>
      </c>
      <c r="F194" s="5">
        <f>'HFA 5-19 Boys'!O134</f>
        <v>172.89699999999999</v>
      </c>
      <c r="G194" s="5">
        <f>'HFA 5-19 Girls'!O134</f>
        <v>162.51599999999999</v>
      </c>
    </row>
    <row r="195" spans="1:7" x14ac:dyDescent="0.25">
      <c r="A195">
        <v>16</v>
      </c>
      <c r="B195">
        <v>1</v>
      </c>
      <c r="C195">
        <f>'BMI 5-19 Girls'!C135</f>
        <v>193</v>
      </c>
      <c r="D195" s="5">
        <f>'BMI 5-19 Boys'!N135*(('HFA 5-19 Boys'!O135/100)^2)</f>
        <v>62.160290674900594</v>
      </c>
      <c r="E195" s="5">
        <f>'BMI 5-19 Girls'!N135*(('HFA 5-19 Girls'!O135/100)^2)</f>
        <v>54.78846113218242</v>
      </c>
      <c r="F195" s="5">
        <f>'HFA 5-19 Boys'!O135</f>
        <v>173.14699999999999</v>
      </c>
      <c r="G195" s="5">
        <f>'HFA 5-19 Girls'!O135</f>
        <v>162.55600000000001</v>
      </c>
    </row>
    <row r="196" spans="1:7" x14ac:dyDescent="0.25">
      <c r="A196">
        <v>16</v>
      </c>
      <c r="B196">
        <v>2</v>
      </c>
      <c r="C196">
        <f>'BMI 5-19 Girls'!C136</f>
        <v>194</v>
      </c>
      <c r="D196" s="5">
        <f>'BMI 5-19 Boys'!N136*(('HFA 5-19 Boys'!O136/100)^2)</f>
        <v>62.431219465193195</v>
      </c>
      <c r="E196" s="5">
        <f>'BMI 5-19 Girls'!N136*(('HFA 5-19 Girls'!O136/100)^2)</f>
        <v>54.900645593878295</v>
      </c>
      <c r="F196" s="5">
        <f>'HFA 5-19 Boys'!O136</f>
        <v>173.386</v>
      </c>
      <c r="G196" s="5">
        <f>'HFA 5-19 Girls'!O136</f>
        <v>162.59299999999999</v>
      </c>
    </row>
    <row r="197" spans="1:7" x14ac:dyDescent="0.25">
      <c r="A197">
        <v>16</v>
      </c>
      <c r="B197">
        <v>3</v>
      </c>
      <c r="C197">
        <f>'BMI 5-19 Girls'!C137</f>
        <v>195</v>
      </c>
      <c r="D197" s="5">
        <f>'BMI 5-19 Boys'!N137*(('HFA 5-19 Boys'!O137/100)^2)</f>
        <v>62.688237144766198</v>
      </c>
      <c r="E197" s="5">
        <f>'BMI 5-19 Girls'!N137*(('HFA 5-19 Girls'!O137/100)^2)</f>
        <v>55.006272505443192</v>
      </c>
      <c r="F197" s="5">
        <f>'HFA 5-19 Boys'!O137</f>
        <v>173.613</v>
      </c>
      <c r="G197" s="5">
        <f>'HFA 5-19 Girls'!O137</f>
        <v>162.62799999999999</v>
      </c>
    </row>
    <row r="198" spans="1:7" x14ac:dyDescent="0.25">
      <c r="A198">
        <v>16</v>
      </c>
      <c r="B198">
        <v>4</v>
      </c>
      <c r="C198">
        <f>'BMI 5-19 Girls'!C138</f>
        <v>196</v>
      </c>
      <c r="D198" s="5">
        <f>'BMI 5-19 Boys'!N138*(('HFA 5-19 Boys'!O138/100)^2)</f>
        <v>62.937267958113608</v>
      </c>
      <c r="E198" s="5">
        <f>'BMI 5-19 Girls'!N138*(('HFA 5-19 Girls'!O138/100)^2)</f>
        <v>55.109264640294896</v>
      </c>
      <c r="F198" s="5">
        <f>'HFA 5-19 Boys'!O138</f>
        <v>173.828</v>
      </c>
      <c r="G198" s="5">
        <f>'HFA 5-19 Girls'!O138</f>
        <v>162.65899999999999</v>
      </c>
    </row>
    <row r="199" spans="1:7" x14ac:dyDescent="0.25">
      <c r="A199">
        <v>16</v>
      </c>
      <c r="B199">
        <v>5</v>
      </c>
      <c r="C199">
        <f>'BMI 5-19 Girls'!C139</f>
        <v>197</v>
      </c>
      <c r="D199" s="5">
        <f>'BMI 5-19 Boys'!N139*(('HFA 5-19 Boys'!O139/100)^2)</f>
        <v>63.172910404659206</v>
      </c>
      <c r="E199" s="5">
        <f>'BMI 5-19 Girls'!N139*(('HFA 5-19 Girls'!O139/100)^2)</f>
        <v>55.206351021861799</v>
      </c>
      <c r="F199" s="5">
        <f>'HFA 5-19 Boys'!O139</f>
        <v>174.03200000000001</v>
      </c>
      <c r="G199" s="5">
        <f>'HFA 5-19 Girls'!O139</f>
        <v>162.68899999999999</v>
      </c>
    </row>
    <row r="200" spans="1:7" x14ac:dyDescent="0.25">
      <c r="A200">
        <v>16</v>
      </c>
      <c r="B200">
        <v>6</v>
      </c>
      <c r="C200">
        <f>'BMI 5-19 Girls'!C140</f>
        <v>198</v>
      </c>
      <c r="D200" s="5">
        <f>'BMI 5-19 Boys'!N140*(('HFA 5-19 Boys'!O140/100)^2)</f>
        <v>63.39809671537499</v>
      </c>
      <c r="E200" s="5">
        <f>'BMI 5-19 Girls'!N140*(('HFA 5-19 Girls'!O140/100)^2)</f>
        <v>55.298810915721603</v>
      </c>
      <c r="F200" s="5">
        <f>'HFA 5-19 Boys'!O140</f>
        <v>174.22499999999999</v>
      </c>
      <c r="G200" s="5">
        <f>'HFA 5-19 Girls'!O140</f>
        <v>162.71600000000001</v>
      </c>
    </row>
    <row r="201" spans="1:7" x14ac:dyDescent="0.25">
      <c r="A201">
        <v>16</v>
      </c>
      <c r="B201">
        <v>7</v>
      </c>
      <c r="C201">
        <f>'BMI 5-19 Girls'!C141</f>
        <v>199</v>
      </c>
      <c r="D201" s="5">
        <f>'BMI 5-19 Boys'!N141*(('HFA 5-19 Boys'!O141/100)^2)</f>
        <v>63.615790368718606</v>
      </c>
      <c r="E201" s="5">
        <f>'BMI 5-19 Girls'!N141*(('HFA 5-19 Girls'!O141/100)^2)</f>
        <v>55.390642340749594</v>
      </c>
      <c r="F201" s="5">
        <f>'HFA 5-19 Boys'!O141</f>
        <v>174.40700000000001</v>
      </c>
      <c r="G201" s="5">
        <f>'HFA 5-19 Girls'!O141</f>
        <v>162.74199999999999</v>
      </c>
    </row>
    <row r="202" spans="1:7" x14ac:dyDescent="0.25">
      <c r="A202">
        <v>16</v>
      </c>
      <c r="B202">
        <v>8</v>
      </c>
      <c r="C202">
        <f>'BMI 5-19 Girls'!C142</f>
        <v>200</v>
      </c>
      <c r="D202" s="5">
        <f>'BMI 5-19 Boys'!N142*(('HFA 5-19 Boys'!O142/100)^2)</f>
        <v>63.819839107896016</v>
      </c>
      <c r="E202" s="5">
        <f>'BMI 5-19 Girls'!N142*(('HFA 5-19 Girls'!O142/100)^2)</f>
        <v>55.476543629165995</v>
      </c>
      <c r="F202" s="5">
        <f>'HFA 5-19 Boys'!O142</f>
        <v>174.578</v>
      </c>
      <c r="G202" s="5">
        <f>'HFA 5-19 Girls'!O142</f>
        <v>162.767</v>
      </c>
    </row>
    <row r="203" spans="1:7" x14ac:dyDescent="0.25">
      <c r="A203">
        <v>16</v>
      </c>
      <c r="B203">
        <v>9</v>
      </c>
      <c r="C203">
        <f>'BMI 5-19 Girls'!C143</f>
        <v>201</v>
      </c>
      <c r="D203" s="5">
        <f>'BMI 5-19 Boys'!N143*(('HFA 5-19 Boys'!O143/100)^2)</f>
        <v>64.016993412488603</v>
      </c>
      <c r="E203" s="5">
        <f>'BMI 5-19 Girls'!N143*(('HFA 5-19 Girls'!O143/100)^2)</f>
        <v>55.56112462406</v>
      </c>
      <c r="F203" s="5">
        <f>'HFA 5-19 Boys'!O143</f>
        <v>174.739</v>
      </c>
      <c r="G203" s="5">
        <f>'HFA 5-19 Girls'!O143</f>
        <v>162.79</v>
      </c>
    </row>
    <row r="204" spans="1:7" x14ac:dyDescent="0.25">
      <c r="A204">
        <v>16</v>
      </c>
      <c r="B204">
        <v>10</v>
      </c>
      <c r="C204">
        <f>'BMI 5-19 Girls'!C144</f>
        <v>202</v>
      </c>
      <c r="D204" s="5">
        <f>'BMI 5-19 Boys'!N144*(('HFA 5-19 Boys'!O144/100)^2)</f>
        <v>64.201088897899993</v>
      </c>
      <c r="E204" s="5">
        <f>'BMI 5-19 Girls'!N144*(('HFA 5-19 Girls'!O144/100)^2)</f>
        <v>55.640445161930991</v>
      </c>
      <c r="F204" s="5">
        <f>'HFA 5-19 Boys'!O144</f>
        <v>174.89</v>
      </c>
      <c r="G204" s="5">
        <f>'HFA 5-19 Girls'!O144</f>
        <v>162.81299999999999</v>
      </c>
    </row>
    <row r="205" spans="1:7" x14ac:dyDescent="0.25">
      <c r="A205">
        <v>16</v>
      </c>
      <c r="B205">
        <v>11</v>
      </c>
      <c r="C205">
        <f>'BMI 5-19 Girls'!C145</f>
        <v>203</v>
      </c>
      <c r="D205" s="5">
        <f>'BMI 5-19 Boys'!N145*(('HFA 5-19 Boys'!O145/100)^2)</f>
        <v>64.377441591259995</v>
      </c>
      <c r="E205" s="5">
        <f>'BMI 5-19 Girls'!N145*(('HFA 5-19 Girls'!O145/100)^2)</f>
        <v>55.718435143778407</v>
      </c>
      <c r="F205" s="5">
        <f>'HFA 5-19 Boys'!O145</f>
        <v>175.03</v>
      </c>
      <c r="G205" s="5">
        <f>'HFA 5-19 Girls'!O145</f>
        <v>162.834</v>
      </c>
    </row>
    <row r="206" spans="1:7" x14ac:dyDescent="0.25">
      <c r="A206">
        <v>17</v>
      </c>
      <c r="B206">
        <v>0</v>
      </c>
      <c r="C206">
        <f>'BMI 5-19 Girls'!C146</f>
        <v>204</v>
      </c>
      <c r="D206" s="5">
        <f>'BMI 5-19 Boys'!N146*(('HFA 5-19 Boys'!O146/100)^2)</f>
        <v>64.544410525007706</v>
      </c>
      <c r="E206" s="5">
        <f>'BMI 5-19 Girls'!N146*(('HFA 5-19 Girls'!O146/100)^2)</f>
        <v>55.793122437269204</v>
      </c>
      <c r="F206" s="5">
        <f>'HFA 5-19 Boys'!O146</f>
        <v>175.161</v>
      </c>
      <c r="G206" s="5">
        <f>'HFA 5-19 Girls'!O146</f>
        <v>162.85400000000001</v>
      </c>
    </row>
    <row r="207" spans="1:7" x14ac:dyDescent="0.25">
      <c r="A207">
        <v>17</v>
      </c>
      <c r="B207">
        <v>1</v>
      </c>
      <c r="C207">
        <f>'BMI 5-19 Girls'!C147</f>
        <v>205</v>
      </c>
      <c r="D207" s="5">
        <f>'BMI 5-19 Boys'!N147*(('HFA 5-19 Boys'!O147/100)^2)</f>
        <v>64.701207299591601</v>
      </c>
      <c r="E207" s="5">
        <f>'BMI 5-19 Girls'!N147*(('HFA 5-19 Girls'!O147/100)^2)</f>
        <v>55.865188584868392</v>
      </c>
      <c r="F207" s="5">
        <f>'HFA 5-19 Boys'!O147</f>
        <v>175.28200000000001</v>
      </c>
      <c r="G207" s="5">
        <f>'HFA 5-19 Girls'!O147</f>
        <v>162.874</v>
      </c>
    </row>
    <row r="208" spans="1:7" x14ac:dyDescent="0.25">
      <c r="A208">
        <v>17</v>
      </c>
      <c r="B208">
        <v>2</v>
      </c>
      <c r="C208">
        <f>'BMI 5-19 Girls'!C148</f>
        <v>206</v>
      </c>
      <c r="D208" s="5">
        <f>'BMI 5-19 Boys'!N148*(('HFA 5-19 Boys'!O148/100)^2)</f>
        <v>64.849259900700005</v>
      </c>
      <c r="E208" s="5">
        <f>'BMI 5-19 Girls'!N148*(('HFA 5-19 Girls'!O148/100)^2)</f>
        <v>55.934631637488003</v>
      </c>
      <c r="F208" s="5">
        <f>'HFA 5-19 Boys'!O148</f>
        <v>175.39500000000001</v>
      </c>
      <c r="G208" s="5">
        <f>'HFA 5-19 Girls'!O148</f>
        <v>162.89400000000001</v>
      </c>
    </row>
    <row r="209" spans="1:7" x14ac:dyDescent="0.25">
      <c r="A209">
        <v>17</v>
      </c>
      <c r="B209">
        <v>3</v>
      </c>
      <c r="C209">
        <f>'BMI 5-19 Girls'!C149</f>
        <v>207</v>
      </c>
      <c r="D209" s="5">
        <f>'BMI 5-19 Boys'!N149*(('HFA 5-19 Boys'!O149/100)^2)</f>
        <v>64.991607524999992</v>
      </c>
      <c r="E209" s="5">
        <f>'BMI 5-19 Girls'!N149*(('HFA 5-19 Girls'!O149/100)^2)</f>
        <v>56.002728691814411</v>
      </c>
      <c r="F209" s="5">
        <f>'HFA 5-19 Boys'!O149</f>
        <v>175.5</v>
      </c>
      <c r="G209" s="5">
        <f>'HFA 5-19 Girls'!O149</f>
        <v>162.91200000000001</v>
      </c>
    </row>
    <row r="210" spans="1:7" x14ac:dyDescent="0.25">
      <c r="A210">
        <v>17</v>
      </c>
      <c r="B210">
        <v>4</v>
      </c>
      <c r="C210">
        <f>'BMI 5-19 Girls'!C150</f>
        <v>208</v>
      </c>
      <c r="D210" s="5">
        <f>'BMI 5-19 Boys'!N150*(('HFA 5-19 Boys'!O150/100)^2)</f>
        <v>65.124396811713595</v>
      </c>
      <c r="E210" s="5">
        <f>'BMI 5-19 Girls'!N150*(('HFA 5-19 Girls'!O150/100)^2)</f>
        <v>56.068197127289991</v>
      </c>
      <c r="F210" s="5">
        <f>'HFA 5-19 Boys'!O150</f>
        <v>175.596</v>
      </c>
      <c r="G210" s="5">
        <f>'HFA 5-19 Girls'!O150</f>
        <v>162.93</v>
      </c>
    </row>
    <row r="211" spans="1:7" x14ac:dyDescent="0.25">
      <c r="A211">
        <v>17</v>
      </c>
      <c r="B211">
        <v>5</v>
      </c>
      <c r="C211">
        <f>'BMI 5-19 Girls'!C151</f>
        <v>209</v>
      </c>
      <c r="D211" s="5">
        <f>'BMI 5-19 Boys'!N151*(('HFA 5-19 Boys'!O151/100)^2)</f>
        <v>65.249073441650012</v>
      </c>
      <c r="E211" s="5">
        <f>'BMI 5-19 Girls'!N151*(('HFA 5-19 Girls'!O151/100)^2)</f>
        <v>56.131035188256</v>
      </c>
      <c r="F211" s="5">
        <f>'HFA 5-19 Boys'!O151</f>
        <v>175.685</v>
      </c>
      <c r="G211" s="5">
        <f>'HFA 5-19 Girls'!O151</f>
        <v>162.94800000000001</v>
      </c>
    </row>
    <row r="212" spans="1:7" x14ac:dyDescent="0.25">
      <c r="A212">
        <v>17</v>
      </c>
      <c r="B212">
        <v>6</v>
      </c>
      <c r="C212">
        <f>'BMI 5-19 Girls'!C152</f>
        <v>210</v>
      </c>
      <c r="D212" s="5">
        <f>'BMI 5-19 Boys'!N152*(('HFA 5-19 Boys'!O152/100)^2)</f>
        <v>65.368695615695103</v>
      </c>
      <c r="E212" s="5">
        <f>'BMI 5-19 Girls'!N152*(('HFA 5-19 Girls'!O152/100)^2)</f>
        <v>56.193207272977503</v>
      </c>
      <c r="F212" s="5">
        <f>'HFA 5-19 Boys'!O152</f>
        <v>175.767</v>
      </c>
      <c r="G212" s="5">
        <f>'HFA 5-19 Girls'!O152</f>
        <v>162.965</v>
      </c>
    </row>
    <row r="213" spans="1:7" x14ac:dyDescent="0.25">
      <c r="A213">
        <v>17</v>
      </c>
      <c r="B213">
        <v>7</v>
      </c>
      <c r="C213">
        <f>'BMI 5-19 Girls'!C153</f>
        <v>211</v>
      </c>
      <c r="D213" s="5">
        <f>'BMI 5-19 Boys'!N153*(('HFA 5-19 Boys'!O153/100)^2)</f>
        <v>65.480894826387285</v>
      </c>
      <c r="E213" s="5">
        <f>'BMI 5-19 Girls'!N153*(('HFA 5-19 Girls'!O153/100)^2)</f>
        <v>56.2527453225348</v>
      </c>
      <c r="F213" s="5">
        <f>'HFA 5-19 Boys'!O153</f>
        <v>175.84299999999999</v>
      </c>
      <c r="G213" s="5">
        <f>'HFA 5-19 Girls'!O153</f>
        <v>162.982</v>
      </c>
    </row>
    <row r="214" spans="1:7" x14ac:dyDescent="0.25">
      <c r="A214">
        <v>17</v>
      </c>
      <c r="B214">
        <v>8</v>
      </c>
      <c r="C214">
        <f>'BMI 5-19 Girls'!C154</f>
        <v>212</v>
      </c>
      <c r="D214" s="5">
        <f>'BMI 5-19 Boys'!N154*(('HFA 5-19 Boys'!O154/100)^2)</f>
        <v>65.585645936138604</v>
      </c>
      <c r="E214" s="5">
        <f>'BMI 5-19 Girls'!N154*(('HFA 5-19 Girls'!O154/100)^2)</f>
        <v>56.308956759677599</v>
      </c>
      <c r="F214" s="5">
        <f>'HFA 5-19 Boys'!O154</f>
        <v>175.91300000000001</v>
      </c>
      <c r="G214" s="5">
        <f>'HFA 5-19 Girls'!O154</f>
        <v>162.99799999999999</v>
      </c>
    </row>
    <row r="215" spans="1:7" x14ac:dyDescent="0.25">
      <c r="A215">
        <v>17</v>
      </c>
      <c r="B215">
        <v>9</v>
      </c>
      <c r="C215">
        <f>'BMI 5-19 Girls'!C155</f>
        <v>213</v>
      </c>
      <c r="D215" s="5">
        <f>'BMI 5-19 Boys'!N155*(('HFA 5-19 Boys'!O155/100)^2)</f>
        <v>65.689865653860807</v>
      </c>
      <c r="E215" s="5">
        <f>'BMI 5-19 Girls'!N155*(('HFA 5-19 Girls'!O155/100)^2)</f>
        <v>56.367844372555211</v>
      </c>
      <c r="F215" s="5">
        <f>'HFA 5-19 Boys'!O155</f>
        <v>175.97800000000001</v>
      </c>
      <c r="G215" s="5">
        <f>'HFA 5-19 Girls'!O155</f>
        <v>163.01400000000001</v>
      </c>
    </row>
    <row r="216" spans="1:7" x14ac:dyDescent="0.25">
      <c r="A216">
        <v>17</v>
      </c>
      <c r="B216">
        <v>10</v>
      </c>
      <c r="C216">
        <f>'BMI 5-19 Girls'!C156</f>
        <v>214</v>
      </c>
      <c r="D216" s="5">
        <f>'BMI 5-19 Boys'!N156*(('HFA 5-19 Boys'!O156/100)^2)</f>
        <v>65.784250438123209</v>
      </c>
      <c r="E216" s="5">
        <f>'BMI 5-19 Girls'!N156*(('HFA 5-19 Girls'!O156/100)^2)</f>
        <v>56.421436094520004</v>
      </c>
      <c r="F216" s="5">
        <f>'HFA 5-19 Boys'!O156</f>
        <v>176.03800000000001</v>
      </c>
      <c r="G216" s="5">
        <f>'HFA 5-19 Girls'!O156</f>
        <v>163.03</v>
      </c>
    </row>
    <row r="217" spans="1:7" x14ac:dyDescent="0.25">
      <c r="A217">
        <v>17</v>
      </c>
      <c r="B217">
        <v>11</v>
      </c>
      <c r="C217">
        <f>'BMI 5-19 Girls'!C157</f>
        <v>215</v>
      </c>
      <c r="D217" s="5">
        <f>'BMI 5-19 Boys'!N157*(('HFA 5-19 Boys'!O157/100)^2)</f>
        <v>65.875725318398395</v>
      </c>
      <c r="E217" s="5">
        <f>'BMI 5-19 Girls'!N157*(('HFA 5-19 Girls'!O157/100)^2)</f>
        <v>56.474352849909998</v>
      </c>
      <c r="F217" s="5">
        <f>'HFA 5-19 Boys'!O157</f>
        <v>176.09399999999999</v>
      </c>
      <c r="G217" s="5">
        <f>'HFA 5-19 Girls'!O157</f>
        <v>163.04499999999999</v>
      </c>
    </row>
    <row r="218" spans="1:7" x14ac:dyDescent="0.25">
      <c r="A218">
        <v>18</v>
      </c>
      <c r="B218">
        <v>0</v>
      </c>
      <c r="C218">
        <f>'BMI 5-19 Girls'!C158</f>
        <v>216</v>
      </c>
      <c r="D218" s="5">
        <f>'BMI 5-19 Boys'!N158*(('HFA 5-19 Boys'!O158/100)^2)</f>
        <v>65.963531739150014</v>
      </c>
      <c r="E218" s="5">
        <f>'BMI 5-19 Girls'!N158*(('HFA 5-19 Girls'!O158/100)^2)</f>
        <v>56.527286213600007</v>
      </c>
      <c r="F218" s="5">
        <f>'HFA 5-19 Boys'!O158</f>
        <v>176.14500000000001</v>
      </c>
      <c r="G218" s="5">
        <f>'HFA 5-19 Girls'!O158</f>
        <v>163.06</v>
      </c>
    </row>
    <row r="219" spans="1:7" x14ac:dyDescent="0.25">
      <c r="A219">
        <v>18</v>
      </c>
      <c r="B219">
        <v>1</v>
      </c>
      <c r="C219">
        <f>'BMI 5-19 Girls'!C159</f>
        <v>217</v>
      </c>
      <c r="D219" s="5">
        <f>'BMI 5-19 Boys'!N159*(('HFA 5-19 Boys'!O159/100)^2)</f>
        <v>66.048407750246412</v>
      </c>
      <c r="E219" s="5">
        <f>'BMI 5-19 Girls'!N159*(('HFA 5-19 Girls'!O159/100)^2)</f>
        <v>56.578848362780398</v>
      </c>
      <c r="F219" s="5">
        <f>'HFA 5-19 Boys'!O159</f>
        <v>176.19200000000001</v>
      </c>
      <c r="G219" s="5">
        <f>'HFA 5-19 Girls'!O159</f>
        <v>163.07300000000001</v>
      </c>
    </row>
    <row r="220" spans="1:7" x14ac:dyDescent="0.25">
      <c r="A220">
        <v>18</v>
      </c>
      <c r="B220">
        <v>2</v>
      </c>
      <c r="C220">
        <f>'BMI 5-19 Girls'!C160</f>
        <v>218</v>
      </c>
      <c r="D220" s="5">
        <f>'BMI 5-19 Boys'!N160*(('HFA 5-19 Boys'!O160/100)^2)</f>
        <v>66.128739227817903</v>
      </c>
      <c r="E220" s="5">
        <f>'BMI 5-19 Girls'!N160*(('HFA 5-19 Girls'!O160/100)^2)</f>
        <v>56.627765094423616</v>
      </c>
      <c r="F220" s="5">
        <f>'HFA 5-19 Boys'!O160</f>
        <v>176.23699999999999</v>
      </c>
      <c r="G220" s="5">
        <f>'HFA 5-19 Girls'!O160</f>
        <v>163.08600000000001</v>
      </c>
    </row>
    <row r="221" spans="1:7" x14ac:dyDescent="0.25">
      <c r="A221">
        <v>18</v>
      </c>
      <c r="B221">
        <v>3</v>
      </c>
      <c r="C221">
        <f>'BMI 5-19 Girls'!C161</f>
        <v>219</v>
      </c>
      <c r="D221" s="5">
        <f>'BMI 5-19 Boys'!N161*(('HFA 5-19 Boys'!O161/100)^2)</f>
        <v>66.206122254890403</v>
      </c>
      <c r="E221" s="5">
        <f>'BMI 5-19 Girls'!N161*(('HFA 5-19 Girls'!O161/100)^2)</f>
        <v>56.676000271082408</v>
      </c>
      <c r="F221" s="5">
        <f>'HFA 5-19 Boys'!O161</f>
        <v>176.27799999999999</v>
      </c>
      <c r="G221" s="5">
        <f>'HFA 5-19 Girls'!O161</f>
        <v>163.09800000000001</v>
      </c>
    </row>
    <row r="222" spans="1:7" x14ac:dyDescent="0.25">
      <c r="A222">
        <v>18</v>
      </c>
      <c r="B222">
        <v>4</v>
      </c>
      <c r="C222">
        <f>'BMI 5-19 Girls'!C162</f>
        <v>220</v>
      </c>
      <c r="D222" s="5">
        <f>'BMI 5-19 Boys'!N162*(('HFA 5-19 Boys'!O162/100)^2)</f>
        <v>66.27819151699201</v>
      </c>
      <c r="E222" s="5">
        <f>'BMI 5-19 Girls'!N162*(('HFA 5-19 Girls'!O162/100)^2)</f>
        <v>56.72089181829201</v>
      </c>
      <c r="F222" s="5">
        <f>'HFA 5-19 Boys'!O162</f>
        <v>176.316</v>
      </c>
      <c r="G222" s="5">
        <f>'HFA 5-19 Girls'!O162</f>
        <v>163.10900000000001</v>
      </c>
    </row>
    <row r="223" spans="1:7" x14ac:dyDescent="0.25">
      <c r="A223">
        <v>18</v>
      </c>
      <c r="B223">
        <v>5</v>
      </c>
      <c r="C223">
        <f>'BMI 5-19 Girls'!C163</f>
        <v>221</v>
      </c>
      <c r="D223" s="5">
        <f>'BMI 5-19 Boys'!N163*(('HFA 5-19 Boys'!O163/100)^2)</f>
        <v>66.348799530393592</v>
      </c>
      <c r="E223" s="5">
        <f>'BMI 5-19 Girls'!N163*(('HFA 5-19 Girls'!O163/100)^2)</f>
        <v>56.765097930677399</v>
      </c>
      <c r="F223" s="5">
        <f>'HFA 5-19 Boys'!O163</f>
        <v>176.352</v>
      </c>
      <c r="G223" s="5">
        <f>'HFA 5-19 Girls'!O163</f>
        <v>163.119</v>
      </c>
    </row>
    <row r="224" spans="1:7" x14ac:dyDescent="0.25">
      <c r="A224">
        <v>18</v>
      </c>
      <c r="B224">
        <v>6</v>
      </c>
      <c r="C224">
        <f>'BMI 5-19 Girls'!C164</f>
        <v>222</v>
      </c>
      <c r="D224" s="5">
        <f>'BMI 5-19 Boys'!N164*(('HFA 5-19 Boys'!O164/100)^2)</f>
        <v>66.417189326729982</v>
      </c>
      <c r="E224" s="5">
        <f>'BMI 5-19 Girls'!N164*(('HFA 5-19 Girls'!O164/100)^2)</f>
        <v>56.808617110963191</v>
      </c>
      <c r="F224" s="5">
        <f>'HFA 5-19 Boys'!O164</f>
        <v>176.38499999999999</v>
      </c>
      <c r="G224" s="5">
        <f>'HFA 5-19 Girls'!O164</f>
        <v>163.12799999999999</v>
      </c>
    </row>
    <row r="225" spans="1:7" x14ac:dyDescent="0.25">
      <c r="A225">
        <v>18</v>
      </c>
      <c r="B225">
        <v>7</v>
      </c>
      <c r="C225">
        <f>'BMI 5-19 Girls'!C165</f>
        <v>223</v>
      </c>
      <c r="D225" s="5">
        <f>'BMI 5-19 Boys'!N165*(('HFA 5-19 Boys'!O165/100)^2)</f>
        <v>66.484108920627193</v>
      </c>
      <c r="E225" s="5">
        <f>'BMI 5-19 Girls'!N165*(('HFA 5-19 Girls'!O165/100)^2)</f>
        <v>56.851447874355188</v>
      </c>
      <c r="F225" s="5">
        <f>'HFA 5-19 Boys'!O165</f>
        <v>176.416</v>
      </c>
      <c r="G225" s="5">
        <f>'HFA 5-19 Girls'!O165</f>
        <v>163.136</v>
      </c>
    </row>
    <row r="226" spans="1:7" x14ac:dyDescent="0.25">
      <c r="A226">
        <v>18</v>
      </c>
      <c r="B226">
        <v>8</v>
      </c>
      <c r="C226">
        <f>'BMI 5-19 Girls'!C166</f>
        <v>224</v>
      </c>
      <c r="D226" s="5">
        <f>'BMI 5-19 Boys'!N166*(('HFA 5-19 Boys'!O166/100)^2)</f>
        <v>66.546441278437484</v>
      </c>
      <c r="E226" s="5">
        <f>'BMI 5-19 Girls'!N166*(('HFA 5-19 Girls'!O166/100)^2)</f>
        <v>56.890229750549999</v>
      </c>
      <c r="F226" s="5">
        <f>'HFA 5-19 Boys'!O166</f>
        <v>176.44499999999999</v>
      </c>
      <c r="G226" s="5">
        <f>'HFA 5-19 Girls'!O166</f>
        <v>163.142</v>
      </c>
    </row>
    <row r="227" spans="1:7" x14ac:dyDescent="0.25">
      <c r="A227">
        <v>18</v>
      </c>
      <c r="B227">
        <v>9</v>
      </c>
      <c r="C227">
        <f>'BMI 5-19 Girls'!C167</f>
        <v>225</v>
      </c>
      <c r="D227" s="5">
        <f>'BMI 5-19 Boys'!N167*(('HFA 5-19 Boys'!O167/100)^2)</f>
        <v>66.607294077619215</v>
      </c>
      <c r="E227" s="5">
        <f>'BMI 5-19 Girls'!N167*(('HFA 5-19 Girls'!O167/100)^2)</f>
        <v>56.928318990929199</v>
      </c>
      <c r="F227" s="5">
        <f>'HFA 5-19 Boys'!O167</f>
        <v>176.47200000000001</v>
      </c>
      <c r="G227" s="5">
        <f>'HFA 5-19 Girls'!O167</f>
        <v>163.14699999999999</v>
      </c>
    </row>
    <row r="228" spans="1:7" x14ac:dyDescent="0.25">
      <c r="A228">
        <v>18</v>
      </c>
      <c r="B228">
        <v>10</v>
      </c>
      <c r="C228">
        <f>'BMI 5-19 Girls'!C168</f>
        <v>226</v>
      </c>
      <c r="D228" s="5">
        <f>'BMI 5-19 Boys'!N168*(('HFA 5-19 Boys'!O168/100)^2)</f>
        <v>66.667419322960399</v>
      </c>
      <c r="E228" s="5">
        <f>'BMI 5-19 Girls'!N168*(('HFA 5-19 Girls'!O168/100)^2)</f>
        <v>56.965714259020103</v>
      </c>
      <c r="F228" s="5">
        <f>'HFA 5-19 Boys'!O168</f>
        <v>176.49799999999999</v>
      </c>
      <c r="G228" s="5">
        <f>'HFA 5-19 Girls'!O168</f>
        <v>163.15100000000001</v>
      </c>
    </row>
    <row r="229" spans="1:7" x14ac:dyDescent="0.25">
      <c r="A229">
        <v>18</v>
      </c>
      <c r="B229">
        <v>11</v>
      </c>
      <c r="C229">
        <f>'BMI 5-19 Girls'!C169</f>
        <v>227</v>
      </c>
      <c r="D229" s="5">
        <f>'BMI 5-19 Boys'!N169*(('HFA 5-19 Boys'!O169/100)^2)</f>
        <v>66.725303292557399</v>
      </c>
      <c r="E229" s="5">
        <f>'BMI 5-19 Girls'!N169*(('HFA 5-19 Girls'!O169/100)^2)</f>
        <v>57.001715477232601</v>
      </c>
      <c r="F229" s="5">
        <f>'HFA 5-19 Boys'!O169</f>
        <v>176.52099999999999</v>
      </c>
      <c r="G229" s="5">
        <f>'HFA 5-19 Girls'!O169</f>
        <v>163.15299999999999</v>
      </c>
    </row>
    <row r="230" spans="1:7" x14ac:dyDescent="0.25">
      <c r="A230">
        <v>19</v>
      </c>
      <c r="B230">
        <v>0</v>
      </c>
      <c r="C230">
        <f>'BMI 5-19 Girls'!C170</f>
        <v>228</v>
      </c>
      <c r="D230" s="5">
        <f>'BMI 5-19 Boys'!N170*(('HFA 5-19 Boys'!O170/100)^2)</f>
        <v>66.782454080152306</v>
      </c>
      <c r="E230" s="5">
        <f>'BMI 5-19 Girls'!N170*(('HFA 5-19 Girls'!O170/100)^2)</f>
        <v>57.037718409367507</v>
      </c>
      <c r="F230" s="5">
        <f>'HFA 5-19 Boys'!O170</f>
        <v>176.54300000000001</v>
      </c>
      <c r="G230" s="5">
        <f>'HFA 5-19 Girls'!O170</f>
        <v>163.155</v>
      </c>
    </row>
    <row r="231" spans="1:7" x14ac:dyDescent="0.25">
      <c r="A231">
        <v>20</v>
      </c>
      <c r="B231">
        <v>0</v>
      </c>
      <c r="C231">
        <v>228</v>
      </c>
      <c r="D231" s="5">
        <v>66.782454080152306</v>
      </c>
      <c r="E231" s="5">
        <v>57.037718409367507</v>
      </c>
      <c r="F231" s="5">
        <v>176.54300000000001</v>
      </c>
      <c r="G231" s="5">
        <v>163.155</v>
      </c>
    </row>
    <row r="232" spans="1:7" x14ac:dyDescent="0.25">
      <c r="A232">
        <v>21</v>
      </c>
      <c r="B232">
        <v>0</v>
      </c>
      <c r="C232">
        <v>228</v>
      </c>
      <c r="D232" s="5">
        <v>66.782454080152306</v>
      </c>
      <c r="E232" s="5">
        <v>57.037718409367507</v>
      </c>
      <c r="F232" s="5">
        <v>176.54300000000001</v>
      </c>
      <c r="G232" s="5">
        <v>163.155</v>
      </c>
    </row>
    <row r="233" spans="1:7" x14ac:dyDescent="0.25">
      <c r="A233">
        <v>22</v>
      </c>
      <c r="B233">
        <v>0</v>
      </c>
      <c r="C233">
        <v>228</v>
      </c>
      <c r="D233" s="5">
        <v>66.782454080152306</v>
      </c>
      <c r="E233" s="5">
        <v>57.037718409367507</v>
      </c>
      <c r="F233" s="5">
        <v>176.54300000000001</v>
      </c>
      <c r="G233" s="5">
        <v>163.155</v>
      </c>
    </row>
    <row r="234" spans="1:7" x14ac:dyDescent="0.25">
      <c r="A234">
        <v>23</v>
      </c>
      <c r="B234">
        <v>0</v>
      </c>
      <c r="C234">
        <v>228</v>
      </c>
      <c r="D234" s="5">
        <v>66.782454080152306</v>
      </c>
      <c r="E234" s="5">
        <v>57.037718409367507</v>
      </c>
      <c r="F234" s="5">
        <v>176.54300000000001</v>
      </c>
      <c r="G234" s="5">
        <v>163.155</v>
      </c>
    </row>
    <row r="235" spans="1:7" x14ac:dyDescent="0.25">
      <c r="A235">
        <v>24</v>
      </c>
      <c r="B235">
        <v>0</v>
      </c>
      <c r="C235">
        <v>228</v>
      </c>
      <c r="D235" s="5">
        <v>66.782454080152306</v>
      </c>
      <c r="E235" s="5">
        <v>57.037718409367507</v>
      </c>
      <c r="F235" s="5">
        <v>176.54300000000001</v>
      </c>
      <c r="G235" s="5">
        <v>163.155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7E9F-9122-43AE-81B6-AF4BDBEAAC52}">
  <sheetPr>
    <tabColor theme="4"/>
  </sheetPr>
  <dimension ref="A1:E16"/>
  <sheetViews>
    <sheetView workbookViewId="0">
      <selection activeCell="C2" sqref="C2"/>
    </sheetView>
  </sheetViews>
  <sheetFormatPr defaultRowHeight="15" x14ac:dyDescent="0.25"/>
  <cols>
    <col min="2" max="2" width="20.5703125" bestFit="1" customWidth="1"/>
    <col min="3" max="3" width="19.28515625" bestFit="1" customWidth="1"/>
    <col min="4" max="4" width="19.85546875" bestFit="1" customWidth="1"/>
    <col min="5" max="5" width="18.5703125" bestFit="1" customWidth="1"/>
  </cols>
  <sheetData>
    <row r="1" spans="1:5" x14ac:dyDescent="0.25">
      <c r="A1" t="s">
        <v>51</v>
      </c>
      <c r="B1" t="s">
        <v>54</v>
      </c>
      <c r="C1" t="s">
        <v>55</v>
      </c>
      <c r="D1" t="s">
        <v>70</v>
      </c>
      <c r="E1" t="s">
        <v>71</v>
      </c>
    </row>
    <row r="2" spans="1:5" x14ac:dyDescent="0.25">
      <c r="A2">
        <v>5</v>
      </c>
      <c r="B2" s="5">
        <f>MEDIAN('Median Weight Height Month 0-19'!D62:D73)</f>
        <v>19.346851934203301</v>
      </c>
      <c r="C2" s="5">
        <f>MEDIAN('Median Weight Height Month 0-19'!E62:E73)</f>
        <v>19.097598194462503</v>
      </c>
      <c r="D2" s="5">
        <f>MEDIAN('Median Weight Height Month 0-19'!F62:F73)</f>
        <v>112.65049999999999</v>
      </c>
      <c r="E2" s="5">
        <f>MEDIAN('Median Weight Height Month 0-19'!G62:G73)</f>
        <v>111.9225</v>
      </c>
    </row>
    <row r="3" spans="1:5" x14ac:dyDescent="0.25">
      <c r="A3">
        <v>6</v>
      </c>
      <c r="B3" s="5">
        <f>MEDIAN('Median Weight Height Month 0-19'!D74:D85)</f>
        <v>21.552671450832001</v>
      </c>
      <c r="C3" s="5">
        <f>MEDIAN('Median Weight Height Month 0-19'!E74:E85)</f>
        <v>21.231030514461999</v>
      </c>
      <c r="D3" s="5">
        <f>MEDIAN('Median Weight Height Month 0-19'!F74:F85)</f>
        <v>118.629</v>
      </c>
      <c r="E3" s="5">
        <f>MEDIAN('Median Weight Height Month 0-19'!G74:G85)</f>
        <v>117.7405</v>
      </c>
    </row>
    <row r="4" spans="1:5" x14ac:dyDescent="0.25">
      <c r="A4">
        <v>7</v>
      </c>
      <c r="B4" s="5">
        <f>MEDIAN('Median Weight Height Month 0-19'!D86:D97)</f>
        <v>23.969649674528995</v>
      </c>
      <c r="C4" s="5">
        <f>MEDIAN('Median Weight Height Month 0-19'!E86:E97)</f>
        <v>23.631864015868452</v>
      </c>
      <c r="D4" s="5">
        <f>MEDIAN('Median Weight Height Month 0-19'!F86:F97)</f>
        <v>124.30500000000001</v>
      </c>
      <c r="E4" s="5">
        <f>MEDIAN('Median Weight Height Month 0-19'!G86:G97)</f>
        <v>123.426</v>
      </c>
    </row>
    <row r="5" spans="1:5" x14ac:dyDescent="0.25">
      <c r="A5">
        <v>8</v>
      </c>
      <c r="B5" s="5">
        <f>MEDIAN('Median Weight Height Month 0-19'!D98:D109)</f>
        <v>26.678031866905954</v>
      </c>
      <c r="C5" s="5">
        <f>MEDIAN('Median Weight Height Month 0-19'!E98:E109)</f>
        <v>26.489793546645995</v>
      </c>
      <c r="D5" s="5">
        <f>MEDIAN('Median Weight Height Month 0-19'!F98:F109)</f>
        <v>129.70949999999999</v>
      </c>
      <c r="E5" s="5">
        <f>MEDIAN('Median Weight Height Month 0-19'!G98:G109)</f>
        <v>129.25099999999998</v>
      </c>
    </row>
    <row r="6" spans="1:5" x14ac:dyDescent="0.25">
      <c r="A6">
        <v>9</v>
      </c>
      <c r="B6" s="5">
        <f>MEDIAN('Median Weight Height Month 0-19'!D110:D121)</f>
        <v>29.730935652796347</v>
      </c>
      <c r="C6" s="5">
        <f>MEDIAN('Median Weight Height Month 0-19'!E110:E121)</f>
        <v>29.872136248279155</v>
      </c>
      <c r="D6" s="5">
        <f>MEDIAN('Median Weight Height Month 0-19'!F110:F121)</f>
        <v>134.96549999999999</v>
      </c>
      <c r="E6" s="5">
        <f>MEDIAN('Median Weight Height Month 0-19'!G110:G121)</f>
        <v>135.28550000000001</v>
      </c>
    </row>
    <row r="7" spans="1:5" x14ac:dyDescent="0.25">
      <c r="A7">
        <v>10</v>
      </c>
      <c r="B7" s="5">
        <f>MEDIAN('Median Weight Height Month 0-19'!D122:D133)</f>
        <v>33.1823096702363</v>
      </c>
      <c r="C7" s="5">
        <f>MEDIAN('Median Weight Height Month 0-19'!E122:E133)</f>
        <v>33.824363013146737</v>
      </c>
      <c r="D7" s="5">
        <f>MEDIAN('Median Weight Height Month 0-19'!F122:F133)</f>
        <v>140.17450000000002</v>
      </c>
      <c r="E7" s="5">
        <f>MEDIAN('Median Weight Height Month 0-19'!G122:G133)</f>
        <v>141.524</v>
      </c>
    </row>
    <row r="8" spans="1:5" x14ac:dyDescent="0.25">
      <c r="A8">
        <v>11</v>
      </c>
      <c r="B8" s="5">
        <f>MEDIAN('Median Weight Height Month 0-19'!D134:D145)</f>
        <v>37.336483462971259</v>
      </c>
      <c r="C8" s="5">
        <f>MEDIAN('Median Weight Height Month 0-19'!E134:E145)</f>
        <v>38.459209447212501</v>
      </c>
      <c r="D8" s="5">
        <f>MEDIAN('Median Weight Height Month 0-19'!F134:F145)</f>
        <v>145.74250000000001</v>
      </c>
      <c r="E8" s="5">
        <f>MEDIAN('Median Weight Height Month 0-19'!G134:G145)</f>
        <v>147.91750000000002</v>
      </c>
    </row>
    <row r="9" spans="1:5" x14ac:dyDescent="0.25">
      <c r="A9">
        <v>12</v>
      </c>
      <c r="B9" s="5">
        <f>MEDIAN('Median Weight Height Month 0-19'!D146:D157)</f>
        <v>42.515853915889998</v>
      </c>
      <c r="C9" s="5">
        <f>MEDIAN('Median Weight Height Month 0-19'!E146:E157)</f>
        <v>43.433785966546402</v>
      </c>
      <c r="D9" s="5">
        <f>MEDIAN('Median Weight Height Month 0-19'!F146:F157)</f>
        <v>152.15199999999999</v>
      </c>
      <c r="E9" s="5">
        <f>MEDIAN('Median Weight Height Month 0-19'!G146:G157)</f>
        <v>153.786</v>
      </c>
    </row>
    <row r="10" spans="1:5" x14ac:dyDescent="0.25">
      <c r="A10">
        <v>13</v>
      </c>
      <c r="B10" s="5">
        <f>MEDIAN('Median Weight Height Month 0-19'!D158:D169)</f>
        <v>48.682385039606601</v>
      </c>
      <c r="C10" s="5">
        <f>MEDIAN('Median Weight Height Month 0-19'!E158:E169)</f>
        <v>47.927604066145008</v>
      </c>
      <c r="D10" s="5">
        <f>MEDIAN('Median Weight Height Month 0-19'!F158:F169)</f>
        <v>159.39499999999998</v>
      </c>
      <c r="E10" s="5">
        <f>MEDIAN('Median Weight Height Month 0-19'!G158:G169)</f>
        <v>158.155</v>
      </c>
    </row>
    <row r="11" spans="1:5" x14ac:dyDescent="0.25">
      <c r="A11">
        <v>14</v>
      </c>
      <c r="B11" s="5">
        <f>MEDIAN('Median Weight Height Month 0-19'!D170:D181)</f>
        <v>54.820229590099359</v>
      </c>
      <c r="C11" s="5">
        <f>MEDIAN('Median Weight Height Month 0-19'!E170:E181)</f>
        <v>51.410102525923563</v>
      </c>
      <c r="D11" s="5">
        <f>MEDIAN('Median Weight Height Month 0-19'!F170:F181)</f>
        <v>166.06049999999999</v>
      </c>
      <c r="E11" s="5">
        <f>MEDIAN('Median Weight Height Month 0-19'!G170:G181)</f>
        <v>160.81299999999999</v>
      </c>
    </row>
    <row r="12" spans="1:5" x14ac:dyDescent="0.25">
      <c r="A12">
        <v>15</v>
      </c>
      <c r="B12" s="5">
        <f>MEDIAN('Median Weight Height Month 0-19'!D182:D193)</f>
        <v>59.803383417867444</v>
      </c>
      <c r="C12" s="5">
        <f>MEDIAN('Median Weight Height Month 0-19'!E182:E193)</f>
        <v>53.786856618695211</v>
      </c>
      <c r="D12" s="5">
        <f>MEDIAN('Median Weight Height Month 0-19'!F182:F193)</f>
        <v>170.98050000000001</v>
      </c>
      <c r="E12" s="5">
        <f>MEDIAN('Median Weight Height Month 0-19'!G182:G193)</f>
        <v>162.15199999999999</v>
      </c>
    </row>
    <row r="13" spans="1:5" x14ac:dyDescent="0.25">
      <c r="A13">
        <v>16</v>
      </c>
      <c r="B13" s="5">
        <f>MEDIAN('Median Weight Height Month 0-19'!D194:D205)</f>
        <v>63.285503560017098</v>
      </c>
      <c r="C13" s="5">
        <f>MEDIAN('Median Weight Height Month 0-19'!E194:E205)</f>
        <v>55.252580968791705</v>
      </c>
      <c r="D13" s="5">
        <f>MEDIAN('Median Weight Height Month 0-19'!F194:F205)</f>
        <v>174.1285</v>
      </c>
      <c r="E13" s="5">
        <f>MEDIAN('Median Weight Height Month 0-19'!G194:G205)</f>
        <v>162.70249999999999</v>
      </c>
    </row>
    <row r="14" spans="1:5" x14ac:dyDescent="0.25">
      <c r="A14">
        <v>17</v>
      </c>
      <c r="B14" s="5">
        <f>MEDIAN('Median Weight Height Month 0-19'!D206:D217)</f>
        <v>65.308884528672564</v>
      </c>
      <c r="C14" s="5">
        <f>MEDIAN('Median Weight Height Month 0-19'!E206:E217)</f>
        <v>56.162121230616748</v>
      </c>
      <c r="D14" s="5">
        <f>MEDIAN('Median Weight Height Month 0-19'!F206:F217)</f>
        <v>175.726</v>
      </c>
      <c r="E14" s="5">
        <f>MEDIAN('Median Weight Height Month 0-19'!G206:G217)</f>
        <v>162.95650000000001</v>
      </c>
    </row>
    <row r="15" spans="1:5" x14ac:dyDescent="0.25">
      <c r="A15">
        <v>18</v>
      </c>
      <c r="B15" s="5">
        <f>MEDIAN('Median Weight Height Month 0-19'!D218:D229)</f>
        <v>66.382994428561787</v>
      </c>
      <c r="C15" s="5">
        <f>MEDIAN('Median Weight Height Month 0-19'!E218:E229)</f>
        <v>56.786857520820291</v>
      </c>
      <c r="D15" s="5">
        <f>MEDIAN('Median Weight Height Month 0-19'!F218:F229)</f>
        <v>176.36849999999998</v>
      </c>
      <c r="E15" s="5">
        <f>MEDIAN('Median Weight Height Month 0-19'!G218:G229)</f>
        <v>163.12349999999998</v>
      </c>
    </row>
    <row r="16" spans="1:5" x14ac:dyDescent="0.25">
      <c r="A16">
        <v>19</v>
      </c>
      <c r="B16" s="5">
        <f>'Median Weight Height Month 0-19'!D230</f>
        <v>66.782454080152306</v>
      </c>
      <c r="C16" s="5">
        <f>'Median Weight Height Month 0-19'!E230</f>
        <v>57.037718409367507</v>
      </c>
      <c r="D16" s="5">
        <f>'Median Weight Height Month 0-19'!F230</f>
        <v>176.54300000000001</v>
      </c>
      <c r="E16" s="5">
        <f>'Median Weight Height Month 0-19'!G230</f>
        <v>163.155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1108-C9C4-4676-B1C8-67331847CF27}">
  <sheetPr>
    <tabColor theme="9"/>
  </sheetPr>
  <dimension ref="A1:Q63"/>
  <sheetViews>
    <sheetView workbookViewId="0">
      <selection activeCell="G1" sqref="G1:Q1"/>
    </sheetView>
  </sheetViews>
  <sheetFormatPr defaultRowHeight="15" x14ac:dyDescent="0.25"/>
  <cols>
    <col min="1" max="1" width="6.42578125" customWidth="1"/>
    <col min="2" max="2" width="8.7109375" customWidth="1"/>
    <col min="3" max="3" width="11.85546875" bestFit="1" customWidth="1"/>
  </cols>
  <sheetData>
    <row r="1" spans="1:17" x14ac:dyDescent="0.25">
      <c r="G1" s="32" t="s">
        <v>102</v>
      </c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 x14ac:dyDescent="0.25">
      <c r="A2" t="s">
        <v>15</v>
      </c>
      <c r="B2" t="s">
        <v>0</v>
      </c>
      <c r="C2" t="s">
        <v>16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s="1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</row>
    <row r="3" spans="1:17" x14ac:dyDescent="0.25">
      <c r="A3">
        <v>0</v>
      </c>
      <c r="B3">
        <v>0</v>
      </c>
      <c r="C3">
        <v>0</v>
      </c>
      <c r="D3">
        <v>0.34870000000000001</v>
      </c>
      <c r="E3">
        <v>3.3464</v>
      </c>
      <c r="F3">
        <v>0.14602000000000001</v>
      </c>
      <c r="G3">
        <v>2.2999999999999998</v>
      </c>
      <c r="H3">
        <v>2.5</v>
      </c>
      <c r="I3">
        <v>2.6</v>
      </c>
      <c r="J3">
        <v>2.9</v>
      </c>
      <c r="K3">
        <v>3</v>
      </c>
      <c r="L3" s="1">
        <v>3.3</v>
      </c>
      <c r="M3">
        <v>3.7</v>
      </c>
      <c r="N3">
        <v>3.9</v>
      </c>
      <c r="O3">
        <v>4.2</v>
      </c>
      <c r="P3">
        <v>4.3</v>
      </c>
      <c r="Q3">
        <v>4.5999999999999996</v>
      </c>
    </row>
    <row r="4" spans="1:17" x14ac:dyDescent="0.25">
      <c r="A4">
        <v>0</v>
      </c>
      <c r="B4">
        <v>1</v>
      </c>
      <c r="C4">
        <v>1</v>
      </c>
      <c r="D4">
        <v>0.22969999999999999</v>
      </c>
      <c r="E4">
        <v>4.4709000000000003</v>
      </c>
      <c r="F4">
        <v>0.13395000000000001</v>
      </c>
      <c r="G4">
        <v>3.2</v>
      </c>
      <c r="H4">
        <v>3.4</v>
      </c>
      <c r="I4">
        <v>3.6</v>
      </c>
      <c r="J4">
        <v>3.9</v>
      </c>
      <c r="K4">
        <v>4.0999999999999996</v>
      </c>
      <c r="L4" s="1">
        <v>4.5</v>
      </c>
      <c r="M4">
        <v>4.9000000000000004</v>
      </c>
      <c r="N4">
        <v>5.0999999999999996</v>
      </c>
      <c r="O4">
        <v>5.5</v>
      </c>
      <c r="P4">
        <v>5.7</v>
      </c>
      <c r="Q4">
        <v>6</v>
      </c>
    </row>
    <row r="5" spans="1:17" x14ac:dyDescent="0.25">
      <c r="A5">
        <v>0</v>
      </c>
      <c r="B5">
        <v>2</v>
      </c>
      <c r="C5">
        <v>2</v>
      </c>
      <c r="D5">
        <v>0.19700000000000001</v>
      </c>
      <c r="E5">
        <v>5.5674999999999999</v>
      </c>
      <c r="F5">
        <v>0.12385</v>
      </c>
      <c r="G5">
        <v>4.0999999999999996</v>
      </c>
      <c r="H5">
        <v>4.4000000000000004</v>
      </c>
      <c r="I5">
        <v>4.5</v>
      </c>
      <c r="J5">
        <v>4.9000000000000004</v>
      </c>
      <c r="K5">
        <v>5.0999999999999996</v>
      </c>
      <c r="L5" s="1">
        <v>5.6</v>
      </c>
      <c r="M5">
        <v>6</v>
      </c>
      <c r="N5">
        <v>6.3</v>
      </c>
      <c r="O5">
        <v>6.8</v>
      </c>
      <c r="P5">
        <v>7</v>
      </c>
      <c r="Q5">
        <v>7.4</v>
      </c>
    </row>
    <row r="6" spans="1:17" x14ac:dyDescent="0.25">
      <c r="A6">
        <v>0</v>
      </c>
      <c r="B6">
        <v>3</v>
      </c>
      <c r="C6">
        <v>3</v>
      </c>
      <c r="D6">
        <v>0.17380000000000001</v>
      </c>
      <c r="E6">
        <v>6.3761999999999999</v>
      </c>
      <c r="F6">
        <v>0.11727</v>
      </c>
      <c r="G6">
        <v>4.8</v>
      </c>
      <c r="H6">
        <v>5.0999999999999996</v>
      </c>
      <c r="I6">
        <v>5.2</v>
      </c>
      <c r="J6">
        <v>5.6</v>
      </c>
      <c r="K6">
        <v>5.9</v>
      </c>
      <c r="L6" s="1">
        <v>6.4</v>
      </c>
      <c r="M6">
        <v>6.9</v>
      </c>
      <c r="N6">
        <v>7.2</v>
      </c>
      <c r="O6">
        <v>7.7</v>
      </c>
      <c r="P6">
        <v>7.9</v>
      </c>
      <c r="Q6">
        <v>8.3000000000000007</v>
      </c>
    </row>
    <row r="7" spans="1:17" x14ac:dyDescent="0.25">
      <c r="A7">
        <v>0</v>
      </c>
      <c r="B7">
        <v>4</v>
      </c>
      <c r="C7">
        <v>4</v>
      </c>
      <c r="D7">
        <v>0.15529999999999999</v>
      </c>
      <c r="E7">
        <v>7.0023</v>
      </c>
      <c r="F7">
        <v>0.11316</v>
      </c>
      <c r="G7">
        <v>5.4</v>
      </c>
      <c r="H7">
        <v>5.6</v>
      </c>
      <c r="I7">
        <v>5.8</v>
      </c>
      <c r="J7">
        <v>6.2</v>
      </c>
      <c r="K7">
        <v>6.5</v>
      </c>
      <c r="L7" s="1">
        <v>7</v>
      </c>
      <c r="M7">
        <v>7.6</v>
      </c>
      <c r="N7">
        <v>7.9</v>
      </c>
      <c r="O7">
        <v>8.4</v>
      </c>
      <c r="P7">
        <v>8.6</v>
      </c>
      <c r="Q7">
        <v>9.1</v>
      </c>
    </row>
    <row r="8" spans="1:17" x14ac:dyDescent="0.25">
      <c r="A8">
        <v>0</v>
      </c>
      <c r="B8">
        <v>5</v>
      </c>
      <c r="C8">
        <v>5</v>
      </c>
      <c r="D8">
        <v>0.13950000000000001</v>
      </c>
      <c r="E8">
        <v>7.5105000000000004</v>
      </c>
      <c r="F8">
        <v>0.1108</v>
      </c>
      <c r="G8">
        <v>5.8</v>
      </c>
      <c r="H8">
        <v>6.1</v>
      </c>
      <c r="I8">
        <v>6.2</v>
      </c>
      <c r="J8">
        <v>6.7</v>
      </c>
      <c r="K8">
        <v>7</v>
      </c>
      <c r="L8" s="1">
        <v>7.5</v>
      </c>
      <c r="M8">
        <v>8.1</v>
      </c>
      <c r="N8">
        <v>8.4</v>
      </c>
      <c r="O8">
        <v>9</v>
      </c>
      <c r="P8">
        <v>9.1999999999999993</v>
      </c>
      <c r="Q8">
        <v>9.6999999999999993</v>
      </c>
    </row>
    <row r="9" spans="1:17" x14ac:dyDescent="0.25">
      <c r="A9">
        <v>0</v>
      </c>
      <c r="B9">
        <v>6</v>
      </c>
      <c r="C9">
        <v>6</v>
      </c>
      <c r="D9">
        <v>0.12570000000000001</v>
      </c>
      <c r="E9">
        <v>7.9340000000000002</v>
      </c>
      <c r="F9">
        <v>0.10958</v>
      </c>
      <c r="G9">
        <v>6.1</v>
      </c>
      <c r="H9">
        <v>6.4</v>
      </c>
      <c r="I9">
        <v>6.6</v>
      </c>
      <c r="J9">
        <v>7.1</v>
      </c>
      <c r="K9">
        <v>7.4</v>
      </c>
      <c r="L9" s="1">
        <v>7.9</v>
      </c>
      <c r="M9">
        <v>8.5</v>
      </c>
      <c r="N9">
        <v>8.9</v>
      </c>
      <c r="O9">
        <v>9.5</v>
      </c>
      <c r="P9">
        <v>9.6999999999999993</v>
      </c>
      <c r="Q9">
        <v>10.199999999999999</v>
      </c>
    </row>
    <row r="10" spans="1:17" x14ac:dyDescent="0.25">
      <c r="A10">
        <v>0</v>
      </c>
      <c r="B10">
        <v>7</v>
      </c>
      <c r="C10">
        <v>7</v>
      </c>
      <c r="D10">
        <v>0.1134</v>
      </c>
      <c r="E10">
        <v>8.2970000000000006</v>
      </c>
      <c r="F10">
        <v>0.10902000000000001</v>
      </c>
      <c r="G10">
        <v>6.4</v>
      </c>
      <c r="H10">
        <v>6.7</v>
      </c>
      <c r="I10">
        <v>6.9</v>
      </c>
      <c r="J10">
        <v>7.4</v>
      </c>
      <c r="K10">
        <v>7.7</v>
      </c>
      <c r="L10" s="1">
        <v>8.3000000000000007</v>
      </c>
      <c r="M10">
        <v>8.9</v>
      </c>
      <c r="N10">
        <v>9.3000000000000007</v>
      </c>
      <c r="O10">
        <v>9.9</v>
      </c>
      <c r="P10">
        <v>10.199999999999999</v>
      </c>
      <c r="Q10">
        <v>10.7</v>
      </c>
    </row>
    <row r="11" spans="1:17" x14ac:dyDescent="0.25">
      <c r="A11">
        <v>0</v>
      </c>
      <c r="B11">
        <v>8</v>
      </c>
      <c r="C11">
        <v>8</v>
      </c>
      <c r="D11">
        <v>0.1021</v>
      </c>
      <c r="E11">
        <v>8.6151</v>
      </c>
      <c r="F11">
        <v>0.10882</v>
      </c>
      <c r="G11">
        <v>6.7</v>
      </c>
      <c r="H11">
        <v>7</v>
      </c>
      <c r="I11">
        <v>7.2</v>
      </c>
      <c r="J11">
        <v>7.7</v>
      </c>
      <c r="K11">
        <v>8</v>
      </c>
      <c r="L11" s="1">
        <v>8.6</v>
      </c>
      <c r="M11">
        <v>9.3000000000000007</v>
      </c>
      <c r="N11">
        <v>9.6</v>
      </c>
      <c r="O11">
        <v>10.3</v>
      </c>
      <c r="P11">
        <v>10.5</v>
      </c>
      <c r="Q11">
        <v>11.1</v>
      </c>
    </row>
    <row r="12" spans="1:17" x14ac:dyDescent="0.25">
      <c r="A12">
        <v>0</v>
      </c>
      <c r="B12">
        <v>9</v>
      </c>
      <c r="C12">
        <v>9</v>
      </c>
      <c r="D12">
        <v>9.1700000000000004E-2</v>
      </c>
      <c r="E12">
        <v>8.9014000000000006</v>
      </c>
      <c r="F12">
        <v>0.10881</v>
      </c>
      <c r="G12">
        <v>6.9</v>
      </c>
      <c r="H12">
        <v>7.2</v>
      </c>
      <c r="I12">
        <v>7.4</v>
      </c>
      <c r="J12">
        <v>7.9</v>
      </c>
      <c r="K12">
        <v>8.3000000000000007</v>
      </c>
      <c r="L12" s="1">
        <v>8.9</v>
      </c>
      <c r="M12">
        <v>9.6</v>
      </c>
      <c r="N12">
        <v>10</v>
      </c>
      <c r="O12">
        <v>10.6</v>
      </c>
      <c r="P12">
        <v>10.9</v>
      </c>
      <c r="Q12">
        <v>11.4</v>
      </c>
    </row>
    <row r="13" spans="1:17" x14ac:dyDescent="0.25">
      <c r="A13">
        <v>0</v>
      </c>
      <c r="B13">
        <v>10</v>
      </c>
      <c r="C13">
        <v>10</v>
      </c>
      <c r="D13">
        <v>8.2000000000000003E-2</v>
      </c>
      <c r="E13">
        <v>9.1648999999999994</v>
      </c>
      <c r="F13">
        <v>0.10891000000000001</v>
      </c>
      <c r="G13">
        <v>7.1</v>
      </c>
      <c r="H13">
        <v>7.5</v>
      </c>
      <c r="I13">
        <v>7.7</v>
      </c>
      <c r="J13">
        <v>8.1999999999999993</v>
      </c>
      <c r="K13">
        <v>8.5</v>
      </c>
      <c r="L13" s="1">
        <v>9.1999999999999993</v>
      </c>
      <c r="M13">
        <v>9.9</v>
      </c>
      <c r="N13">
        <v>10.3</v>
      </c>
      <c r="O13">
        <v>10.9</v>
      </c>
      <c r="P13">
        <v>11.2</v>
      </c>
      <c r="Q13">
        <v>11.8</v>
      </c>
    </row>
    <row r="14" spans="1:17" x14ac:dyDescent="0.25">
      <c r="A14">
        <v>0</v>
      </c>
      <c r="B14">
        <v>11</v>
      </c>
      <c r="C14">
        <v>11</v>
      </c>
      <c r="D14">
        <v>7.2999999999999995E-2</v>
      </c>
      <c r="E14">
        <v>9.4122000000000003</v>
      </c>
      <c r="F14">
        <v>0.10906</v>
      </c>
      <c r="G14">
        <v>7.3</v>
      </c>
      <c r="H14">
        <v>7.7</v>
      </c>
      <c r="I14">
        <v>7.9</v>
      </c>
      <c r="J14">
        <v>8.4</v>
      </c>
      <c r="K14">
        <v>8.6999999999999993</v>
      </c>
      <c r="L14" s="1">
        <v>9.4</v>
      </c>
      <c r="M14">
        <v>10.1</v>
      </c>
      <c r="N14">
        <v>10.5</v>
      </c>
      <c r="O14">
        <v>11.2</v>
      </c>
      <c r="P14">
        <v>11.5</v>
      </c>
      <c r="Q14">
        <v>12.1</v>
      </c>
    </row>
    <row r="15" spans="1:17" x14ac:dyDescent="0.25">
      <c r="A15">
        <v>1</v>
      </c>
      <c r="B15">
        <v>0</v>
      </c>
      <c r="C15">
        <v>12</v>
      </c>
      <c r="D15">
        <v>6.4399999999999999E-2</v>
      </c>
      <c r="E15">
        <v>9.6478999999999999</v>
      </c>
      <c r="F15">
        <v>0.10925</v>
      </c>
      <c r="G15">
        <v>7.5</v>
      </c>
      <c r="H15">
        <v>7.8</v>
      </c>
      <c r="I15">
        <v>8.1</v>
      </c>
      <c r="J15">
        <v>8.6</v>
      </c>
      <c r="K15">
        <v>9</v>
      </c>
      <c r="L15" s="1">
        <v>9.6</v>
      </c>
      <c r="M15">
        <v>10.4</v>
      </c>
      <c r="N15">
        <v>10.8</v>
      </c>
      <c r="O15">
        <v>11.5</v>
      </c>
      <c r="P15">
        <v>11.8</v>
      </c>
      <c r="Q15">
        <v>12.4</v>
      </c>
    </row>
    <row r="16" spans="1:17" x14ac:dyDescent="0.25">
      <c r="A16">
        <v>1</v>
      </c>
      <c r="B16">
        <v>1</v>
      </c>
      <c r="C16">
        <v>13</v>
      </c>
      <c r="D16">
        <v>5.6300000000000003E-2</v>
      </c>
      <c r="E16">
        <v>9.8749000000000002</v>
      </c>
      <c r="F16">
        <v>0.10949</v>
      </c>
      <c r="G16">
        <v>7.6</v>
      </c>
      <c r="H16">
        <v>8</v>
      </c>
      <c r="I16">
        <v>8.1999999999999993</v>
      </c>
      <c r="J16">
        <v>8.8000000000000007</v>
      </c>
      <c r="K16">
        <v>9.1999999999999993</v>
      </c>
      <c r="L16" s="1">
        <v>9.9</v>
      </c>
      <c r="M16">
        <v>10.6</v>
      </c>
      <c r="N16">
        <v>11.1</v>
      </c>
      <c r="O16">
        <v>11.8</v>
      </c>
      <c r="P16">
        <v>12.1</v>
      </c>
      <c r="Q16">
        <v>12.7</v>
      </c>
    </row>
    <row r="17" spans="1:17" x14ac:dyDescent="0.25">
      <c r="A17">
        <v>1</v>
      </c>
      <c r="B17">
        <v>2</v>
      </c>
      <c r="C17">
        <v>14</v>
      </c>
      <c r="D17">
        <v>4.87E-2</v>
      </c>
      <c r="E17">
        <v>10.0953</v>
      </c>
      <c r="F17">
        <v>0.10976</v>
      </c>
      <c r="G17">
        <v>7.8</v>
      </c>
      <c r="H17">
        <v>8.1999999999999993</v>
      </c>
      <c r="I17">
        <v>8.4</v>
      </c>
      <c r="J17">
        <v>9</v>
      </c>
      <c r="K17">
        <v>9.4</v>
      </c>
      <c r="L17" s="1">
        <v>10.1</v>
      </c>
      <c r="M17">
        <v>10.9</v>
      </c>
      <c r="N17">
        <v>11.3</v>
      </c>
      <c r="O17">
        <v>12.1</v>
      </c>
      <c r="P17">
        <v>12.4</v>
      </c>
      <c r="Q17">
        <v>13</v>
      </c>
    </row>
    <row r="18" spans="1:17" x14ac:dyDescent="0.25">
      <c r="A18">
        <v>1</v>
      </c>
      <c r="B18">
        <v>3</v>
      </c>
      <c r="C18">
        <v>15</v>
      </c>
      <c r="D18">
        <v>4.1300000000000003E-2</v>
      </c>
      <c r="E18">
        <v>10.3108</v>
      </c>
      <c r="F18">
        <v>0.11007</v>
      </c>
      <c r="G18">
        <v>8</v>
      </c>
      <c r="H18">
        <v>8.4</v>
      </c>
      <c r="I18">
        <v>8.6</v>
      </c>
      <c r="J18">
        <v>9.1999999999999993</v>
      </c>
      <c r="K18">
        <v>9.6</v>
      </c>
      <c r="L18" s="1">
        <v>10.3</v>
      </c>
      <c r="M18">
        <v>11.1</v>
      </c>
      <c r="N18">
        <v>11.6</v>
      </c>
      <c r="O18">
        <v>12.3</v>
      </c>
      <c r="P18">
        <v>12.7</v>
      </c>
      <c r="Q18">
        <v>13.3</v>
      </c>
    </row>
    <row r="19" spans="1:17" x14ac:dyDescent="0.25">
      <c r="A19">
        <v>1</v>
      </c>
      <c r="B19">
        <v>4</v>
      </c>
      <c r="C19">
        <v>16</v>
      </c>
      <c r="D19">
        <v>3.4299999999999997E-2</v>
      </c>
      <c r="E19">
        <v>10.5228</v>
      </c>
      <c r="F19">
        <v>0.11040999999999999</v>
      </c>
      <c r="G19">
        <v>8.1</v>
      </c>
      <c r="H19">
        <v>8.5</v>
      </c>
      <c r="I19">
        <v>8.8000000000000007</v>
      </c>
      <c r="J19">
        <v>9.4</v>
      </c>
      <c r="K19">
        <v>9.8000000000000007</v>
      </c>
      <c r="L19" s="1">
        <v>10.5</v>
      </c>
      <c r="M19">
        <v>11.3</v>
      </c>
      <c r="N19">
        <v>11.8</v>
      </c>
      <c r="O19">
        <v>12.6</v>
      </c>
      <c r="P19">
        <v>12.9</v>
      </c>
      <c r="Q19">
        <v>13.6</v>
      </c>
    </row>
    <row r="20" spans="1:17" x14ac:dyDescent="0.25">
      <c r="A20">
        <v>1</v>
      </c>
      <c r="B20">
        <v>5</v>
      </c>
      <c r="C20">
        <v>17</v>
      </c>
      <c r="D20">
        <v>2.75E-2</v>
      </c>
      <c r="E20">
        <v>10.7319</v>
      </c>
      <c r="F20">
        <v>0.11079</v>
      </c>
      <c r="G20">
        <v>8.3000000000000007</v>
      </c>
      <c r="H20">
        <v>8.6999999999999993</v>
      </c>
      <c r="I20">
        <v>8.9</v>
      </c>
      <c r="J20">
        <v>9.6</v>
      </c>
      <c r="K20">
        <v>10</v>
      </c>
      <c r="L20" s="1">
        <v>10.7</v>
      </c>
      <c r="M20">
        <v>11.6</v>
      </c>
      <c r="N20">
        <v>12</v>
      </c>
      <c r="O20">
        <v>12.9</v>
      </c>
      <c r="P20">
        <v>13.2</v>
      </c>
      <c r="Q20">
        <v>13.9</v>
      </c>
    </row>
    <row r="21" spans="1:17" x14ac:dyDescent="0.25">
      <c r="A21">
        <v>1</v>
      </c>
      <c r="B21">
        <v>6</v>
      </c>
      <c r="C21">
        <v>18</v>
      </c>
      <c r="D21">
        <v>2.1100000000000001E-2</v>
      </c>
      <c r="E21">
        <v>10.938499999999999</v>
      </c>
      <c r="F21">
        <v>0.11119</v>
      </c>
      <c r="G21">
        <v>8.4</v>
      </c>
      <c r="H21">
        <v>8.9</v>
      </c>
      <c r="I21">
        <v>9.1</v>
      </c>
      <c r="J21">
        <v>9.6999999999999993</v>
      </c>
      <c r="K21">
        <v>10.1</v>
      </c>
      <c r="L21" s="1">
        <v>10.9</v>
      </c>
      <c r="M21">
        <v>11.8</v>
      </c>
      <c r="N21">
        <v>12.3</v>
      </c>
      <c r="O21">
        <v>13.1</v>
      </c>
      <c r="P21">
        <v>13.5</v>
      </c>
      <c r="Q21">
        <v>14.2</v>
      </c>
    </row>
    <row r="22" spans="1:17" x14ac:dyDescent="0.25">
      <c r="A22">
        <v>1</v>
      </c>
      <c r="B22">
        <v>7</v>
      </c>
      <c r="C22">
        <v>19</v>
      </c>
      <c r="D22">
        <v>1.4800000000000001E-2</v>
      </c>
      <c r="E22">
        <v>11.143000000000001</v>
      </c>
      <c r="F22">
        <v>0.11164</v>
      </c>
      <c r="G22">
        <v>8.6</v>
      </c>
      <c r="H22">
        <v>9</v>
      </c>
      <c r="I22">
        <v>9.3000000000000007</v>
      </c>
      <c r="J22">
        <v>9.9</v>
      </c>
      <c r="K22">
        <v>10.3</v>
      </c>
      <c r="L22" s="1">
        <v>11.1</v>
      </c>
      <c r="M22">
        <v>12</v>
      </c>
      <c r="N22">
        <v>12.5</v>
      </c>
      <c r="O22">
        <v>13.4</v>
      </c>
      <c r="P22">
        <v>13.7</v>
      </c>
      <c r="Q22">
        <v>14.4</v>
      </c>
    </row>
    <row r="23" spans="1:17" x14ac:dyDescent="0.25">
      <c r="A23">
        <v>1</v>
      </c>
      <c r="B23">
        <v>8</v>
      </c>
      <c r="C23">
        <v>20</v>
      </c>
      <c r="D23">
        <v>8.6999999999999994E-3</v>
      </c>
      <c r="E23">
        <v>11.3462</v>
      </c>
      <c r="F23">
        <v>0.11211</v>
      </c>
      <c r="G23">
        <v>8.6999999999999993</v>
      </c>
      <c r="H23">
        <v>9.1999999999999993</v>
      </c>
      <c r="I23">
        <v>9.4</v>
      </c>
      <c r="J23">
        <v>10.1</v>
      </c>
      <c r="K23">
        <v>10.5</v>
      </c>
      <c r="L23" s="1">
        <v>11.3</v>
      </c>
      <c r="M23">
        <v>12.2</v>
      </c>
      <c r="N23">
        <v>12.7</v>
      </c>
      <c r="O23">
        <v>13.6</v>
      </c>
      <c r="P23">
        <v>14</v>
      </c>
      <c r="Q23">
        <v>14.7</v>
      </c>
    </row>
    <row r="24" spans="1:17" x14ac:dyDescent="0.25">
      <c r="A24">
        <v>1</v>
      </c>
      <c r="B24">
        <v>9</v>
      </c>
      <c r="C24">
        <v>21</v>
      </c>
      <c r="D24">
        <v>2.8999999999999998E-3</v>
      </c>
      <c r="E24">
        <v>11.5486</v>
      </c>
      <c r="F24">
        <v>0.11261</v>
      </c>
      <c r="G24">
        <v>8.9</v>
      </c>
      <c r="H24">
        <v>9.3000000000000007</v>
      </c>
      <c r="I24">
        <v>9.6</v>
      </c>
      <c r="J24">
        <v>10.3</v>
      </c>
      <c r="K24">
        <v>10.7</v>
      </c>
      <c r="L24" s="1">
        <v>11.5</v>
      </c>
      <c r="M24">
        <v>12.5</v>
      </c>
      <c r="N24">
        <v>13</v>
      </c>
      <c r="O24">
        <v>13.9</v>
      </c>
      <c r="P24">
        <v>14.3</v>
      </c>
      <c r="Q24">
        <v>15</v>
      </c>
    </row>
    <row r="25" spans="1:17" x14ac:dyDescent="0.25">
      <c r="A25">
        <v>1</v>
      </c>
      <c r="B25">
        <v>10</v>
      </c>
      <c r="C25">
        <v>22</v>
      </c>
      <c r="D25">
        <v>-2.8E-3</v>
      </c>
      <c r="E25">
        <v>11.750400000000001</v>
      </c>
      <c r="F25">
        <v>0.11314</v>
      </c>
      <c r="G25">
        <v>9</v>
      </c>
      <c r="H25">
        <v>9.5</v>
      </c>
      <c r="I25">
        <v>9.8000000000000007</v>
      </c>
      <c r="J25">
        <v>10.5</v>
      </c>
      <c r="K25">
        <v>10.9</v>
      </c>
      <c r="L25" s="1">
        <v>11.8</v>
      </c>
      <c r="M25">
        <v>12.7</v>
      </c>
      <c r="N25">
        <v>13.2</v>
      </c>
      <c r="O25">
        <v>14.2</v>
      </c>
      <c r="P25">
        <v>14.5</v>
      </c>
      <c r="Q25">
        <v>15.3</v>
      </c>
    </row>
    <row r="26" spans="1:17" x14ac:dyDescent="0.25">
      <c r="A26">
        <v>1</v>
      </c>
      <c r="B26">
        <v>11</v>
      </c>
      <c r="C26">
        <v>23</v>
      </c>
      <c r="D26">
        <v>-8.3000000000000001E-3</v>
      </c>
      <c r="E26">
        <v>11.9514</v>
      </c>
      <c r="F26">
        <v>0.11369</v>
      </c>
      <c r="G26">
        <v>9.1999999999999993</v>
      </c>
      <c r="H26">
        <v>9.6999999999999993</v>
      </c>
      <c r="I26">
        <v>9.9</v>
      </c>
      <c r="J26">
        <v>10.6</v>
      </c>
      <c r="K26">
        <v>11.1</v>
      </c>
      <c r="L26" s="1">
        <v>12</v>
      </c>
      <c r="M26">
        <v>12.9</v>
      </c>
      <c r="N26">
        <v>13.4</v>
      </c>
      <c r="O26">
        <v>14.4</v>
      </c>
      <c r="P26">
        <v>14.8</v>
      </c>
      <c r="Q26">
        <v>15.6</v>
      </c>
    </row>
    <row r="27" spans="1:17" x14ac:dyDescent="0.25">
      <c r="A27">
        <v>2</v>
      </c>
      <c r="B27">
        <v>0</v>
      </c>
      <c r="C27">
        <v>24</v>
      </c>
      <c r="D27">
        <v>-1.37E-2</v>
      </c>
      <c r="E27">
        <v>12.1515</v>
      </c>
      <c r="F27">
        <v>0.11426</v>
      </c>
      <c r="G27">
        <v>9.3000000000000007</v>
      </c>
      <c r="H27">
        <v>9.8000000000000007</v>
      </c>
      <c r="I27">
        <v>10.1</v>
      </c>
      <c r="J27">
        <v>10.8</v>
      </c>
      <c r="K27">
        <v>11.3</v>
      </c>
      <c r="L27" s="1">
        <v>12.2</v>
      </c>
      <c r="M27">
        <v>13.1</v>
      </c>
      <c r="N27">
        <v>13.7</v>
      </c>
      <c r="O27">
        <v>14.7</v>
      </c>
      <c r="P27">
        <v>15.1</v>
      </c>
      <c r="Q27">
        <v>15.9</v>
      </c>
    </row>
    <row r="28" spans="1:17" x14ac:dyDescent="0.25">
      <c r="A28">
        <v>2</v>
      </c>
      <c r="B28">
        <v>1</v>
      </c>
      <c r="C28">
        <v>25</v>
      </c>
      <c r="D28">
        <v>-1.89E-2</v>
      </c>
      <c r="E28">
        <v>12.350199999999999</v>
      </c>
      <c r="F28">
        <v>0.11484999999999999</v>
      </c>
      <c r="G28">
        <v>9.5</v>
      </c>
      <c r="H28">
        <v>10</v>
      </c>
      <c r="I28">
        <v>10.199999999999999</v>
      </c>
      <c r="J28">
        <v>11</v>
      </c>
      <c r="K28">
        <v>11.4</v>
      </c>
      <c r="L28" s="1">
        <v>12.4</v>
      </c>
      <c r="M28">
        <v>13.3</v>
      </c>
      <c r="N28">
        <v>13.9</v>
      </c>
      <c r="O28">
        <v>14.9</v>
      </c>
      <c r="P28">
        <v>15.3</v>
      </c>
      <c r="Q28">
        <v>16.100000000000001</v>
      </c>
    </row>
    <row r="29" spans="1:17" x14ac:dyDescent="0.25">
      <c r="A29">
        <v>2</v>
      </c>
      <c r="B29">
        <v>2</v>
      </c>
      <c r="C29">
        <v>26</v>
      </c>
      <c r="D29">
        <v>-2.4E-2</v>
      </c>
      <c r="E29">
        <v>12.5466</v>
      </c>
      <c r="F29">
        <v>0.11544</v>
      </c>
      <c r="G29">
        <v>9.6</v>
      </c>
      <c r="H29">
        <v>10.1</v>
      </c>
      <c r="I29">
        <v>10.4</v>
      </c>
      <c r="J29">
        <v>11.1</v>
      </c>
      <c r="K29">
        <v>11.6</v>
      </c>
      <c r="L29" s="1">
        <v>12.5</v>
      </c>
      <c r="M29">
        <v>13.6</v>
      </c>
      <c r="N29">
        <v>14.1</v>
      </c>
      <c r="O29">
        <v>15.2</v>
      </c>
      <c r="P29">
        <v>15.6</v>
      </c>
      <c r="Q29">
        <v>16.399999999999999</v>
      </c>
    </row>
    <row r="30" spans="1:17" x14ac:dyDescent="0.25">
      <c r="A30">
        <v>2</v>
      </c>
      <c r="B30">
        <v>3</v>
      </c>
      <c r="C30">
        <v>27</v>
      </c>
      <c r="D30">
        <v>-2.8899999999999999E-2</v>
      </c>
      <c r="E30">
        <v>12.7401</v>
      </c>
      <c r="F30">
        <v>0.11604</v>
      </c>
      <c r="G30">
        <v>9.6999999999999993</v>
      </c>
      <c r="H30">
        <v>10.199999999999999</v>
      </c>
      <c r="I30">
        <v>10.5</v>
      </c>
      <c r="J30">
        <v>11.3</v>
      </c>
      <c r="K30">
        <v>11.8</v>
      </c>
      <c r="L30" s="1">
        <v>12.7</v>
      </c>
      <c r="M30">
        <v>13.8</v>
      </c>
      <c r="N30">
        <v>14.4</v>
      </c>
      <c r="O30">
        <v>15.4</v>
      </c>
      <c r="P30">
        <v>15.9</v>
      </c>
      <c r="Q30">
        <v>16.7</v>
      </c>
    </row>
    <row r="31" spans="1:17" x14ac:dyDescent="0.25">
      <c r="A31">
        <v>2</v>
      </c>
      <c r="B31">
        <v>4</v>
      </c>
      <c r="C31">
        <v>28</v>
      </c>
      <c r="D31">
        <v>-3.3700000000000001E-2</v>
      </c>
      <c r="E31">
        <v>12.930300000000001</v>
      </c>
      <c r="F31">
        <v>0.11663999999999999</v>
      </c>
      <c r="G31">
        <v>9.9</v>
      </c>
      <c r="H31">
        <v>10.4</v>
      </c>
      <c r="I31">
        <v>10.7</v>
      </c>
      <c r="J31">
        <v>11.5</v>
      </c>
      <c r="K31">
        <v>12</v>
      </c>
      <c r="L31" s="1">
        <v>12.9</v>
      </c>
      <c r="M31">
        <v>14</v>
      </c>
      <c r="N31">
        <v>14.6</v>
      </c>
      <c r="O31">
        <v>15.7</v>
      </c>
      <c r="P31">
        <v>16.100000000000001</v>
      </c>
      <c r="Q31">
        <v>17</v>
      </c>
    </row>
    <row r="32" spans="1:17" x14ac:dyDescent="0.25">
      <c r="A32">
        <v>2</v>
      </c>
      <c r="B32">
        <v>5</v>
      </c>
      <c r="C32">
        <v>29</v>
      </c>
      <c r="D32">
        <v>-3.85E-2</v>
      </c>
      <c r="E32">
        <v>13.116899999999999</v>
      </c>
      <c r="F32">
        <v>0.11723</v>
      </c>
      <c r="G32">
        <v>10</v>
      </c>
      <c r="H32">
        <v>10.5</v>
      </c>
      <c r="I32">
        <v>10.8</v>
      </c>
      <c r="J32">
        <v>11.6</v>
      </c>
      <c r="K32">
        <v>12.1</v>
      </c>
      <c r="L32" s="1">
        <v>13.1</v>
      </c>
      <c r="M32">
        <v>14.2</v>
      </c>
      <c r="N32">
        <v>14.8</v>
      </c>
      <c r="O32">
        <v>15.9</v>
      </c>
      <c r="P32">
        <v>16.399999999999999</v>
      </c>
      <c r="Q32">
        <v>17.3</v>
      </c>
    </row>
    <row r="33" spans="1:17" x14ac:dyDescent="0.25">
      <c r="A33">
        <v>2</v>
      </c>
      <c r="B33">
        <v>6</v>
      </c>
      <c r="C33">
        <v>30</v>
      </c>
      <c r="D33">
        <v>-4.3099999999999999E-2</v>
      </c>
      <c r="E33">
        <v>13.3</v>
      </c>
      <c r="F33">
        <v>0.11781</v>
      </c>
      <c r="G33">
        <v>10.1</v>
      </c>
      <c r="H33">
        <v>10.7</v>
      </c>
      <c r="I33">
        <v>11</v>
      </c>
      <c r="J33">
        <v>11.8</v>
      </c>
      <c r="K33">
        <v>12.3</v>
      </c>
      <c r="L33" s="1">
        <v>13.3</v>
      </c>
      <c r="M33">
        <v>14.4</v>
      </c>
      <c r="N33">
        <v>15</v>
      </c>
      <c r="O33">
        <v>16.2</v>
      </c>
      <c r="P33">
        <v>16.600000000000001</v>
      </c>
      <c r="Q33">
        <v>17.5</v>
      </c>
    </row>
    <row r="34" spans="1:17" x14ac:dyDescent="0.25">
      <c r="A34">
        <v>2</v>
      </c>
      <c r="B34">
        <v>7</v>
      </c>
      <c r="C34">
        <v>31</v>
      </c>
      <c r="D34">
        <v>-4.7600000000000003E-2</v>
      </c>
      <c r="E34">
        <v>13.479799999999999</v>
      </c>
      <c r="F34">
        <v>0.11839</v>
      </c>
      <c r="G34">
        <v>10.3</v>
      </c>
      <c r="H34">
        <v>10.8</v>
      </c>
      <c r="I34">
        <v>11.1</v>
      </c>
      <c r="J34">
        <v>11.9</v>
      </c>
      <c r="K34">
        <v>12.4</v>
      </c>
      <c r="L34" s="1">
        <v>13.5</v>
      </c>
      <c r="M34">
        <v>14.6</v>
      </c>
      <c r="N34">
        <v>15.2</v>
      </c>
      <c r="O34">
        <v>16.399999999999999</v>
      </c>
      <c r="P34">
        <v>16.899999999999999</v>
      </c>
      <c r="Q34">
        <v>17.8</v>
      </c>
    </row>
    <row r="35" spans="1:17" x14ac:dyDescent="0.25">
      <c r="A35">
        <v>2</v>
      </c>
      <c r="B35">
        <v>8</v>
      </c>
      <c r="C35">
        <v>32</v>
      </c>
      <c r="D35">
        <v>-5.1999999999999998E-2</v>
      </c>
      <c r="E35">
        <v>13.656700000000001</v>
      </c>
      <c r="F35">
        <v>0.11896</v>
      </c>
      <c r="G35">
        <v>10.4</v>
      </c>
      <c r="H35">
        <v>10.9</v>
      </c>
      <c r="I35">
        <v>11.2</v>
      </c>
      <c r="J35">
        <v>12.1</v>
      </c>
      <c r="K35">
        <v>12.6</v>
      </c>
      <c r="L35" s="1">
        <v>13.7</v>
      </c>
      <c r="M35">
        <v>14.8</v>
      </c>
      <c r="N35">
        <v>15.5</v>
      </c>
      <c r="O35">
        <v>16.600000000000001</v>
      </c>
      <c r="P35">
        <v>17.100000000000001</v>
      </c>
      <c r="Q35">
        <v>18</v>
      </c>
    </row>
    <row r="36" spans="1:17" x14ac:dyDescent="0.25">
      <c r="A36">
        <v>2</v>
      </c>
      <c r="B36">
        <v>9</v>
      </c>
      <c r="C36">
        <v>33</v>
      </c>
      <c r="D36">
        <v>-5.6399999999999999E-2</v>
      </c>
      <c r="E36">
        <v>13.8309</v>
      </c>
      <c r="F36">
        <v>0.11953</v>
      </c>
      <c r="G36">
        <v>10.5</v>
      </c>
      <c r="H36">
        <v>11.1</v>
      </c>
      <c r="I36">
        <v>11.4</v>
      </c>
      <c r="J36">
        <v>12.2</v>
      </c>
      <c r="K36">
        <v>12.8</v>
      </c>
      <c r="L36" s="1">
        <v>13.8</v>
      </c>
      <c r="M36">
        <v>15</v>
      </c>
      <c r="N36">
        <v>15.7</v>
      </c>
      <c r="O36">
        <v>16.899999999999999</v>
      </c>
      <c r="P36">
        <v>17.3</v>
      </c>
      <c r="Q36">
        <v>18.3</v>
      </c>
    </row>
    <row r="37" spans="1:17" x14ac:dyDescent="0.25">
      <c r="A37">
        <v>2</v>
      </c>
      <c r="B37">
        <v>10</v>
      </c>
      <c r="C37">
        <v>34</v>
      </c>
      <c r="D37">
        <v>-6.0600000000000001E-2</v>
      </c>
      <c r="E37">
        <v>14.0031</v>
      </c>
      <c r="F37">
        <v>0.12008000000000001</v>
      </c>
      <c r="G37">
        <v>10.6</v>
      </c>
      <c r="H37">
        <v>11.2</v>
      </c>
      <c r="I37">
        <v>11.5</v>
      </c>
      <c r="J37">
        <v>12.4</v>
      </c>
      <c r="K37">
        <v>12.9</v>
      </c>
      <c r="L37" s="1">
        <v>14</v>
      </c>
      <c r="M37">
        <v>15.2</v>
      </c>
      <c r="N37">
        <v>15.9</v>
      </c>
      <c r="O37">
        <v>17.100000000000001</v>
      </c>
      <c r="P37">
        <v>17.600000000000001</v>
      </c>
      <c r="Q37">
        <v>18.600000000000001</v>
      </c>
    </row>
    <row r="38" spans="1:17" x14ac:dyDescent="0.25">
      <c r="A38">
        <v>2</v>
      </c>
      <c r="B38">
        <v>11</v>
      </c>
      <c r="C38">
        <v>35</v>
      </c>
      <c r="D38">
        <v>-6.4799999999999996E-2</v>
      </c>
      <c r="E38">
        <v>14.1736</v>
      </c>
      <c r="F38">
        <v>0.12062</v>
      </c>
      <c r="G38">
        <v>10.7</v>
      </c>
      <c r="H38">
        <v>11.3</v>
      </c>
      <c r="I38">
        <v>11.6</v>
      </c>
      <c r="J38">
        <v>12.5</v>
      </c>
      <c r="K38">
        <v>13.1</v>
      </c>
      <c r="L38" s="1">
        <v>14.2</v>
      </c>
      <c r="M38">
        <v>15.4</v>
      </c>
      <c r="N38">
        <v>16.100000000000001</v>
      </c>
      <c r="O38">
        <v>17.3</v>
      </c>
      <c r="P38">
        <v>17.8</v>
      </c>
      <c r="Q38">
        <v>18.8</v>
      </c>
    </row>
    <row r="39" spans="1:17" x14ac:dyDescent="0.25">
      <c r="A39">
        <v>3</v>
      </c>
      <c r="B39">
        <v>0</v>
      </c>
      <c r="C39">
        <v>36</v>
      </c>
      <c r="D39">
        <v>-6.8900000000000003E-2</v>
      </c>
      <c r="E39">
        <v>14.3429</v>
      </c>
      <c r="F39">
        <v>0.12116</v>
      </c>
      <c r="G39">
        <v>10.8</v>
      </c>
      <c r="H39">
        <v>11.4</v>
      </c>
      <c r="I39">
        <v>11.8</v>
      </c>
      <c r="J39">
        <v>12.7</v>
      </c>
      <c r="K39">
        <v>13.2</v>
      </c>
      <c r="L39" s="1">
        <v>14.3</v>
      </c>
      <c r="M39">
        <v>15.6</v>
      </c>
      <c r="N39">
        <v>16.3</v>
      </c>
      <c r="O39">
        <v>17.5</v>
      </c>
      <c r="P39">
        <v>18</v>
      </c>
      <c r="Q39">
        <v>19.100000000000001</v>
      </c>
    </row>
    <row r="40" spans="1:17" x14ac:dyDescent="0.25">
      <c r="A40">
        <v>3</v>
      </c>
      <c r="B40">
        <v>1</v>
      </c>
      <c r="C40">
        <v>37</v>
      </c>
      <c r="D40">
        <v>-7.2900000000000006E-2</v>
      </c>
      <c r="E40">
        <v>14.5113</v>
      </c>
      <c r="F40">
        <v>0.12168</v>
      </c>
      <c r="G40">
        <v>11</v>
      </c>
      <c r="H40">
        <v>11.6</v>
      </c>
      <c r="I40">
        <v>11.9</v>
      </c>
      <c r="J40">
        <v>12.8</v>
      </c>
      <c r="K40">
        <v>13.4</v>
      </c>
      <c r="L40" s="1">
        <v>14.5</v>
      </c>
      <c r="M40">
        <v>15.8</v>
      </c>
      <c r="N40">
        <v>16.5</v>
      </c>
      <c r="O40">
        <v>17.8</v>
      </c>
      <c r="P40">
        <v>18.3</v>
      </c>
      <c r="Q40">
        <v>19.3</v>
      </c>
    </row>
    <row r="41" spans="1:17" x14ac:dyDescent="0.25">
      <c r="A41">
        <v>3</v>
      </c>
      <c r="B41">
        <v>2</v>
      </c>
      <c r="C41">
        <v>38</v>
      </c>
      <c r="D41">
        <v>-7.6899999999999996E-2</v>
      </c>
      <c r="E41">
        <v>14.6791</v>
      </c>
      <c r="F41">
        <v>0.1222</v>
      </c>
      <c r="G41">
        <v>11.1</v>
      </c>
      <c r="H41">
        <v>11.7</v>
      </c>
      <c r="I41">
        <v>12</v>
      </c>
      <c r="J41">
        <v>12.9</v>
      </c>
      <c r="K41">
        <v>13.5</v>
      </c>
      <c r="L41" s="1">
        <v>14.7</v>
      </c>
      <c r="M41">
        <v>15.9</v>
      </c>
      <c r="N41">
        <v>16.7</v>
      </c>
      <c r="O41">
        <v>18</v>
      </c>
      <c r="P41">
        <v>18.5</v>
      </c>
      <c r="Q41">
        <v>19.600000000000001</v>
      </c>
    </row>
    <row r="42" spans="1:17" x14ac:dyDescent="0.25">
      <c r="A42">
        <v>3</v>
      </c>
      <c r="B42">
        <v>3</v>
      </c>
      <c r="C42">
        <v>39</v>
      </c>
      <c r="D42">
        <v>-8.0799999999999997E-2</v>
      </c>
      <c r="E42">
        <v>14.8466</v>
      </c>
      <c r="F42">
        <v>0.12271</v>
      </c>
      <c r="G42">
        <v>11.2</v>
      </c>
      <c r="H42">
        <v>11.8</v>
      </c>
      <c r="I42">
        <v>12.2</v>
      </c>
      <c r="J42">
        <v>13.1</v>
      </c>
      <c r="K42">
        <v>13.7</v>
      </c>
      <c r="L42" s="1">
        <v>14.8</v>
      </c>
      <c r="M42">
        <v>16.100000000000001</v>
      </c>
      <c r="N42">
        <v>16.899999999999999</v>
      </c>
      <c r="O42">
        <v>18.2</v>
      </c>
      <c r="P42">
        <v>18.7</v>
      </c>
      <c r="Q42">
        <v>19.8</v>
      </c>
    </row>
    <row r="43" spans="1:17" x14ac:dyDescent="0.25">
      <c r="A43">
        <v>3</v>
      </c>
      <c r="B43">
        <v>4</v>
      </c>
      <c r="C43">
        <v>40</v>
      </c>
      <c r="D43">
        <v>-8.4599999999999995E-2</v>
      </c>
      <c r="E43">
        <v>15.013999999999999</v>
      </c>
      <c r="F43">
        <v>0.12322</v>
      </c>
      <c r="G43">
        <v>11.3</v>
      </c>
      <c r="H43">
        <v>11.9</v>
      </c>
      <c r="I43">
        <v>12.3</v>
      </c>
      <c r="J43">
        <v>13.2</v>
      </c>
      <c r="K43">
        <v>13.8</v>
      </c>
      <c r="L43" s="1">
        <v>15</v>
      </c>
      <c r="M43">
        <v>16.3</v>
      </c>
      <c r="N43">
        <v>17.100000000000001</v>
      </c>
      <c r="O43">
        <v>18.399999999999999</v>
      </c>
      <c r="P43">
        <v>19</v>
      </c>
      <c r="Q43">
        <v>20.100000000000001</v>
      </c>
    </row>
    <row r="44" spans="1:17" x14ac:dyDescent="0.25">
      <c r="A44">
        <v>3</v>
      </c>
      <c r="B44">
        <v>5</v>
      </c>
      <c r="C44">
        <v>41</v>
      </c>
      <c r="D44">
        <v>-8.8300000000000003E-2</v>
      </c>
      <c r="E44">
        <v>15.1813</v>
      </c>
      <c r="F44">
        <v>0.12373000000000001</v>
      </c>
      <c r="G44">
        <v>11.4</v>
      </c>
      <c r="H44">
        <v>12.1</v>
      </c>
      <c r="I44">
        <v>12.4</v>
      </c>
      <c r="J44">
        <v>13.4</v>
      </c>
      <c r="K44">
        <v>14</v>
      </c>
      <c r="L44" s="1">
        <v>15.2</v>
      </c>
      <c r="M44">
        <v>16.5</v>
      </c>
      <c r="N44">
        <v>17.3</v>
      </c>
      <c r="O44">
        <v>18.600000000000001</v>
      </c>
      <c r="P44">
        <v>19.2</v>
      </c>
      <c r="Q44">
        <v>20.3</v>
      </c>
    </row>
    <row r="45" spans="1:17" x14ac:dyDescent="0.25">
      <c r="A45">
        <v>3</v>
      </c>
      <c r="B45">
        <v>6</v>
      </c>
      <c r="C45">
        <v>42</v>
      </c>
      <c r="D45">
        <v>-9.1999999999999998E-2</v>
      </c>
      <c r="E45">
        <v>15.348599999999999</v>
      </c>
      <c r="F45">
        <v>0.12425</v>
      </c>
      <c r="G45">
        <v>11.5</v>
      </c>
      <c r="H45">
        <v>12.2</v>
      </c>
      <c r="I45">
        <v>12.5</v>
      </c>
      <c r="J45">
        <v>13.5</v>
      </c>
      <c r="K45">
        <v>14.1</v>
      </c>
      <c r="L45" s="1">
        <v>15.3</v>
      </c>
      <c r="M45">
        <v>16.7</v>
      </c>
      <c r="N45">
        <v>17.5</v>
      </c>
      <c r="O45">
        <v>18.899999999999999</v>
      </c>
      <c r="P45">
        <v>19.399999999999999</v>
      </c>
      <c r="Q45">
        <v>20.6</v>
      </c>
    </row>
    <row r="46" spans="1:17" x14ac:dyDescent="0.25">
      <c r="A46">
        <v>3</v>
      </c>
      <c r="B46">
        <v>7</v>
      </c>
      <c r="C46">
        <v>43</v>
      </c>
      <c r="D46">
        <v>-9.5699999999999993E-2</v>
      </c>
      <c r="E46">
        <v>15.5158</v>
      </c>
      <c r="F46">
        <v>0.12478</v>
      </c>
      <c r="G46">
        <v>11.7</v>
      </c>
      <c r="H46">
        <v>12.3</v>
      </c>
      <c r="I46">
        <v>12.7</v>
      </c>
      <c r="J46">
        <v>13.6</v>
      </c>
      <c r="K46">
        <v>14.3</v>
      </c>
      <c r="L46" s="1">
        <v>15.5</v>
      </c>
      <c r="M46">
        <v>16.899999999999999</v>
      </c>
      <c r="N46">
        <v>17.7</v>
      </c>
      <c r="O46">
        <v>19.100000000000001</v>
      </c>
      <c r="P46">
        <v>19.7</v>
      </c>
      <c r="Q46">
        <v>20.8</v>
      </c>
    </row>
    <row r="47" spans="1:17" x14ac:dyDescent="0.25">
      <c r="A47">
        <v>3</v>
      </c>
      <c r="B47">
        <v>8</v>
      </c>
      <c r="C47">
        <v>44</v>
      </c>
      <c r="D47">
        <v>-9.9299999999999999E-2</v>
      </c>
      <c r="E47">
        <v>15.6828</v>
      </c>
      <c r="F47">
        <v>0.12531</v>
      </c>
      <c r="G47">
        <v>11.8</v>
      </c>
      <c r="H47">
        <v>12.4</v>
      </c>
      <c r="I47">
        <v>12.8</v>
      </c>
      <c r="J47">
        <v>13.8</v>
      </c>
      <c r="K47">
        <v>14.4</v>
      </c>
      <c r="L47" s="1">
        <v>15.7</v>
      </c>
      <c r="M47">
        <v>17.100000000000001</v>
      </c>
      <c r="N47">
        <v>17.899999999999999</v>
      </c>
      <c r="O47">
        <v>19.3</v>
      </c>
      <c r="P47">
        <v>19.899999999999999</v>
      </c>
      <c r="Q47">
        <v>21.1</v>
      </c>
    </row>
    <row r="48" spans="1:17" x14ac:dyDescent="0.25">
      <c r="A48">
        <v>3</v>
      </c>
      <c r="B48">
        <v>9</v>
      </c>
      <c r="C48">
        <v>45</v>
      </c>
      <c r="D48">
        <v>-0.1028</v>
      </c>
      <c r="E48">
        <v>15.8497</v>
      </c>
      <c r="F48">
        <v>0.12586</v>
      </c>
      <c r="G48">
        <v>11.9</v>
      </c>
      <c r="H48">
        <v>12.5</v>
      </c>
      <c r="I48">
        <v>12.9</v>
      </c>
      <c r="J48">
        <v>13.9</v>
      </c>
      <c r="K48">
        <v>14.6</v>
      </c>
      <c r="L48" s="1">
        <v>15.8</v>
      </c>
      <c r="M48">
        <v>17.3</v>
      </c>
      <c r="N48">
        <v>18.100000000000001</v>
      </c>
      <c r="O48">
        <v>19.5</v>
      </c>
      <c r="P48">
        <v>20.100000000000001</v>
      </c>
      <c r="Q48">
        <v>21.3</v>
      </c>
    </row>
    <row r="49" spans="1:17" x14ac:dyDescent="0.25">
      <c r="A49">
        <v>3</v>
      </c>
      <c r="B49">
        <v>10</v>
      </c>
      <c r="C49">
        <v>46</v>
      </c>
      <c r="D49">
        <v>-0.10630000000000001</v>
      </c>
      <c r="E49">
        <v>16.016300000000001</v>
      </c>
      <c r="F49">
        <v>0.12642999999999999</v>
      </c>
      <c r="G49">
        <v>12</v>
      </c>
      <c r="H49">
        <v>12.7</v>
      </c>
      <c r="I49">
        <v>13</v>
      </c>
      <c r="J49">
        <v>14.1</v>
      </c>
      <c r="K49">
        <v>14.7</v>
      </c>
      <c r="L49" s="1">
        <v>16</v>
      </c>
      <c r="M49">
        <v>17.399999999999999</v>
      </c>
      <c r="N49">
        <v>18.3</v>
      </c>
      <c r="O49">
        <v>19.8</v>
      </c>
      <c r="P49">
        <v>20.399999999999999</v>
      </c>
      <c r="Q49">
        <v>21.6</v>
      </c>
    </row>
    <row r="50" spans="1:17" x14ac:dyDescent="0.25">
      <c r="A50">
        <v>3</v>
      </c>
      <c r="B50">
        <v>11</v>
      </c>
      <c r="C50">
        <v>47</v>
      </c>
      <c r="D50">
        <v>-0.10970000000000001</v>
      </c>
      <c r="E50">
        <v>16.182700000000001</v>
      </c>
      <c r="F50">
        <v>0.127</v>
      </c>
      <c r="G50">
        <v>12.1</v>
      </c>
      <c r="H50">
        <v>12.8</v>
      </c>
      <c r="I50">
        <v>13.2</v>
      </c>
      <c r="J50">
        <v>14.2</v>
      </c>
      <c r="K50">
        <v>14.9</v>
      </c>
      <c r="L50" s="1">
        <v>16.2</v>
      </c>
      <c r="M50">
        <v>17.600000000000001</v>
      </c>
      <c r="N50">
        <v>18.5</v>
      </c>
      <c r="O50">
        <v>20</v>
      </c>
      <c r="P50">
        <v>20.6</v>
      </c>
      <c r="Q50">
        <v>21.9</v>
      </c>
    </row>
    <row r="51" spans="1:17" x14ac:dyDescent="0.25">
      <c r="A51">
        <v>4</v>
      </c>
      <c r="B51">
        <v>0</v>
      </c>
      <c r="C51">
        <v>48</v>
      </c>
      <c r="D51">
        <v>-0.11310000000000001</v>
      </c>
      <c r="E51">
        <v>16.3489</v>
      </c>
      <c r="F51">
        <v>0.12759000000000001</v>
      </c>
      <c r="G51">
        <v>12.2</v>
      </c>
      <c r="H51">
        <v>12.9</v>
      </c>
      <c r="I51">
        <v>13.3</v>
      </c>
      <c r="J51">
        <v>14.3</v>
      </c>
      <c r="K51">
        <v>15</v>
      </c>
      <c r="L51" s="1">
        <v>16.3</v>
      </c>
      <c r="M51">
        <v>17.8</v>
      </c>
      <c r="N51">
        <v>18.7</v>
      </c>
      <c r="O51">
        <v>20.2</v>
      </c>
      <c r="P51">
        <v>20.9</v>
      </c>
      <c r="Q51">
        <v>22.1</v>
      </c>
    </row>
    <row r="52" spans="1:17" x14ac:dyDescent="0.25">
      <c r="A52">
        <v>4</v>
      </c>
      <c r="B52">
        <v>1</v>
      </c>
      <c r="C52">
        <v>49</v>
      </c>
      <c r="D52">
        <v>-0.11650000000000001</v>
      </c>
      <c r="E52">
        <v>16.515000000000001</v>
      </c>
      <c r="F52">
        <v>0.12819</v>
      </c>
      <c r="G52">
        <v>12.3</v>
      </c>
      <c r="H52">
        <v>13</v>
      </c>
      <c r="I52">
        <v>13.4</v>
      </c>
      <c r="J52">
        <v>14.5</v>
      </c>
      <c r="K52">
        <v>15.2</v>
      </c>
      <c r="L52" s="1">
        <v>16.5</v>
      </c>
      <c r="M52">
        <v>18</v>
      </c>
      <c r="N52">
        <v>18.899999999999999</v>
      </c>
      <c r="O52">
        <v>20.399999999999999</v>
      </c>
      <c r="P52">
        <v>21.1</v>
      </c>
      <c r="Q52">
        <v>22.4</v>
      </c>
    </row>
    <row r="53" spans="1:17" x14ac:dyDescent="0.25">
      <c r="A53">
        <v>4</v>
      </c>
      <c r="B53">
        <v>2</v>
      </c>
      <c r="C53">
        <v>50</v>
      </c>
      <c r="D53">
        <v>-0.1198</v>
      </c>
      <c r="E53">
        <v>16.681100000000001</v>
      </c>
      <c r="F53">
        <v>0.1288</v>
      </c>
      <c r="G53">
        <v>12.4</v>
      </c>
      <c r="H53">
        <v>13.1</v>
      </c>
      <c r="I53">
        <v>13.5</v>
      </c>
      <c r="J53">
        <v>14.6</v>
      </c>
      <c r="K53">
        <v>15.3</v>
      </c>
      <c r="L53" s="1">
        <v>16.7</v>
      </c>
      <c r="M53">
        <v>18.2</v>
      </c>
      <c r="N53">
        <v>19.100000000000001</v>
      </c>
      <c r="O53">
        <v>20.7</v>
      </c>
      <c r="P53">
        <v>21.3</v>
      </c>
      <c r="Q53">
        <v>22.6</v>
      </c>
    </row>
    <row r="54" spans="1:17" x14ac:dyDescent="0.25">
      <c r="A54">
        <v>4</v>
      </c>
      <c r="B54">
        <v>3</v>
      </c>
      <c r="C54">
        <v>51</v>
      </c>
      <c r="D54">
        <v>-0.123</v>
      </c>
      <c r="E54">
        <v>16.847100000000001</v>
      </c>
      <c r="F54">
        <v>0.12942999999999999</v>
      </c>
      <c r="G54">
        <v>12.5</v>
      </c>
      <c r="H54">
        <v>13.3</v>
      </c>
      <c r="I54">
        <v>13.7</v>
      </c>
      <c r="J54">
        <v>14.7</v>
      </c>
      <c r="K54">
        <v>15.4</v>
      </c>
      <c r="L54" s="1">
        <v>16.8</v>
      </c>
      <c r="M54">
        <v>18.399999999999999</v>
      </c>
      <c r="N54">
        <v>19.3</v>
      </c>
      <c r="O54">
        <v>20.9</v>
      </c>
      <c r="P54">
        <v>21.6</v>
      </c>
      <c r="Q54">
        <v>22.9</v>
      </c>
    </row>
    <row r="55" spans="1:17" x14ac:dyDescent="0.25">
      <c r="A55">
        <v>4</v>
      </c>
      <c r="B55">
        <v>4</v>
      </c>
      <c r="C55">
        <v>52</v>
      </c>
      <c r="D55">
        <v>-0.12620000000000001</v>
      </c>
      <c r="E55">
        <v>17.013200000000001</v>
      </c>
      <c r="F55">
        <v>0.13005</v>
      </c>
      <c r="G55">
        <v>12.6</v>
      </c>
      <c r="H55">
        <v>13.4</v>
      </c>
      <c r="I55">
        <v>13.8</v>
      </c>
      <c r="J55">
        <v>14.9</v>
      </c>
      <c r="K55">
        <v>15.6</v>
      </c>
      <c r="L55" s="1">
        <v>17</v>
      </c>
      <c r="M55">
        <v>18.600000000000001</v>
      </c>
      <c r="N55">
        <v>19.5</v>
      </c>
      <c r="O55">
        <v>21.1</v>
      </c>
      <c r="P55">
        <v>21.8</v>
      </c>
      <c r="Q55">
        <v>23.2</v>
      </c>
    </row>
    <row r="56" spans="1:17" x14ac:dyDescent="0.25">
      <c r="A56">
        <v>4</v>
      </c>
      <c r="B56">
        <v>5</v>
      </c>
      <c r="C56">
        <v>53</v>
      </c>
      <c r="D56">
        <v>-0.12939999999999999</v>
      </c>
      <c r="E56">
        <v>17.179200000000002</v>
      </c>
      <c r="F56">
        <v>0.13069</v>
      </c>
      <c r="G56">
        <v>12.7</v>
      </c>
      <c r="H56">
        <v>13.5</v>
      </c>
      <c r="I56">
        <v>13.9</v>
      </c>
      <c r="J56">
        <v>15</v>
      </c>
      <c r="K56">
        <v>15.7</v>
      </c>
      <c r="L56" s="1">
        <v>17.2</v>
      </c>
      <c r="M56">
        <v>18.8</v>
      </c>
      <c r="N56">
        <v>19.7</v>
      </c>
      <c r="O56">
        <v>21.4</v>
      </c>
      <c r="P56">
        <v>22.1</v>
      </c>
      <c r="Q56">
        <v>23.4</v>
      </c>
    </row>
    <row r="57" spans="1:17" x14ac:dyDescent="0.25">
      <c r="A57">
        <v>4</v>
      </c>
      <c r="B57">
        <v>6</v>
      </c>
      <c r="C57">
        <v>54</v>
      </c>
      <c r="D57">
        <v>-0.13250000000000001</v>
      </c>
      <c r="E57">
        <v>17.345199999999998</v>
      </c>
      <c r="F57">
        <v>0.13133</v>
      </c>
      <c r="G57">
        <v>12.9</v>
      </c>
      <c r="H57">
        <v>13.6</v>
      </c>
      <c r="I57">
        <v>14</v>
      </c>
      <c r="J57">
        <v>15.2</v>
      </c>
      <c r="K57">
        <v>15.9</v>
      </c>
      <c r="L57" s="1">
        <v>17.3</v>
      </c>
      <c r="M57">
        <v>19</v>
      </c>
      <c r="N57">
        <v>19.899999999999999</v>
      </c>
      <c r="O57">
        <v>21.6</v>
      </c>
      <c r="P57">
        <v>22.3</v>
      </c>
      <c r="Q57">
        <v>23.7</v>
      </c>
    </row>
    <row r="58" spans="1:17" x14ac:dyDescent="0.25">
      <c r="A58">
        <v>4</v>
      </c>
      <c r="B58">
        <v>7</v>
      </c>
      <c r="C58">
        <v>55</v>
      </c>
      <c r="D58">
        <v>-0.1356</v>
      </c>
      <c r="E58">
        <v>17.511099999999999</v>
      </c>
      <c r="F58">
        <v>0.13197</v>
      </c>
      <c r="G58">
        <v>13</v>
      </c>
      <c r="H58">
        <v>13.7</v>
      </c>
      <c r="I58">
        <v>14.1</v>
      </c>
      <c r="J58">
        <v>15.3</v>
      </c>
      <c r="K58">
        <v>16</v>
      </c>
      <c r="L58" s="1">
        <v>17.5</v>
      </c>
      <c r="M58">
        <v>19.2</v>
      </c>
      <c r="N58">
        <v>20.100000000000001</v>
      </c>
      <c r="O58">
        <v>21.8</v>
      </c>
      <c r="P58">
        <v>22.5</v>
      </c>
      <c r="Q58">
        <v>24</v>
      </c>
    </row>
    <row r="59" spans="1:17" x14ac:dyDescent="0.25">
      <c r="A59">
        <v>4</v>
      </c>
      <c r="B59">
        <v>8</v>
      </c>
      <c r="C59">
        <v>56</v>
      </c>
      <c r="D59">
        <v>-0.13869999999999999</v>
      </c>
      <c r="E59">
        <v>17.6768</v>
      </c>
      <c r="F59">
        <v>0.13261000000000001</v>
      </c>
      <c r="G59">
        <v>13.1</v>
      </c>
      <c r="H59">
        <v>13.8</v>
      </c>
      <c r="I59">
        <v>14.3</v>
      </c>
      <c r="J59">
        <v>15.4</v>
      </c>
      <c r="K59">
        <v>16.2</v>
      </c>
      <c r="L59" s="1">
        <v>17.7</v>
      </c>
      <c r="M59">
        <v>19.3</v>
      </c>
      <c r="N59">
        <v>20.3</v>
      </c>
      <c r="O59">
        <v>22.1</v>
      </c>
      <c r="P59">
        <v>22.8</v>
      </c>
      <c r="Q59">
        <v>24.2</v>
      </c>
    </row>
    <row r="60" spans="1:17" x14ac:dyDescent="0.25">
      <c r="A60">
        <v>4</v>
      </c>
      <c r="B60">
        <v>9</v>
      </c>
      <c r="C60">
        <v>57</v>
      </c>
      <c r="D60">
        <v>-0.14169999999999999</v>
      </c>
      <c r="E60">
        <v>17.842199999999998</v>
      </c>
      <c r="F60">
        <v>0.13325000000000001</v>
      </c>
      <c r="G60">
        <v>13.2</v>
      </c>
      <c r="H60">
        <v>13.9</v>
      </c>
      <c r="I60">
        <v>14.4</v>
      </c>
      <c r="J60">
        <v>15.6</v>
      </c>
      <c r="K60">
        <v>16.3</v>
      </c>
      <c r="L60" s="1">
        <v>17.8</v>
      </c>
      <c r="M60">
        <v>19.5</v>
      </c>
      <c r="N60">
        <v>20.5</v>
      </c>
      <c r="O60">
        <v>22.3</v>
      </c>
      <c r="P60">
        <v>23</v>
      </c>
      <c r="Q60">
        <v>24.5</v>
      </c>
    </row>
    <row r="61" spans="1:17" x14ac:dyDescent="0.25">
      <c r="A61">
        <v>4</v>
      </c>
      <c r="B61">
        <v>10</v>
      </c>
      <c r="C61">
        <v>58</v>
      </c>
      <c r="D61">
        <v>-0.1447</v>
      </c>
      <c r="E61">
        <v>18.007300000000001</v>
      </c>
      <c r="F61">
        <v>0.13389000000000001</v>
      </c>
      <c r="G61">
        <v>13.3</v>
      </c>
      <c r="H61">
        <v>14.1</v>
      </c>
      <c r="I61">
        <v>14.5</v>
      </c>
      <c r="J61">
        <v>15.7</v>
      </c>
      <c r="K61">
        <v>16.5</v>
      </c>
      <c r="L61" s="1">
        <v>18</v>
      </c>
      <c r="M61">
        <v>19.7</v>
      </c>
      <c r="N61">
        <v>20.7</v>
      </c>
      <c r="O61">
        <v>22.5</v>
      </c>
      <c r="P61">
        <v>23.3</v>
      </c>
      <c r="Q61">
        <v>24.8</v>
      </c>
    </row>
    <row r="62" spans="1:17" x14ac:dyDescent="0.25">
      <c r="A62">
        <v>4</v>
      </c>
      <c r="B62">
        <v>11</v>
      </c>
      <c r="C62">
        <v>59</v>
      </c>
      <c r="D62">
        <v>-0.1477</v>
      </c>
      <c r="E62">
        <v>18.1722</v>
      </c>
      <c r="F62">
        <v>0.13453000000000001</v>
      </c>
      <c r="G62">
        <v>13.4</v>
      </c>
      <c r="H62">
        <v>14.2</v>
      </c>
      <c r="I62">
        <v>14.6</v>
      </c>
      <c r="J62">
        <v>15.8</v>
      </c>
      <c r="K62">
        <v>16.600000000000001</v>
      </c>
      <c r="L62" s="1">
        <v>18.2</v>
      </c>
      <c r="M62">
        <v>19.899999999999999</v>
      </c>
      <c r="N62">
        <v>20.9</v>
      </c>
      <c r="O62">
        <v>22.8</v>
      </c>
      <c r="P62">
        <v>23.5</v>
      </c>
      <c r="Q62">
        <v>25</v>
      </c>
    </row>
    <row r="63" spans="1:17" x14ac:dyDescent="0.25">
      <c r="A63">
        <v>5</v>
      </c>
      <c r="B63">
        <v>0</v>
      </c>
      <c r="C63">
        <v>60</v>
      </c>
      <c r="D63">
        <v>-0.15060000000000001</v>
      </c>
      <c r="E63">
        <v>18.336600000000001</v>
      </c>
      <c r="F63">
        <v>0.13517000000000001</v>
      </c>
      <c r="G63">
        <v>13.5</v>
      </c>
      <c r="H63">
        <v>14.3</v>
      </c>
      <c r="I63">
        <v>14.7</v>
      </c>
      <c r="J63">
        <v>16</v>
      </c>
      <c r="K63">
        <v>16.7</v>
      </c>
      <c r="L63" s="1">
        <v>18.3</v>
      </c>
      <c r="M63">
        <v>20.100000000000001</v>
      </c>
      <c r="N63">
        <v>21.1</v>
      </c>
      <c r="O63">
        <v>23</v>
      </c>
      <c r="P63">
        <v>23.8</v>
      </c>
      <c r="Q63">
        <v>25.3</v>
      </c>
    </row>
  </sheetData>
  <mergeCells count="1">
    <mergeCell ref="G1:Q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BF7D7-F39C-40D7-9E9B-1F017C49578D}">
  <sheetPr>
    <tabColor theme="9"/>
  </sheetPr>
  <dimension ref="A1:V63"/>
  <sheetViews>
    <sheetView workbookViewId="0">
      <selection activeCell="O27" sqref="O27"/>
    </sheetView>
  </sheetViews>
  <sheetFormatPr defaultRowHeight="15" x14ac:dyDescent="0.25"/>
  <cols>
    <col min="1" max="1" width="6.42578125" customWidth="1"/>
    <col min="2" max="2" width="8.7109375" customWidth="1"/>
    <col min="3" max="3" width="12.5703125" bestFit="1" customWidth="1"/>
  </cols>
  <sheetData>
    <row r="1" spans="1:22" x14ac:dyDescent="0.25">
      <c r="H1" s="32" t="s">
        <v>101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spans="1:22" x14ac:dyDescent="0.25">
      <c r="A2" t="s">
        <v>15</v>
      </c>
      <c r="B2" t="s">
        <v>0</v>
      </c>
      <c r="C2" t="s">
        <v>16</v>
      </c>
      <c r="D2" t="s">
        <v>1</v>
      </c>
      <c r="E2" t="s">
        <v>2</v>
      </c>
      <c r="F2" t="s">
        <v>3</v>
      </c>
      <c r="G2" t="s">
        <v>48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s="1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</row>
    <row r="3" spans="1:22" x14ac:dyDescent="0.25">
      <c r="A3">
        <v>0</v>
      </c>
      <c r="B3">
        <v>0</v>
      </c>
      <c r="C3">
        <v>0</v>
      </c>
      <c r="D3">
        <v>1</v>
      </c>
      <c r="E3">
        <v>49.8842</v>
      </c>
      <c r="F3">
        <v>3.7949999999999998E-2</v>
      </c>
      <c r="G3">
        <v>1.8931</v>
      </c>
      <c r="H3">
        <v>44</v>
      </c>
      <c r="I3">
        <v>45.5</v>
      </c>
      <c r="J3">
        <v>46.3</v>
      </c>
      <c r="K3">
        <v>46.8</v>
      </c>
      <c r="L3">
        <v>47.5</v>
      </c>
      <c r="M3">
        <v>47.9</v>
      </c>
      <c r="N3">
        <v>48.6</v>
      </c>
      <c r="O3" s="1">
        <v>49.9</v>
      </c>
      <c r="P3">
        <v>51.2</v>
      </c>
      <c r="Q3">
        <v>51.8</v>
      </c>
      <c r="R3">
        <v>52.3</v>
      </c>
      <c r="S3">
        <v>53</v>
      </c>
      <c r="T3">
        <v>53.4</v>
      </c>
      <c r="U3">
        <v>54.3</v>
      </c>
      <c r="V3">
        <v>55.7</v>
      </c>
    </row>
    <row r="4" spans="1:22" x14ac:dyDescent="0.25">
      <c r="A4">
        <v>0</v>
      </c>
      <c r="B4">
        <v>1</v>
      </c>
      <c r="C4">
        <v>1</v>
      </c>
      <c r="D4">
        <v>1</v>
      </c>
      <c r="E4">
        <v>54.724400000000003</v>
      </c>
      <c r="F4">
        <v>3.5569999999999997E-2</v>
      </c>
      <c r="G4">
        <v>1.9464999999999999</v>
      </c>
      <c r="H4">
        <v>48.7</v>
      </c>
      <c r="I4">
        <v>50.2</v>
      </c>
      <c r="J4">
        <v>51.1</v>
      </c>
      <c r="K4">
        <v>51.5</v>
      </c>
      <c r="L4">
        <v>52.2</v>
      </c>
      <c r="M4">
        <v>52.7</v>
      </c>
      <c r="N4">
        <v>53.4</v>
      </c>
      <c r="O4" s="1">
        <v>54.7</v>
      </c>
      <c r="P4">
        <v>56</v>
      </c>
      <c r="Q4">
        <v>56.7</v>
      </c>
      <c r="R4">
        <v>57.2</v>
      </c>
      <c r="S4">
        <v>57.9</v>
      </c>
      <c r="T4">
        <v>58.4</v>
      </c>
      <c r="U4">
        <v>59.3</v>
      </c>
      <c r="V4">
        <v>60.7</v>
      </c>
    </row>
    <row r="5" spans="1:22" x14ac:dyDescent="0.25">
      <c r="A5">
        <v>0</v>
      </c>
      <c r="B5">
        <v>2</v>
      </c>
      <c r="C5">
        <v>2</v>
      </c>
      <c r="D5">
        <v>1</v>
      </c>
      <c r="E5">
        <v>58.424900000000001</v>
      </c>
      <c r="F5">
        <v>3.424E-2</v>
      </c>
      <c r="G5">
        <v>2.0005000000000002</v>
      </c>
      <c r="H5">
        <v>52.2</v>
      </c>
      <c r="I5">
        <v>53.8</v>
      </c>
      <c r="J5">
        <v>54.7</v>
      </c>
      <c r="K5">
        <v>55.1</v>
      </c>
      <c r="L5">
        <v>55.9</v>
      </c>
      <c r="M5">
        <v>56.4</v>
      </c>
      <c r="N5">
        <v>57.1</v>
      </c>
      <c r="O5" s="1">
        <v>58.4</v>
      </c>
      <c r="P5">
        <v>59.8</v>
      </c>
      <c r="Q5">
        <v>60.5</v>
      </c>
      <c r="R5">
        <v>61</v>
      </c>
      <c r="S5">
        <v>61.7</v>
      </c>
      <c r="T5">
        <v>62.2</v>
      </c>
      <c r="U5">
        <v>63.1</v>
      </c>
      <c r="V5">
        <v>64.599999999999994</v>
      </c>
    </row>
    <row r="6" spans="1:22" x14ac:dyDescent="0.25">
      <c r="A6">
        <v>0</v>
      </c>
      <c r="B6">
        <v>3</v>
      </c>
      <c r="C6">
        <v>3</v>
      </c>
      <c r="D6">
        <v>1</v>
      </c>
      <c r="E6">
        <v>61.429200000000002</v>
      </c>
      <c r="F6">
        <v>3.3279999999999997E-2</v>
      </c>
      <c r="G6">
        <v>2.0444</v>
      </c>
      <c r="H6">
        <v>55.1</v>
      </c>
      <c r="I6">
        <v>56.7</v>
      </c>
      <c r="J6">
        <v>57.6</v>
      </c>
      <c r="K6">
        <v>58.1</v>
      </c>
      <c r="L6">
        <v>58.8</v>
      </c>
      <c r="M6">
        <v>59.3</v>
      </c>
      <c r="N6">
        <v>60.1</v>
      </c>
      <c r="O6" s="1">
        <v>61.4</v>
      </c>
      <c r="P6">
        <v>62.8</v>
      </c>
      <c r="Q6">
        <v>63.5</v>
      </c>
      <c r="R6">
        <v>64</v>
      </c>
      <c r="S6">
        <v>64.8</v>
      </c>
      <c r="T6">
        <v>65.3</v>
      </c>
      <c r="U6">
        <v>66.2</v>
      </c>
      <c r="V6">
        <v>67.7</v>
      </c>
    </row>
    <row r="7" spans="1:22" x14ac:dyDescent="0.25">
      <c r="A7">
        <v>0</v>
      </c>
      <c r="B7">
        <v>4</v>
      </c>
      <c r="C7">
        <v>4</v>
      </c>
      <c r="D7">
        <v>1</v>
      </c>
      <c r="E7">
        <v>63.886000000000003</v>
      </c>
      <c r="F7">
        <v>3.2570000000000002E-2</v>
      </c>
      <c r="G7">
        <v>2.0808</v>
      </c>
      <c r="H7">
        <v>57.5</v>
      </c>
      <c r="I7">
        <v>59</v>
      </c>
      <c r="J7">
        <v>60</v>
      </c>
      <c r="K7">
        <v>60.5</v>
      </c>
      <c r="L7">
        <v>61.2</v>
      </c>
      <c r="M7">
        <v>61.7</v>
      </c>
      <c r="N7">
        <v>62.5</v>
      </c>
      <c r="O7" s="1">
        <v>63.9</v>
      </c>
      <c r="P7">
        <v>65.3</v>
      </c>
      <c r="Q7">
        <v>66</v>
      </c>
      <c r="R7">
        <v>66.599999999999994</v>
      </c>
      <c r="S7">
        <v>67.3</v>
      </c>
      <c r="T7">
        <v>67.8</v>
      </c>
      <c r="U7">
        <v>68.7</v>
      </c>
      <c r="V7">
        <v>70.3</v>
      </c>
    </row>
    <row r="8" spans="1:22" x14ac:dyDescent="0.25">
      <c r="A8">
        <v>0</v>
      </c>
      <c r="B8">
        <v>5</v>
      </c>
      <c r="C8">
        <v>5</v>
      </c>
      <c r="D8">
        <v>1</v>
      </c>
      <c r="E8">
        <v>65.902600000000007</v>
      </c>
      <c r="F8">
        <v>3.2039999999999999E-2</v>
      </c>
      <c r="G8">
        <v>2.1114999999999999</v>
      </c>
      <c r="H8">
        <v>59.4</v>
      </c>
      <c r="I8">
        <v>61</v>
      </c>
      <c r="J8">
        <v>61.9</v>
      </c>
      <c r="K8">
        <v>62.4</v>
      </c>
      <c r="L8">
        <v>63.2</v>
      </c>
      <c r="M8">
        <v>63.7</v>
      </c>
      <c r="N8">
        <v>64.5</v>
      </c>
      <c r="O8" s="1">
        <v>65.900000000000006</v>
      </c>
      <c r="P8">
        <v>67.3</v>
      </c>
      <c r="Q8">
        <v>68.099999999999994</v>
      </c>
      <c r="R8">
        <v>68.599999999999994</v>
      </c>
      <c r="S8">
        <v>69.400000000000006</v>
      </c>
      <c r="T8">
        <v>69.900000000000006</v>
      </c>
      <c r="U8">
        <v>70.8</v>
      </c>
      <c r="V8">
        <v>72.400000000000006</v>
      </c>
    </row>
    <row r="9" spans="1:22" x14ac:dyDescent="0.25">
      <c r="A9">
        <v>0</v>
      </c>
      <c r="B9">
        <v>6</v>
      </c>
      <c r="C9">
        <v>6</v>
      </c>
      <c r="D9">
        <v>1</v>
      </c>
      <c r="E9">
        <v>67.623599999999996</v>
      </c>
      <c r="F9">
        <v>3.1649999999999998E-2</v>
      </c>
      <c r="G9">
        <v>2.1402999999999999</v>
      </c>
      <c r="H9">
        <v>61</v>
      </c>
      <c r="I9">
        <v>62.6</v>
      </c>
      <c r="J9">
        <v>63.6</v>
      </c>
      <c r="K9">
        <v>64.099999999999994</v>
      </c>
      <c r="L9">
        <v>64.900000000000006</v>
      </c>
      <c r="M9">
        <v>65.400000000000006</v>
      </c>
      <c r="N9">
        <v>66.2</v>
      </c>
      <c r="O9" s="1">
        <v>67.599999999999994</v>
      </c>
      <c r="P9">
        <v>69.099999999999994</v>
      </c>
      <c r="Q9">
        <v>69.8</v>
      </c>
      <c r="R9">
        <v>70.400000000000006</v>
      </c>
      <c r="S9">
        <v>71.099999999999994</v>
      </c>
      <c r="T9">
        <v>71.599999999999994</v>
      </c>
      <c r="U9">
        <v>72.599999999999994</v>
      </c>
      <c r="V9">
        <v>74.2</v>
      </c>
    </row>
    <row r="10" spans="1:22" x14ac:dyDescent="0.25">
      <c r="A10">
        <v>0</v>
      </c>
      <c r="B10">
        <v>7</v>
      </c>
      <c r="C10">
        <v>7</v>
      </c>
      <c r="D10">
        <v>1</v>
      </c>
      <c r="E10">
        <v>69.164500000000004</v>
      </c>
      <c r="F10">
        <v>3.1390000000000001E-2</v>
      </c>
      <c r="G10">
        <v>2.1711</v>
      </c>
      <c r="H10">
        <v>62.5</v>
      </c>
      <c r="I10">
        <v>64.099999999999994</v>
      </c>
      <c r="J10">
        <v>65.099999999999994</v>
      </c>
      <c r="K10">
        <v>65.599999999999994</v>
      </c>
      <c r="L10">
        <v>66.400000000000006</v>
      </c>
      <c r="M10">
        <v>66.900000000000006</v>
      </c>
      <c r="N10">
        <v>67.7</v>
      </c>
      <c r="O10" s="1">
        <v>69.2</v>
      </c>
      <c r="P10">
        <v>70.599999999999994</v>
      </c>
      <c r="Q10">
        <v>71.400000000000006</v>
      </c>
      <c r="R10">
        <v>71.900000000000006</v>
      </c>
      <c r="S10">
        <v>72.7</v>
      </c>
      <c r="T10">
        <v>73.2</v>
      </c>
      <c r="U10">
        <v>74.2</v>
      </c>
      <c r="V10">
        <v>75.900000000000006</v>
      </c>
    </row>
    <row r="11" spans="1:22" x14ac:dyDescent="0.25">
      <c r="A11">
        <v>0</v>
      </c>
      <c r="B11">
        <v>8</v>
      </c>
      <c r="C11">
        <v>8</v>
      </c>
      <c r="D11">
        <v>1</v>
      </c>
      <c r="E11">
        <v>70.599400000000003</v>
      </c>
      <c r="F11">
        <v>3.124E-2</v>
      </c>
      <c r="G11">
        <v>2.2054999999999998</v>
      </c>
      <c r="H11">
        <v>63.8</v>
      </c>
      <c r="I11">
        <v>65.5</v>
      </c>
      <c r="J11">
        <v>66.5</v>
      </c>
      <c r="K11">
        <v>67</v>
      </c>
      <c r="L11">
        <v>67.8</v>
      </c>
      <c r="M11">
        <v>68.3</v>
      </c>
      <c r="N11">
        <v>69.099999999999994</v>
      </c>
      <c r="O11" s="1">
        <v>70.599999999999994</v>
      </c>
      <c r="P11">
        <v>72.099999999999994</v>
      </c>
      <c r="Q11">
        <v>72.900000000000006</v>
      </c>
      <c r="R11">
        <v>73.400000000000006</v>
      </c>
      <c r="S11">
        <v>74.2</v>
      </c>
      <c r="T11">
        <v>74.7</v>
      </c>
      <c r="U11">
        <v>75.7</v>
      </c>
      <c r="V11">
        <v>77.400000000000006</v>
      </c>
    </row>
    <row r="12" spans="1:22" x14ac:dyDescent="0.25">
      <c r="A12">
        <v>0</v>
      </c>
      <c r="B12">
        <v>9</v>
      </c>
      <c r="C12">
        <v>9</v>
      </c>
      <c r="D12">
        <v>1</v>
      </c>
      <c r="E12">
        <v>71.968699999999998</v>
      </c>
      <c r="F12">
        <v>3.117E-2</v>
      </c>
      <c r="G12">
        <v>2.2433000000000001</v>
      </c>
      <c r="H12">
        <v>65</v>
      </c>
      <c r="I12">
        <v>66.8</v>
      </c>
      <c r="J12">
        <v>67.7</v>
      </c>
      <c r="K12">
        <v>68.3</v>
      </c>
      <c r="L12">
        <v>69.099999999999994</v>
      </c>
      <c r="M12">
        <v>69.599999999999994</v>
      </c>
      <c r="N12">
        <v>70.5</v>
      </c>
      <c r="O12" s="1">
        <v>72</v>
      </c>
      <c r="P12">
        <v>73.5</v>
      </c>
      <c r="Q12">
        <v>74.3</v>
      </c>
      <c r="R12">
        <v>74.8</v>
      </c>
      <c r="S12">
        <v>75.7</v>
      </c>
      <c r="T12">
        <v>76.2</v>
      </c>
      <c r="U12">
        <v>77.2</v>
      </c>
      <c r="V12">
        <v>78.900000000000006</v>
      </c>
    </row>
    <row r="13" spans="1:22" x14ac:dyDescent="0.25">
      <c r="A13">
        <v>0</v>
      </c>
      <c r="B13">
        <v>10</v>
      </c>
      <c r="C13">
        <v>10</v>
      </c>
      <c r="D13">
        <v>1</v>
      </c>
      <c r="E13">
        <v>73.281199999999998</v>
      </c>
      <c r="F13">
        <v>3.1179999999999999E-2</v>
      </c>
      <c r="G13">
        <v>2.2848999999999999</v>
      </c>
      <c r="H13">
        <v>66.2</v>
      </c>
      <c r="I13">
        <v>68</v>
      </c>
      <c r="J13">
        <v>69</v>
      </c>
      <c r="K13">
        <v>69.5</v>
      </c>
      <c r="L13">
        <v>70.400000000000006</v>
      </c>
      <c r="M13">
        <v>70.900000000000006</v>
      </c>
      <c r="N13">
        <v>71.7</v>
      </c>
      <c r="O13" s="1">
        <v>73.3</v>
      </c>
      <c r="P13">
        <v>74.8</v>
      </c>
      <c r="Q13">
        <v>75.599999999999994</v>
      </c>
      <c r="R13">
        <v>76.2</v>
      </c>
      <c r="S13">
        <v>77</v>
      </c>
      <c r="T13">
        <v>77.599999999999994</v>
      </c>
      <c r="U13">
        <v>78.599999999999994</v>
      </c>
      <c r="V13">
        <v>80.3</v>
      </c>
    </row>
    <row r="14" spans="1:22" x14ac:dyDescent="0.25">
      <c r="A14">
        <v>0</v>
      </c>
      <c r="B14">
        <v>11</v>
      </c>
      <c r="C14">
        <v>11</v>
      </c>
      <c r="D14">
        <v>1</v>
      </c>
      <c r="E14">
        <v>74.538799999999995</v>
      </c>
      <c r="F14">
        <v>3.125E-2</v>
      </c>
      <c r="G14">
        <v>2.3292999999999999</v>
      </c>
      <c r="H14">
        <v>67.3</v>
      </c>
      <c r="I14">
        <v>69.099999999999994</v>
      </c>
      <c r="J14">
        <v>70.2</v>
      </c>
      <c r="K14">
        <v>70.7</v>
      </c>
      <c r="L14">
        <v>71.599999999999994</v>
      </c>
      <c r="M14">
        <v>72.099999999999994</v>
      </c>
      <c r="N14">
        <v>73</v>
      </c>
      <c r="O14" s="1">
        <v>74.5</v>
      </c>
      <c r="P14">
        <v>76.099999999999994</v>
      </c>
      <c r="Q14">
        <v>77</v>
      </c>
      <c r="R14">
        <v>77.5</v>
      </c>
      <c r="S14">
        <v>78.400000000000006</v>
      </c>
      <c r="T14">
        <v>78.900000000000006</v>
      </c>
      <c r="U14">
        <v>80</v>
      </c>
      <c r="V14">
        <v>81.7</v>
      </c>
    </row>
    <row r="15" spans="1:22" x14ac:dyDescent="0.25">
      <c r="A15">
        <v>1</v>
      </c>
      <c r="B15">
        <v>0</v>
      </c>
      <c r="C15">
        <v>12</v>
      </c>
      <c r="D15">
        <v>1</v>
      </c>
      <c r="E15">
        <v>75.748800000000003</v>
      </c>
      <c r="F15">
        <v>3.1370000000000002E-2</v>
      </c>
      <c r="G15">
        <v>2.3761999999999999</v>
      </c>
      <c r="H15">
        <v>68.400000000000006</v>
      </c>
      <c r="I15">
        <v>70.2</v>
      </c>
      <c r="J15">
        <v>71.3</v>
      </c>
      <c r="K15">
        <v>71.8</v>
      </c>
      <c r="L15">
        <v>72.7</v>
      </c>
      <c r="M15">
        <v>73.3</v>
      </c>
      <c r="N15">
        <v>74.099999999999994</v>
      </c>
      <c r="O15" s="1">
        <v>75.7</v>
      </c>
      <c r="P15">
        <v>77.400000000000006</v>
      </c>
      <c r="Q15">
        <v>78.2</v>
      </c>
      <c r="R15">
        <v>78.8</v>
      </c>
      <c r="S15">
        <v>79.7</v>
      </c>
      <c r="T15">
        <v>80.2</v>
      </c>
      <c r="U15">
        <v>81.3</v>
      </c>
      <c r="V15">
        <v>83.1</v>
      </c>
    </row>
    <row r="16" spans="1:22" x14ac:dyDescent="0.25">
      <c r="A16">
        <v>1</v>
      </c>
      <c r="B16">
        <v>1</v>
      </c>
      <c r="C16">
        <v>13</v>
      </c>
      <c r="D16">
        <v>1</v>
      </c>
      <c r="E16">
        <v>76.918599999999998</v>
      </c>
      <c r="F16">
        <v>3.1539999999999999E-2</v>
      </c>
      <c r="G16">
        <v>2.4260000000000002</v>
      </c>
      <c r="H16">
        <v>69.400000000000006</v>
      </c>
      <c r="I16">
        <v>71.3</v>
      </c>
      <c r="J16">
        <v>72.400000000000006</v>
      </c>
      <c r="K16">
        <v>72.900000000000006</v>
      </c>
      <c r="L16">
        <v>73.8</v>
      </c>
      <c r="M16">
        <v>74.400000000000006</v>
      </c>
      <c r="N16">
        <v>75.3</v>
      </c>
      <c r="O16" s="1">
        <v>76.900000000000006</v>
      </c>
      <c r="P16">
        <v>78.599999999999994</v>
      </c>
      <c r="Q16">
        <v>79.400000000000006</v>
      </c>
      <c r="R16">
        <v>80</v>
      </c>
      <c r="S16">
        <v>80.900000000000006</v>
      </c>
      <c r="T16">
        <v>81.5</v>
      </c>
      <c r="U16">
        <v>82.6</v>
      </c>
      <c r="V16">
        <v>84.4</v>
      </c>
    </row>
    <row r="17" spans="1:22" x14ac:dyDescent="0.25">
      <c r="A17">
        <v>1</v>
      </c>
      <c r="B17">
        <v>2</v>
      </c>
      <c r="C17">
        <v>14</v>
      </c>
      <c r="D17">
        <v>1</v>
      </c>
      <c r="E17">
        <v>78.049700000000001</v>
      </c>
      <c r="F17">
        <v>3.1739999999999997E-2</v>
      </c>
      <c r="G17">
        <v>2.4773000000000001</v>
      </c>
      <c r="H17">
        <v>70.400000000000006</v>
      </c>
      <c r="I17">
        <v>72.3</v>
      </c>
      <c r="J17">
        <v>73.400000000000006</v>
      </c>
      <c r="K17">
        <v>74</v>
      </c>
      <c r="L17">
        <v>74.900000000000006</v>
      </c>
      <c r="M17">
        <v>75.5</v>
      </c>
      <c r="N17">
        <v>76.400000000000006</v>
      </c>
      <c r="O17" s="1">
        <v>78</v>
      </c>
      <c r="P17">
        <v>79.7</v>
      </c>
      <c r="Q17">
        <v>80.599999999999994</v>
      </c>
      <c r="R17">
        <v>81.2</v>
      </c>
      <c r="S17">
        <v>82.1</v>
      </c>
      <c r="T17">
        <v>82.7</v>
      </c>
      <c r="U17">
        <v>83.8</v>
      </c>
      <c r="V17">
        <v>85.7</v>
      </c>
    </row>
    <row r="18" spans="1:22" x14ac:dyDescent="0.25">
      <c r="A18">
        <v>1</v>
      </c>
      <c r="B18">
        <v>3</v>
      </c>
      <c r="C18">
        <v>15</v>
      </c>
      <c r="D18">
        <v>1</v>
      </c>
      <c r="E18">
        <v>79.145799999999994</v>
      </c>
      <c r="F18">
        <v>3.1969999999999998E-2</v>
      </c>
      <c r="G18">
        <v>2.5303</v>
      </c>
      <c r="H18">
        <v>71.3</v>
      </c>
      <c r="I18">
        <v>73.3</v>
      </c>
      <c r="J18">
        <v>74.400000000000006</v>
      </c>
      <c r="K18">
        <v>75</v>
      </c>
      <c r="L18">
        <v>75.900000000000006</v>
      </c>
      <c r="M18">
        <v>76.5</v>
      </c>
      <c r="N18">
        <v>77.400000000000006</v>
      </c>
      <c r="O18" s="1">
        <v>79.099999999999994</v>
      </c>
      <c r="P18">
        <v>80.900000000000006</v>
      </c>
      <c r="Q18">
        <v>81.8</v>
      </c>
      <c r="R18">
        <v>82.4</v>
      </c>
      <c r="S18">
        <v>83.3</v>
      </c>
      <c r="T18">
        <v>83.9</v>
      </c>
      <c r="U18">
        <v>85</v>
      </c>
      <c r="V18">
        <v>87</v>
      </c>
    </row>
    <row r="19" spans="1:22" x14ac:dyDescent="0.25">
      <c r="A19">
        <v>1</v>
      </c>
      <c r="B19">
        <v>4</v>
      </c>
      <c r="C19">
        <v>16</v>
      </c>
      <c r="D19">
        <v>1</v>
      </c>
      <c r="E19">
        <v>80.211299999999994</v>
      </c>
      <c r="F19">
        <v>3.2219999999999999E-2</v>
      </c>
      <c r="G19">
        <v>2.5844</v>
      </c>
      <c r="H19">
        <v>72.2</v>
      </c>
      <c r="I19">
        <v>74.2</v>
      </c>
      <c r="J19">
        <v>75.400000000000006</v>
      </c>
      <c r="K19">
        <v>76</v>
      </c>
      <c r="L19">
        <v>76.900000000000006</v>
      </c>
      <c r="M19">
        <v>77.5</v>
      </c>
      <c r="N19">
        <v>78.5</v>
      </c>
      <c r="O19" s="1">
        <v>80.2</v>
      </c>
      <c r="P19">
        <v>82</v>
      </c>
      <c r="Q19">
        <v>82.9</v>
      </c>
      <c r="R19">
        <v>83.5</v>
      </c>
      <c r="S19">
        <v>84.5</v>
      </c>
      <c r="T19">
        <v>85.1</v>
      </c>
      <c r="U19">
        <v>86.2</v>
      </c>
      <c r="V19">
        <v>88.2</v>
      </c>
    </row>
    <row r="20" spans="1:22" x14ac:dyDescent="0.25">
      <c r="A20">
        <v>1</v>
      </c>
      <c r="B20">
        <v>5</v>
      </c>
      <c r="C20">
        <v>17</v>
      </c>
      <c r="D20">
        <v>1</v>
      </c>
      <c r="E20">
        <v>81.248699999999999</v>
      </c>
      <c r="F20">
        <v>3.2500000000000001E-2</v>
      </c>
      <c r="G20">
        <v>2.6406000000000001</v>
      </c>
      <c r="H20">
        <v>73.099999999999994</v>
      </c>
      <c r="I20">
        <v>75.099999999999994</v>
      </c>
      <c r="J20">
        <v>76.3</v>
      </c>
      <c r="K20">
        <v>76.900000000000006</v>
      </c>
      <c r="L20">
        <v>77.900000000000006</v>
      </c>
      <c r="M20">
        <v>78.5</v>
      </c>
      <c r="N20">
        <v>79.5</v>
      </c>
      <c r="O20" s="1">
        <v>81.2</v>
      </c>
      <c r="P20">
        <v>83</v>
      </c>
      <c r="Q20">
        <v>84</v>
      </c>
      <c r="R20">
        <v>84.6</v>
      </c>
      <c r="S20">
        <v>85.6</v>
      </c>
      <c r="T20">
        <v>86.2</v>
      </c>
      <c r="U20">
        <v>87.4</v>
      </c>
      <c r="V20">
        <v>89.4</v>
      </c>
    </row>
    <row r="21" spans="1:22" x14ac:dyDescent="0.25">
      <c r="A21">
        <v>1</v>
      </c>
      <c r="B21">
        <v>6</v>
      </c>
      <c r="C21">
        <v>18</v>
      </c>
      <c r="D21">
        <v>1</v>
      </c>
      <c r="E21">
        <v>82.258700000000005</v>
      </c>
      <c r="F21">
        <v>3.279E-2</v>
      </c>
      <c r="G21">
        <v>2.6972999999999998</v>
      </c>
      <c r="H21">
        <v>73.900000000000006</v>
      </c>
      <c r="I21">
        <v>76</v>
      </c>
      <c r="J21">
        <v>77.2</v>
      </c>
      <c r="K21">
        <v>77.8</v>
      </c>
      <c r="L21">
        <v>78.8</v>
      </c>
      <c r="M21">
        <v>79.5</v>
      </c>
      <c r="N21">
        <v>80.400000000000006</v>
      </c>
      <c r="O21" s="1">
        <v>82.3</v>
      </c>
      <c r="P21">
        <v>84.1</v>
      </c>
      <c r="Q21">
        <v>85.1</v>
      </c>
      <c r="R21">
        <v>85.7</v>
      </c>
      <c r="S21">
        <v>86.7</v>
      </c>
      <c r="T21">
        <v>87.3</v>
      </c>
      <c r="U21">
        <v>88.5</v>
      </c>
      <c r="V21">
        <v>90.6</v>
      </c>
    </row>
    <row r="22" spans="1:22" x14ac:dyDescent="0.25">
      <c r="A22">
        <v>1</v>
      </c>
      <c r="B22">
        <v>7</v>
      </c>
      <c r="C22">
        <v>19</v>
      </c>
      <c r="D22">
        <v>1</v>
      </c>
      <c r="E22">
        <v>83.241799999999998</v>
      </c>
      <c r="F22">
        <v>3.3099999999999997E-2</v>
      </c>
      <c r="G22">
        <v>2.7553000000000001</v>
      </c>
      <c r="H22">
        <v>74.7</v>
      </c>
      <c r="I22">
        <v>76.8</v>
      </c>
      <c r="J22">
        <v>78.099999999999994</v>
      </c>
      <c r="K22">
        <v>78.7</v>
      </c>
      <c r="L22">
        <v>79.7</v>
      </c>
      <c r="M22">
        <v>80.400000000000006</v>
      </c>
      <c r="N22">
        <v>81.400000000000006</v>
      </c>
      <c r="O22" s="1">
        <v>83.2</v>
      </c>
      <c r="P22">
        <v>85.1</v>
      </c>
      <c r="Q22">
        <v>86.1</v>
      </c>
      <c r="R22">
        <v>86.8</v>
      </c>
      <c r="S22">
        <v>87.8</v>
      </c>
      <c r="T22">
        <v>88.4</v>
      </c>
      <c r="U22">
        <v>89.7</v>
      </c>
      <c r="V22">
        <v>91.8</v>
      </c>
    </row>
    <row r="23" spans="1:22" x14ac:dyDescent="0.25">
      <c r="A23">
        <v>1</v>
      </c>
      <c r="B23">
        <v>8</v>
      </c>
      <c r="C23">
        <v>20</v>
      </c>
      <c r="D23">
        <v>1</v>
      </c>
      <c r="E23">
        <v>84.199600000000004</v>
      </c>
      <c r="F23">
        <v>3.3419999999999998E-2</v>
      </c>
      <c r="G23">
        <v>2.8140000000000001</v>
      </c>
      <c r="H23">
        <v>75.5</v>
      </c>
      <c r="I23">
        <v>77.7</v>
      </c>
      <c r="J23">
        <v>78.900000000000006</v>
      </c>
      <c r="K23">
        <v>79.599999999999994</v>
      </c>
      <c r="L23">
        <v>80.599999999999994</v>
      </c>
      <c r="M23">
        <v>81.3</v>
      </c>
      <c r="N23">
        <v>82.3</v>
      </c>
      <c r="O23" s="1">
        <v>84.2</v>
      </c>
      <c r="P23">
        <v>86.1</v>
      </c>
      <c r="Q23">
        <v>87.1</v>
      </c>
      <c r="R23">
        <v>87.8</v>
      </c>
      <c r="S23">
        <v>88.8</v>
      </c>
      <c r="T23">
        <v>89.5</v>
      </c>
      <c r="U23">
        <v>90.7</v>
      </c>
      <c r="V23">
        <v>92.9</v>
      </c>
    </row>
    <row r="24" spans="1:22" x14ac:dyDescent="0.25">
      <c r="A24">
        <v>1</v>
      </c>
      <c r="B24">
        <v>9</v>
      </c>
      <c r="C24">
        <v>21</v>
      </c>
      <c r="D24">
        <v>1</v>
      </c>
      <c r="E24">
        <v>85.134799999999998</v>
      </c>
      <c r="F24">
        <v>3.3759999999999998E-2</v>
      </c>
      <c r="G24">
        <v>2.8742000000000001</v>
      </c>
      <c r="H24">
        <v>76.3</v>
      </c>
      <c r="I24">
        <v>78.400000000000006</v>
      </c>
      <c r="J24">
        <v>79.7</v>
      </c>
      <c r="K24">
        <v>80.400000000000006</v>
      </c>
      <c r="L24">
        <v>81.5</v>
      </c>
      <c r="M24">
        <v>82.2</v>
      </c>
      <c r="N24">
        <v>83.2</v>
      </c>
      <c r="O24" s="1">
        <v>85.1</v>
      </c>
      <c r="P24">
        <v>87.1</v>
      </c>
      <c r="Q24">
        <v>88.1</v>
      </c>
      <c r="R24">
        <v>88.8</v>
      </c>
      <c r="S24">
        <v>89.9</v>
      </c>
      <c r="T24">
        <v>90.5</v>
      </c>
      <c r="U24">
        <v>91.8</v>
      </c>
      <c r="V24">
        <v>94</v>
      </c>
    </row>
    <row r="25" spans="1:22" x14ac:dyDescent="0.25">
      <c r="A25">
        <v>1</v>
      </c>
      <c r="B25">
        <v>10</v>
      </c>
      <c r="C25">
        <v>22</v>
      </c>
      <c r="D25">
        <v>1</v>
      </c>
      <c r="E25">
        <v>86.047700000000006</v>
      </c>
      <c r="F25">
        <v>3.4099999999999998E-2</v>
      </c>
      <c r="G25">
        <v>2.9342000000000001</v>
      </c>
      <c r="H25">
        <v>77</v>
      </c>
      <c r="I25">
        <v>79.2</v>
      </c>
      <c r="J25">
        <v>80.5</v>
      </c>
      <c r="K25">
        <v>81.2</v>
      </c>
      <c r="L25">
        <v>82.3</v>
      </c>
      <c r="M25">
        <v>83</v>
      </c>
      <c r="N25">
        <v>84.1</v>
      </c>
      <c r="O25" s="1">
        <v>86</v>
      </c>
      <c r="P25">
        <v>88</v>
      </c>
      <c r="Q25">
        <v>89.1</v>
      </c>
      <c r="R25">
        <v>89.8</v>
      </c>
      <c r="S25">
        <v>90.9</v>
      </c>
      <c r="T25">
        <v>91.6</v>
      </c>
      <c r="U25">
        <v>92.9</v>
      </c>
      <c r="V25">
        <v>95.1</v>
      </c>
    </row>
    <row r="26" spans="1:22" x14ac:dyDescent="0.25">
      <c r="A26">
        <v>1</v>
      </c>
      <c r="B26">
        <v>11</v>
      </c>
      <c r="C26">
        <v>23</v>
      </c>
      <c r="D26">
        <v>1</v>
      </c>
      <c r="E26">
        <v>86.941000000000003</v>
      </c>
      <c r="F26">
        <v>3.4450000000000001E-2</v>
      </c>
      <c r="G26">
        <v>2.9950999999999999</v>
      </c>
      <c r="H26">
        <v>77.7</v>
      </c>
      <c r="I26">
        <v>80</v>
      </c>
      <c r="J26">
        <v>81.3</v>
      </c>
      <c r="K26">
        <v>82</v>
      </c>
      <c r="L26">
        <v>83.1</v>
      </c>
      <c r="M26">
        <v>83.8</v>
      </c>
      <c r="N26">
        <v>84.9</v>
      </c>
      <c r="O26" s="1">
        <v>86.9</v>
      </c>
      <c r="P26">
        <v>89</v>
      </c>
      <c r="Q26">
        <v>90</v>
      </c>
      <c r="R26">
        <v>90.8</v>
      </c>
      <c r="S26">
        <v>91.9</v>
      </c>
      <c r="T26">
        <v>92.6</v>
      </c>
      <c r="U26">
        <v>93.9</v>
      </c>
      <c r="V26">
        <v>96.2</v>
      </c>
    </row>
    <row r="27" spans="1:22" x14ac:dyDescent="0.25">
      <c r="A27">
        <v>2</v>
      </c>
      <c r="B27">
        <v>0</v>
      </c>
      <c r="C27">
        <v>24</v>
      </c>
      <c r="D27">
        <v>1</v>
      </c>
      <c r="E27">
        <v>87.816100000000006</v>
      </c>
      <c r="F27">
        <v>3.4790000000000001E-2</v>
      </c>
      <c r="G27">
        <v>3.0550999999999999</v>
      </c>
      <c r="H27">
        <v>78.400000000000006</v>
      </c>
      <c r="I27">
        <v>80.7</v>
      </c>
      <c r="J27">
        <v>82.1</v>
      </c>
      <c r="K27">
        <v>82.8</v>
      </c>
      <c r="L27">
        <v>83.9</v>
      </c>
      <c r="M27">
        <v>84.6</v>
      </c>
      <c r="N27">
        <v>85.8</v>
      </c>
      <c r="O27" s="1">
        <v>87.8</v>
      </c>
      <c r="P27">
        <v>89.9</v>
      </c>
      <c r="Q27">
        <v>91</v>
      </c>
      <c r="R27">
        <v>91.7</v>
      </c>
      <c r="S27">
        <v>92.8</v>
      </c>
      <c r="T27">
        <v>93.6</v>
      </c>
      <c r="U27">
        <v>94.9</v>
      </c>
      <c r="V27">
        <v>97.3</v>
      </c>
    </row>
    <row r="28" spans="1:22" x14ac:dyDescent="0.25">
      <c r="A28">
        <v>2</v>
      </c>
      <c r="B28">
        <v>1</v>
      </c>
      <c r="C28">
        <v>25</v>
      </c>
      <c r="D28">
        <v>1</v>
      </c>
      <c r="E28">
        <v>87.971999999999994</v>
      </c>
      <c r="F28">
        <v>3.542E-2</v>
      </c>
      <c r="G28">
        <v>3.1160000000000001</v>
      </c>
      <c r="H28">
        <v>78.3</v>
      </c>
      <c r="I28">
        <v>80.7</v>
      </c>
      <c r="J28">
        <v>82.1</v>
      </c>
      <c r="K28">
        <v>82.8</v>
      </c>
      <c r="L28">
        <v>84</v>
      </c>
      <c r="M28">
        <v>84.7</v>
      </c>
      <c r="N28">
        <v>85.9</v>
      </c>
      <c r="O28" s="1">
        <v>88</v>
      </c>
      <c r="P28">
        <v>90.1</v>
      </c>
      <c r="Q28">
        <v>91.2</v>
      </c>
      <c r="R28">
        <v>92</v>
      </c>
      <c r="S28">
        <v>93.1</v>
      </c>
      <c r="T28">
        <v>93.8</v>
      </c>
      <c r="U28">
        <v>95.2</v>
      </c>
      <c r="V28">
        <v>97.6</v>
      </c>
    </row>
    <row r="29" spans="1:22" x14ac:dyDescent="0.25">
      <c r="A29">
        <v>2</v>
      </c>
      <c r="B29">
        <v>2</v>
      </c>
      <c r="C29">
        <v>26</v>
      </c>
      <c r="D29">
        <v>1</v>
      </c>
      <c r="E29">
        <v>88.8065</v>
      </c>
      <c r="F29">
        <v>3.576E-2</v>
      </c>
      <c r="G29">
        <v>3.1757</v>
      </c>
      <c r="H29">
        <v>79</v>
      </c>
      <c r="I29">
        <v>81.400000000000006</v>
      </c>
      <c r="J29">
        <v>82.8</v>
      </c>
      <c r="K29">
        <v>83.6</v>
      </c>
      <c r="L29">
        <v>84.7</v>
      </c>
      <c r="M29">
        <v>85.5</v>
      </c>
      <c r="N29">
        <v>86.7</v>
      </c>
      <c r="O29" s="1">
        <v>88.8</v>
      </c>
      <c r="P29">
        <v>90.9</v>
      </c>
      <c r="Q29">
        <v>92.1</v>
      </c>
      <c r="R29">
        <v>92.9</v>
      </c>
      <c r="S29">
        <v>94</v>
      </c>
      <c r="T29">
        <v>94.8</v>
      </c>
      <c r="U29">
        <v>96.2</v>
      </c>
      <c r="V29">
        <v>98.6</v>
      </c>
    </row>
    <row r="30" spans="1:22" x14ac:dyDescent="0.25">
      <c r="A30">
        <v>2</v>
      </c>
      <c r="B30">
        <v>3</v>
      </c>
      <c r="C30">
        <v>27</v>
      </c>
      <c r="D30">
        <v>1</v>
      </c>
      <c r="E30">
        <v>89.619699999999995</v>
      </c>
      <c r="F30">
        <v>3.61E-2</v>
      </c>
      <c r="G30">
        <v>3.2353000000000001</v>
      </c>
      <c r="H30">
        <v>79.599999999999994</v>
      </c>
      <c r="I30">
        <v>82.1</v>
      </c>
      <c r="J30">
        <v>83.5</v>
      </c>
      <c r="K30">
        <v>84.3</v>
      </c>
      <c r="L30">
        <v>85.5</v>
      </c>
      <c r="M30">
        <v>86.3</v>
      </c>
      <c r="N30">
        <v>87.4</v>
      </c>
      <c r="O30" s="1">
        <v>89.6</v>
      </c>
      <c r="P30">
        <v>91.8</v>
      </c>
      <c r="Q30">
        <v>93</v>
      </c>
      <c r="R30">
        <v>93.8</v>
      </c>
      <c r="S30">
        <v>94.9</v>
      </c>
      <c r="T30">
        <v>95.7</v>
      </c>
      <c r="U30">
        <v>97.1</v>
      </c>
      <c r="V30">
        <v>99.6</v>
      </c>
    </row>
    <row r="31" spans="1:22" x14ac:dyDescent="0.25">
      <c r="A31">
        <v>2</v>
      </c>
      <c r="B31">
        <v>4</v>
      </c>
      <c r="C31">
        <v>28</v>
      </c>
      <c r="D31">
        <v>1</v>
      </c>
      <c r="E31">
        <v>90.412000000000006</v>
      </c>
      <c r="F31">
        <v>3.6420000000000001E-2</v>
      </c>
      <c r="G31">
        <v>3.2928000000000002</v>
      </c>
      <c r="H31">
        <v>80.2</v>
      </c>
      <c r="I31">
        <v>82.8</v>
      </c>
      <c r="J31">
        <v>84.2</v>
      </c>
      <c r="K31">
        <v>85</v>
      </c>
      <c r="L31">
        <v>86.2</v>
      </c>
      <c r="M31">
        <v>87</v>
      </c>
      <c r="N31">
        <v>88.2</v>
      </c>
      <c r="O31" s="1">
        <v>90.4</v>
      </c>
      <c r="P31">
        <v>92.6</v>
      </c>
      <c r="Q31">
        <v>93.8</v>
      </c>
      <c r="R31">
        <v>94.6</v>
      </c>
      <c r="S31">
        <v>95.8</v>
      </c>
      <c r="T31">
        <v>96.6</v>
      </c>
      <c r="U31">
        <v>98.1</v>
      </c>
      <c r="V31">
        <v>100.6</v>
      </c>
    </row>
    <row r="32" spans="1:22" x14ac:dyDescent="0.25">
      <c r="A32">
        <v>2</v>
      </c>
      <c r="B32">
        <v>5</v>
      </c>
      <c r="C32">
        <v>29</v>
      </c>
      <c r="D32">
        <v>1</v>
      </c>
      <c r="E32">
        <v>91.1828</v>
      </c>
      <c r="F32">
        <v>3.6740000000000002E-2</v>
      </c>
      <c r="G32">
        <v>3.3500999999999999</v>
      </c>
      <c r="H32">
        <v>80.8</v>
      </c>
      <c r="I32">
        <v>83.4</v>
      </c>
      <c r="J32">
        <v>84.9</v>
      </c>
      <c r="K32">
        <v>85.7</v>
      </c>
      <c r="L32">
        <v>86.9</v>
      </c>
      <c r="M32">
        <v>87.7</v>
      </c>
      <c r="N32">
        <v>88.9</v>
      </c>
      <c r="O32" s="1">
        <v>91.2</v>
      </c>
      <c r="P32">
        <v>93.4</v>
      </c>
      <c r="Q32">
        <v>94.7</v>
      </c>
      <c r="R32">
        <v>95.5</v>
      </c>
      <c r="S32">
        <v>96.7</v>
      </c>
      <c r="T32">
        <v>97.5</v>
      </c>
      <c r="U32">
        <v>99</v>
      </c>
      <c r="V32">
        <v>101.5</v>
      </c>
    </row>
    <row r="33" spans="1:22" x14ac:dyDescent="0.25">
      <c r="A33">
        <v>2</v>
      </c>
      <c r="B33">
        <v>6</v>
      </c>
      <c r="C33">
        <v>30</v>
      </c>
      <c r="D33">
        <v>1</v>
      </c>
      <c r="E33">
        <v>91.932699999999997</v>
      </c>
      <c r="F33">
        <v>3.7039999999999997E-2</v>
      </c>
      <c r="G33">
        <v>3.4051999999999998</v>
      </c>
      <c r="H33">
        <v>81.400000000000006</v>
      </c>
      <c r="I33">
        <v>84</v>
      </c>
      <c r="J33">
        <v>85.5</v>
      </c>
      <c r="K33">
        <v>86.3</v>
      </c>
      <c r="L33">
        <v>87.6</v>
      </c>
      <c r="M33">
        <v>88.4</v>
      </c>
      <c r="N33">
        <v>89.6</v>
      </c>
      <c r="O33" s="1">
        <v>91.9</v>
      </c>
      <c r="P33">
        <v>94.2</v>
      </c>
      <c r="Q33">
        <v>95.5</v>
      </c>
      <c r="R33">
        <v>96.3</v>
      </c>
      <c r="S33">
        <v>97.5</v>
      </c>
      <c r="T33">
        <v>98.3</v>
      </c>
      <c r="U33">
        <v>99.9</v>
      </c>
      <c r="V33">
        <v>102.5</v>
      </c>
    </row>
    <row r="34" spans="1:22" x14ac:dyDescent="0.25">
      <c r="A34">
        <v>2</v>
      </c>
      <c r="B34">
        <v>7</v>
      </c>
      <c r="C34">
        <v>31</v>
      </c>
      <c r="D34">
        <v>1</v>
      </c>
      <c r="E34">
        <v>92.6631</v>
      </c>
      <c r="F34">
        <v>3.7330000000000002E-2</v>
      </c>
      <c r="G34">
        <v>3.4590999999999998</v>
      </c>
      <c r="H34">
        <v>82</v>
      </c>
      <c r="I34">
        <v>84.6</v>
      </c>
      <c r="J34">
        <v>86.2</v>
      </c>
      <c r="K34">
        <v>87</v>
      </c>
      <c r="L34">
        <v>88.2</v>
      </c>
      <c r="M34">
        <v>89.1</v>
      </c>
      <c r="N34">
        <v>90.3</v>
      </c>
      <c r="O34" s="1">
        <v>92.7</v>
      </c>
      <c r="P34">
        <v>95</v>
      </c>
      <c r="Q34">
        <v>96.2</v>
      </c>
      <c r="R34">
        <v>97.1</v>
      </c>
      <c r="S34">
        <v>98.4</v>
      </c>
      <c r="T34">
        <v>99.2</v>
      </c>
      <c r="U34">
        <v>100.7</v>
      </c>
      <c r="V34">
        <v>103.4</v>
      </c>
    </row>
    <row r="35" spans="1:22" x14ac:dyDescent="0.25">
      <c r="A35">
        <v>2</v>
      </c>
      <c r="B35">
        <v>8</v>
      </c>
      <c r="C35">
        <v>32</v>
      </c>
      <c r="D35">
        <v>1</v>
      </c>
      <c r="E35">
        <v>93.375299999999996</v>
      </c>
      <c r="F35">
        <v>3.7609999999999998E-2</v>
      </c>
      <c r="G35">
        <v>3.5118</v>
      </c>
      <c r="H35">
        <v>82.5</v>
      </c>
      <c r="I35">
        <v>85.2</v>
      </c>
      <c r="J35">
        <v>86.8</v>
      </c>
      <c r="K35">
        <v>87.6</v>
      </c>
      <c r="L35">
        <v>88.9</v>
      </c>
      <c r="M35">
        <v>89.7</v>
      </c>
      <c r="N35">
        <v>91</v>
      </c>
      <c r="O35" s="1">
        <v>93.4</v>
      </c>
      <c r="P35">
        <v>95.7</v>
      </c>
      <c r="Q35">
        <v>97</v>
      </c>
      <c r="R35">
        <v>97.9</v>
      </c>
      <c r="S35">
        <v>99.2</v>
      </c>
      <c r="T35">
        <v>100</v>
      </c>
      <c r="U35">
        <v>101.5</v>
      </c>
      <c r="V35">
        <v>104.2</v>
      </c>
    </row>
    <row r="36" spans="1:22" x14ac:dyDescent="0.25">
      <c r="A36">
        <v>2</v>
      </c>
      <c r="B36">
        <v>9</v>
      </c>
      <c r="C36">
        <v>33</v>
      </c>
      <c r="D36">
        <v>1</v>
      </c>
      <c r="E36">
        <v>94.071100000000001</v>
      </c>
      <c r="F36">
        <v>3.7870000000000001E-2</v>
      </c>
      <c r="G36">
        <v>3.5625</v>
      </c>
      <c r="H36">
        <v>83.1</v>
      </c>
      <c r="I36">
        <v>85.8</v>
      </c>
      <c r="J36">
        <v>87.4</v>
      </c>
      <c r="K36">
        <v>88.2</v>
      </c>
      <c r="L36">
        <v>89.5</v>
      </c>
      <c r="M36">
        <v>90.4</v>
      </c>
      <c r="N36">
        <v>91.7</v>
      </c>
      <c r="O36" s="1">
        <v>94.1</v>
      </c>
      <c r="P36">
        <v>96.5</v>
      </c>
      <c r="Q36">
        <v>97.8</v>
      </c>
      <c r="R36">
        <v>98.6</v>
      </c>
      <c r="S36">
        <v>99.9</v>
      </c>
      <c r="T36">
        <v>100.8</v>
      </c>
      <c r="U36">
        <v>102.4</v>
      </c>
      <c r="V36">
        <v>105.1</v>
      </c>
    </row>
    <row r="37" spans="1:22" x14ac:dyDescent="0.25">
      <c r="A37">
        <v>2</v>
      </c>
      <c r="B37">
        <v>10</v>
      </c>
      <c r="C37">
        <v>34</v>
      </c>
      <c r="D37">
        <v>1</v>
      </c>
      <c r="E37">
        <v>94.753200000000007</v>
      </c>
      <c r="F37">
        <v>3.8120000000000001E-2</v>
      </c>
      <c r="G37">
        <v>3.6120000000000001</v>
      </c>
      <c r="H37">
        <v>83.6</v>
      </c>
      <c r="I37">
        <v>86.4</v>
      </c>
      <c r="J37">
        <v>88</v>
      </c>
      <c r="K37">
        <v>88.8</v>
      </c>
      <c r="L37">
        <v>90.1</v>
      </c>
      <c r="M37">
        <v>91</v>
      </c>
      <c r="N37">
        <v>92.3</v>
      </c>
      <c r="O37" s="1">
        <v>94.8</v>
      </c>
      <c r="P37">
        <v>97.2</v>
      </c>
      <c r="Q37">
        <v>98.5</v>
      </c>
      <c r="R37">
        <v>99.4</v>
      </c>
      <c r="S37">
        <v>100.7</v>
      </c>
      <c r="T37">
        <v>101.5</v>
      </c>
      <c r="U37">
        <v>103.2</v>
      </c>
      <c r="V37">
        <v>105.9</v>
      </c>
    </row>
    <row r="38" spans="1:22" x14ac:dyDescent="0.25">
      <c r="A38">
        <v>2</v>
      </c>
      <c r="B38">
        <v>11</v>
      </c>
      <c r="C38">
        <v>35</v>
      </c>
      <c r="D38">
        <v>1</v>
      </c>
      <c r="E38">
        <v>95.423599999999993</v>
      </c>
      <c r="F38">
        <v>3.8359999999999998E-2</v>
      </c>
      <c r="G38">
        <v>3.6604000000000001</v>
      </c>
      <c r="H38">
        <v>84.1</v>
      </c>
      <c r="I38">
        <v>86.9</v>
      </c>
      <c r="J38">
        <v>88.5</v>
      </c>
      <c r="K38">
        <v>89.4</v>
      </c>
      <c r="L38">
        <v>90.7</v>
      </c>
      <c r="M38">
        <v>91.6</v>
      </c>
      <c r="N38">
        <v>93</v>
      </c>
      <c r="O38" s="1">
        <v>95.4</v>
      </c>
      <c r="P38">
        <v>97.9</v>
      </c>
      <c r="Q38">
        <v>99.2</v>
      </c>
      <c r="R38">
        <v>100.1</v>
      </c>
      <c r="S38">
        <v>101.4</v>
      </c>
      <c r="T38">
        <v>102.3</v>
      </c>
      <c r="U38">
        <v>103.9</v>
      </c>
      <c r="V38">
        <v>106.7</v>
      </c>
    </row>
    <row r="39" spans="1:22" x14ac:dyDescent="0.25">
      <c r="A39">
        <v>3</v>
      </c>
      <c r="B39">
        <v>0</v>
      </c>
      <c r="C39">
        <v>36</v>
      </c>
      <c r="D39">
        <v>1</v>
      </c>
      <c r="E39">
        <v>96.083500000000001</v>
      </c>
      <c r="F39">
        <v>3.8580000000000003E-2</v>
      </c>
      <c r="G39">
        <v>3.7069000000000001</v>
      </c>
      <c r="H39">
        <v>84.6</v>
      </c>
      <c r="I39">
        <v>87.5</v>
      </c>
      <c r="J39">
        <v>89.1</v>
      </c>
      <c r="K39">
        <v>90</v>
      </c>
      <c r="L39">
        <v>91.3</v>
      </c>
      <c r="M39">
        <v>92.2</v>
      </c>
      <c r="N39">
        <v>93.6</v>
      </c>
      <c r="O39" s="1">
        <v>96.1</v>
      </c>
      <c r="P39">
        <v>98.6</v>
      </c>
      <c r="Q39">
        <v>99.9</v>
      </c>
      <c r="R39">
        <v>100.8</v>
      </c>
      <c r="S39">
        <v>102.2</v>
      </c>
      <c r="T39">
        <v>103.1</v>
      </c>
      <c r="U39">
        <v>104.7</v>
      </c>
      <c r="V39">
        <v>107.5</v>
      </c>
    </row>
    <row r="40" spans="1:22" x14ac:dyDescent="0.25">
      <c r="A40">
        <v>3</v>
      </c>
      <c r="B40">
        <v>1</v>
      </c>
      <c r="C40">
        <v>37</v>
      </c>
      <c r="D40">
        <v>1</v>
      </c>
      <c r="E40">
        <v>96.733699999999999</v>
      </c>
      <c r="F40">
        <v>3.8789999999999998E-2</v>
      </c>
      <c r="G40">
        <v>3.7523</v>
      </c>
      <c r="H40">
        <v>85.1</v>
      </c>
      <c r="I40">
        <v>88</v>
      </c>
      <c r="J40">
        <v>89.7</v>
      </c>
      <c r="K40">
        <v>90.6</v>
      </c>
      <c r="L40">
        <v>91.9</v>
      </c>
      <c r="M40">
        <v>92.8</v>
      </c>
      <c r="N40">
        <v>94.2</v>
      </c>
      <c r="O40" s="1">
        <v>96.7</v>
      </c>
      <c r="P40">
        <v>99.3</v>
      </c>
      <c r="Q40">
        <v>100.6</v>
      </c>
      <c r="R40">
        <v>101.5</v>
      </c>
      <c r="S40">
        <v>102.9</v>
      </c>
      <c r="T40">
        <v>103.8</v>
      </c>
      <c r="U40">
        <v>105.5</v>
      </c>
      <c r="V40">
        <v>108.3</v>
      </c>
    </row>
    <row r="41" spans="1:22" x14ac:dyDescent="0.25">
      <c r="A41">
        <v>3</v>
      </c>
      <c r="B41">
        <v>2</v>
      </c>
      <c r="C41">
        <v>38</v>
      </c>
      <c r="D41">
        <v>1</v>
      </c>
      <c r="E41">
        <v>97.374899999999997</v>
      </c>
      <c r="F41">
        <v>3.9E-2</v>
      </c>
      <c r="G41">
        <v>3.7976000000000001</v>
      </c>
      <c r="H41">
        <v>85.6</v>
      </c>
      <c r="I41">
        <v>88.5</v>
      </c>
      <c r="J41">
        <v>90.2</v>
      </c>
      <c r="K41">
        <v>91.1</v>
      </c>
      <c r="L41">
        <v>92.5</v>
      </c>
      <c r="M41">
        <v>93.4</v>
      </c>
      <c r="N41">
        <v>94.8</v>
      </c>
      <c r="O41" s="1">
        <v>97.4</v>
      </c>
      <c r="P41">
        <v>99.9</v>
      </c>
      <c r="Q41">
        <v>101.3</v>
      </c>
      <c r="R41">
        <v>102.2</v>
      </c>
      <c r="S41">
        <v>103.6</v>
      </c>
      <c r="T41">
        <v>104.5</v>
      </c>
      <c r="U41">
        <v>106.2</v>
      </c>
      <c r="V41">
        <v>109.1</v>
      </c>
    </row>
    <row r="42" spans="1:22" x14ac:dyDescent="0.25">
      <c r="A42">
        <v>3</v>
      </c>
      <c r="B42">
        <v>3</v>
      </c>
      <c r="C42">
        <v>39</v>
      </c>
      <c r="D42">
        <v>1</v>
      </c>
      <c r="E42">
        <v>98.007300000000001</v>
      </c>
      <c r="F42">
        <v>3.9190000000000003E-2</v>
      </c>
      <c r="G42">
        <v>3.8409</v>
      </c>
      <c r="H42">
        <v>86.1</v>
      </c>
      <c r="I42">
        <v>89.1</v>
      </c>
      <c r="J42">
        <v>90.8</v>
      </c>
      <c r="K42">
        <v>91.7</v>
      </c>
      <c r="L42">
        <v>93.1</v>
      </c>
      <c r="M42">
        <v>94</v>
      </c>
      <c r="N42">
        <v>95.4</v>
      </c>
      <c r="O42" s="1">
        <v>98</v>
      </c>
      <c r="P42">
        <v>100.6</v>
      </c>
      <c r="Q42">
        <v>102</v>
      </c>
      <c r="R42">
        <v>102.9</v>
      </c>
      <c r="S42">
        <v>104.3</v>
      </c>
      <c r="T42">
        <v>105.2</v>
      </c>
      <c r="U42">
        <v>106.9</v>
      </c>
      <c r="V42">
        <v>109.9</v>
      </c>
    </row>
    <row r="43" spans="1:22" x14ac:dyDescent="0.25">
      <c r="A43">
        <v>3</v>
      </c>
      <c r="B43">
        <v>4</v>
      </c>
      <c r="C43">
        <v>40</v>
      </c>
      <c r="D43">
        <v>1</v>
      </c>
      <c r="E43">
        <v>98.631</v>
      </c>
      <c r="F43">
        <v>3.9370000000000002E-2</v>
      </c>
      <c r="G43">
        <v>3.8831000000000002</v>
      </c>
      <c r="H43">
        <v>86.6</v>
      </c>
      <c r="I43">
        <v>89.6</v>
      </c>
      <c r="J43">
        <v>91.3</v>
      </c>
      <c r="K43">
        <v>92.2</v>
      </c>
      <c r="L43">
        <v>93.7</v>
      </c>
      <c r="M43">
        <v>94.6</v>
      </c>
      <c r="N43">
        <v>96</v>
      </c>
      <c r="O43" s="1">
        <v>98.6</v>
      </c>
      <c r="P43">
        <v>101.3</v>
      </c>
      <c r="Q43">
        <v>102.7</v>
      </c>
      <c r="R43">
        <v>103.6</v>
      </c>
      <c r="S43">
        <v>105</v>
      </c>
      <c r="T43">
        <v>105.9</v>
      </c>
      <c r="U43">
        <v>107.7</v>
      </c>
      <c r="V43">
        <v>110.6</v>
      </c>
    </row>
    <row r="44" spans="1:22" x14ac:dyDescent="0.25">
      <c r="A44">
        <v>3</v>
      </c>
      <c r="B44">
        <v>5</v>
      </c>
      <c r="C44">
        <v>41</v>
      </c>
      <c r="D44">
        <v>1</v>
      </c>
      <c r="E44">
        <v>99.245900000000006</v>
      </c>
      <c r="F44">
        <v>3.9539999999999999E-2</v>
      </c>
      <c r="G44">
        <v>3.9241999999999999</v>
      </c>
      <c r="H44">
        <v>87.1</v>
      </c>
      <c r="I44">
        <v>90.1</v>
      </c>
      <c r="J44">
        <v>91.9</v>
      </c>
      <c r="K44">
        <v>92.8</v>
      </c>
      <c r="L44">
        <v>94.2</v>
      </c>
      <c r="M44">
        <v>95.2</v>
      </c>
      <c r="N44">
        <v>96.6</v>
      </c>
      <c r="O44" s="1">
        <v>99.2</v>
      </c>
      <c r="P44">
        <v>101.9</v>
      </c>
      <c r="Q44">
        <v>103.3</v>
      </c>
      <c r="R44">
        <v>104.3</v>
      </c>
      <c r="S44">
        <v>105.7</v>
      </c>
      <c r="T44">
        <v>106.6</v>
      </c>
      <c r="U44">
        <v>108.4</v>
      </c>
      <c r="V44">
        <v>111.4</v>
      </c>
    </row>
    <row r="45" spans="1:22" x14ac:dyDescent="0.25">
      <c r="A45">
        <v>3</v>
      </c>
      <c r="B45">
        <v>6</v>
      </c>
      <c r="C45">
        <v>42</v>
      </c>
      <c r="D45">
        <v>1</v>
      </c>
      <c r="E45">
        <v>99.851500000000001</v>
      </c>
      <c r="F45">
        <v>3.9710000000000002E-2</v>
      </c>
      <c r="G45">
        <v>3.9651000000000001</v>
      </c>
      <c r="H45">
        <v>87.6</v>
      </c>
      <c r="I45">
        <v>90.6</v>
      </c>
      <c r="J45">
        <v>92.4</v>
      </c>
      <c r="K45">
        <v>93.3</v>
      </c>
      <c r="L45">
        <v>94.8</v>
      </c>
      <c r="M45">
        <v>95.7</v>
      </c>
      <c r="N45">
        <v>97.2</v>
      </c>
      <c r="O45" s="1">
        <v>99.9</v>
      </c>
      <c r="P45">
        <v>102.5</v>
      </c>
      <c r="Q45">
        <v>104</v>
      </c>
      <c r="R45">
        <v>104.9</v>
      </c>
      <c r="S45">
        <v>106.4</v>
      </c>
      <c r="T45">
        <v>107.3</v>
      </c>
      <c r="U45">
        <v>109.1</v>
      </c>
      <c r="V45">
        <v>112.1</v>
      </c>
    </row>
    <row r="46" spans="1:22" x14ac:dyDescent="0.25">
      <c r="A46">
        <v>3</v>
      </c>
      <c r="B46">
        <v>7</v>
      </c>
      <c r="C46">
        <v>43</v>
      </c>
      <c r="D46">
        <v>1</v>
      </c>
      <c r="E46">
        <v>100.4485</v>
      </c>
      <c r="F46">
        <v>3.986E-2</v>
      </c>
      <c r="G46">
        <v>4.0038999999999998</v>
      </c>
      <c r="H46">
        <v>88.1</v>
      </c>
      <c r="I46">
        <v>91.1</v>
      </c>
      <c r="J46">
        <v>92.9</v>
      </c>
      <c r="K46">
        <v>93.9</v>
      </c>
      <c r="L46">
        <v>95.3</v>
      </c>
      <c r="M46">
        <v>96.3</v>
      </c>
      <c r="N46">
        <v>97.7</v>
      </c>
      <c r="O46" s="1">
        <v>100.4</v>
      </c>
      <c r="P46">
        <v>103.1</v>
      </c>
      <c r="Q46">
        <v>104.6</v>
      </c>
      <c r="R46">
        <v>105.6</v>
      </c>
      <c r="S46">
        <v>107</v>
      </c>
      <c r="T46">
        <v>108</v>
      </c>
      <c r="U46">
        <v>109.8</v>
      </c>
      <c r="V46">
        <v>112.8</v>
      </c>
    </row>
    <row r="47" spans="1:22" x14ac:dyDescent="0.25">
      <c r="A47">
        <v>3</v>
      </c>
      <c r="B47">
        <v>8</v>
      </c>
      <c r="C47">
        <v>44</v>
      </c>
      <c r="D47">
        <v>1</v>
      </c>
      <c r="E47">
        <v>101.03740000000001</v>
      </c>
      <c r="F47">
        <v>4.002E-2</v>
      </c>
      <c r="G47">
        <v>4.0434999999999999</v>
      </c>
      <c r="H47">
        <v>88.5</v>
      </c>
      <c r="I47">
        <v>91.6</v>
      </c>
      <c r="J47">
        <v>93.4</v>
      </c>
      <c r="K47">
        <v>94.4</v>
      </c>
      <c r="L47">
        <v>95.9</v>
      </c>
      <c r="M47">
        <v>96.8</v>
      </c>
      <c r="N47">
        <v>98.3</v>
      </c>
      <c r="O47" s="1">
        <v>101</v>
      </c>
      <c r="P47">
        <v>103.8</v>
      </c>
      <c r="Q47">
        <v>105.2</v>
      </c>
      <c r="R47">
        <v>106.2</v>
      </c>
      <c r="S47">
        <v>107.7</v>
      </c>
      <c r="T47">
        <v>108.6</v>
      </c>
      <c r="U47">
        <v>110.4</v>
      </c>
      <c r="V47">
        <v>113.5</v>
      </c>
    </row>
    <row r="48" spans="1:22" x14ac:dyDescent="0.25">
      <c r="A48">
        <v>3</v>
      </c>
      <c r="B48">
        <v>9</v>
      </c>
      <c r="C48">
        <v>45</v>
      </c>
      <c r="D48">
        <v>1</v>
      </c>
      <c r="E48">
        <v>101.6186</v>
      </c>
      <c r="F48">
        <v>4.0160000000000001E-2</v>
      </c>
      <c r="G48">
        <v>4.0810000000000004</v>
      </c>
      <c r="H48">
        <v>89</v>
      </c>
      <c r="I48">
        <v>92.1</v>
      </c>
      <c r="J48">
        <v>93.9</v>
      </c>
      <c r="K48">
        <v>94.9</v>
      </c>
      <c r="L48">
        <v>96.4</v>
      </c>
      <c r="M48">
        <v>97.4</v>
      </c>
      <c r="N48">
        <v>98.9</v>
      </c>
      <c r="O48" s="1">
        <v>101.6</v>
      </c>
      <c r="P48">
        <v>104.4</v>
      </c>
      <c r="Q48">
        <v>105.8</v>
      </c>
      <c r="R48">
        <v>106.8</v>
      </c>
      <c r="S48">
        <v>108.3</v>
      </c>
      <c r="T48">
        <v>109.3</v>
      </c>
      <c r="U48">
        <v>111.1</v>
      </c>
      <c r="V48">
        <v>114.2</v>
      </c>
    </row>
    <row r="49" spans="1:22" x14ac:dyDescent="0.25">
      <c r="A49">
        <v>3</v>
      </c>
      <c r="B49">
        <v>10</v>
      </c>
      <c r="C49">
        <v>46</v>
      </c>
      <c r="D49">
        <v>1</v>
      </c>
      <c r="E49">
        <v>102.19329999999999</v>
      </c>
      <c r="F49">
        <v>4.0309999999999999E-2</v>
      </c>
      <c r="G49">
        <v>4.1193999999999997</v>
      </c>
      <c r="H49">
        <v>89.5</v>
      </c>
      <c r="I49">
        <v>92.6</v>
      </c>
      <c r="J49">
        <v>94.4</v>
      </c>
      <c r="K49">
        <v>95.4</v>
      </c>
      <c r="L49">
        <v>96.9</v>
      </c>
      <c r="M49">
        <v>97.9</v>
      </c>
      <c r="N49">
        <v>99.4</v>
      </c>
      <c r="O49" s="1">
        <v>102.2</v>
      </c>
      <c r="P49">
        <v>105</v>
      </c>
      <c r="Q49">
        <v>106.5</v>
      </c>
      <c r="R49">
        <v>107.5</v>
      </c>
      <c r="S49">
        <v>109</v>
      </c>
      <c r="T49">
        <v>109.9</v>
      </c>
      <c r="U49">
        <v>111.8</v>
      </c>
      <c r="V49">
        <v>114.9</v>
      </c>
    </row>
    <row r="50" spans="1:22" x14ac:dyDescent="0.25">
      <c r="A50">
        <v>3</v>
      </c>
      <c r="B50">
        <v>11</v>
      </c>
      <c r="C50">
        <v>47</v>
      </c>
      <c r="D50">
        <v>1</v>
      </c>
      <c r="E50">
        <v>102.7625</v>
      </c>
      <c r="F50">
        <v>4.045E-2</v>
      </c>
      <c r="G50">
        <v>4.1566999999999998</v>
      </c>
      <c r="H50">
        <v>89.9</v>
      </c>
      <c r="I50">
        <v>93.1</v>
      </c>
      <c r="J50">
        <v>94.9</v>
      </c>
      <c r="K50">
        <v>95.9</v>
      </c>
      <c r="L50">
        <v>97.4</v>
      </c>
      <c r="M50">
        <v>98.5</v>
      </c>
      <c r="N50">
        <v>100</v>
      </c>
      <c r="O50" s="1">
        <v>102.8</v>
      </c>
      <c r="P50">
        <v>105.6</v>
      </c>
      <c r="Q50">
        <v>107.1</v>
      </c>
      <c r="R50">
        <v>108.1</v>
      </c>
      <c r="S50">
        <v>109.6</v>
      </c>
      <c r="T50">
        <v>110.6</v>
      </c>
      <c r="U50">
        <v>112.4</v>
      </c>
      <c r="V50">
        <v>115.6</v>
      </c>
    </row>
    <row r="51" spans="1:22" x14ac:dyDescent="0.25">
      <c r="A51">
        <v>4</v>
      </c>
      <c r="B51">
        <v>0</v>
      </c>
      <c r="C51">
        <v>48</v>
      </c>
      <c r="D51">
        <v>1</v>
      </c>
      <c r="E51">
        <v>103.32729999999999</v>
      </c>
      <c r="F51">
        <v>4.0590000000000001E-2</v>
      </c>
      <c r="G51">
        <v>4.1940999999999997</v>
      </c>
      <c r="H51">
        <v>90.4</v>
      </c>
      <c r="I51">
        <v>93.6</v>
      </c>
      <c r="J51">
        <v>95.4</v>
      </c>
      <c r="K51">
        <v>96.4</v>
      </c>
      <c r="L51">
        <v>98</v>
      </c>
      <c r="M51">
        <v>99</v>
      </c>
      <c r="N51">
        <v>100.5</v>
      </c>
      <c r="O51" s="1">
        <v>103.3</v>
      </c>
      <c r="P51">
        <v>106.2</v>
      </c>
      <c r="Q51">
        <v>107.7</v>
      </c>
      <c r="R51">
        <v>108.7</v>
      </c>
      <c r="S51">
        <v>110.2</v>
      </c>
      <c r="T51">
        <v>111.2</v>
      </c>
      <c r="U51">
        <v>113.1</v>
      </c>
      <c r="V51">
        <v>116.3</v>
      </c>
    </row>
    <row r="52" spans="1:22" x14ac:dyDescent="0.25">
      <c r="A52">
        <v>4</v>
      </c>
      <c r="B52">
        <v>1</v>
      </c>
      <c r="C52">
        <v>49</v>
      </c>
      <c r="D52">
        <v>1</v>
      </c>
      <c r="E52">
        <v>103.8886</v>
      </c>
      <c r="F52">
        <v>4.0730000000000002E-2</v>
      </c>
      <c r="G52">
        <v>4.2313999999999998</v>
      </c>
      <c r="H52">
        <v>90.8</v>
      </c>
      <c r="I52">
        <v>94</v>
      </c>
      <c r="J52">
        <v>95.9</v>
      </c>
      <c r="K52">
        <v>96.9</v>
      </c>
      <c r="L52">
        <v>98.5</v>
      </c>
      <c r="M52">
        <v>99.5</v>
      </c>
      <c r="N52">
        <v>101</v>
      </c>
      <c r="O52" s="1">
        <v>103.9</v>
      </c>
      <c r="P52">
        <v>106.7</v>
      </c>
      <c r="Q52">
        <v>108.3</v>
      </c>
      <c r="R52">
        <v>109.3</v>
      </c>
      <c r="S52">
        <v>110.8</v>
      </c>
      <c r="T52">
        <v>111.8</v>
      </c>
      <c r="U52">
        <v>113.7</v>
      </c>
      <c r="V52">
        <v>117</v>
      </c>
    </row>
    <row r="53" spans="1:22" x14ac:dyDescent="0.25">
      <c r="A53">
        <v>4</v>
      </c>
      <c r="B53">
        <v>2</v>
      </c>
      <c r="C53">
        <v>50</v>
      </c>
      <c r="D53">
        <v>1</v>
      </c>
      <c r="E53">
        <v>104.4473</v>
      </c>
      <c r="F53">
        <v>4.086E-2</v>
      </c>
      <c r="G53">
        <v>4.2676999999999996</v>
      </c>
      <c r="H53">
        <v>91.3</v>
      </c>
      <c r="I53">
        <v>94.5</v>
      </c>
      <c r="J53">
        <v>96.4</v>
      </c>
      <c r="K53">
        <v>97.4</v>
      </c>
      <c r="L53">
        <v>99</v>
      </c>
      <c r="M53">
        <v>100</v>
      </c>
      <c r="N53">
        <v>101.6</v>
      </c>
      <c r="O53" s="1">
        <v>104.4</v>
      </c>
      <c r="P53">
        <v>107.3</v>
      </c>
      <c r="Q53">
        <v>108.9</v>
      </c>
      <c r="R53">
        <v>109.9</v>
      </c>
      <c r="S53">
        <v>111.5</v>
      </c>
      <c r="T53">
        <v>112.5</v>
      </c>
      <c r="U53">
        <v>114.4</v>
      </c>
      <c r="V53">
        <v>117.6</v>
      </c>
    </row>
    <row r="54" spans="1:22" x14ac:dyDescent="0.25">
      <c r="A54">
        <v>4</v>
      </c>
      <c r="B54">
        <v>3</v>
      </c>
      <c r="C54">
        <v>51</v>
      </c>
      <c r="D54">
        <v>1</v>
      </c>
      <c r="E54">
        <v>105.00409999999999</v>
      </c>
      <c r="F54">
        <v>4.1000000000000002E-2</v>
      </c>
      <c r="G54">
        <v>4.3052000000000001</v>
      </c>
      <c r="H54">
        <v>91.7</v>
      </c>
      <c r="I54">
        <v>95</v>
      </c>
      <c r="J54">
        <v>96.9</v>
      </c>
      <c r="K54">
        <v>97.9</v>
      </c>
      <c r="L54">
        <v>99.5</v>
      </c>
      <c r="M54">
        <v>100.5</v>
      </c>
      <c r="N54">
        <v>102.1</v>
      </c>
      <c r="O54" s="1">
        <v>105</v>
      </c>
      <c r="P54">
        <v>107.9</v>
      </c>
      <c r="Q54">
        <v>109.5</v>
      </c>
      <c r="R54">
        <v>110.5</v>
      </c>
      <c r="S54">
        <v>112.1</v>
      </c>
      <c r="T54">
        <v>113.1</v>
      </c>
      <c r="U54">
        <v>115</v>
      </c>
      <c r="V54">
        <v>118.3</v>
      </c>
    </row>
    <row r="55" spans="1:22" x14ac:dyDescent="0.25">
      <c r="A55">
        <v>4</v>
      </c>
      <c r="B55">
        <v>4</v>
      </c>
      <c r="C55">
        <v>52</v>
      </c>
      <c r="D55">
        <v>1</v>
      </c>
      <c r="E55">
        <v>105.5596</v>
      </c>
      <c r="F55">
        <v>4.113E-2</v>
      </c>
      <c r="G55">
        <v>4.3417000000000003</v>
      </c>
      <c r="H55">
        <v>92.1</v>
      </c>
      <c r="I55">
        <v>95.5</v>
      </c>
      <c r="J55">
        <v>97.4</v>
      </c>
      <c r="K55">
        <v>98.4</v>
      </c>
      <c r="L55">
        <v>100</v>
      </c>
      <c r="M55">
        <v>101.1</v>
      </c>
      <c r="N55">
        <v>102.6</v>
      </c>
      <c r="O55" s="1">
        <v>105.6</v>
      </c>
      <c r="P55">
        <v>108.5</v>
      </c>
      <c r="Q55">
        <v>110.1</v>
      </c>
      <c r="R55">
        <v>111.1</v>
      </c>
      <c r="S55">
        <v>112.7</v>
      </c>
      <c r="T55">
        <v>113.7</v>
      </c>
      <c r="U55">
        <v>115.7</v>
      </c>
      <c r="V55">
        <v>119</v>
      </c>
    </row>
    <row r="56" spans="1:22" x14ac:dyDescent="0.25">
      <c r="A56">
        <v>4</v>
      </c>
      <c r="B56">
        <v>5</v>
      </c>
      <c r="C56">
        <v>53</v>
      </c>
      <c r="D56">
        <v>1</v>
      </c>
      <c r="E56">
        <v>106.1138</v>
      </c>
      <c r="F56">
        <v>4.1259999999999998E-2</v>
      </c>
      <c r="G56">
        <v>4.3783000000000003</v>
      </c>
      <c r="H56">
        <v>92.6</v>
      </c>
      <c r="I56">
        <v>95.9</v>
      </c>
      <c r="J56">
        <v>97.9</v>
      </c>
      <c r="K56">
        <v>98.9</v>
      </c>
      <c r="L56">
        <v>100.5</v>
      </c>
      <c r="M56">
        <v>101.6</v>
      </c>
      <c r="N56">
        <v>103.2</v>
      </c>
      <c r="O56" s="1">
        <v>106.1</v>
      </c>
      <c r="P56">
        <v>109.1</v>
      </c>
      <c r="Q56">
        <v>110.7</v>
      </c>
      <c r="R56">
        <v>111.7</v>
      </c>
      <c r="S56">
        <v>113.3</v>
      </c>
      <c r="T56">
        <v>114.3</v>
      </c>
      <c r="U56">
        <v>116.3</v>
      </c>
      <c r="V56">
        <v>119.6</v>
      </c>
    </row>
    <row r="57" spans="1:22" x14ac:dyDescent="0.25">
      <c r="A57">
        <v>4</v>
      </c>
      <c r="B57">
        <v>6</v>
      </c>
      <c r="C57">
        <v>54</v>
      </c>
      <c r="D57">
        <v>1</v>
      </c>
      <c r="E57">
        <v>106.66679999999999</v>
      </c>
      <c r="F57">
        <v>4.1390000000000003E-2</v>
      </c>
      <c r="G57">
        <v>4.4149000000000003</v>
      </c>
      <c r="H57">
        <v>93</v>
      </c>
      <c r="I57">
        <v>96.4</v>
      </c>
      <c r="J57">
        <v>98.4</v>
      </c>
      <c r="K57">
        <v>99.4</v>
      </c>
      <c r="L57">
        <v>101</v>
      </c>
      <c r="M57">
        <v>102.1</v>
      </c>
      <c r="N57">
        <v>103.7</v>
      </c>
      <c r="O57" s="1">
        <v>106.7</v>
      </c>
      <c r="P57">
        <v>109.6</v>
      </c>
      <c r="Q57">
        <v>111.2</v>
      </c>
      <c r="R57">
        <v>112.3</v>
      </c>
      <c r="S57">
        <v>113.9</v>
      </c>
      <c r="T57">
        <v>115</v>
      </c>
      <c r="U57">
        <v>116.9</v>
      </c>
      <c r="V57">
        <v>120.3</v>
      </c>
    </row>
    <row r="58" spans="1:22" x14ac:dyDescent="0.25">
      <c r="A58">
        <v>4</v>
      </c>
      <c r="B58">
        <v>7</v>
      </c>
      <c r="C58">
        <v>55</v>
      </c>
      <c r="D58">
        <v>1</v>
      </c>
      <c r="E58">
        <v>107.2188</v>
      </c>
      <c r="F58">
        <v>4.1520000000000001E-2</v>
      </c>
      <c r="G58">
        <v>4.4516999999999998</v>
      </c>
      <c r="H58">
        <v>93.5</v>
      </c>
      <c r="I58">
        <v>96.9</v>
      </c>
      <c r="J58">
        <v>98.8</v>
      </c>
      <c r="K58">
        <v>99.9</v>
      </c>
      <c r="L58">
        <v>101.5</v>
      </c>
      <c r="M58">
        <v>102.6</v>
      </c>
      <c r="N58">
        <v>104.2</v>
      </c>
      <c r="O58" s="1">
        <v>107.2</v>
      </c>
      <c r="P58">
        <v>110.2</v>
      </c>
      <c r="Q58">
        <v>111.8</v>
      </c>
      <c r="R58">
        <v>112.9</v>
      </c>
      <c r="S58">
        <v>114.5</v>
      </c>
      <c r="T58">
        <v>115.6</v>
      </c>
      <c r="U58">
        <v>117.6</v>
      </c>
      <c r="V58">
        <v>121</v>
      </c>
    </row>
    <row r="59" spans="1:22" x14ac:dyDescent="0.25">
      <c r="A59">
        <v>4</v>
      </c>
      <c r="B59">
        <v>8</v>
      </c>
      <c r="C59">
        <v>56</v>
      </c>
      <c r="D59">
        <v>1</v>
      </c>
      <c r="E59">
        <v>107.7697</v>
      </c>
      <c r="F59">
        <v>4.165E-2</v>
      </c>
      <c r="G59">
        <v>4.4885999999999999</v>
      </c>
      <c r="H59">
        <v>93.9</v>
      </c>
      <c r="I59">
        <v>97.3</v>
      </c>
      <c r="J59">
        <v>99.3</v>
      </c>
      <c r="K59">
        <v>100.4</v>
      </c>
      <c r="L59">
        <v>102</v>
      </c>
      <c r="M59">
        <v>103.1</v>
      </c>
      <c r="N59">
        <v>104.7</v>
      </c>
      <c r="O59" s="1">
        <v>107.8</v>
      </c>
      <c r="P59">
        <v>110.8</v>
      </c>
      <c r="Q59">
        <v>112.4</v>
      </c>
      <c r="R59">
        <v>113.5</v>
      </c>
      <c r="S59">
        <v>115.2</v>
      </c>
      <c r="T59">
        <v>116.2</v>
      </c>
      <c r="U59">
        <v>118.2</v>
      </c>
      <c r="V59">
        <v>121.6</v>
      </c>
    </row>
    <row r="60" spans="1:22" x14ac:dyDescent="0.25">
      <c r="A60">
        <v>4</v>
      </c>
      <c r="B60">
        <v>9</v>
      </c>
      <c r="C60">
        <v>57</v>
      </c>
      <c r="D60">
        <v>1</v>
      </c>
      <c r="E60">
        <v>108.3198</v>
      </c>
      <c r="F60">
        <v>4.1770000000000002E-2</v>
      </c>
      <c r="G60">
        <v>4.5244999999999997</v>
      </c>
      <c r="H60">
        <v>94.3</v>
      </c>
      <c r="I60">
        <v>97.8</v>
      </c>
      <c r="J60">
        <v>99.8</v>
      </c>
      <c r="K60">
        <v>100.9</v>
      </c>
      <c r="L60">
        <v>102.5</v>
      </c>
      <c r="M60">
        <v>103.6</v>
      </c>
      <c r="N60">
        <v>105.3</v>
      </c>
      <c r="O60" s="1">
        <v>108.3</v>
      </c>
      <c r="P60">
        <v>111.4</v>
      </c>
      <c r="Q60">
        <v>113</v>
      </c>
      <c r="R60">
        <v>114.1</v>
      </c>
      <c r="S60">
        <v>115.8</v>
      </c>
      <c r="T60">
        <v>116.8</v>
      </c>
      <c r="U60">
        <v>118.8</v>
      </c>
      <c r="V60">
        <v>122.3</v>
      </c>
    </row>
    <row r="61" spans="1:22" x14ac:dyDescent="0.25">
      <c r="A61">
        <v>4</v>
      </c>
      <c r="B61">
        <v>10</v>
      </c>
      <c r="C61">
        <v>58</v>
      </c>
      <c r="D61">
        <v>1</v>
      </c>
      <c r="E61">
        <v>108.8689</v>
      </c>
      <c r="F61">
        <v>4.19E-2</v>
      </c>
      <c r="G61">
        <v>4.5616000000000003</v>
      </c>
      <c r="H61">
        <v>94.8</v>
      </c>
      <c r="I61">
        <v>98.3</v>
      </c>
      <c r="J61">
        <v>100.3</v>
      </c>
      <c r="K61">
        <v>101.4</v>
      </c>
      <c r="L61">
        <v>103</v>
      </c>
      <c r="M61">
        <v>104.1</v>
      </c>
      <c r="N61">
        <v>105.8</v>
      </c>
      <c r="O61" s="1">
        <v>108.9</v>
      </c>
      <c r="P61">
        <v>111.9</v>
      </c>
      <c r="Q61">
        <v>113.6</v>
      </c>
      <c r="R61">
        <v>114.7</v>
      </c>
      <c r="S61">
        <v>116.4</v>
      </c>
      <c r="T61">
        <v>117.4</v>
      </c>
      <c r="U61">
        <v>119.5</v>
      </c>
      <c r="V61">
        <v>123</v>
      </c>
    </row>
    <row r="62" spans="1:22" x14ac:dyDescent="0.25">
      <c r="A62">
        <v>4</v>
      </c>
      <c r="B62">
        <v>11</v>
      </c>
      <c r="C62">
        <v>59</v>
      </c>
      <c r="D62">
        <v>1</v>
      </c>
      <c r="E62">
        <v>109.417</v>
      </c>
      <c r="F62">
        <v>4.2020000000000002E-2</v>
      </c>
      <c r="G62">
        <v>4.5976999999999997</v>
      </c>
      <c r="H62">
        <v>95.2</v>
      </c>
      <c r="I62">
        <v>98.7</v>
      </c>
      <c r="J62">
        <v>100.8</v>
      </c>
      <c r="K62">
        <v>101.9</v>
      </c>
      <c r="L62">
        <v>103.5</v>
      </c>
      <c r="M62">
        <v>104.7</v>
      </c>
      <c r="N62">
        <v>106.3</v>
      </c>
      <c r="O62" s="1">
        <v>109.4</v>
      </c>
      <c r="P62">
        <v>112.5</v>
      </c>
      <c r="Q62">
        <v>114.2</v>
      </c>
      <c r="R62">
        <v>115.3</v>
      </c>
      <c r="S62">
        <v>117</v>
      </c>
      <c r="T62">
        <v>118.1</v>
      </c>
      <c r="U62">
        <v>120.1</v>
      </c>
      <c r="V62">
        <v>123.6</v>
      </c>
    </row>
    <row r="63" spans="1:22" x14ac:dyDescent="0.25">
      <c r="A63">
        <v>5</v>
      </c>
      <c r="B63">
        <v>0</v>
      </c>
      <c r="C63">
        <v>60</v>
      </c>
      <c r="D63">
        <v>1</v>
      </c>
      <c r="E63">
        <v>109.96380000000001</v>
      </c>
      <c r="F63">
        <v>4.2139999999999997E-2</v>
      </c>
      <c r="G63">
        <v>4.6338999999999997</v>
      </c>
      <c r="H63">
        <v>95.6</v>
      </c>
      <c r="I63">
        <v>99.2</v>
      </c>
      <c r="J63">
        <v>101.2</v>
      </c>
      <c r="K63">
        <v>102.3</v>
      </c>
      <c r="L63">
        <v>104</v>
      </c>
      <c r="M63">
        <v>105.2</v>
      </c>
      <c r="N63">
        <v>106.8</v>
      </c>
      <c r="O63" s="1">
        <v>110</v>
      </c>
      <c r="P63">
        <v>113.1</v>
      </c>
      <c r="Q63">
        <v>114.8</v>
      </c>
      <c r="R63">
        <v>115.9</v>
      </c>
      <c r="S63">
        <v>117.6</v>
      </c>
      <c r="T63">
        <v>118.7</v>
      </c>
      <c r="U63">
        <v>120.7</v>
      </c>
      <c r="V63">
        <v>124.3</v>
      </c>
    </row>
  </sheetData>
  <mergeCells count="1">
    <mergeCell ref="H1:V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293F-1070-412E-9DC3-07B5624F1F37}">
  <sheetPr>
    <tabColor theme="9"/>
  </sheetPr>
  <dimension ref="A1:U170"/>
  <sheetViews>
    <sheetView tabSelected="1" workbookViewId="0">
      <selection activeCell="Y13" sqref="Y13"/>
    </sheetView>
  </sheetViews>
  <sheetFormatPr defaultRowHeight="15" x14ac:dyDescent="0.25"/>
  <cols>
    <col min="1" max="1" width="6.42578125" customWidth="1"/>
    <col min="2" max="2" width="8.7109375" customWidth="1"/>
  </cols>
  <sheetData>
    <row r="1" spans="1:21" ht="17.25" x14ac:dyDescent="0.25">
      <c r="G1" s="32" t="s">
        <v>103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x14ac:dyDescent="0.25">
      <c r="A2" t="s">
        <v>15</v>
      </c>
      <c r="B2" t="s">
        <v>0</v>
      </c>
      <c r="C2" t="s">
        <v>0</v>
      </c>
      <c r="D2" t="s">
        <v>1</v>
      </c>
      <c r="E2" t="s">
        <v>2</v>
      </c>
      <c r="F2" t="s">
        <v>3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>
        <v>5</v>
      </c>
      <c r="B3">
        <v>1</v>
      </c>
      <c r="C3">
        <v>61</v>
      </c>
      <c r="D3">
        <v>-0.88859999999999995</v>
      </c>
      <c r="E3">
        <v>15.2441</v>
      </c>
      <c r="F3">
        <v>9.6920000000000006E-2</v>
      </c>
      <c r="G3">
        <v>11.689</v>
      </c>
      <c r="H3">
        <v>12.412000000000001</v>
      </c>
      <c r="I3">
        <v>12.874000000000001</v>
      </c>
      <c r="J3">
        <v>13.132999999999999</v>
      </c>
      <c r="K3">
        <v>13.55</v>
      </c>
      <c r="L3">
        <v>13.846</v>
      </c>
      <c r="M3">
        <v>14.305999999999999</v>
      </c>
      <c r="N3">
        <v>15.244</v>
      </c>
      <c r="O3">
        <v>16.306000000000001</v>
      </c>
      <c r="P3">
        <v>16.936</v>
      </c>
      <c r="Q3">
        <v>17.388000000000002</v>
      </c>
      <c r="R3">
        <v>18.103000000000002</v>
      </c>
      <c r="S3">
        <v>18.597999999999999</v>
      </c>
      <c r="T3">
        <v>19.605</v>
      </c>
      <c r="U3">
        <v>21.594000000000001</v>
      </c>
    </row>
    <row r="4" spans="1:21" x14ac:dyDescent="0.25">
      <c r="A4">
        <v>5</v>
      </c>
      <c r="B4">
        <v>2</v>
      </c>
      <c r="C4">
        <v>62</v>
      </c>
      <c r="D4">
        <v>-0.90680000000000005</v>
      </c>
      <c r="E4">
        <v>15.243399999999999</v>
      </c>
      <c r="F4">
        <v>9.7379999999999994E-2</v>
      </c>
      <c r="G4">
        <v>11.682</v>
      </c>
      <c r="H4">
        <v>12.404999999999999</v>
      </c>
      <c r="I4">
        <v>12.868</v>
      </c>
      <c r="J4">
        <v>13.125999999999999</v>
      </c>
      <c r="K4">
        <v>13.544</v>
      </c>
      <c r="L4">
        <v>13.84</v>
      </c>
      <c r="M4">
        <v>14.301</v>
      </c>
      <c r="N4">
        <v>15.243</v>
      </c>
      <c r="O4">
        <v>16.311</v>
      </c>
      <c r="P4">
        <v>16.945</v>
      </c>
      <c r="Q4">
        <v>17.402000000000001</v>
      </c>
      <c r="R4">
        <v>18.123999999999999</v>
      </c>
      <c r="S4">
        <v>18.623999999999999</v>
      </c>
      <c r="T4">
        <v>19.643000000000001</v>
      </c>
      <c r="U4">
        <v>21.661999999999999</v>
      </c>
    </row>
    <row r="5" spans="1:21" x14ac:dyDescent="0.25">
      <c r="A5">
        <v>5</v>
      </c>
      <c r="B5">
        <v>3</v>
      </c>
      <c r="C5">
        <v>63</v>
      </c>
      <c r="D5">
        <v>-0.92479999999999996</v>
      </c>
      <c r="E5">
        <v>15.2433</v>
      </c>
      <c r="F5">
        <v>9.783E-2</v>
      </c>
      <c r="G5">
        <v>11.676</v>
      </c>
      <c r="H5">
        <v>12.398999999999999</v>
      </c>
      <c r="I5">
        <v>12.861000000000001</v>
      </c>
      <c r="J5">
        <v>13.12</v>
      </c>
      <c r="K5">
        <v>13.538</v>
      </c>
      <c r="L5">
        <v>13.835000000000001</v>
      </c>
      <c r="M5">
        <v>14.298</v>
      </c>
      <c r="N5">
        <v>15.243</v>
      </c>
      <c r="O5">
        <v>16.317</v>
      </c>
      <c r="P5">
        <v>16.956</v>
      </c>
      <c r="Q5">
        <v>17.416</v>
      </c>
      <c r="R5">
        <v>18.145</v>
      </c>
      <c r="S5">
        <v>18.649999999999999</v>
      </c>
      <c r="T5">
        <v>19.681000000000001</v>
      </c>
      <c r="U5">
        <v>21.731000000000002</v>
      </c>
    </row>
    <row r="6" spans="1:21" x14ac:dyDescent="0.25">
      <c r="A6">
        <v>5</v>
      </c>
      <c r="B6">
        <v>4</v>
      </c>
      <c r="C6">
        <v>64</v>
      </c>
      <c r="D6">
        <v>-0.94269999999999998</v>
      </c>
      <c r="E6">
        <v>15.2438</v>
      </c>
      <c r="F6">
        <v>9.8290000000000002E-2</v>
      </c>
      <c r="G6">
        <v>11.670999999999999</v>
      </c>
      <c r="H6">
        <v>12.393000000000001</v>
      </c>
      <c r="I6">
        <v>12.855</v>
      </c>
      <c r="J6">
        <v>13.114000000000001</v>
      </c>
      <c r="K6">
        <v>13.532999999999999</v>
      </c>
      <c r="L6">
        <v>13.831</v>
      </c>
      <c r="M6">
        <v>14.294</v>
      </c>
      <c r="N6">
        <v>15.244</v>
      </c>
      <c r="O6">
        <v>16.324000000000002</v>
      </c>
      <c r="P6">
        <v>16.966999999999999</v>
      </c>
      <c r="Q6">
        <v>17.431000000000001</v>
      </c>
      <c r="R6">
        <v>18.167000000000002</v>
      </c>
      <c r="S6">
        <v>18.677</v>
      </c>
      <c r="T6">
        <v>19.721</v>
      </c>
      <c r="U6">
        <v>21.802</v>
      </c>
    </row>
    <row r="7" spans="1:21" x14ac:dyDescent="0.25">
      <c r="A7">
        <v>5</v>
      </c>
      <c r="B7">
        <v>5</v>
      </c>
      <c r="C7">
        <v>65</v>
      </c>
      <c r="D7">
        <v>-0.96050000000000002</v>
      </c>
      <c r="E7">
        <v>15.2448</v>
      </c>
      <c r="F7">
        <v>9.8750000000000004E-2</v>
      </c>
      <c r="G7">
        <v>11.664999999999999</v>
      </c>
      <c r="H7">
        <v>12.387</v>
      </c>
      <c r="I7">
        <v>12.85</v>
      </c>
      <c r="J7">
        <v>13.109</v>
      </c>
      <c r="K7">
        <v>13.529</v>
      </c>
      <c r="L7">
        <v>13.827</v>
      </c>
      <c r="M7">
        <v>14.292</v>
      </c>
      <c r="N7">
        <v>15.244999999999999</v>
      </c>
      <c r="O7">
        <v>16.331</v>
      </c>
      <c r="P7">
        <v>16.978999999999999</v>
      </c>
      <c r="Q7">
        <v>17.446999999999999</v>
      </c>
      <c r="R7">
        <v>18.189</v>
      </c>
      <c r="S7">
        <v>18.704999999999998</v>
      </c>
      <c r="T7">
        <v>19.763000000000002</v>
      </c>
      <c r="U7">
        <v>21.876000000000001</v>
      </c>
    </row>
    <row r="8" spans="1:21" x14ac:dyDescent="0.25">
      <c r="A8">
        <v>5</v>
      </c>
      <c r="B8">
        <v>6</v>
      </c>
      <c r="C8">
        <v>66</v>
      </c>
      <c r="D8">
        <v>-0.97799999999999998</v>
      </c>
      <c r="E8">
        <v>15.2464</v>
      </c>
      <c r="F8">
        <v>9.9199999999999997E-2</v>
      </c>
      <c r="G8">
        <v>11.661</v>
      </c>
      <c r="H8">
        <v>12.382</v>
      </c>
      <c r="I8">
        <v>12.845000000000001</v>
      </c>
      <c r="J8">
        <v>13.103999999999999</v>
      </c>
      <c r="K8">
        <v>13.525</v>
      </c>
      <c r="L8">
        <v>13.824</v>
      </c>
      <c r="M8">
        <v>14.29</v>
      </c>
      <c r="N8">
        <v>15.246</v>
      </c>
      <c r="O8">
        <v>16.338999999999999</v>
      </c>
      <c r="P8">
        <v>16.991</v>
      </c>
      <c r="Q8">
        <v>17.463000000000001</v>
      </c>
      <c r="R8">
        <v>18.212</v>
      </c>
      <c r="S8">
        <v>18.734000000000002</v>
      </c>
      <c r="T8">
        <v>19.803999999999998</v>
      </c>
      <c r="U8">
        <v>21.95</v>
      </c>
    </row>
    <row r="9" spans="1:21" x14ac:dyDescent="0.25">
      <c r="A9">
        <v>5</v>
      </c>
      <c r="B9">
        <v>7</v>
      </c>
      <c r="C9">
        <v>67</v>
      </c>
      <c r="D9">
        <v>-0.99539999999999995</v>
      </c>
      <c r="E9">
        <v>15.248699999999999</v>
      </c>
      <c r="F9">
        <v>9.9659999999999999E-2</v>
      </c>
      <c r="G9">
        <v>11.657</v>
      </c>
      <c r="H9">
        <v>12.378</v>
      </c>
      <c r="I9">
        <v>12.840999999999999</v>
      </c>
      <c r="J9">
        <v>13.1</v>
      </c>
      <c r="K9">
        <v>13.521000000000001</v>
      </c>
      <c r="L9">
        <v>13.821</v>
      </c>
      <c r="M9">
        <v>14.288</v>
      </c>
      <c r="N9">
        <v>15.249000000000001</v>
      </c>
      <c r="O9">
        <v>16.347000000000001</v>
      </c>
      <c r="P9">
        <v>17.004999999999999</v>
      </c>
      <c r="Q9">
        <v>17.481000000000002</v>
      </c>
      <c r="R9">
        <v>18.236999999999998</v>
      </c>
      <c r="S9">
        <v>18.763999999999999</v>
      </c>
      <c r="T9">
        <v>19.847999999999999</v>
      </c>
      <c r="U9">
        <v>22.027000000000001</v>
      </c>
    </row>
    <row r="10" spans="1:21" x14ac:dyDescent="0.25">
      <c r="A10">
        <v>5</v>
      </c>
      <c r="B10">
        <v>8</v>
      </c>
      <c r="C10">
        <v>68</v>
      </c>
      <c r="D10">
        <v>-1.0125999999999999</v>
      </c>
      <c r="E10">
        <v>15.2516</v>
      </c>
      <c r="F10">
        <v>0.10012</v>
      </c>
      <c r="G10">
        <v>11.653</v>
      </c>
      <c r="H10">
        <v>12.374000000000001</v>
      </c>
      <c r="I10">
        <v>12.837</v>
      </c>
      <c r="J10">
        <v>13.097</v>
      </c>
      <c r="K10">
        <v>13.518000000000001</v>
      </c>
      <c r="L10">
        <v>13.819000000000001</v>
      </c>
      <c r="M10">
        <v>14.287000000000001</v>
      </c>
      <c r="N10">
        <v>15.252000000000001</v>
      </c>
      <c r="O10">
        <v>16.356999999999999</v>
      </c>
      <c r="P10">
        <v>17.018999999999998</v>
      </c>
      <c r="Q10">
        <v>17.498999999999999</v>
      </c>
      <c r="R10">
        <v>18.262</v>
      </c>
      <c r="S10">
        <v>18.795000000000002</v>
      </c>
      <c r="T10">
        <v>19.891999999999999</v>
      </c>
      <c r="U10">
        <v>22.106000000000002</v>
      </c>
    </row>
    <row r="11" spans="1:21" x14ac:dyDescent="0.25">
      <c r="A11">
        <v>5</v>
      </c>
      <c r="B11">
        <v>9</v>
      </c>
      <c r="C11">
        <v>69</v>
      </c>
      <c r="D11">
        <v>-1.0296000000000001</v>
      </c>
      <c r="E11">
        <v>15.255100000000001</v>
      </c>
      <c r="F11">
        <v>0.10058</v>
      </c>
      <c r="G11">
        <v>11.648999999999999</v>
      </c>
      <c r="H11">
        <v>12.37</v>
      </c>
      <c r="I11">
        <v>12.834</v>
      </c>
      <c r="J11">
        <v>13.093999999999999</v>
      </c>
      <c r="K11">
        <v>13.516</v>
      </c>
      <c r="L11">
        <v>13.817</v>
      </c>
      <c r="M11">
        <v>14.287000000000001</v>
      </c>
      <c r="N11">
        <v>15.255000000000001</v>
      </c>
      <c r="O11">
        <v>16.367000000000001</v>
      </c>
      <c r="P11">
        <v>17.033999999999999</v>
      </c>
      <c r="Q11">
        <v>17.518000000000001</v>
      </c>
      <c r="R11">
        <v>18.289000000000001</v>
      </c>
      <c r="S11">
        <v>18.827000000000002</v>
      </c>
      <c r="T11">
        <v>19.937999999999999</v>
      </c>
      <c r="U11">
        <v>22.187000000000001</v>
      </c>
    </row>
    <row r="12" spans="1:21" x14ac:dyDescent="0.25">
      <c r="A12">
        <v>5</v>
      </c>
      <c r="B12">
        <v>10</v>
      </c>
      <c r="C12">
        <v>70</v>
      </c>
      <c r="D12">
        <v>-1.0464</v>
      </c>
      <c r="E12">
        <v>15.2592</v>
      </c>
      <c r="F12">
        <v>0.10104</v>
      </c>
      <c r="G12">
        <v>11.646000000000001</v>
      </c>
      <c r="H12">
        <v>12.367000000000001</v>
      </c>
      <c r="I12">
        <v>12.831</v>
      </c>
      <c r="J12">
        <v>13.090999999999999</v>
      </c>
      <c r="K12">
        <v>13.513999999999999</v>
      </c>
      <c r="L12">
        <v>13.816000000000001</v>
      </c>
      <c r="M12">
        <v>14.287000000000001</v>
      </c>
      <c r="N12">
        <v>15.259</v>
      </c>
      <c r="O12">
        <v>16.376999999999999</v>
      </c>
      <c r="P12">
        <v>17.048999999999999</v>
      </c>
      <c r="Q12">
        <v>17.536999999999999</v>
      </c>
      <c r="R12">
        <v>18.315999999999999</v>
      </c>
      <c r="S12">
        <v>18.86</v>
      </c>
      <c r="T12">
        <v>19.984999999999999</v>
      </c>
      <c r="U12">
        <v>22.27</v>
      </c>
    </row>
    <row r="13" spans="1:21" x14ac:dyDescent="0.25">
      <c r="A13">
        <v>5</v>
      </c>
      <c r="B13">
        <v>11</v>
      </c>
      <c r="C13">
        <v>71</v>
      </c>
      <c r="D13">
        <v>-1.0629999999999999</v>
      </c>
      <c r="E13">
        <v>15.264099999999999</v>
      </c>
      <c r="F13">
        <v>0.10149</v>
      </c>
      <c r="G13">
        <v>11.645</v>
      </c>
      <c r="H13">
        <v>12.365</v>
      </c>
      <c r="I13">
        <v>12.829000000000001</v>
      </c>
      <c r="J13">
        <v>13.09</v>
      </c>
      <c r="K13">
        <v>13.513</v>
      </c>
      <c r="L13">
        <v>13.816000000000001</v>
      </c>
      <c r="M13">
        <v>14.288</v>
      </c>
      <c r="N13">
        <v>15.263999999999999</v>
      </c>
      <c r="O13">
        <v>16.388000000000002</v>
      </c>
      <c r="P13">
        <v>17.065000000000001</v>
      </c>
      <c r="Q13">
        <v>17.558</v>
      </c>
      <c r="R13">
        <v>18.344000000000001</v>
      </c>
      <c r="S13">
        <v>18.893999999999998</v>
      </c>
      <c r="T13">
        <v>20.033000000000001</v>
      </c>
      <c r="U13">
        <v>22.353999999999999</v>
      </c>
    </row>
    <row r="14" spans="1:21" x14ac:dyDescent="0.25">
      <c r="A14">
        <v>6</v>
      </c>
      <c r="B14">
        <v>0</v>
      </c>
      <c r="C14">
        <v>72</v>
      </c>
      <c r="D14">
        <v>-1.0793999999999999</v>
      </c>
      <c r="E14">
        <v>15.2697</v>
      </c>
      <c r="F14">
        <v>0.10195</v>
      </c>
      <c r="G14">
        <v>11.643000000000001</v>
      </c>
      <c r="H14">
        <v>12.363</v>
      </c>
      <c r="I14">
        <v>12.827999999999999</v>
      </c>
      <c r="J14">
        <v>13.089</v>
      </c>
      <c r="K14">
        <v>13.513</v>
      </c>
      <c r="L14">
        <v>13.816000000000001</v>
      </c>
      <c r="M14">
        <v>14.29</v>
      </c>
      <c r="N14">
        <v>15.27</v>
      </c>
      <c r="O14">
        <v>16.401</v>
      </c>
      <c r="P14">
        <v>17.082999999999998</v>
      </c>
      <c r="Q14">
        <v>17.579000000000001</v>
      </c>
      <c r="R14">
        <v>18.373000000000001</v>
      </c>
      <c r="S14">
        <v>18.928999999999998</v>
      </c>
      <c r="T14">
        <v>20.082000000000001</v>
      </c>
      <c r="U14">
        <v>22.440999999999999</v>
      </c>
    </row>
    <row r="15" spans="1:21" x14ac:dyDescent="0.25">
      <c r="A15">
        <v>6</v>
      </c>
      <c r="B15">
        <v>1</v>
      </c>
      <c r="C15">
        <v>73</v>
      </c>
      <c r="D15">
        <v>-1.0955999999999999</v>
      </c>
      <c r="E15">
        <v>15.276</v>
      </c>
      <c r="F15">
        <v>0.10241</v>
      </c>
      <c r="G15">
        <v>11.641999999999999</v>
      </c>
      <c r="H15">
        <v>12.362</v>
      </c>
      <c r="I15">
        <v>12.827</v>
      </c>
      <c r="J15">
        <v>13.087999999999999</v>
      </c>
      <c r="K15">
        <v>13.513</v>
      </c>
      <c r="L15">
        <v>13.817</v>
      </c>
      <c r="M15">
        <v>14.292</v>
      </c>
      <c r="N15">
        <v>15.276</v>
      </c>
      <c r="O15">
        <v>16.414000000000001</v>
      </c>
      <c r="P15">
        <v>17.100999999999999</v>
      </c>
      <c r="Q15">
        <v>17.600999999999999</v>
      </c>
      <c r="R15">
        <v>18.402999999999999</v>
      </c>
      <c r="S15">
        <v>18.966000000000001</v>
      </c>
      <c r="T15">
        <v>20.132999999999999</v>
      </c>
      <c r="U15">
        <v>22.530999999999999</v>
      </c>
    </row>
    <row r="16" spans="1:21" x14ac:dyDescent="0.25">
      <c r="A16">
        <v>6</v>
      </c>
      <c r="B16">
        <v>2</v>
      </c>
      <c r="C16">
        <v>74</v>
      </c>
      <c r="D16">
        <v>-1.1114999999999999</v>
      </c>
      <c r="E16">
        <v>15.283099999999999</v>
      </c>
      <c r="F16">
        <v>0.10287</v>
      </c>
      <c r="G16">
        <v>11.641</v>
      </c>
      <c r="H16">
        <v>12.361000000000001</v>
      </c>
      <c r="I16">
        <v>12.826000000000001</v>
      </c>
      <c r="J16">
        <v>13.087999999999999</v>
      </c>
      <c r="K16">
        <v>13.513999999999999</v>
      </c>
      <c r="L16">
        <v>13.818</v>
      </c>
      <c r="M16">
        <v>14.295</v>
      </c>
      <c r="N16">
        <v>15.282999999999999</v>
      </c>
      <c r="O16">
        <v>16.427</v>
      </c>
      <c r="P16">
        <v>17.12</v>
      </c>
      <c r="Q16">
        <v>17.625</v>
      </c>
      <c r="R16">
        <v>18.434000000000001</v>
      </c>
      <c r="S16">
        <v>19.003</v>
      </c>
      <c r="T16">
        <v>20.186</v>
      </c>
      <c r="U16">
        <v>22.623000000000001</v>
      </c>
    </row>
    <row r="17" spans="1:21" x14ac:dyDescent="0.25">
      <c r="A17">
        <v>6</v>
      </c>
      <c r="B17">
        <v>3</v>
      </c>
      <c r="C17">
        <v>75</v>
      </c>
      <c r="D17">
        <v>-1.1272</v>
      </c>
      <c r="E17">
        <v>15.2911</v>
      </c>
      <c r="F17">
        <v>0.10333000000000001</v>
      </c>
      <c r="G17">
        <v>11.641</v>
      </c>
      <c r="H17">
        <v>12.361000000000001</v>
      </c>
      <c r="I17">
        <v>12.827</v>
      </c>
      <c r="J17">
        <v>13.089</v>
      </c>
      <c r="K17">
        <v>13.516</v>
      </c>
      <c r="L17">
        <v>13.821</v>
      </c>
      <c r="M17">
        <v>14.298999999999999</v>
      </c>
      <c r="N17">
        <v>15.291</v>
      </c>
      <c r="O17">
        <v>16.442</v>
      </c>
      <c r="P17">
        <v>17.14</v>
      </c>
      <c r="Q17">
        <v>17.649000000000001</v>
      </c>
      <c r="R17">
        <v>18.466000000000001</v>
      </c>
      <c r="S17">
        <v>19.042000000000002</v>
      </c>
      <c r="T17">
        <v>20.239000000000001</v>
      </c>
      <c r="U17">
        <v>22.716999999999999</v>
      </c>
    </row>
    <row r="18" spans="1:21" x14ac:dyDescent="0.25">
      <c r="A18">
        <v>6</v>
      </c>
      <c r="B18">
        <v>4</v>
      </c>
      <c r="C18">
        <v>76</v>
      </c>
      <c r="D18">
        <v>-1.1427</v>
      </c>
      <c r="E18">
        <v>15.299799999999999</v>
      </c>
      <c r="F18">
        <v>0.10378999999999999</v>
      </c>
      <c r="G18">
        <v>11.641999999999999</v>
      </c>
      <c r="H18">
        <v>12.362</v>
      </c>
      <c r="I18">
        <v>12.827999999999999</v>
      </c>
      <c r="J18">
        <v>13.09</v>
      </c>
      <c r="K18">
        <v>13.518000000000001</v>
      </c>
      <c r="L18">
        <v>13.824</v>
      </c>
      <c r="M18">
        <v>14.303000000000001</v>
      </c>
      <c r="N18">
        <v>15.3</v>
      </c>
      <c r="O18">
        <v>16.457999999999998</v>
      </c>
      <c r="P18">
        <v>17.161000000000001</v>
      </c>
      <c r="Q18">
        <v>17.673999999999999</v>
      </c>
      <c r="R18">
        <v>18.5</v>
      </c>
      <c r="S18">
        <v>19.081</v>
      </c>
      <c r="T18">
        <v>20.295000000000002</v>
      </c>
      <c r="U18">
        <v>22.812999999999999</v>
      </c>
    </row>
    <row r="19" spans="1:21" x14ac:dyDescent="0.25">
      <c r="A19">
        <v>6</v>
      </c>
      <c r="B19">
        <v>5</v>
      </c>
      <c r="C19">
        <v>77</v>
      </c>
      <c r="D19">
        <v>-1.1578999999999999</v>
      </c>
      <c r="E19">
        <v>15.3095</v>
      </c>
      <c r="F19">
        <v>0.10425</v>
      </c>
      <c r="G19">
        <v>11.643000000000001</v>
      </c>
      <c r="H19">
        <v>12.363</v>
      </c>
      <c r="I19">
        <v>12.83</v>
      </c>
      <c r="J19">
        <v>13.093</v>
      </c>
      <c r="K19">
        <v>13.521000000000001</v>
      </c>
      <c r="L19">
        <v>13.827999999999999</v>
      </c>
      <c r="M19">
        <v>14.308999999999999</v>
      </c>
      <c r="N19">
        <v>15.31</v>
      </c>
      <c r="O19">
        <v>16.475000000000001</v>
      </c>
      <c r="P19">
        <v>17.183</v>
      </c>
      <c r="Q19">
        <v>17.701000000000001</v>
      </c>
      <c r="R19">
        <v>18.533999999999999</v>
      </c>
      <c r="S19">
        <v>19.123000000000001</v>
      </c>
      <c r="T19">
        <v>20.352</v>
      </c>
      <c r="U19">
        <v>22.911999999999999</v>
      </c>
    </row>
    <row r="20" spans="1:21" x14ac:dyDescent="0.25">
      <c r="A20">
        <v>6</v>
      </c>
      <c r="B20">
        <v>6</v>
      </c>
      <c r="C20">
        <v>78</v>
      </c>
      <c r="D20">
        <v>-1.1728000000000001</v>
      </c>
      <c r="E20">
        <v>15.32</v>
      </c>
      <c r="F20">
        <v>0.10471</v>
      </c>
      <c r="G20">
        <v>11.645</v>
      </c>
      <c r="H20">
        <v>12.365</v>
      </c>
      <c r="I20">
        <v>12.832000000000001</v>
      </c>
      <c r="J20">
        <v>13.096</v>
      </c>
      <c r="K20">
        <v>13.525</v>
      </c>
      <c r="L20">
        <v>13.832000000000001</v>
      </c>
      <c r="M20">
        <v>14.315</v>
      </c>
      <c r="N20">
        <v>15.32</v>
      </c>
      <c r="O20">
        <v>16.492000000000001</v>
      </c>
      <c r="P20">
        <v>17.206</v>
      </c>
      <c r="Q20">
        <v>17.728000000000002</v>
      </c>
      <c r="R20">
        <v>18.57</v>
      </c>
      <c r="S20">
        <v>19.164999999999999</v>
      </c>
      <c r="T20">
        <v>20.41</v>
      </c>
      <c r="U20">
        <v>23.013000000000002</v>
      </c>
    </row>
    <row r="21" spans="1:21" x14ac:dyDescent="0.25">
      <c r="A21">
        <v>6</v>
      </c>
      <c r="B21">
        <v>7</v>
      </c>
      <c r="C21">
        <v>79</v>
      </c>
      <c r="D21">
        <v>-1.1875</v>
      </c>
      <c r="E21">
        <v>15.3314</v>
      </c>
      <c r="F21">
        <v>0.10517</v>
      </c>
      <c r="G21">
        <v>11.647</v>
      </c>
      <c r="H21">
        <v>12.368</v>
      </c>
      <c r="I21">
        <v>12.836</v>
      </c>
      <c r="J21">
        <v>13.099</v>
      </c>
      <c r="K21">
        <v>13.53</v>
      </c>
      <c r="L21">
        <v>13.837999999999999</v>
      </c>
      <c r="M21">
        <v>14.321999999999999</v>
      </c>
      <c r="N21">
        <v>15.331</v>
      </c>
      <c r="O21">
        <v>16.510999999999999</v>
      </c>
      <c r="P21">
        <v>17.23</v>
      </c>
      <c r="Q21">
        <v>17.757000000000001</v>
      </c>
      <c r="R21">
        <v>18.606999999999999</v>
      </c>
      <c r="S21">
        <v>19.209</v>
      </c>
      <c r="T21">
        <v>20.47</v>
      </c>
      <c r="U21">
        <v>23.117000000000001</v>
      </c>
    </row>
    <row r="22" spans="1:21" x14ac:dyDescent="0.25">
      <c r="A22">
        <v>6</v>
      </c>
      <c r="B22">
        <v>8</v>
      </c>
      <c r="C22">
        <v>80</v>
      </c>
      <c r="D22">
        <v>-1.2019</v>
      </c>
      <c r="E22">
        <v>15.3439</v>
      </c>
      <c r="F22">
        <v>0.10562000000000001</v>
      </c>
      <c r="G22">
        <v>11.651</v>
      </c>
      <c r="H22">
        <v>12.372</v>
      </c>
      <c r="I22">
        <v>12.84</v>
      </c>
      <c r="J22">
        <v>13.103999999999999</v>
      </c>
      <c r="K22">
        <v>13.535</v>
      </c>
      <c r="L22">
        <v>13.843999999999999</v>
      </c>
      <c r="M22">
        <v>14.33</v>
      </c>
      <c r="N22">
        <v>15.343999999999999</v>
      </c>
      <c r="O22">
        <v>16.53</v>
      </c>
      <c r="P22">
        <v>17.254999999999999</v>
      </c>
      <c r="Q22">
        <v>17.786999999999999</v>
      </c>
      <c r="R22">
        <v>18.645</v>
      </c>
      <c r="S22">
        <v>19.254000000000001</v>
      </c>
      <c r="T22">
        <v>20.530999999999999</v>
      </c>
      <c r="U22">
        <v>23.222000000000001</v>
      </c>
    </row>
    <row r="23" spans="1:21" x14ac:dyDescent="0.25">
      <c r="A23">
        <v>6</v>
      </c>
      <c r="B23">
        <v>9</v>
      </c>
      <c r="C23">
        <v>81</v>
      </c>
      <c r="D23">
        <v>-1.216</v>
      </c>
      <c r="E23">
        <v>15.357200000000001</v>
      </c>
      <c r="F23">
        <v>0.10607999999999999</v>
      </c>
      <c r="G23">
        <v>11.654</v>
      </c>
      <c r="H23">
        <v>12.375999999999999</v>
      </c>
      <c r="I23">
        <v>12.845000000000001</v>
      </c>
      <c r="J23">
        <v>13.11</v>
      </c>
      <c r="K23">
        <v>13.542</v>
      </c>
      <c r="L23">
        <v>13.851000000000001</v>
      </c>
      <c r="M23">
        <v>14.339</v>
      </c>
      <c r="N23">
        <v>15.356999999999999</v>
      </c>
      <c r="O23">
        <v>16.550999999999998</v>
      </c>
      <c r="P23">
        <v>17.280999999999999</v>
      </c>
      <c r="Q23">
        <v>17.818000000000001</v>
      </c>
      <c r="R23">
        <v>18.684999999999999</v>
      </c>
      <c r="S23">
        <v>19.3</v>
      </c>
      <c r="T23">
        <v>20.594000000000001</v>
      </c>
      <c r="U23">
        <v>23.331</v>
      </c>
    </row>
    <row r="24" spans="1:21" x14ac:dyDescent="0.25">
      <c r="A24">
        <v>6</v>
      </c>
      <c r="B24">
        <v>10</v>
      </c>
      <c r="C24">
        <v>82</v>
      </c>
      <c r="D24">
        <v>-1.2298</v>
      </c>
      <c r="E24">
        <v>15.371700000000001</v>
      </c>
      <c r="F24">
        <v>0.10654</v>
      </c>
      <c r="G24">
        <v>11.659000000000001</v>
      </c>
      <c r="H24">
        <v>12.381</v>
      </c>
      <c r="I24">
        <v>12.851000000000001</v>
      </c>
      <c r="J24">
        <v>13.116</v>
      </c>
      <c r="K24">
        <v>13.548999999999999</v>
      </c>
      <c r="L24">
        <v>13.86</v>
      </c>
      <c r="M24">
        <v>14.349</v>
      </c>
      <c r="N24">
        <v>15.372</v>
      </c>
      <c r="O24">
        <v>16.573</v>
      </c>
      <c r="P24">
        <v>17.309000000000001</v>
      </c>
      <c r="Q24">
        <v>17.850000000000001</v>
      </c>
      <c r="R24">
        <v>18.725999999999999</v>
      </c>
      <c r="S24">
        <v>19.347999999999999</v>
      </c>
      <c r="T24">
        <v>20.658999999999999</v>
      </c>
      <c r="U24">
        <v>23.443000000000001</v>
      </c>
    </row>
    <row r="25" spans="1:21" x14ac:dyDescent="0.25">
      <c r="A25">
        <v>6</v>
      </c>
      <c r="B25">
        <v>11</v>
      </c>
      <c r="C25">
        <v>83</v>
      </c>
      <c r="D25">
        <v>-1.2433000000000001</v>
      </c>
      <c r="E25">
        <v>15.3871</v>
      </c>
      <c r="F25">
        <v>0.107</v>
      </c>
      <c r="G25">
        <v>11.664</v>
      </c>
      <c r="H25">
        <v>12.387</v>
      </c>
      <c r="I25">
        <v>12.856999999999999</v>
      </c>
      <c r="J25">
        <v>13.122999999999999</v>
      </c>
      <c r="K25">
        <v>13.557</v>
      </c>
      <c r="L25">
        <v>13.869</v>
      </c>
      <c r="M25">
        <v>14.36</v>
      </c>
      <c r="N25">
        <v>15.387</v>
      </c>
      <c r="O25">
        <v>16.596</v>
      </c>
      <c r="P25">
        <v>17.337</v>
      </c>
      <c r="Q25">
        <v>17.882999999999999</v>
      </c>
      <c r="R25">
        <v>18.768000000000001</v>
      </c>
      <c r="S25">
        <v>19.396999999999998</v>
      </c>
      <c r="T25">
        <v>20.725999999999999</v>
      </c>
      <c r="U25">
        <v>23.556999999999999</v>
      </c>
    </row>
    <row r="26" spans="1:21" x14ac:dyDescent="0.25">
      <c r="A26">
        <v>7</v>
      </c>
      <c r="B26">
        <v>0</v>
      </c>
      <c r="C26">
        <v>84</v>
      </c>
      <c r="D26">
        <v>-1.2565</v>
      </c>
      <c r="E26">
        <v>15.403600000000001</v>
      </c>
      <c r="F26">
        <v>0.10746</v>
      </c>
      <c r="G26">
        <v>11.670999999999999</v>
      </c>
      <c r="H26">
        <v>12.394</v>
      </c>
      <c r="I26">
        <v>12.865</v>
      </c>
      <c r="J26">
        <v>13.131</v>
      </c>
      <c r="K26">
        <v>13.566000000000001</v>
      </c>
      <c r="L26">
        <v>13.879</v>
      </c>
      <c r="M26">
        <v>14.371</v>
      </c>
      <c r="N26">
        <v>15.404</v>
      </c>
      <c r="O26">
        <v>16.62</v>
      </c>
      <c r="P26">
        <v>17.367000000000001</v>
      </c>
      <c r="Q26">
        <v>17.917999999999999</v>
      </c>
      <c r="R26">
        <v>18.812000000000001</v>
      </c>
      <c r="S26">
        <v>19.448</v>
      </c>
      <c r="T26">
        <v>20.794</v>
      </c>
      <c r="U26">
        <v>23.673999999999999</v>
      </c>
    </row>
    <row r="27" spans="1:21" x14ac:dyDescent="0.25">
      <c r="A27">
        <v>7</v>
      </c>
      <c r="B27">
        <v>1</v>
      </c>
      <c r="C27">
        <v>85</v>
      </c>
      <c r="D27">
        <v>-1.2693000000000001</v>
      </c>
      <c r="E27">
        <v>15.421099999999999</v>
      </c>
      <c r="F27">
        <v>0.10792</v>
      </c>
      <c r="G27">
        <v>11.677</v>
      </c>
      <c r="H27">
        <v>12.401</v>
      </c>
      <c r="I27">
        <v>12.872999999999999</v>
      </c>
      <c r="J27">
        <v>13.14</v>
      </c>
      <c r="K27">
        <v>13.576000000000001</v>
      </c>
      <c r="L27">
        <v>13.89</v>
      </c>
      <c r="M27">
        <v>14.384</v>
      </c>
      <c r="N27">
        <v>15.420999999999999</v>
      </c>
      <c r="O27">
        <v>16.645</v>
      </c>
      <c r="P27">
        <v>17.398</v>
      </c>
      <c r="Q27">
        <v>17.954000000000001</v>
      </c>
      <c r="R27">
        <v>18.856999999999999</v>
      </c>
      <c r="S27">
        <v>19.501000000000001</v>
      </c>
      <c r="T27">
        <v>20.864000000000001</v>
      </c>
      <c r="U27">
        <v>23.792999999999999</v>
      </c>
    </row>
    <row r="28" spans="1:21" x14ac:dyDescent="0.25">
      <c r="A28">
        <v>7</v>
      </c>
      <c r="B28">
        <v>2</v>
      </c>
      <c r="C28">
        <v>86</v>
      </c>
      <c r="D28">
        <v>-1.2819</v>
      </c>
      <c r="E28">
        <v>15.4397</v>
      </c>
      <c r="F28">
        <v>0.10836999999999999</v>
      </c>
      <c r="G28">
        <v>11.685</v>
      </c>
      <c r="H28">
        <v>12.41</v>
      </c>
      <c r="I28">
        <v>12.882</v>
      </c>
      <c r="J28">
        <v>13.15</v>
      </c>
      <c r="K28">
        <v>13.587</v>
      </c>
      <c r="L28">
        <v>13.901999999999999</v>
      </c>
      <c r="M28">
        <v>14.398</v>
      </c>
      <c r="N28">
        <v>15.44</v>
      </c>
      <c r="O28">
        <v>16.670999999999999</v>
      </c>
      <c r="P28">
        <v>17.43</v>
      </c>
      <c r="Q28">
        <v>17.991</v>
      </c>
      <c r="R28">
        <v>18.902999999999999</v>
      </c>
      <c r="S28">
        <v>19.553999999999998</v>
      </c>
      <c r="T28">
        <v>20.934999999999999</v>
      </c>
      <c r="U28">
        <v>23.914000000000001</v>
      </c>
    </row>
    <row r="29" spans="1:21" x14ac:dyDescent="0.25">
      <c r="A29">
        <v>7</v>
      </c>
      <c r="B29">
        <v>3</v>
      </c>
      <c r="C29">
        <v>87</v>
      </c>
      <c r="D29">
        <v>-1.2941</v>
      </c>
      <c r="E29">
        <v>15.459300000000001</v>
      </c>
      <c r="F29">
        <v>0.10883</v>
      </c>
      <c r="G29">
        <v>11.693</v>
      </c>
      <c r="H29">
        <v>12.419</v>
      </c>
      <c r="I29">
        <v>12.891999999999999</v>
      </c>
      <c r="J29">
        <v>13.16</v>
      </c>
      <c r="K29">
        <v>13.599</v>
      </c>
      <c r="L29">
        <v>13.914</v>
      </c>
      <c r="M29">
        <v>14.412000000000001</v>
      </c>
      <c r="N29">
        <v>15.459</v>
      </c>
      <c r="O29">
        <v>16.699000000000002</v>
      </c>
      <c r="P29">
        <v>17.463999999999999</v>
      </c>
      <c r="Q29">
        <v>18.03</v>
      </c>
      <c r="R29">
        <v>18.951000000000001</v>
      </c>
      <c r="S29">
        <v>19.609000000000002</v>
      </c>
      <c r="T29">
        <v>21.009</v>
      </c>
      <c r="U29">
        <v>24.039000000000001</v>
      </c>
    </row>
    <row r="30" spans="1:21" x14ac:dyDescent="0.25">
      <c r="A30">
        <v>7</v>
      </c>
      <c r="B30">
        <v>4</v>
      </c>
      <c r="C30">
        <v>88</v>
      </c>
      <c r="D30">
        <v>-1.306</v>
      </c>
      <c r="E30">
        <v>15.479799999999999</v>
      </c>
      <c r="F30">
        <v>0.10929</v>
      </c>
      <c r="G30">
        <v>11.702</v>
      </c>
      <c r="H30">
        <v>12.429</v>
      </c>
      <c r="I30">
        <v>12.903</v>
      </c>
      <c r="J30">
        <v>13.172000000000001</v>
      </c>
      <c r="K30">
        <v>13.611000000000001</v>
      </c>
      <c r="L30">
        <v>13.928000000000001</v>
      </c>
      <c r="M30">
        <v>14.428000000000001</v>
      </c>
      <c r="N30">
        <v>15.48</v>
      </c>
      <c r="O30">
        <v>16.727</v>
      </c>
      <c r="P30">
        <v>17.498999999999999</v>
      </c>
      <c r="Q30">
        <v>18.068999999999999</v>
      </c>
      <c r="R30">
        <v>19</v>
      </c>
      <c r="S30">
        <v>19.666</v>
      </c>
      <c r="T30">
        <v>21.084</v>
      </c>
      <c r="U30">
        <v>24.167000000000002</v>
      </c>
    </row>
    <row r="31" spans="1:21" x14ac:dyDescent="0.25">
      <c r="A31">
        <v>7</v>
      </c>
      <c r="B31">
        <v>5</v>
      </c>
      <c r="C31">
        <v>89</v>
      </c>
      <c r="D31">
        <v>-1.3174999999999999</v>
      </c>
      <c r="E31">
        <v>15.5014</v>
      </c>
      <c r="F31">
        <v>0.10974</v>
      </c>
      <c r="G31">
        <v>11.712</v>
      </c>
      <c r="H31">
        <v>12.439</v>
      </c>
      <c r="I31">
        <v>12.914999999999999</v>
      </c>
      <c r="J31">
        <v>13.183999999999999</v>
      </c>
      <c r="K31">
        <v>13.625</v>
      </c>
      <c r="L31">
        <v>13.943</v>
      </c>
      <c r="M31">
        <v>14.444000000000001</v>
      </c>
      <c r="N31">
        <v>15.500999999999999</v>
      </c>
      <c r="O31">
        <v>16.757000000000001</v>
      </c>
      <c r="P31">
        <v>17.533999999999999</v>
      </c>
      <c r="Q31">
        <v>18.11</v>
      </c>
      <c r="R31">
        <v>19.05</v>
      </c>
      <c r="S31">
        <v>19.722999999999999</v>
      </c>
      <c r="T31">
        <v>21.16</v>
      </c>
      <c r="U31">
        <v>24.295000000000002</v>
      </c>
    </row>
    <row r="32" spans="1:21" x14ac:dyDescent="0.25">
      <c r="A32">
        <v>7</v>
      </c>
      <c r="B32">
        <v>6</v>
      </c>
      <c r="C32">
        <v>90</v>
      </c>
      <c r="D32">
        <v>-1.3287</v>
      </c>
      <c r="E32">
        <v>15.523999999999999</v>
      </c>
      <c r="F32">
        <v>0.11020000000000001</v>
      </c>
      <c r="G32">
        <v>11.722</v>
      </c>
      <c r="H32">
        <v>12.451000000000001</v>
      </c>
      <c r="I32">
        <v>12.927</v>
      </c>
      <c r="J32">
        <v>13.196999999999999</v>
      </c>
      <c r="K32">
        <v>13.638999999999999</v>
      </c>
      <c r="L32">
        <v>13.958</v>
      </c>
      <c r="M32">
        <v>14.462</v>
      </c>
      <c r="N32">
        <v>15.523999999999999</v>
      </c>
      <c r="O32">
        <v>16.788</v>
      </c>
      <c r="P32">
        <v>17.571000000000002</v>
      </c>
      <c r="Q32">
        <v>18.152000000000001</v>
      </c>
      <c r="R32">
        <v>19.102</v>
      </c>
      <c r="S32">
        <v>19.783000000000001</v>
      </c>
      <c r="T32">
        <v>21.239000000000001</v>
      </c>
      <c r="U32">
        <v>24.428000000000001</v>
      </c>
    </row>
    <row r="33" spans="1:21" x14ac:dyDescent="0.25">
      <c r="A33">
        <v>7</v>
      </c>
      <c r="B33">
        <v>7</v>
      </c>
      <c r="C33">
        <v>91</v>
      </c>
      <c r="D33">
        <v>-1.3394999999999999</v>
      </c>
      <c r="E33">
        <v>15.547599999999999</v>
      </c>
      <c r="F33">
        <v>0.11065</v>
      </c>
      <c r="G33">
        <v>11.733000000000001</v>
      </c>
      <c r="H33">
        <v>12.462999999999999</v>
      </c>
      <c r="I33">
        <v>12.94</v>
      </c>
      <c r="J33">
        <v>13.211</v>
      </c>
      <c r="K33">
        <v>13.654999999999999</v>
      </c>
      <c r="L33">
        <v>13.974</v>
      </c>
      <c r="M33">
        <v>14.48</v>
      </c>
      <c r="N33">
        <v>15.548</v>
      </c>
      <c r="O33">
        <v>16.818999999999999</v>
      </c>
      <c r="P33">
        <v>17.609000000000002</v>
      </c>
      <c r="Q33">
        <v>18.195</v>
      </c>
      <c r="R33">
        <v>19.154</v>
      </c>
      <c r="S33">
        <v>19.843</v>
      </c>
      <c r="T33">
        <v>21.318000000000001</v>
      </c>
      <c r="U33">
        <v>24.562000000000001</v>
      </c>
    </row>
    <row r="34" spans="1:21" x14ac:dyDescent="0.25">
      <c r="A34">
        <v>7</v>
      </c>
      <c r="B34">
        <v>8</v>
      </c>
      <c r="C34">
        <v>92</v>
      </c>
      <c r="D34">
        <v>-1.3499000000000001</v>
      </c>
      <c r="E34">
        <v>15.5723</v>
      </c>
      <c r="F34">
        <v>0.1111</v>
      </c>
      <c r="G34">
        <v>11.744999999999999</v>
      </c>
      <c r="H34">
        <v>12.476000000000001</v>
      </c>
      <c r="I34">
        <v>12.954000000000001</v>
      </c>
      <c r="J34">
        <v>13.226000000000001</v>
      </c>
      <c r="K34">
        <v>13.670999999999999</v>
      </c>
      <c r="L34">
        <v>13.992000000000001</v>
      </c>
      <c r="M34">
        <v>14.499000000000001</v>
      </c>
      <c r="N34">
        <v>15.571999999999999</v>
      </c>
      <c r="O34">
        <v>16.852</v>
      </c>
      <c r="P34">
        <v>17.648</v>
      </c>
      <c r="Q34">
        <v>18.239999999999998</v>
      </c>
      <c r="R34">
        <v>19.207999999999998</v>
      </c>
      <c r="S34">
        <v>19.905000000000001</v>
      </c>
      <c r="T34">
        <v>21.399000000000001</v>
      </c>
      <c r="U34">
        <v>24.698</v>
      </c>
    </row>
    <row r="35" spans="1:21" x14ac:dyDescent="0.25">
      <c r="A35">
        <v>7</v>
      </c>
      <c r="B35">
        <v>9</v>
      </c>
      <c r="C35">
        <v>93</v>
      </c>
      <c r="D35">
        <v>-1.36</v>
      </c>
      <c r="E35">
        <v>15.597899999999999</v>
      </c>
      <c r="F35">
        <v>0.11156000000000001</v>
      </c>
      <c r="G35">
        <v>11.757</v>
      </c>
      <c r="H35">
        <v>12.489000000000001</v>
      </c>
      <c r="I35">
        <v>12.968999999999999</v>
      </c>
      <c r="J35">
        <v>13.241</v>
      </c>
      <c r="K35">
        <v>13.688000000000001</v>
      </c>
      <c r="L35">
        <v>14.01</v>
      </c>
      <c r="M35">
        <v>14.52</v>
      </c>
      <c r="N35">
        <v>15.598000000000001</v>
      </c>
      <c r="O35">
        <v>16.887</v>
      </c>
      <c r="P35">
        <v>17.689</v>
      </c>
      <c r="Q35">
        <v>18.286000000000001</v>
      </c>
      <c r="R35">
        <v>19.263999999999999</v>
      </c>
      <c r="S35">
        <v>19.969000000000001</v>
      </c>
      <c r="T35">
        <v>21.483000000000001</v>
      </c>
      <c r="U35">
        <v>24.838000000000001</v>
      </c>
    </row>
    <row r="36" spans="1:21" x14ac:dyDescent="0.25">
      <c r="A36">
        <v>7</v>
      </c>
      <c r="B36">
        <v>10</v>
      </c>
      <c r="C36">
        <v>94</v>
      </c>
      <c r="D36">
        <v>-1.3696999999999999</v>
      </c>
      <c r="E36">
        <v>15.624599999999999</v>
      </c>
      <c r="F36">
        <v>0.11201</v>
      </c>
      <c r="G36">
        <v>11.77</v>
      </c>
      <c r="H36">
        <v>12.504</v>
      </c>
      <c r="I36">
        <v>12.984</v>
      </c>
      <c r="J36">
        <v>13.257</v>
      </c>
      <c r="K36">
        <v>13.706</v>
      </c>
      <c r="L36">
        <v>14.029</v>
      </c>
      <c r="M36">
        <v>14.541</v>
      </c>
      <c r="N36">
        <v>15.625</v>
      </c>
      <c r="O36">
        <v>16.922000000000001</v>
      </c>
      <c r="P36">
        <v>17.73</v>
      </c>
      <c r="Q36">
        <v>18.332999999999998</v>
      </c>
      <c r="R36">
        <v>19.321000000000002</v>
      </c>
      <c r="S36">
        <v>20.033999999999999</v>
      </c>
      <c r="T36">
        <v>21.567</v>
      </c>
      <c r="U36">
        <v>24.978999999999999</v>
      </c>
    </row>
    <row r="37" spans="1:21" x14ac:dyDescent="0.25">
      <c r="A37">
        <v>7</v>
      </c>
      <c r="B37">
        <v>11</v>
      </c>
      <c r="C37">
        <v>95</v>
      </c>
      <c r="D37">
        <v>-1.379</v>
      </c>
      <c r="E37">
        <v>15.6523</v>
      </c>
      <c r="F37">
        <v>0.11246</v>
      </c>
      <c r="G37">
        <v>11.782999999999999</v>
      </c>
      <c r="H37">
        <v>12.519</v>
      </c>
      <c r="I37">
        <v>13.000999999999999</v>
      </c>
      <c r="J37">
        <v>13.275</v>
      </c>
      <c r="K37">
        <v>13.724</v>
      </c>
      <c r="L37">
        <v>14.048999999999999</v>
      </c>
      <c r="M37">
        <v>14.563000000000001</v>
      </c>
      <c r="N37">
        <v>15.651999999999999</v>
      </c>
      <c r="O37">
        <v>16.957999999999998</v>
      </c>
      <c r="P37">
        <v>17.773</v>
      </c>
      <c r="Q37">
        <v>18.381</v>
      </c>
      <c r="R37">
        <v>19.379000000000001</v>
      </c>
      <c r="S37">
        <v>20.100000000000001</v>
      </c>
      <c r="T37">
        <v>21.652999999999999</v>
      </c>
      <c r="U37">
        <v>25.122</v>
      </c>
    </row>
    <row r="38" spans="1:21" x14ac:dyDescent="0.25">
      <c r="A38">
        <v>8</v>
      </c>
      <c r="B38">
        <v>0</v>
      </c>
      <c r="C38">
        <v>96</v>
      </c>
      <c r="D38">
        <v>-1.3879999999999999</v>
      </c>
      <c r="E38">
        <v>15.680999999999999</v>
      </c>
      <c r="F38">
        <v>0.11291</v>
      </c>
      <c r="G38">
        <v>11.798</v>
      </c>
      <c r="H38">
        <v>12.535</v>
      </c>
      <c r="I38">
        <v>13.018000000000001</v>
      </c>
      <c r="J38">
        <v>13.292999999999999</v>
      </c>
      <c r="K38">
        <v>13.744</v>
      </c>
      <c r="L38">
        <v>14.07</v>
      </c>
      <c r="M38">
        <v>14.586</v>
      </c>
      <c r="N38">
        <v>15.680999999999999</v>
      </c>
      <c r="O38">
        <v>16.995000000000001</v>
      </c>
      <c r="P38">
        <v>17.817</v>
      </c>
      <c r="Q38">
        <v>18.43</v>
      </c>
      <c r="R38">
        <v>19.437999999999999</v>
      </c>
      <c r="S38">
        <v>20.167000000000002</v>
      </c>
      <c r="T38">
        <v>21.74</v>
      </c>
      <c r="U38">
        <v>25.268000000000001</v>
      </c>
    </row>
    <row r="39" spans="1:21" x14ac:dyDescent="0.25">
      <c r="A39">
        <v>8</v>
      </c>
      <c r="B39">
        <v>1</v>
      </c>
      <c r="C39">
        <v>97</v>
      </c>
      <c r="D39">
        <v>-1.3966000000000001</v>
      </c>
      <c r="E39">
        <v>15.710699999999999</v>
      </c>
      <c r="F39">
        <v>0.11335000000000001</v>
      </c>
      <c r="G39">
        <v>11.813000000000001</v>
      </c>
      <c r="H39">
        <v>12.551</v>
      </c>
      <c r="I39">
        <v>13.036</v>
      </c>
      <c r="J39">
        <v>13.311999999999999</v>
      </c>
      <c r="K39">
        <v>13.763999999999999</v>
      </c>
      <c r="L39">
        <v>14.090999999999999</v>
      </c>
      <c r="M39">
        <v>14.61</v>
      </c>
      <c r="N39">
        <v>15.711</v>
      </c>
      <c r="O39">
        <v>17.033999999999999</v>
      </c>
      <c r="P39">
        <v>17.861999999999998</v>
      </c>
      <c r="Q39">
        <v>18.48</v>
      </c>
      <c r="R39">
        <v>19.498000000000001</v>
      </c>
      <c r="S39">
        <v>20.234999999999999</v>
      </c>
      <c r="T39">
        <v>21.827999999999999</v>
      </c>
      <c r="U39">
        <v>25.414999999999999</v>
      </c>
    </row>
    <row r="40" spans="1:21" x14ac:dyDescent="0.25">
      <c r="A40">
        <v>8</v>
      </c>
      <c r="B40">
        <v>2</v>
      </c>
      <c r="C40">
        <v>98</v>
      </c>
      <c r="D40">
        <v>-1.4047000000000001</v>
      </c>
      <c r="E40">
        <v>15.7415</v>
      </c>
      <c r="F40">
        <v>0.1138</v>
      </c>
      <c r="G40">
        <v>11.827999999999999</v>
      </c>
      <c r="H40">
        <v>12.569000000000001</v>
      </c>
      <c r="I40">
        <v>13.055</v>
      </c>
      <c r="J40">
        <v>13.331</v>
      </c>
      <c r="K40">
        <v>13.786</v>
      </c>
      <c r="L40">
        <v>14.114000000000001</v>
      </c>
      <c r="M40">
        <v>14.635</v>
      </c>
      <c r="N40">
        <v>15.742000000000001</v>
      </c>
      <c r="O40">
        <v>17.073</v>
      </c>
      <c r="P40">
        <v>17.908000000000001</v>
      </c>
      <c r="Q40">
        <v>18.532</v>
      </c>
      <c r="R40">
        <v>19.559999999999999</v>
      </c>
      <c r="S40">
        <v>20.305</v>
      </c>
      <c r="T40">
        <v>21.919</v>
      </c>
      <c r="U40">
        <v>25.565000000000001</v>
      </c>
    </row>
    <row r="41" spans="1:21" x14ac:dyDescent="0.25">
      <c r="A41">
        <v>8</v>
      </c>
      <c r="B41">
        <v>3</v>
      </c>
      <c r="C41">
        <v>99</v>
      </c>
      <c r="D41">
        <v>-1.4125000000000001</v>
      </c>
      <c r="E41">
        <v>15.773199999999999</v>
      </c>
      <c r="F41">
        <v>0.11423999999999999</v>
      </c>
      <c r="G41">
        <v>11.845000000000001</v>
      </c>
      <c r="H41">
        <v>12.587</v>
      </c>
      <c r="I41">
        <v>13.074999999999999</v>
      </c>
      <c r="J41">
        <v>13.352</v>
      </c>
      <c r="K41">
        <v>13.808</v>
      </c>
      <c r="L41">
        <v>14.137</v>
      </c>
      <c r="M41">
        <v>14.661</v>
      </c>
      <c r="N41">
        <v>15.773</v>
      </c>
      <c r="O41">
        <v>17.114000000000001</v>
      </c>
      <c r="P41">
        <v>17.954999999999998</v>
      </c>
      <c r="Q41">
        <v>18.585000000000001</v>
      </c>
      <c r="R41">
        <v>19.623000000000001</v>
      </c>
      <c r="S41">
        <v>20.376000000000001</v>
      </c>
      <c r="T41">
        <v>22.01</v>
      </c>
      <c r="U41">
        <v>25.716000000000001</v>
      </c>
    </row>
    <row r="42" spans="1:21" x14ac:dyDescent="0.25">
      <c r="A42">
        <v>8</v>
      </c>
      <c r="B42">
        <v>4</v>
      </c>
      <c r="C42">
        <v>100</v>
      </c>
      <c r="D42">
        <v>-1.4198999999999999</v>
      </c>
      <c r="E42">
        <v>15.8058</v>
      </c>
      <c r="F42">
        <v>0.11469</v>
      </c>
      <c r="G42">
        <v>11.862</v>
      </c>
      <c r="H42">
        <v>12.605</v>
      </c>
      <c r="I42">
        <v>13.095000000000001</v>
      </c>
      <c r="J42">
        <v>13.372999999999999</v>
      </c>
      <c r="K42">
        <v>13.831</v>
      </c>
      <c r="L42">
        <v>14.162000000000001</v>
      </c>
      <c r="M42">
        <v>14.686999999999999</v>
      </c>
      <c r="N42">
        <v>15.805999999999999</v>
      </c>
      <c r="O42">
        <v>17.155999999999999</v>
      </c>
      <c r="P42">
        <v>18.004000000000001</v>
      </c>
      <c r="Q42">
        <v>18.638999999999999</v>
      </c>
      <c r="R42">
        <v>19.687000000000001</v>
      </c>
      <c r="S42">
        <v>20.449000000000002</v>
      </c>
      <c r="T42">
        <v>22.103000000000002</v>
      </c>
      <c r="U42">
        <v>25.870999999999999</v>
      </c>
    </row>
    <row r="43" spans="1:21" x14ac:dyDescent="0.25">
      <c r="A43">
        <v>8</v>
      </c>
      <c r="B43">
        <v>5</v>
      </c>
      <c r="C43">
        <v>101</v>
      </c>
      <c r="D43">
        <v>-1.427</v>
      </c>
      <c r="E43">
        <v>15.839399999999999</v>
      </c>
      <c r="F43">
        <v>0.11513</v>
      </c>
      <c r="G43">
        <v>11.879</v>
      </c>
      <c r="H43">
        <v>12.625</v>
      </c>
      <c r="I43">
        <v>13.116</v>
      </c>
      <c r="J43">
        <v>13.395</v>
      </c>
      <c r="K43">
        <v>13.853999999999999</v>
      </c>
      <c r="L43">
        <v>14.186999999999999</v>
      </c>
      <c r="M43">
        <v>14.715</v>
      </c>
      <c r="N43">
        <v>15.839</v>
      </c>
      <c r="O43">
        <v>17.198</v>
      </c>
      <c r="P43">
        <v>18.053000000000001</v>
      </c>
      <c r="Q43">
        <v>18.693000000000001</v>
      </c>
      <c r="R43">
        <v>19.751999999999999</v>
      </c>
      <c r="S43">
        <v>20.521999999999998</v>
      </c>
      <c r="T43">
        <v>22.198</v>
      </c>
      <c r="U43">
        <v>26.026</v>
      </c>
    </row>
    <row r="44" spans="1:21" x14ac:dyDescent="0.25">
      <c r="A44">
        <v>8</v>
      </c>
      <c r="B44">
        <v>6</v>
      </c>
      <c r="C44">
        <v>102</v>
      </c>
      <c r="D44">
        <v>-1.4336</v>
      </c>
      <c r="E44">
        <v>15.873799999999999</v>
      </c>
      <c r="F44">
        <v>0.11557000000000001</v>
      </c>
      <c r="G44">
        <v>11.897</v>
      </c>
      <c r="H44">
        <v>12.645</v>
      </c>
      <c r="I44">
        <v>13.137</v>
      </c>
      <c r="J44">
        <v>13.417999999999999</v>
      </c>
      <c r="K44">
        <v>13.879</v>
      </c>
      <c r="L44">
        <v>14.212999999999999</v>
      </c>
      <c r="M44">
        <v>14.743</v>
      </c>
      <c r="N44">
        <v>15.874000000000001</v>
      </c>
      <c r="O44">
        <v>17.242000000000001</v>
      </c>
      <c r="P44">
        <v>18.103000000000002</v>
      </c>
      <c r="Q44">
        <v>18.748999999999999</v>
      </c>
      <c r="R44">
        <v>19.818000000000001</v>
      </c>
      <c r="S44">
        <v>20.597000000000001</v>
      </c>
      <c r="T44">
        <v>22.292999999999999</v>
      </c>
      <c r="U44">
        <v>26.183</v>
      </c>
    </row>
    <row r="45" spans="1:21" x14ac:dyDescent="0.25">
      <c r="A45">
        <v>8</v>
      </c>
      <c r="B45">
        <v>7</v>
      </c>
      <c r="C45">
        <v>103</v>
      </c>
      <c r="D45">
        <v>-1.4398</v>
      </c>
      <c r="E45">
        <v>15.909000000000001</v>
      </c>
      <c r="F45">
        <v>0.11601</v>
      </c>
      <c r="G45">
        <v>11.914999999999999</v>
      </c>
      <c r="H45">
        <v>12.666</v>
      </c>
      <c r="I45">
        <v>13.159000000000001</v>
      </c>
      <c r="J45">
        <v>13.441000000000001</v>
      </c>
      <c r="K45">
        <v>13.904</v>
      </c>
      <c r="L45">
        <v>14.239000000000001</v>
      </c>
      <c r="M45">
        <v>14.772</v>
      </c>
      <c r="N45">
        <v>15.909000000000001</v>
      </c>
      <c r="O45">
        <v>17.286000000000001</v>
      </c>
      <c r="P45">
        <v>18.154</v>
      </c>
      <c r="Q45">
        <v>18.806000000000001</v>
      </c>
      <c r="R45">
        <v>19.885000000000002</v>
      </c>
      <c r="S45">
        <v>20.672000000000001</v>
      </c>
      <c r="T45">
        <v>22.388999999999999</v>
      </c>
      <c r="U45">
        <v>26.341000000000001</v>
      </c>
    </row>
    <row r="46" spans="1:21" x14ac:dyDescent="0.25">
      <c r="A46">
        <v>8</v>
      </c>
      <c r="B46">
        <v>8</v>
      </c>
      <c r="C46">
        <v>104</v>
      </c>
      <c r="D46">
        <v>-1.4456</v>
      </c>
      <c r="E46">
        <v>15.9451</v>
      </c>
      <c r="F46">
        <v>0.11644</v>
      </c>
      <c r="G46">
        <v>11.933999999999999</v>
      </c>
      <c r="H46">
        <v>12.686999999999999</v>
      </c>
      <c r="I46">
        <v>13.182</v>
      </c>
      <c r="J46">
        <v>13.465</v>
      </c>
      <c r="K46">
        <v>13.93</v>
      </c>
      <c r="L46">
        <v>14.266</v>
      </c>
      <c r="M46">
        <v>14.802</v>
      </c>
      <c r="N46">
        <v>15.945</v>
      </c>
      <c r="O46">
        <v>17.331</v>
      </c>
      <c r="P46">
        <v>18.206</v>
      </c>
      <c r="Q46">
        <v>18.864000000000001</v>
      </c>
      <c r="R46">
        <v>19.952999999999999</v>
      </c>
      <c r="S46">
        <v>20.748000000000001</v>
      </c>
      <c r="T46">
        <v>22.486000000000001</v>
      </c>
      <c r="U46">
        <v>26.498999999999999</v>
      </c>
    </row>
    <row r="47" spans="1:21" x14ac:dyDescent="0.25">
      <c r="A47">
        <v>8</v>
      </c>
      <c r="B47">
        <v>9</v>
      </c>
      <c r="C47">
        <v>105</v>
      </c>
      <c r="D47">
        <v>-1.4511000000000001</v>
      </c>
      <c r="E47">
        <v>15.9818</v>
      </c>
      <c r="F47">
        <v>0.11688</v>
      </c>
      <c r="G47">
        <v>11.954000000000001</v>
      </c>
      <c r="H47">
        <v>12.708</v>
      </c>
      <c r="I47">
        <v>13.206</v>
      </c>
      <c r="J47">
        <v>13.489000000000001</v>
      </c>
      <c r="K47">
        <v>13.956</v>
      </c>
      <c r="L47">
        <v>14.294</v>
      </c>
      <c r="M47">
        <v>14.832000000000001</v>
      </c>
      <c r="N47">
        <v>15.981999999999999</v>
      </c>
      <c r="O47">
        <v>17.376999999999999</v>
      </c>
      <c r="P47">
        <v>18.259</v>
      </c>
      <c r="Q47">
        <v>18.922000000000001</v>
      </c>
      <c r="R47">
        <v>20.021999999999998</v>
      </c>
      <c r="S47">
        <v>20.826000000000001</v>
      </c>
      <c r="T47">
        <v>22.584</v>
      </c>
      <c r="U47">
        <v>26.661000000000001</v>
      </c>
    </row>
    <row r="48" spans="1:21" x14ac:dyDescent="0.25">
      <c r="A48">
        <v>8</v>
      </c>
      <c r="B48">
        <v>10</v>
      </c>
      <c r="C48">
        <v>106</v>
      </c>
      <c r="D48">
        <v>-1.4560999999999999</v>
      </c>
      <c r="E48">
        <v>16.019400000000001</v>
      </c>
      <c r="F48">
        <v>0.11731</v>
      </c>
      <c r="G48">
        <v>11.974</v>
      </c>
      <c r="H48">
        <v>12.731</v>
      </c>
      <c r="I48">
        <v>13.23</v>
      </c>
      <c r="J48">
        <v>13.513999999999999</v>
      </c>
      <c r="K48">
        <v>13.983000000000001</v>
      </c>
      <c r="L48">
        <v>14.323</v>
      </c>
      <c r="M48">
        <v>14.864000000000001</v>
      </c>
      <c r="N48">
        <v>16.018999999999998</v>
      </c>
      <c r="O48">
        <v>17.423999999999999</v>
      </c>
      <c r="P48">
        <v>18.312999999999999</v>
      </c>
      <c r="Q48">
        <v>18.981999999999999</v>
      </c>
      <c r="R48">
        <v>20.091999999999999</v>
      </c>
      <c r="S48">
        <v>20.904</v>
      </c>
      <c r="T48">
        <v>22.683</v>
      </c>
      <c r="U48">
        <v>26.821000000000002</v>
      </c>
    </row>
    <row r="49" spans="1:21" x14ac:dyDescent="0.25">
      <c r="A49">
        <v>8</v>
      </c>
      <c r="B49">
        <v>11</v>
      </c>
      <c r="C49">
        <v>107</v>
      </c>
      <c r="D49">
        <v>-1.4607000000000001</v>
      </c>
      <c r="E49">
        <v>16.057500000000001</v>
      </c>
      <c r="F49">
        <v>0.11774</v>
      </c>
      <c r="G49">
        <v>11.994</v>
      </c>
      <c r="H49">
        <v>12.753</v>
      </c>
      <c r="I49">
        <v>13.254</v>
      </c>
      <c r="J49">
        <v>13.54</v>
      </c>
      <c r="K49">
        <v>14.010999999999999</v>
      </c>
      <c r="L49">
        <v>14.352</v>
      </c>
      <c r="M49">
        <v>14.895</v>
      </c>
      <c r="N49">
        <v>16.058</v>
      </c>
      <c r="O49">
        <v>17.472000000000001</v>
      </c>
      <c r="P49">
        <v>18.367000000000001</v>
      </c>
      <c r="Q49">
        <v>19.042000000000002</v>
      </c>
      <c r="R49">
        <v>20.161999999999999</v>
      </c>
      <c r="S49">
        <v>20.983000000000001</v>
      </c>
      <c r="T49">
        <v>22.783000000000001</v>
      </c>
      <c r="U49">
        <v>26.983000000000001</v>
      </c>
    </row>
    <row r="50" spans="1:21" x14ac:dyDescent="0.25">
      <c r="A50">
        <v>9</v>
      </c>
      <c r="B50">
        <v>0</v>
      </c>
      <c r="C50">
        <v>108</v>
      </c>
      <c r="D50">
        <v>-1.4650000000000001</v>
      </c>
      <c r="E50">
        <v>16.096399999999999</v>
      </c>
      <c r="F50">
        <v>0.11816</v>
      </c>
      <c r="G50">
        <v>12.013999999999999</v>
      </c>
      <c r="H50">
        <v>12.776</v>
      </c>
      <c r="I50">
        <v>13.279</v>
      </c>
      <c r="J50">
        <v>13.566000000000001</v>
      </c>
      <c r="K50">
        <v>14.039</v>
      </c>
      <c r="L50">
        <v>14.382</v>
      </c>
      <c r="M50">
        <v>14.928000000000001</v>
      </c>
      <c r="N50">
        <v>16.096</v>
      </c>
      <c r="O50">
        <v>17.52</v>
      </c>
      <c r="P50">
        <v>18.422000000000001</v>
      </c>
      <c r="Q50">
        <v>19.102</v>
      </c>
      <c r="R50">
        <v>20.233000000000001</v>
      </c>
      <c r="S50">
        <v>21.062000000000001</v>
      </c>
      <c r="T50">
        <v>22.882000000000001</v>
      </c>
      <c r="U50">
        <v>27.143999999999998</v>
      </c>
    </row>
    <row r="51" spans="1:21" x14ac:dyDescent="0.25">
      <c r="A51">
        <v>9</v>
      </c>
      <c r="B51">
        <v>1</v>
      </c>
      <c r="C51">
        <v>109</v>
      </c>
      <c r="D51">
        <v>-1.4688000000000001</v>
      </c>
      <c r="E51">
        <v>16.1358</v>
      </c>
      <c r="F51">
        <v>0.11859</v>
      </c>
      <c r="G51">
        <v>12.035</v>
      </c>
      <c r="H51">
        <v>12.8</v>
      </c>
      <c r="I51">
        <v>13.305</v>
      </c>
      <c r="J51">
        <v>13.592000000000001</v>
      </c>
      <c r="K51">
        <v>14.067</v>
      </c>
      <c r="L51">
        <v>14.412000000000001</v>
      </c>
      <c r="M51">
        <v>14.96</v>
      </c>
      <c r="N51">
        <v>16.135999999999999</v>
      </c>
      <c r="O51">
        <v>17.568999999999999</v>
      </c>
      <c r="P51">
        <v>18.478000000000002</v>
      </c>
      <c r="Q51">
        <v>19.164000000000001</v>
      </c>
      <c r="R51">
        <v>20.305</v>
      </c>
      <c r="S51">
        <v>21.141999999999999</v>
      </c>
      <c r="T51">
        <v>22.983000000000001</v>
      </c>
      <c r="U51">
        <v>27.308</v>
      </c>
    </row>
    <row r="52" spans="1:21" x14ac:dyDescent="0.25">
      <c r="A52">
        <v>9</v>
      </c>
      <c r="B52">
        <v>2</v>
      </c>
      <c r="C52">
        <v>110</v>
      </c>
      <c r="D52">
        <v>-1.4722999999999999</v>
      </c>
      <c r="E52">
        <v>16.175899999999999</v>
      </c>
      <c r="F52">
        <v>0.11901</v>
      </c>
      <c r="G52">
        <v>12.057</v>
      </c>
      <c r="H52">
        <v>12.824</v>
      </c>
      <c r="I52">
        <v>13.331</v>
      </c>
      <c r="J52">
        <v>13.62</v>
      </c>
      <c r="K52">
        <v>14.097</v>
      </c>
      <c r="L52">
        <v>14.443</v>
      </c>
      <c r="M52">
        <v>14.994</v>
      </c>
      <c r="N52">
        <v>16.175999999999998</v>
      </c>
      <c r="O52">
        <v>17.617999999999999</v>
      </c>
      <c r="P52">
        <v>18.535</v>
      </c>
      <c r="Q52">
        <v>19.225999999999999</v>
      </c>
      <c r="R52">
        <v>20.378</v>
      </c>
      <c r="S52">
        <v>21.222999999999999</v>
      </c>
      <c r="T52">
        <v>23.084</v>
      </c>
      <c r="U52">
        <v>27.471</v>
      </c>
    </row>
    <row r="53" spans="1:21" x14ac:dyDescent="0.25">
      <c r="A53">
        <v>9</v>
      </c>
      <c r="B53">
        <v>3</v>
      </c>
      <c r="C53">
        <v>111</v>
      </c>
      <c r="D53">
        <v>-1.4753000000000001</v>
      </c>
      <c r="E53">
        <v>16.2166</v>
      </c>
      <c r="F53">
        <v>0.11942999999999999</v>
      </c>
      <c r="G53">
        <v>12.077999999999999</v>
      </c>
      <c r="H53">
        <v>12.848000000000001</v>
      </c>
      <c r="I53">
        <v>13.356999999999999</v>
      </c>
      <c r="J53">
        <v>13.647</v>
      </c>
      <c r="K53">
        <v>14.125999999999999</v>
      </c>
      <c r="L53">
        <v>14.474</v>
      </c>
      <c r="M53">
        <v>15.028</v>
      </c>
      <c r="N53">
        <v>16.216999999999999</v>
      </c>
      <c r="O53">
        <v>17.669</v>
      </c>
      <c r="P53">
        <v>18.591999999999999</v>
      </c>
      <c r="Q53">
        <v>19.289000000000001</v>
      </c>
      <c r="R53">
        <v>20.451000000000001</v>
      </c>
      <c r="S53">
        <v>21.303999999999998</v>
      </c>
      <c r="T53">
        <v>23.186</v>
      </c>
      <c r="U53">
        <v>27.632999999999999</v>
      </c>
    </row>
    <row r="54" spans="1:21" x14ac:dyDescent="0.25">
      <c r="A54">
        <v>9</v>
      </c>
      <c r="B54">
        <v>4</v>
      </c>
      <c r="C54">
        <v>112</v>
      </c>
      <c r="D54">
        <v>-1.478</v>
      </c>
      <c r="E54">
        <v>16.257999999999999</v>
      </c>
      <c r="F54">
        <v>0.11985</v>
      </c>
      <c r="G54">
        <v>12.1</v>
      </c>
      <c r="H54">
        <v>12.872999999999999</v>
      </c>
      <c r="I54">
        <v>13.384</v>
      </c>
      <c r="J54">
        <v>13.675000000000001</v>
      </c>
      <c r="K54">
        <v>14.156000000000001</v>
      </c>
      <c r="L54">
        <v>14.506</v>
      </c>
      <c r="M54">
        <v>15.063000000000001</v>
      </c>
      <c r="N54">
        <v>16.257999999999999</v>
      </c>
      <c r="O54">
        <v>17.72</v>
      </c>
      <c r="P54">
        <v>18.649999999999999</v>
      </c>
      <c r="Q54">
        <v>19.352</v>
      </c>
      <c r="R54">
        <v>20.524000000000001</v>
      </c>
      <c r="S54">
        <v>21.385999999999999</v>
      </c>
      <c r="T54">
        <v>23.289000000000001</v>
      </c>
      <c r="U54">
        <v>27.797999999999998</v>
      </c>
    </row>
    <row r="55" spans="1:21" x14ac:dyDescent="0.25">
      <c r="A55">
        <v>9</v>
      </c>
      <c r="B55">
        <v>5</v>
      </c>
      <c r="C55">
        <v>113</v>
      </c>
      <c r="D55">
        <v>-1.4802999999999999</v>
      </c>
      <c r="E55">
        <v>16.299900000000001</v>
      </c>
      <c r="F55">
        <v>0.12026000000000001</v>
      </c>
      <c r="G55">
        <v>12.122</v>
      </c>
      <c r="H55">
        <v>12.898</v>
      </c>
      <c r="I55">
        <v>13.411</v>
      </c>
      <c r="J55">
        <v>13.704000000000001</v>
      </c>
      <c r="K55">
        <v>14.186999999999999</v>
      </c>
      <c r="L55">
        <v>14.538</v>
      </c>
      <c r="M55">
        <v>15.098000000000001</v>
      </c>
      <c r="N55">
        <v>16.3</v>
      </c>
      <c r="O55">
        <v>17.771000000000001</v>
      </c>
      <c r="P55">
        <v>18.707999999999998</v>
      </c>
      <c r="Q55">
        <v>19.416</v>
      </c>
      <c r="R55">
        <v>20.597999999999999</v>
      </c>
      <c r="S55">
        <v>21.468</v>
      </c>
      <c r="T55">
        <v>23.390999999999998</v>
      </c>
      <c r="U55">
        <v>27.96</v>
      </c>
    </row>
    <row r="56" spans="1:21" x14ac:dyDescent="0.25">
      <c r="A56">
        <v>9</v>
      </c>
      <c r="B56">
        <v>6</v>
      </c>
      <c r="C56">
        <v>114</v>
      </c>
      <c r="D56">
        <v>-1.4823</v>
      </c>
      <c r="E56">
        <v>16.342500000000001</v>
      </c>
      <c r="F56">
        <v>0.12067</v>
      </c>
      <c r="G56">
        <v>12.145</v>
      </c>
      <c r="H56">
        <v>12.923999999999999</v>
      </c>
      <c r="I56">
        <v>13.439</v>
      </c>
      <c r="J56">
        <v>13.733000000000001</v>
      </c>
      <c r="K56">
        <v>14.218</v>
      </c>
      <c r="L56">
        <v>14.571</v>
      </c>
      <c r="M56">
        <v>15.134</v>
      </c>
      <c r="N56">
        <v>16.343</v>
      </c>
      <c r="O56">
        <v>17.823</v>
      </c>
      <c r="P56">
        <v>18.766999999999999</v>
      </c>
      <c r="Q56">
        <v>19.481000000000002</v>
      </c>
      <c r="R56">
        <v>20.672999999999998</v>
      </c>
      <c r="S56">
        <v>21.550999999999998</v>
      </c>
      <c r="T56">
        <v>23.494</v>
      </c>
      <c r="U56">
        <v>28.123000000000001</v>
      </c>
    </row>
    <row r="57" spans="1:21" x14ac:dyDescent="0.25">
      <c r="A57">
        <v>9</v>
      </c>
      <c r="B57">
        <v>7</v>
      </c>
      <c r="C57">
        <v>115</v>
      </c>
      <c r="D57">
        <v>-1.4838</v>
      </c>
      <c r="E57">
        <v>16.3858</v>
      </c>
      <c r="F57">
        <v>0.12107999999999999</v>
      </c>
      <c r="G57">
        <v>12.167999999999999</v>
      </c>
      <c r="H57">
        <v>12.95</v>
      </c>
      <c r="I57">
        <v>13.467000000000001</v>
      </c>
      <c r="J57">
        <v>13.762</v>
      </c>
      <c r="K57">
        <v>14.25</v>
      </c>
      <c r="L57">
        <v>14.605</v>
      </c>
      <c r="M57">
        <v>15.17</v>
      </c>
      <c r="N57">
        <v>16.385999999999999</v>
      </c>
      <c r="O57">
        <v>17.876000000000001</v>
      </c>
      <c r="P57">
        <v>18.827000000000002</v>
      </c>
      <c r="Q57">
        <v>19.545999999999999</v>
      </c>
      <c r="R57">
        <v>20.748999999999999</v>
      </c>
      <c r="S57">
        <v>21.635000000000002</v>
      </c>
      <c r="T57">
        <v>23.597999999999999</v>
      </c>
      <c r="U57">
        <v>28.286000000000001</v>
      </c>
    </row>
    <row r="58" spans="1:21" x14ac:dyDescent="0.25">
      <c r="A58">
        <v>9</v>
      </c>
      <c r="B58">
        <v>8</v>
      </c>
      <c r="C58">
        <v>116</v>
      </c>
      <c r="D58">
        <v>-1.4850000000000001</v>
      </c>
      <c r="E58">
        <v>16.4298</v>
      </c>
      <c r="F58">
        <v>0.12148</v>
      </c>
      <c r="G58">
        <v>12.191000000000001</v>
      </c>
      <c r="H58">
        <v>12.976000000000001</v>
      </c>
      <c r="I58">
        <v>13.496</v>
      </c>
      <c r="J58">
        <v>13.792</v>
      </c>
      <c r="K58">
        <v>14.282999999999999</v>
      </c>
      <c r="L58">
        <v>14.638999999999999</v>
      </c>
      <c r="M58">
        <v>15.207000000000001</v>
      </c>
      <c r="N58">
        <v>16.43</v>
      </c>
      <c r="O58">
        <v>17.93</v>
      </c>
      <c r="P58">
        <v>18.887</v>
      </c>
      <c r="Q58">
        <v>19.611999999999998</v>
      </c>
      <c r="R58">
        <v>20.824999999999999</v>
      </c>
      <c r="S58">
        <v>21.719000000000001</v>
      </c>
      <c r="T58">
        <v>23.701000000000001</v>
      </c>
      <c r="U58">
        <v>28.448</v>
      </c>
    </row>
    <row r="59" spans="1:21" x14ac:dyDescent="0.25">
      <c r="A59">
        <v>9</v>
      </c>
      <c r="B59">
        <v>9</v>
      </c>
      <c r="C59">
        <v>117</v>
      </c>
      <c r="D59">
        <v>-1.4859</v>
      </c>
      <c r="E59">
        <v>16.474599999999999</v>
      </c>
      <c r="F59">
        <v>0.12188</v>
      </c>
      <c r="G59">
        <v>12.215</v>
      </c>
      <c r="H59">
        <v>13.003</v>
      </c>
      <c r="I59">
        <v>13.525</v>
      </c>
      <c r="J59">
        <v>13.823</v>
      </c>
      <c r="K59">
        <v>14.316000000000001</v>
      </c>
      <c r="L59">
        <v>14.673999999999999</v>
      </c>
      <c r="M59">
        <v>15.244999999999999</v>
      </c>
      <c r="N59">
        <v>16.475000000000001</v>
      </c>
      <c r="O59">
        <v>17.984000000000002</v>
      </c>
      <c r="P59">
        <v>18.949000000000002</v>
      </c>
      <c r="Q59">
        <v>19.678999999999998</v>
      </c>
      <c r="R59">
        <v>20.902000000000001</v>
      </c>
      <c r="S59">
        <v>21.803999999999998</v>
      </c>
      <c r="T59">
        <v>23.806000000000001</v>
      </c>
      <c r="U59">
        <v>28.611000000000001</v>
      </c>
    </row>
    <row r="60" spans="1:21" x14ac:dyDescent="0.25">
      <c r="A60">
        <v>9</v>
      </c>
      <c r="B60">
        <v>10</v>
      </c>
      <c r="C60">
        <v>118</v>
      </c>
      <c r="D60">
        <v>-1.4863999999999999</v>
      </c>
      <c r="E60">
        <v>16.52</v>
      </c>
      <c r="F60">
        <v>0.12228</v>
      </c>
      <c r="G60">
        <v>12.24</v>
      </c>
      <c r="H60">
        <v>13.031000000000001</v>
      </c>
      <c r="I60">
        <v>13.555</v>
      </c>
      <c r="J60">
        <v>13.853999999999999</v>
      </c>
      <c r="K60">
        <v>14.349</v>
      </c>
      <c r="L60">
        <v>14.709</v>
      </c>
      <c r="M60">
        <v>15.282999999999999</v>
      </c>
      <c r="N60">
        <v>16.52</v>
      </c>
      <c r="O60">
        <v>18.039000000000001</v>
      </c>
      <c r="P60">
        <v>19.010999999999999</v>
      </c>
      <c r="Q60">
        <v>19.745999999999999</v>
      </c>
      <c r="R60">
        <v>20.978999999999999</v>
      </c>
      <c r="S60">
        <v>21.888999999999999</v>
      </c>
      <c r="T60">
        <v>23.911000000000001</v>
      </c>
      <c r="U60">
        <v>28.774000000000001</v>
      </c>
    </row>
    <row r="61" spans="1:21" x14ac:dyDescent="0.25">
      <c r="A61">
        <v>9</v>
      </c>
      <c r="B61">
        <v>11</v>
      </c>
      <c r="C61">
        <v>119</v>
      </c>
      <c r="D61">
        <v>-1.4865999999999999</v>
      </c>
      <c r="E61">
        <v>16.566299999999998</v>
      </c>
      <c r="F61">
        <v>0.12268</v>
      </c>
      <c r="G61">
        <v>12.263999999999999</v>
      </c>
      <c r="H61">
        <v>13.058999999999999</v>
      </c>
      <c r="I61">
        <v>13.585000000000001</v>
      </c>
      <c r="J61">
        <v>13.885999999999999</v>
      </c>
      <c r="K61">
        <v>14.384</v>
      </c>
      <c r="L61">
        <v>14.744999999999999</v>
      </c>
      <c r="M61">
        <v>15.323</v>
      </c>
      <c r="N61">
        <v>16.565999999999999</v>
      </c>
      <c r="O61">
        <v>18.096</v>
      </c>
      <c r="P61">
        <v>19.074000000000002</v>
      </c>
      <c r="Q61">
        <v>19.815000000000001</v>
      </c>
      <c r="R61">
        <v>21.058</v>
      </c>
      <c r="S61">
        <v>21.975999999999999</v>
      </c>
      <c r="T61">
        <v>24.016999999999999</v>
      </c>
      <c r="U61">
        <v>28.937000000000001</v>
      </c>
    </row>
    <row r="62" spans="1:21" x14ac:dyDescent="0.25">
      <c r="A62">
        <v>10</v>
      </c>
      <c r="B62">
        <v>0</v>
      </c>
      <c r="C62">
        <v>120</v>
      </c>
      <c r="D62">
        <v>-1.4863999999999999</v>
      </c>
      <c r="E62">
        <v>16.613299999999999</v>
      </c>
      <c r="F62">
        <v>0.12307</v>
      </c>
      <c r="G62">
        <v>12.29</v>
      </c>
      <c r="H62">
        <v>13.087999999999999</v>
      </c>
      <c r="I62">
        <v>13.616</v>
      </c>
      <c r="J62">
        <v>13.919</v>
      </c>
      <c r="K62">
        <v>14.417999999999999</v>
      </c>
      <c r="L62">
        <v>14.782</v>
      </c>
      <c r="M62">
        <v>15.362</v>
      </c>
      <c r="N62">
        <v>16.613</v>
      </c>
      <c r="O62">
        <v>18.152000000000001</v>
      </c>
      <c r="P62">
        <v>19.137</v>
      </c>
      <c r="Q62">
        <v>19.884</v>
      </c>
      <c r="R62">
        <v>21.137</v>
      </c>
      <c r="S62">
        <v>22.062999999999999</v>
      </c>
      <c r="T62">
        <v>24.123000000000001</v>
      </c>
      <c r="U62">
        <v>29.097999999999999</v>
      </c>
    </row>
    <row r="63" spans="1:21" x14ac:dyDescent="0.25">
      <c r="A63">
        <v>10</v>
      </c>
      <c r="B63">
        <v>1</v>
      </c>
      <c r="C63">
        <v>121</v>
      </c>
      <c r="D63">
        <v>-1.4859</v>
      </c>
      <c r="E63">
        <v>16.661200000000001</v>
      </c>
      <c r="F63">
        <v>0.12346</v>
      </c>
      <c r="G63">
        <v>12.315</v>
      </c>
      <c r="H63">
        <v>13.117000000000001</v>
      </c>
      <c r="I63">
        <v>13.648</v>
      </c>
      <c r="J63">
        <v>13.952</v>
      </c>
      <c r="K63">
        <v>14.454000000000001</v>
      </c>
      <c r="L63">
        <v>14.819000000000001</v>
      </c>
      <c r="M63">
        <v>15.403</v>
      </c>
      <c r="N63">
        <v>16.661000000000001</v>
      </c>
      <c r="O63">
        <v>18.21</v>
      </c>
      <c r="P63">
        <v>19.202000000000002</v>
      </c>
      <c r="Q63">
        <v>19.954000000000001</v>
      </c>
      <c r="R63">
        <v>21.216999999999999</v>
      </c>
      <c r="S63">
        <v>22.151</v>
      </c>
      <c r="T63">
        <v>24.23</v>
      </c>
      <c r="U63">
        <v>29.26</v>
      </c>
    </row>
    <row r="64" spans="1:21" x14ac:dyDescent="0.25">
      <c r="A64">
        <v>10</v>
      </c>
      <c r="B64">
        <v>2</v>
      </c>
      <c r="C64">
        <v>122</v>
      </c>
      <c r="D64">
        <v>-1.4851000000000001</v>
      </c>
      <c r="E64">
        <v>16.71</v>
      </c>
      <c r="F64">
        <v>0.12384000000000001</v>
      </c>
      <c r="G64">
        <v>12.342000000000001</v>
      </c>
      <c r="H64">
        <v>13.147</v>
      </c>
      <c r="I64">
        <v>13.680999999999999</v>
      </c>
      <c r="J64">
        <v>13.986000000000001</v>
      </c>
      <c r="K64">
        <v>14.491</v>
      </c>
      <c r="L64">
        <v>14.858000000000001</v>
      </c>
      <c r="M64">
        <v>15.445</v>
      </c>
      <c r="N64">
        <v>16.71</v>
      </c>
      <c r="O64">
        <v>18.268999999999998</v>
      </c>
      <c r="P64">
        <v>19.266999999999999</v>
      </c>
      <c r="Q64">
        <v>20.024999999999999</v>
      </c>
      <c r="R64">
        <v>21.297999999999998</v>
      </c>
      <c r="S64">
        <v>22.239000000000001</v>
      </c>
      <c r="T64">
        <v>24.337</v>
      </c>
      <c r="U64">
        <v>29.420999999999999</v>
      </c>
    </row>
    <row r="65" spans="1:21" x14ac:dyDescent="0.25">
      <c r="A65">
        <v>10</v>
      </c>
      <c r="B65">
        <v>3</v>
      </c>
      <c r="C65">
        <v>123</v>
      </c>
      <c r="D65">
        <v>-1.4839</v>
      </c>
      <c r="E65">
        <v>16.759499999999999</v>
      </c>
      <c r="F65">
        <v>0.12422</v>
      </c>
      <c r="G65">
        <v>12.368</v>
      </c>
      <c r="H65">
        <v>13.177</v>
      </c>
      <c r="I65">
        <v>13.714</v>
      </c>
      <c r="J65">
        <v>14.02</v>
      </c>
      <c r="K65">
        <v>14.528</v>
      </c>
      <c r="L65">
        <v>14.897</v>
      </c>
      <c r="M65">
        <v>15.487</v>
      </c>
      <c r="N65">
        <v>16.760000000000002</v>
      </c>
      <c r="O65">
        <v>18.327999999999999</v>
      </c>
      <c r="P65">
        <v>19.334</v>
      </c>
      <c r="Q65">
        <v>20.097000000000001</v>
      </c>
      <c r="R65">
        <v>21.379000000000001</v>
      </c>
      <c r="S65">
        <v>22.327999999999999</v>
      </c>
      <c r="T65">
        <v>24.443999999999999</v>
      </c>
      <c r="U65">
        <v>29.581</v>
      </c>
    </row>
    <row r="66" spans="1:21" x14ac:dyDescent="0.25">
      <c r="A66">
        <v>10</v>
      </c>
      <c r="B66">
        <v>4</v>
      </c>
      <c r="C66">
        <v>124</v>
      </c>
      <c r="D66">
        <v>-1.4824999999999999</v>
      </c>
      <c r="E66">
        <v>16.809999999999999</v>
      </c>
      <c r="F66">
        <v>0.1246</v>
      </c>
      <c r="G66">
        <v>12.396000000000001</v>
      </c>
      <c r="H66">
        <v>13.208</v>
      </c>
      <c r="I66">
        <v>13.747</v>
      </c>
      <c r="J66">
        <v>14.055</v>
      </c>
      <c r="K66">
        <v>14.566000000000001</v>
      </c>
      <c r="L66">
        <v>14.936999999999999</v>
      </c>
      <c r="M66">
        <v>15.53</v>
      </c>
      <c r="N66">
        <v>16.809999999999999</v>
      </c>
      <c r="O66">
        <v>18.388999999999999</v>
      </c>
      <c r="P66">
        <v>19.401</v>
      </c>
      <c r="Q66">
        <v>20.170000000000002</v>
      </c>
      <c r="R66">
        <v>21.462</v>
      </c>
      <c r="S66">
        <v>22.417999999999999</v>
      </c>
      <c r="T66">
        <v>24.553000000000001</v>
      </c>
      <c r="U66">
        <v>29.742000000000001</v>
      </c>
    </row>
    <row r="67" spans="1:21" x14ac:dyDescent="0.25">
      <c r="A67">
        <v>10</v>
      </c>
      <c r="B67">
        <v>5</v>
      </c>
      <c r="C67">
        <v>125</v>
      </c>
      <c r="D67">
        <v>-1.4806999999999999</v>
      </c>
      <c r="E67">
        <v>16.8614</v>
      </c>
      <c r="F67">
        <v>0.12497</v>
      </c>
      <c r="G67">
        <v>12.423999999999999</v>
      </c>
      <c r="H67">
        <v>13.24</v>
      </c>
      <c r="I67">
        <v>13.782</v>
      </c>
      <c r="J67">
        <v>14.092000000000001</v>
      </c>
      <c r="K67">
        <v>14.603999999999999</v>
      </c>
      <c r="L67">
        <v>14.977</v>
      </c>
      <c r="M67">
        <v>15.574</v>
      </c>
      <c r="N67">
        <v>16.861000000000001</v>
      </c>
      <c r="O67">
        <v>18.45</v>
      </c>
      <c r="P67">
        <v>19.469000000000001</v>
      </c>
      <c r="Q67">
        <v>20.244</v>
      </c>
      <c r="R67">
        <v>21.545000000000002</v>
      </c>
      <c r="S67">
        <v>22.509</v>
      </c>
      <c r="T67">
        <v>24.661000000000001</v>
      </c>
      <c r="U67">
        <v>29.901</v>
      </c>
    </row>
    <row r="68" spans="1:21" x14ac:dyDescent="0.25">
      <c r="A68">
        <v>10</v>
      </c>
      <c r="B68">
        <v>6</v>
      </c>
      <c r="C68">
        <v>126</v>
      </c>
      <c r="D68">
        <v>-1.4786999999999999</v>
      </c>
      <c r="E68">
        <v>16.913599999999999</v>
      </c>
      <c r="F68">
        <v>0.12534000000000001</v>
      </c>
      <c r="G68">
        <v>12.452</v>
      </c>
      <c r="H68">
        <v>13.272</v>
      </c>
      <c r="I68">
        <v>13.817</v>
      </c>
      <c r="J68">
        <v>14.128</v>
      </c>
      <c r="K68">
        <v>14.644</v>
      </c>
      <c r="L68">
        <v>15.019</v>
      </c>
      <c r="M68">
        <v>15.619</v>
      </c>
      <c r="N68">
        <v>16.914000000000001</v>
      </c>
      <c r="O68">
        <v>18.512</v>
      </c>
      <c r="P68">
        <v>19.538</v>
      </c>
      <c r="Q68">
        <v>20.318000000000001</v>
      </c>
      <c r="R68">
        <v>21.629000000000001</v>
      </c>
      <c r="S68">
        <v>22.600999999999999</v>
      </c>
      <c r="T68">
        <v>24.77</v>
      </c>
      <c r="U68">
        <v>30.06</v>
      </c>
    </row>
    <row r="69" spans="1:21" x14ac:dyDescent="0.25">
      <c r="A69">
        <v>10</v>
      </c>
      <c r="B69">
        <v>7</v>
      </c>
      <c r="C69">
        <v>127</v>
      </c>
      <c r="D69">
        <v>-1.4762999999999999</v>
      </c>
      <c r="E69">
        <v>16.966699999999999</v>
      </c>
      <c r="F69">
        <v>0.12570999999999999</v>
      </c>
      <c r="G69">
        <v>12.481</v>
      </c>
      <c r="H69">
        <v>13.305</v>
      </c>
      <c r="I69">
        <v>13.852</v>
      </c>
      <c r="J69">
        <v>14.164999999999999</v>
      </c>
      <c r="K69">
        <v>14.683999999999999</v>
      </c>
      <c r="L69">
        <v>15.061</v>
      </c>
      <c r="M69">
        <v>15.664</v>
      </c>
      <c r="N69">
        <v>16.966999999999999</v>
      </c>
      <c r="O69">
        <v>18.574999999999999</v>
      </c>
      <c r="P69">
        <v>19.608000000000001</v>
      </c>
      <c r="Q69">
        <v>20.393999999999998</v>
      </c>
      <c r="R69">
        <v>21.713999999999999</v>
      </c>
      <c r="S69">
        <v>22.693000000000001</v>
      </c>
      <c r="T69">
        <v>24.88</v>
      </c>
      <c r="U69">
        <v>30.219000000000001</v>
      </c>
    </row>
    <row r="70" spans="1:21" x14ac:dyDescent="0.25">
      <c r="A70">
        <v>10</v>
      </c>
      <c r="B70">
        <v>8</v>
      </c>
      <c r="C70">
        <v>128</v>
      </c>
      <c r="D70">
        <v>-1.4737</v>
      </c>
      <c r="E70">
        <v>17.020800000000001</v>
      </c>
      <c r="F70">
        <v>0.12606999999999999</v>
      </c>
      <c r="G70">
        <v>12.510999999999999</v>
      </c>
      <c r="H70">
        <v>13.339</v>
      </c>
      <c r="I70">
        <v>13.888999999999999</v>
      </c>
      <c r="J70">
        <v>14.204000000000001</v>
      </c>
      <c r="K70">
        <v>14.724</v>
      </c>
      <c r="L70">
        <v>15.103999999999999</v>
      </c>
      <c r="M70">
        <v>15.71</v>
      </c>
      <c r="N70">
        <v>17.021000000000001</v>
      </c>
      <c r="O70">
        <v>18.64</v>
      </c>
      <c r="P70">
        <v>19.678999999999998</v>
      </c>
      <c r="Q70">
        <v>20.47</v>
      </c>
      <c r="R70">
        <v>21.8</v>
      </c>
      <c r="S70">
        <v>22.786000000000001</v>
      </c>
      <c r="T70">
        <v>24.991</v>
      </c>
      <c r="U70">
        <v>30.376999999999999</v>
      </c>
    </row>
    <row r="71" spans="1:21" x14ac:dyDescent="0.25">
      <c r="A71">
        <v>10</v>
      </c>
      <c r="B71">
        <v>9</v>
      </c>
      <c r="C71">
        <v>129</v>
      </c>
      <c r="D71">
        <v>-1.4708000000000001</v>
      </c>
      <c r="E71">
        <v>17.075700000000001</v>
      </c>
      <c r="F71">
        <v>0.12642999999999999</v>
      </c>
      <c r="G71">
        <v>12.54</v>
      </c>
      <c r="H71">
        <v>13.372999999999999</v>
      </c>
      <c r="I71">
        <v>13.926</v>
      </c>
      <c r="J71">
        <v>14.242000000000001</v>
      </c>
      <c r="K71">
        <v>14.766</v>
      </c>
      <c r="L71">
        <v>15.147</v>
      </c>
      <c r="M71">
        <v>15.757999999999999</v>
      </c>
      <c r="N71">
        <v>17.076000000000001</v>
      </c>
      <c r="O71">
        <v>18.704999999999998</v>
      </c>
      <c r="P71">
        <v>19.751000000000001</v>
      </c>
      <c r="Q71">
        <v>20.547000000000001</v>
      </c>
      <c r="R71">
        <v>21.887</v>
      </c>
      <c r="S71">
        <v>22.88</v>
      </c>
      <c r="T71">
        <v>25.102</v>
      </c>
      <c r="U71">
        <v>30.533999999999999</v>
      </c>
    </row>
    <row r="72" spans="1:21" x14ac:dyDescent="0.25">
      <c r="A72">
        <v>10</v>
      </c>
      <c r="B72">
        <v>10</v>
      </c>
      <c r="C72">
        <v>130</v>
      </c>
      <c r="D72">
        <v>-1.4677</v>
      </c>
      <c r="E72">
        <v>17.131599999999999</v>
      </c>
      <c r="F72">
        <v>0.12678</v>
      </c>
      <c r="G72">
        <v>12.571</v>
      </c>
      <c r="H72">
        <v>13.407999999999999</v>
      </c>
      <c r="I72">
        <v>13.964</v>
      </c>
      <c r="J72">
        <v>14.282</v>
      </c>
      <c r="K72">
        <v>14.808999999999999</v>
      </c>
      <c r="L72">
        <v>15.192</v>
      </c>
      <c r="M72">
        <v>15.805999999999999</v>
      </c>
      <c r="N72">
        <v>17.132000000000001</v>
      </c>
      <c r="O72">
        <v>18.771000000000001</v>
      </c>
      <c r="P72">
        <v>19.824000000000002</v>
      </c>
      <c r="Q72">
        <v>20.626000000000001</v>
      </c>
      <c r="R72">
        <v>21.974</v>
      </c>
      <c r="S72">
        <v>22.975000000000001</v>
      </c>
      <c r="T72">
        <v>25.213000000000001</v>
      </c>
      <c r="U72">
        <v>30.69</v>
      </c>
    </row>
    <row r="73" spans="1:21" x14ac:dyDescent="0.25">
      <c r="A73">
        <v>10</v>
      </c>
      <c r="B73">
        <v>11</v>
      </c>
      <c r="C73">
        <v>131</v>
      </c>
      <c r="D73">
        <v>-1.4641999999999999</v>
      </c>
      <c r="E73">
        <v>17.188300000000002</v>
      </c>
      <c r="F73">
        <v>0.12712999999999999</v>
      </c>
      <c r="G73">
        <v>12.602</v>
      </c>
      <c r="H73">
        <v>13.444000000000001</v>
      </c>
      <c r="I73">
        <v>14.002000000000001</v>
      </c>
      <c r="J73">
        <v>14.321999999999999</v>
      </c>
      <c r="K73">
        <v>14.852</v>
      </c>
      <c r="L73">
        <v>15.237</v>
      </c>
      <c r="M73">
        <v>15.853999999999999</v>
      </c>
      <c r="N73">
        <v>17.187999999999999</v>
      </c>
      <c r="O73">
        <v>18.838000000000001</v>
      </c>
      <c r="P73">
        <v>19.898</v>
      </c>
      <c r="Q73">
        <v>20.704999999999998</v>
      </c>
      <c r="R73">
        <v>22.062999999999999</v>
      </c>
      <c r="S73">
        <v>23.07</v>
      </c>
      <c r="T73">
        <v>25.324999999999999</v>
      </c>
      <c r="U73">
        <v>30.844999999999999</v>
      </c>
    </row>
    <row r="74" spans="1:21" x14ac:dyDescent="0.25">
      <c r="A74">
        <v>11</v>
      </c>
      <c r="B74">
        <v>0</v>
      </c>
      <c r="C74">
        <v>132</v>
      </c>
      <c r="D74">
        <v>-1.4605999999999999</v>
      </c>
      <c r="E74">
        <v>17.245899999999999</v>
      </c>
      <c r="F74">
        <v>0.12748000000000001</v>
      </c>
      <c r="G74">
        <v>12.634</v>
      </c>
      <c r="H74">
        <v>13.48</v>
      </c>
      <c r="I74">
        <v>14.041</v>
      </c>
      <c r="J74">
        <v>14.363</v>
      </c>
      <c r="K74">
        <v>14.896000000000001</v>
      </c>
      <c r="L74">
        <v>15.282999999999999</v>
      </c>
      <c r="M74">
        <v>15.904</v>
      </c>
      <c r="N74">
        <v>17.245999999999999</v>
      </c>
      <c r="O74">
        <v>18.905999999999999</v>
      </c>
      <c r="P74">
        <v>19.972999999999999</v>
      </c>
      <c r="Q74">
        <v>20.785</v>
      </c>
      <c r="R74">
        <v>22.152000000000001</v>
      </c>
      <c r="S74">
        <v>23.167000000000002</v>
      </c>
      <c r="T74">
        <v>25.437999999999999</v>
      </c>
      <c r="U74">
        <v>31.001999999999999</v>
      </c>
    </row>
    <row r="75" spans="1:21" x14ac:dyDescent="0.25">
      <c r="A75">
        <v>11</v>
      </c>
      <c r="B75">
        <v>1</v>
      </c>
      <c r="C75">
        <v>133</v>
      </c>
      <c r="D75">
        <v>-1.4567000000000001</v>
      </c>
      <c r="E75">
        <v>17.304400000000001</v>
      </c>
      <c r="F75">
        <v>0.12781999999999999</v>
      </c>
      <c r="G75">
        <v>12.666</v>
      </c>
      <c r="H75">
        <v>13.516</v>
      </c>
      <c r="I75">
        <v>14.081</v>
      </c>
      <c r="J75">
        <v>14.404999999999999</v>
      </c>
      <c r="K75">
        <v>14.94</v>
      </c>
      <c r="L75">
        <v>15.33</v>
      </c>
      <c r="M75">
        <v>15.955</v>
      </c>
      <c r="N75">
        <v>17.303999999999998</v>
      </c>
      <c r="O75">
        <v>18.974</v>
      </c>
      <c r="P75">
        <v>20.047999999999998</v>
      </c>
      <c r="Q75">
        <v>20.866</v>
      </c>
      <c r="R75">
        <v>22.242000000000001</v>
      </c>
      <c r="S75">
        <v>23.263999999999999</v>
      </c>
      <c r="T75">
        <v>25.55</v>
      </c>
      <c r="U75">
        <v>31.155000000000001</v>
      </c>
    </row>
    <row r="76" spans="1:21" x14ac:dyDescent="0.25">
      <c r="A76">
        <v>11</v>
      </c>
      <c r="B76">
        <v>2</v>
      </c>
      <c r="C76">
        <v>134</v>
      </c>
      <c r="D76">
        <v>-1.4525999999999999</v>
      </c>
      <c r="E76">
        <v>17.363700000000001</v>
      </c>
      <c r="F76">
        <v>0.12816</v>
      </c>
      <c r="G76">
        <v>12.699</v>
      </c>
      <c r="H76">
        <v>13.554</v>
      </c>
      <c r="I76">
        <v>14.122</v>
      </c>
      <c r="J76">
        <v>14.446999999999999</v>
      </c>
      <c r="K76">
        <v>14.986000000000001</v>
      </c>
      <c r="L76">
        <v>15.378</v>
      </c>
      <c r="M76">
        <v>16.006</v>
      </c>
      <c r="N76">
        <v>17.364000000000001</v>
      </c>
      <c r="O76">
        <v>19.044</v>
      </c>
      <c r="P76">
        <v>20.125</v>
      </c>
      <c r="Q76">
        <v>20.948</v>
      </c>
      <c r="R76">
        <v>22.332999999999998</v>
      </c>
      <c r="S76">
        <v>23.361000000000001</v>
      </c>
      <c r="T76">
        <v>25.664000000000001</v>
      </c>
      <c r="U76">
        <v>31.309000000000001</v>
      </c>
    </row>
    <row r="77" spans="1:21" x14ac:dyDescent="0.25">
      <c r="A77">
        <v>11</v>
      </c>
      <c r="B77">
        <v>3</v>
      </c>
      <c r="C77">
        <v>135</v>
      </c>
      <c r="D77">
        <v>-1.4481999999999999</v>
      </c>
      <c r="E77">
        <v>17.4238</v>
      </c>
      <c r="F77">
        <v>0.12848999999999999</v>
      </c>
      <c r="G77">
        <v>12.731999999999999</v>
      </c>
      <c r="H77">
        <v>13.592000000000001</v>
      </c>
      <c r="I77">
        <v>14.163</v>
      </c>
      <c r="J77">
        <v>14.49</v>
      </c>
      <c r="K77">
        <v>15.032</v>
      </c>
      <c r="L77">
        <v>15.426</v>
      </c>
      <c r="M77">
        <v>16.058</v>
      </c>
      <c r="N77">
        <v>17.423999999999999</v>
      </c>
      <c r="O77">
        <v>19.114000000000001</v>
      </c>
      <c r="P77">
        <v>20.202000000000002</v>
      </c>
      <c r="Q77">
        <v>21.03</v>
      </c>
      <c r="R77">
        <v>22.423999999999999</v>
      </c>
      <c r="S77">
        <v>23.459</v>
      </c>
      <c r="T77">
        <v>25.777000000000001</v>
      </c>
      <c r="U77">
        <v>31.46</v>
      </c>
    </row>
    <row r="78" spans="1:21" x14ac:dyDescent="0.25">
      <c r="A78">
        <v>11</v>
      </c>
      <c r="B78">
        <v>4</v>
      </c>
      <c r="C78">
        <v>136</v>
      </c>
      <c r="D78">
        <v>-1.4436</v>
      </c>
      <c r="E78">
        <v>17.4847</v>
      </c>
      <c r="F78">
        <v>0.12881999999999999</v>
      </c>
      <c r="G78">
        <v>12.766</v>
      </c>
      <c r="H78">
        <v>13.63</v>
      </c>
      <c r="I78">
        <v>14.205</v>
      </c>
      <c r="J78">
        <v>14.532999999999999</v>
      </c>
      <c r="K78">
        <v>15.077999999999999</v>
      </c>
      <c r="L78">
        <v>15.475</v>
      </c>
      <c r="M78">
        <v>16.11</v>
      </c>
      <c r="N78">
        <v>17.484999999999999</v>
      </c>
      <c r="O78">
        <v>19.186</v>
      </c>
      <c r="P78">
        <v>20.28</v>
      </c>
      <c r="Q78">
        <v>21.113</v>
      </c>
      <c r="R78">
        <v>22.515999999999998</v>
      </c>
      <c r="S78">
        <v>23.558</v>
      </c>
      <c r="T78">
        <v>25.890999999999998</v>
      </c>
      <c r="U78">
        <v>31.611999999999998</v>
      </c>
    </row>
    <row r="79" spans="1:21" x14ac:dyDescent="0.25">
      <c r="A79">
        <v>11</v>
      </c>
      <c r="B79">
        <v>5</v>
      </c>
      <c r="C79">
        <v>137</v>
      </c>
      <c r="D79">
        <v>-1.4389000000000001</v>
      </c>
      <c r="E79">
        <v>17.546399999999998</v>
      </c>
      <c r="F79">
        <v>0.12914</v>
      </c>
      <c r="G79">
        <v>12.801</v>
      </c>
      <c r="H79">
        <v>13.669</v>
      </c>
      <c r="I79">
        <v>14.247</v>
      </c>
      <c r="J79">
        <v>14.577999999999999</v>
      </c>
      <c r="K79">
        <v>15.125999999999999</v>
      </c>
      <c r="L79">
        <v>15.525</v>
      </c>
      <c r="M79">
        <v>16.164000000000001</v>
      </c>
      <c r="N79">
        <v>17.545999999999999</v>
      </c>
      <c r="O79">
        <v>19.257999999999999</v>
      </c>
      <c r="P79">
        <v>20.359000000000002</v>
      </c>
      <c r="Q79">
        <v>21.196999999999999</v>
      </c>
      <c r="R79">
        <v>22.609000000000002</v>
      </c>
      <c r="S79">
        <v>23.658000000000001</v>
      </c>
      <c r="T79">
        <v>26.004999999999999</v>
      </c>
      <c r="U79">
        <v>31.760999999999999</v>
      </c>
    </row>
    <row r="80" spans="1:21" x14ac:dyDescent="0.25">
      <c r="A80">
        <v>11</v>
      </c>
      <c r="B80">
        <v>6</v>
      </c>
      <c r="C80">
        <v>138</v>
      </c>
      <c r="D80">
        <v>-1.4339</v>
      </c>
      <c r="E80">
        <v>17.608799999999999</v>
      </c>
      <c r="F80">
        <v>0.12945999999999999</v>
      </c>
      <c r="G80">
        <v>12.835000000000001</v>
      </c>
      <c r="H80">
        <v>13.709</v>
      </c>
      <c r="I80">
        <v>14.29</v>
      </c>
      <c r="J80">
        <v>14.622999999999999</v>
      </c>
      <c r="K80">
        <v>15.173999999999999</v>
      </c>
      <c r="L80">
        <v>15.574999999999999</v>
      </c>
      <c r="M80">
        <v>16.218</v>
      </c>
      <c r="N80">
        <v>17.609000000000002</v>
      </c>
      <c r="O80">
        <v>19.331</v>
      </c>
      <c r="P80">
        <v>20.439</v>
      </c>
      <c r="Q80">
        <v>21.282</v>
      </c>
      <c r="R80">
        <v>22.702999999999999</v>
      </c>
      <c r="S80">
        <v>23.757999999999999</v>
      </c>
      <c r="T80">
        <v>26.12</v>
      </c>
      <c r="U80">
        <v>31.91</v>
      </c>
    </row>
    <row r="81" spans="1:21" x14ac:dyDescent="0.25">
      <c r="A81">
        <v>11</v>
      </c>
      <c r="B81">
        <v>7</v>
      </c>
      <c r="C81">
        <v>139</v>
      </c>
      <c r="D81">
        <v>-1.4288000000000001</v>
      </c>
      <c r="E81">
        <v>17.671900000000001</v>
      </c>
      <c r="F81">
        <v>0.12978000000000001</v>
      </c>
      <c r="G81">
        <v>12.87</v>
      </c>
      <c r="H81">
        <v>13.749000000000001</v>
      </c>
      <c r="I81">
        <v>14.333</v>
      </c>
      <c r="J81">
        <v>14.667999999999999</v>
      </c>
      <c r="K81">
        <v>15.222</v>
      </c>
      <c r="L81">
        <v>15.625999999999999</v>
      </c>
      <c r="M81">
        <v>16.273</v>
      </c>
      <c r="N81">
        <v>17.672000000000001</v>
      </c>
      <c r="O81">
        <v>19.404</v>
      </c>
      <c r="P81">
        <v>20.518999999999998</v>
      </c>
      <c r="Q81">
        <v>21.367999999999999</v>
      </c>
      <c r="R81">
        <v>22.797000000000001</v>
      </c>
      <c r="S81">
        <v>23.858000000000001</v>
      </c>
      <c r="T81">
        <v>26.234999999999999</v>
      </c>
      <c r="U81">
        <v>32.06</v>
      </c>
    </row>
    <row r="82" spans="1:21" x14ac:dyDescent="0.25">
      <c r="A82">
        <v>11</v>
      </c>
      <c r="B82">
        <v>8</v>
      </c>
      <c r="C82">
        <v>140</v>
      </c>
      <c r="D82">
        <v>-1.4235</v>
      </c>
      <c r="E82">
        <v>17.735700000000001</v>
      </c>
      <c r="F82">
        <v>0.13009000000000001</v>
      </c>
      <c r="G82">
        <v>12.906000000000001</v>
      </c>
      <c r="H82">
        <v>13.79</v>
      </c>
      <c r="I82">
        <v>14.377000000000001</v>
      </c>
      <c r="J82">
        <v>14.714</v>
      </c>
      <c r="K82">
        <v>15.271000000000001</v>
      </c>
      <c r="L82">
        <v>15.678000000000001</v>
      </c>
      <c r="M82">
        <v>16.327999999999999</v>
      </c>
      <c r="N82">
        <v>17.736000000000001</v>
      </c>
      <c r="O82">
        <v>19.478000000000002</v>
      </c>
      <c r="P82">
        <v>20.6</v>
      </c>
      <c r="Q82">
        <v>21.454000000000001</v>
      </c>
      <c r="R82">
        <v>22.891999999999999</v>
      </c>
      <c r="S82">
        <v>23.959</v>
      </c>
      <c r="T82">
        <v>26.35</v>
      </c>
      <c r="U82">
        <v>32.206000000000003</v>
      </c>
    </row>
    <row r="83" spans="1:21" x14ac:dyDescent="0.25">
      <c r="A83">
        <v>11</v>
      </c>
      <c r="B83">
        <v>9</v>
      </c>
      <c r="C83">
        <v>141</v>
      </c>
      <c r="D83">
        <v>-1.4179999999999999</v>
      </c>
      <c r="E83">
        <v>17.8001</v>
      </c>
      <c r="F83">
        <v>0.13039999999999999</v>
      </c>
      <c r="G83">
        <v>12.942</v>
      </c>
      <c r="H83">
        <v>13.831</v>
      </c>
      <c r="I83">
        <v>14.422000000000001</v>
      </c>
      <c r="J83">
        <v>14.76</v>
      </c>
      <c r="K83">
        <v>15.321</v>
      </c>
      <c r="L83">
        <v>15.73</v>
      </c>
      <c r="M83">
        <v>16.384</v>
      </c>
      <c r="N83">
        <v>17.8</v>
      </c>
      <c r="O83">
        <v>19.553000000000001</v>
      </c>
      <c r="P83">
        <v>20.681999999999999</v>
      </c>
      <c r="Q83">
        <v>21.54</v>
      </c>
      <c r="R83">
        <v>22.986999999999998</v>
      </c>
      <c r="S83">
        <v>24.061</v>
      </c>
      <c r="T83">
        <v>26.465</v>
      </c>
      <c r="U83">
        <v>32.353000000000002</v>
      </c>
    </row>
    <row r="84" spans="1:21" x14ac:dyDescent="0.25">
      <c r="A84">
        <v>11</v>
      </c>
      <c r="B84">
        <v>10</v>
      </c>
      <c r="C84">
        <v>142</v>
      </c>
      <c r="D84">
        <v>-1.4123000000000001</v>
      </c>
      <c r="E84">
        <v>17.865100000000002</v>
      </c>
      <c r="F84">
        <v>0.13070000000000001</v>
      </c>
      <c r="G84">
        <v>12.978</v>
      </c>
      <c r="H84">
        <v>13.872</v>
      </c>
      <c r="I84">
        <v>14.467000000000001</v>
      </c>
      <c r="J84">
        <v>14.807</v>
      </c>
      <c r="K84">
        <v>15.371</v>
      </c>
      <c r="L84">
        <v>15.782</v>
      </c>
      <c r="M84">
        <v>16.440999999999999</v>
      </c>
      <c r="N84">
        <v>17.864999999999998</v>
      </c>
      <c r="O84">
        <v>19.629000000000001</v>
      </c>
      <c r="P84">
        <v>20.763999999999999</v>
      </c>
      <c r="Q84">
        <v>21.628</v>
      </c>
      <c r="R84">
        <v>23.082000000000001</v>
      </c>
      <c r="S84">
        <v>24.161999999999999</v>
      </c>
      <c r="T84">
        <v>26.579000000000001</v>
      </c>
      <c r="U84">
        <v>32.496000000000002</v>
      </c>
    </row>
    <row r="85" spans="1:21" x14ac:dyDescent="0.25">
      <c r="A85">
        <v>11</v>
      </c>
      <c r="B85">
        <v>11</v>
      </c>
      <c r="C85">
        <v>143</v>
      </c>
      <c r="D85">
        <v>-1.4065000000000001</v>
      </c>
      <c r="E85">
        <v>17.930599999999998</v>
      </c>
      <c r="F85">
        <v>0.13099</v>
      </c>
      <c r="G85">
        <v>13.015000000000001</v>
      </c>
      <c r="H85">
        <v>13.914</v>
      </c>
      <c r="I85">
        <v>14.512</v>
      </c>
      <c r="J85">
        <v>14.855</v>
      </c>
      <c r="K85">
        <v>15.422000000000001</v>
      </c>
      <c r="L85">
        <v>15.836</v>
      </c>
      <c r="M85">
        <v>16.498000000000001</v>
      </c>
      <c r="N85">
        <v>17.931000000000001</v>
      </c>
      <c r="O85">
        <v>19.704999999999998</v>
      </c>
      <c r="P85">
        <v>20.846</v>
      </c>
      <c r="Q85">
        <v>21.715</v>
      </c>
      <c r="R85">
        <v>23.178000000000001</v>
      </c>
      <c r="S85">
        <v>24.263999999999999</v>
      </c>
      <c r="T85">
        <v>26.693999999999999</v>
      </c>
      <c r="U85">
        <v>32.637999999999998</v>
      </c>
    </row>
    <row r="86" spans="1:21" x14ac:dyDescent="0.25">
      <c r="A86">
        <v>12</v>
      </c>
      <c r="B86">
        <v>0</v>
      </c>
      <c r="C86">
        <v>144</v>
      </c>
      <c r="D86">
        <v>-1.4006000000000001</v>
      </c>
      <c r="E86">
        <v>17.996600000000001</v>
      </c>
      <c r="F86">
        <v>0.13128999999999999</v>
      </c>
      <c r="G86">
        <v>13.052</v>
      </c>
      <c r="H86">
        <v>13.956</v>
      </c>
      <c r="I86">
        <v>14.558</v>
      </c>
      <c r="J86">
        <v>14.901999999999999</v>
      </c>
      <c r="K86">
        <v>15.473000000000001</v>
      </c>
      <c r="L86">
        <v>15.888999999999999</v>
      </c>
      <c r="M86">
        <v>16.555</v>
      </c>
      <c r="N86">
        <v>17.997</v>
      </c>
      <c r="O86">
        <v>19.780999999999999</v>
      </c>
      <c r="P86">
        <v>20.928999999999998</v>
      </c>
      <c r="Q86">
        <v>21.803000000000001</v>
      </c>
      <c r="R86">
        <v>23.274999999999999</v>
      </c>
      <c r="S86">
        <v>24.366</v>
      </c>
      <c r="T86">
        <v>26.809000000000001</v>
      </c>
      <c r="U86">
        <v>32.780999999999999</v>
      </c>
    </row>
    <row r="87" spans="1:21" x14ac:dyDescent="0.25">
      <c r="A87">
        <v>12</v>
      </c>
      <c r="B87">
        <v>1</v>
      </c>
      <c r="C87">
        <v>145</v>
      </c>
      <c r="D87">
        <v>-1.3945000000000001</v>
      </c>
      <c r="E87">
        <v>18.062999999999999</v>
      </c>
      <c r="F87">
        <v>0.13158</v>
      </c>
      <c r="G87">
        <v>13.089</v>
      </c>
      <c r="H87">
        <v>13.999000000000001</v>
      </c>
      <c r="I87">
        <v>14.603999999999999</v>
      </c>
      <c r="J87">
        <v>14.95</v>
      </c>
      <c r="K87">
        <v>15.523999999999999</v>
      </c>
      <c r="L87">
        <v>15.943</v>
      </c>
      <c r="M87">
        <v>16.613</v>
      </c>
      <c r="N87">
        <v>18.062999999999999</v>
      </c>
      <c r="O87">
        <v>19.858000000000001</v>
      </c>
      <c r="P87">
        <v>21.013000000000002</v>
      </c>
      <c r="Q87">
        <v>21.891999999999999</v>
      </c>
      <c r="R87">
        <v>23.370999999999999</v>
      </c>
      <c r="S87">
        <v>24.469000000000001</v>
      </c>
      <c r="T87">
        <v>26.923999999999999</v>
      </c>
      <c r="U87">
        <v>32.921999999999997</v>
      </c>
    </row>
    <row r="88" spans="1:21" x14ac:dyDescent="0.25">
      <c r="A88">
        <v>12</v>
      </c>
      <c r="B88">
        <v>2</v>
      </c>
      <c r="C88">
        <v>146</v>
      </c>
      <c r="D88">
        <v>-1.3883000000000001</v>
      </c>
      <c r="E88">
        <v>18.1297</v>
      </c>
      <c r="F88">
        <v>0.13186</v>
      </c>
      <c r="G88">
        <v>13.125999999999999</v>
      </c>
      <c r="H88">
        <v>14.041</v>
      </c>
      <c r="I88">
        <v>14.65</v>
      </c>
      <c r="J88">
        <v>14.999000000000001</v>
      </c>
      <c r="K88">
        <v>15.576000000000001</v>
      </c>
      <c r="L88">
        <v>15.997</v>
      </c>
      <c r="M88">
        <v>16.670999999999999</v>
      </c>
      <c r="N88">
        <v>18.13</v>
      </c>
      <c r="O88">
        <v>19.934999999999999</v>
      </c>
      <c r="P88">
        <v>21.096</v>
      </c>
      <c r="Q88">
        <v>21.98</v>
      </c>
      <c r="R88">
        <v>23.466999999999999</v>
      </c>
      <c r="S88">
        <v>24.571000000000002</v>
      </c>
      <c r="T88">
        <v>27.038</v>
      </c>
      <c r="U88">
        <v>33.058999999999997</v>
      </c>
    </row>
    <row r="89" spans="1:21" x14ac:dyDescent="0.25">
      <c r="A89">
        <v>12</v>
      </c>
      <c r="B89">
        <v>3</v>
      </c>
      <c r="C89">
        <v>147</v>
      </c>
      <c r="D89">
        <v>-1.3818999999999999</v>
      </c>
      <c r="E89">
        <v>18.1967</v>
      </c>
      <c r="F89">
        <v>0.13214000000000001</v>
      </c>
      <c r="G89">
        <v>13.164</v>
      </c>
      <c r="H89">
        <v>14.084</v>
      </c>
      <c r="I89">
        <v>14.696</v>
      </c>
      <c r="J89">
        <v>15.047000000000001</v>
      </c>
      <c r="K89">
        <v>15.628</v>
      </c>
      <c r="L89">
        <v>16.052</v>
      </c>
      <c r="M89">
        <v>16.73</v>
      </c>
      <c r="N89">
        <v>18.196999999999999</v>
      </c>
      <c r="O89">
        <v>20.012</v>
      </c>
      <c r="P89">
        <v>21.18</v>
      </c>
      <c r="Q89">
        <v>22.068999999999999</v>
      </c>
      <c r="R89">
        <v>23.564</v>
      </c>
      <c r="S89">
        <v>24.672999999999998</v>
      </c>
      <c r="T89">
        <v>27.152000000000001</v>
      </c>
      <c r="U89">
        <v>33.195999999999998</v>
      </c>
    </row>
    <row r="90" spans="1:21" x14ac:dyDescent="0.25">
      <c r="A90">
        <v>12</v>
      </c>
      <c r="B90">
        <v>4</v>
      </c>
      <c r="C90">
        <v>148</v>
      </c>
      <c r="D90">
        <v>-1.3754999999999999</v>
      </c>
      <c r="E90">
        <v>18.2639</v>
      </c>
      <c r="F90">
        <v>0.13241</v>
      </c>
      <c r="G90">
        <v>13.201000000000001</v>
      </c>
      <c r="H90">
        <v>14.127000000000001</v>
      </c>
      <c r="I90">
        <v>14.743</v>
      </c>
      <c r="J90">
        <v>15.096</v>
      </c>
      <c r="K90">
        <v>15.68</v>
      </c>
      <c r="L90">
        <v>16.106000000000002</v>
      </c>
      <c r="M90">
        <v>16.788</v>
      </c>
      <c r="N90">
        <v>18.263999999999999</v>
      </c>
      <c r="O90">
        <v>20.09</v>
      </c>
      <c r="P90">
        <v>21.263999999999999</v>
      </c>
      <c r="Q90">
        <v>22.157</v>
      </c>
      <c r="R90">
        <v>23.66</v>
      </c>
      <c r="S90">
        <v>24.774999999999999</v>
      </c>
      <c r="T90">
        <v>27.265000000000001</v>
      </c>
      <c r="U90">
        <v>33.33</v>
      </c>
    </row>
    <row r="91" spans="1:21" x14ac:dyDescent="0.25">
      <c r="A91">
        <v>12</v>
      </c>
      <c r="B91">
        <v>5</v>
      </c>
      <c r="C91">
        <v>149</v>
      </c>
      <c r="D91">
        <v>-1.3689</v>
      </c>
      <c r="E91">
        <v>18.331199999999999</v>
      </c>
      <c r="F91">
        <v>0.13267999999999999</v>
      </c>
      <c r="G91">
        <v>13.239000000000001</v>
      </c>
      <c r="H91">
        <v>14.17</v>
      </c>
      <c r="I91">
        <v>14.79</v>
      </c>
      <c r="J91">
        <v>15.145</v>
      </c>
      <c r="K91">
        <v>15.733000000000001</v>
      </c>
      <c r="L91">
        <v>16.161000000000001</v>
      </c>
      <c r="M91">
        <v>16.847000000000001</v>
      </c>
      <c r="N91">
        <v>18.331</v>
      </c>
      <c r="O91">
        <v>20.167000000000002</v>
      </c>
      <c r="P91">
        <v>21.347999999999999</v>
      </c>
      <c r="Q91">
        <v>22.245999999999999</v>
      </c>
      <c r="R91">
        <v>23.756</v>
      </c>
      <c r="S91">
        <v>24.876000000000001</v>
      </c>
      <c r="T91">
        <v>27.378</v>
      </c>
      <c r="U91">
        <v>33.463000000000001</v>
      </c>
    </row>
    <row r="92" spans="1:21" x14ac:dyDescent="0.25">
      <c r="A92">
        <v>12</v>
      </c>
      <c r="B92">
        <v>6</v>
      </c>
      <c r="C92">
        <v>150</v>
      </c>
      <c r="D92">
        <v>-1.3621000000000001</v>
      </c>
      <c r="E92">
        <v>18.398599999999998</v>
      </c>
      <c r="F92">
        <v>0.13295000000000001</v>
      </c>
      <c r="G92">
        <v>13.276</v>
      </c>
      <c r="H92">
        <v>14.212999999999999</v>
      </c>
      <c r="I92">
        <v>14.836</v>
      </c>
      <c r="J92">
        <v>15.193</v>
      </c>
      <c r="K92">
        <v>15.785</v>
      </c>
      <c r="L92">
        <v>16.216000000000001</v>
      </c>
      <c r="M92">
        <v>16.905999999999999</v>
      </c>
      <c r="N92">
        <v>18.399000000000001</v>
      </c>
      <c r="O92">
        <v>20.245000000000001</v>
      </c>
      <c r="P92">
        <v>21.431999999999999</v>
      </c>
      <c r="Q92">
        <v>22.335000000000001</v>
      </c>
      <c r="R92">
        <v>23.853000000000002</v>
      </c>
      <c r="S92">
        <v>24.978000000000002</v>
      </c>
      <c r="T92">
        <v>27.49</v>
      </c>
      <c r="U92">
        <v>33.594000000000001</v>
      </c>
    </row>
    <row r="93" spans="1:21" x14ac:dyDescent="0.25">
      <c r="A93">
        <v>12</v>
      </c>
      <c r="B93">
        <v>7</v>
      </c>
      <c r="C93">
        <v>151</v>
      </c>
      <c r="D93">
        <v>-1.3552999999999999</v>
      </c>
      <c r="E93">
        <v>18.466000000000001</v>
      </c>
      <c r="F93">
        <v>0.13321</v>
      </c>
      <c r="G93">
        <v>13.314</v>
      </c>
      <c r="H93">
        <v>14.256</v>
      </c>
      <c r="I93">
        <v>14.882999999999999</v>
      </c>
      <c r="J93">
        <v>15.242000000000001</v>
      </c>
      <c r="K93">
        <v>15.837</v>
      </c>
      <c r="L93">
        <v>16.271000000000001</v>
      </c>
      <c r="M93">
        <v>16.965</v>
      </c>
      <c r="N93">
        <v>18.466000000000001</v>
      </c>
      <c r="O93">
        <v>20.323</v>
      </c>
      <c r="P93">
        <v>21.515999999999998</v>
      </c>
      <c r="Q93">
        <v>22.422999999999998</v>
      </c>
      <c r="R93">
        <v>23.948</v>
      </c>
      <c r="S93">
        <v>25.079000000000001</v>
      </c>
      <c r="T93">
        <v>27.600999999999999</v>
      </c>
      <c r="U93">
        <v>33.722999999999999</v>
      </c>
    </row>
    <row r="94" spans="1:21" x14ac:dyDescent="0.25">
      <c r="A94">
        <v>12</v>
      </c>
      <c r="B94">
        <v>8</v>
      </c>
      <c r="C94">
        <v>152</v>
      </c>
      <c r="D94">
        <v>-1.3483000000000001</v>
      </c>
      <c r="E94">
        <v>18.533300000000001</v>
      </c>
      <c r="F94">
        <v>0.13347000000000001</v>
      </c>
      <c r="G94">
        <v>13.351000000000001</v>
      </c>
      <c r="H94">
        <v>14.298999999999999</v>
      </c>
      <c r="I94">
        <v>14.93</v>
      </c>
      <c r="J94">
        <v>15.291</v>
      </c>
      <c r="K94">
        <v>15.888999999999999</v>
      </c>
      <c r="L94">
        <v>16.324999999999999</v>
      </c>
      <c r="M94">
        <v>17.024000000000001</v>
      </c>
      <c r="N94">
        <v>18.533000000000001</v>
      </c>
      <c r="O94">
        <v>20.399999999999999</v>
      </c>
      <c r="P94">
        <v>21.6</v>
      </c>
      <c r="Q94">
        <v>22.510999999999999</v>
      </c>
      <c r="R94">
        <v>24.044</v>
      </c>
      <c r="S94">
        <v>25.178999999999998</v>
      </c>
      <c r="T94">
        <v>27.712</v>
      </c>
      <c r="U94">
        <v>33.85</v>
      </c>
    </row>
    <row r="95" spans="1:21" x14ac:dyDescent="0.25">
      <c r="A95">
        <v>12</v>
      </c>
      <c r="B95">
        <v>9</v>
      </c>
      <c r="C95">
        <v>153</v>
      </c>
      <c r="D95">
        <v>-1.3412999999999999</v>
      </c>
      <c r="E95">
        <v>18.6006</v>
      </c>
      <c r="F95">
        <v>0.13372000000000001</v>
      </c>
      <c r="G95">
        <v>13.388999999999999</v>
      </c>
      <c r="H95">
        <v>14.342000000000001</v>
      </c>
      <c r="I95">
        <v>14.976000000000001</v>
      </c>
      <c r="J95">
        <v>15.34</v>
      </c>
      <c r="K95">
        <v>15.942</v>
      </c>
      <c r="L95">
        <v>16.38</v>
      </c>
      <c r="M95">
        <v>17.082000000000001</v>
      </c>
      <c r="N95">
        <v>18.600999999999999</v>
      </c>
      <c r="O95">
        <v>20.477</v>
      </c>
      <c r="P95">
        <v>21.683</v>
      </c>
      <c r="Q95">
        <v>22.599</v>
      </c>
      <c r="R95">
        <v>24.138999999999999</v>
      </c>
      <c r="S95">
        <v>25.279</v>
      </c>
      <c r="T95">
        <v>27.821000000000002</v>
      </c>
      <c r="U95">
        <v>33.973999999999997</v>
      </c>
    </row>
    <row r="96" spans="1:21" x14ac:dyDescent="0.25">
      <c r="A96">
        <v>12</v>
      </c>
      <c r="B96">
        <v>10</v>
      </c>
      <c r="C96">
        <v>154</v>
      </c>
      <c r="D96">
        <v>-1.3341000000000001</v>
      </c>
      <c r="E96">
        <v>18.6677</v>
      </c>
      <c r="F96">
        <v>0.13397000000000001</v>
      </c>
      <c r="G96">
        <v>13.426</v>
      </c>
      <c r="H96">
        <v>14.385</v>
      </c>
      <c r="I96">
        <v>15.023</v>
      </c>
      <c r="J96">
        <v>15.388</v>
      </c>
      <c r="K96">
        <v>15.994</v>
      </c>
      <c r="L96">
        <v>16.434999999999999</v>
      </c>
      <c r="M96">
        <v>17.140999999999998</v>
      </c>
      <c r="N96">
        <v>18.667999999999999</v>
      </c>
      <c r="O96">
        <v>20.555</v>
      </c>
      <c r="P96">
        <v>21.765999999999998</v>
      </c>
      <c r="Q96">
        <v>22.687000000000001</v>
      </c>
      <c r="R96">
        <v>24.233000000000001</v>
      </c>
      <c r="S96">
        <v>25.378</v>
      </c>
      <c r="T96">
        <v>27.928999999999998</v>
      </c>
      <c r="U96">
        <v>34.097000000000001</v>
      </c>
    </row>
    <row r="97" spans="1:21" x14ac:dyDescent="0.25">
      <c r="A97">
        <v>12</v>
      </c>
      <c r="B97">
        <v>11</v>
      </c>
      <c r="C97">
        <v>155</v>
      </c>
      <c r="D97">
        <v>-1.3269</v>
      </c>
      <c r="E97">
        <v>18.7346</v>
      </c>
      <c r="F97">
        <v>0.13421</v>
      </c>
      <c r="G97">
        <v>13.462999999999999</v>
      </c>
      <c r="H97">
        <v>14.428000000000001</v>
      </c>
      <c r="I97">
        <v>15.069000000000001</v>
      </c>
      <c r="J97">
        <v>15.436999999999999</v>
      </c>
      <c r="K97">
        <v>16.045999999999999</v>
      </c>
      <c r="L97">
        <v>16.489000000000001</v>
      </c>
      <c r="M97">
        <v>17.2</v>
      </c>
      <c r="N97">
        <v>18.734999999999999</v>
      </c>
      <c r="O97">
        <v>20.631</v>
      </c>
      <c r="P97">
        <v>21.849</v>
      </c>
      <c r="Q97">
        <v>22.774000000000001</v>
      </c>
      <c r="R97">
        <v>24.327000000000002</v>
      </c>
      <c r="S97">
        <v>25.477</v>
      </c>
      <c r="T97">
        <v>28.036000000000001</v>
      </c>
      <c r="U97">
        <v>34.216000000000001</v>
      </c>
    </row>
    <row r="98" spans="1:21" x14ac:dyDescent="0.25">
      <c r="A98">
        <v>13</v>
      </c>
      <c r="B98">
        <v>0</v>
      </c>
      <c r="C98">
        <v>156</v>
      </c>
      <c r="D98">
        <v>-1.3194999999999999</v>
      </c>
      <c r="E98">
        <v>18.801200000000001</v>
      </c>
      <c r="F98">
        <v>0.13444999999999999</v>
      </c>
      <c r="G98">
        <v>13.499000000000001</v>
      </c>
      <c r="H98">
        <v>14.47</v>
      </c>
      <c r="I98">
        <v>15.115</v>
      </c>
      <c r="J98">
        <v>15.484999999999999</v>
      </c>
      <c r="K98">
        <v>16.097000000000001</v>
      </c>
      <c r="L98">
        <v>16.544</v>
      </c>
      <c r="M98">
        <v>17.257999999999999</v>
      </c>
      <c r="N98">
        <v>18.800999999999998</v>
      </c>
      <c r="O98">
        <v>20.707999999999998</v>
      </c>
      <c r="P98">
        <v>21.931000000000001</v>
      </c>
      <c r="Q98">
        <v>22.86</v>
      </c>
      <c r="R98">
        <v>24.42</v>
      </c>
      <c r="S98">
        <v>25.574000000000002</v>
      </c>
      <c r="T98">
        <v>28.143000000000001</v>
      </c>
      <c r="U98">
        <v>34.332999999999998</v>
      </c>
    </row>
    <row r="99" spans="1:21" x14ac:dyDescent="0.25">
      <c r="A99">
        <v>13</v>
      </c>
      <c r="B99">
        <v>1</v>
      </c>
      <c r="C99">
        <v>157</v>
      </c>
      <c r="D99">
        <v>-1.3121</v>
      </c>
      <c r="E99">
        <v>18.8675</v>
      </c>
      <c r="F99">
        <v>0.13469</v>
      </c>
      <c r="G99">
        <v>13.536</v>
      </c>
      <c r="H99">
        <v>14.512</v>
      </c>
      <c r="I99">
        <v>15.161</v>
      </c>
      <c r="J99">
        <v>15.532999999999999</v>
      </c>
      <c r="K99">
        <v>16.149000000000001</v>
      </c>
      <c r="L99">
        <v>16.597999999999999</v>
      </c>
      <c r="M99">
        <v>17.315999999999999</v>
      </c>
      <c r="N99">
        <v>18.867999999999999</v>
      </c>
      <c r="O99">
        <v>20.783999999999999</v>
      </c>
      <c r="P99">
        <v>22.013000000000002</v>
      </c>
      <c r="Q99">
        <v>22.946000000000002</v>
      </c>
      <c r="R99">
        <v>24.513000000000002</v>
      </c>
      <c r="S99">
        <v>25.670999999999999</v>
      </c>
      <c r="T99">
        <v>28.248000000000001</v>
      </c>
      <c r="U99">
        <v>34.448999999999998</v>
      </c>
    </row>
    <row r="100" spans="1:21" x14ac:dyDescent="0.25">
      <c r="A100">
        <v>13</v>
      </c>
      <c r="B100">
        <v>2</v>
      </c>
      <c r="C100">
        <v>158</v>
      </c>
      <c r="D100">
        <v>-1.3046</v>
      </c>
      <c r="E100">
        <v>18.933499999999999</v>
      </c>
      <c r="F100">
        <v>0.13492000000000001</v>
      </c>
      <c r="G100">
        <v>13.571999999999999</v>
      </c>
      <c r="H100">
        <v>14.554</v>
      </c>
      <c r="I100">
        <v>15.207000000000001</v>
      </c>
      <c r="J100">
        <v>15.581</v>
      </c>
      <c r="K100">
        <v>16.2</v>
      </c>
      <c r="L100">
        <v>16.651</v>
      </c>
      <c r="M100">
        <v>17.373000000000001</v>
      </c>
      <c r="N100">
        <v>18.934000000000001</v>
      </c>
      <c r="O100">
        <v>20.859000000000002</v>
      </c>
      <c r="P100">
        <v>22.094000000000001</v>
      </c>
      <c r="Q100">
        <v>23.032</v>
      </c>
      <c r="R100">
        <v>24.605</v>
      </c>
      <c r="S100">
        <v>25.766999999999999</v>
      </c>
      <c r="T100">
        <v>28.352</v>
      </c>
      <c r="U100">
        <v>34.561</v>
      </c>
    </row>
    <row r="101" spans="1:21" x14ac:dyDescent="0.25">
      <c r="A101">
        <v>13</v>
      </c>
      <c r="B101">
        <v>3</v>
      </c>
      <c r="C101">
        <v>159</v>
      </c>
      <c r="D101">
        <v>-1.2969999999999999</v>
      </c>
      <c r="E101">
        <v>18.999099999999999</v>
      </c>
      <c r="F101">
        <v>0.13514000000000001</v>
      </c>
      <c r="G101">
        <v>13.608000000000001</v>
      </c>
      <c r="H101">
        <v>14.595000000000001</v>
      </c>
      <c r="I101">
        <v>15.252000000000001</v>
      </c>
      <c r="J101">
        <v>15.628</v>
      </c>
      <c r="K101">
        <v>16.251000000000001</v>
      </c>
      <c r="L101">
        <v>16.704999999999998</v>
      </c>
      <c r="M101">
        <v>17.431000000000001</v>
      </c>
      <c r="N101">
        <v>18.998999999999999</v>
      </c>
      <c r="O101">
        <v>20.934000000000001</v>
      </c>
      <c r="P101">
        <v>22.175000000000001</v>
      </c>
      <c r="Q101">
        <v>23.116</v>
      </c>
      <c r="R101">
        <v>24.695</v>
      </c>
      <c r="S101">
        <v>25.861999999999998</v>
      </c>
      <c r="T101">
        <v>28.454000000000001</v>
      </c>
      <c r="U101">
        <v>34.67</v>
      </c>
    </row>
    <row r="102" spans="1:21" x14ac:dyDescent="0.25">
      <c r="A102">
        <v>13</v>
      </c>
      <c r="B102">
        <v>4</v>
      </c>
      <c r="C102">
        <v>160</v>
      </c>
      <c r="D102">
        <v>-1.2894000000000001</v>
      </c>
      <c r="E102">
        <v>19.0642</v>
      </c>
      <c r="F102">
        <v>0.13536999999999999</v>
      </c>
      <c r="G102">
        <v>13.643000000000001</v>
      </c>
      <c r="H102">
        <v>14.635999999999999</v>
      </c>
      <c r="I102">
        <v>15.297000000000001</v>
      </c>
      <c r="J102">
        <v>15.675000000000001</v>
      </c>
      <c r="K102">
        <v>16.300999999999998</v>
      </c>
      <c r="L102">
        <v>16.757999999999999</v>
      </c>
      <c r="M102">
        <v>17.488</v>
      </c>
      <c r="N102">
        <v>19.064</v>
      </c>
      <c r="O102">
        <v>21.009</v>
      </c>
      <c r="P102">
        <v>22.254999999999999</v>
      </c>
      <c r="Q102">
        <v>23.201000000000001</v>
      </c>
      <c r="R102">
        <v>24.786000000000001</v>
      </c>
      <c r="S102">
        <v>25.956</v>
      </c>
      <c r="T102">
        <v>28.556000000000001</v>
      </c>
      <c r="U102">
        <v>34.779000000000003</v>
      </c>
    </row>
    <row r="103" spans="1:21" x14ac:dyDescent="0.25">
      <c r="A103">
        <v>13</v>
      </c>
      <c r="B103">
        <v>5</v>
      </c>
      <c r="C103">
        <v>161</v>
      </c>
      <c r="D103">
        <v>-1.2816000000000001</v>
      </c>
      <c r="E103">
        <v>19.128900000000002</v>
      </c>
      <c r="F103">
        <v>0.13558999999999999</v>
      </c>
      <c r="G103">
        <v>13.678000000000001</v>
      </c>
      <c r="H103">
        <v>14.677</v>
      </c>
      <c r="I103">
        <v>15.340999999999999</v>
      </c>
      <c r="J103">
        <v>15.722</v>
      </c>
      <c r="K103">
        <v>16.350999999999999</v>
      </c>
      <c r="L103">
        <v>16.809999999999999</v>
      </c>
      <c r="M103">
        <v>17.544</v>
      </c>
      <c r="N103">
        <v>19.129000000000001</v>
      </c>
      <c r="O103">
        <v>21.082999999999998</v>
      </c>
      <c r="P103">
        <v>22.335000000000001</v>
      </c>
      <c r="Q103">
        <v>23.283999999999999</v>
      </c>
      <c r="R103">
        <v>24.875</v>
      </c>
      <c r="S103">
        <v>26.05</v>
      </c>
      <c r="T103">
        <v>28.655000000000001</v>
      </c>
      <c r="U103">
        <v>34.884</v>
      </c>
    </row>
    <row r="104" spans="1:21" x14ac:dyDescent="0.25">
      <c r="A104">
        <v>13</v>
      </c>
      <c r="B104">
        <v>6</v>
      </c>
      <c r="C104">
        <v>162</v>
      </c>
      <c r="D104">
        <v>-1.2739</v>
      </c>
      <c r="E104">
        <v>19.193100000000001</v>
      </c>
      <c r="F104">
        <v>0.1358</v>
      </c>
      <c r="G104">
        <v>13.712999999999999</v>
      </c>
      <c r="H104">
        <v>14.718</v>
      </c>
      <c r="I104">
        <v>15.385999999999999</v>
      </c>
      <c r="J104">
        <v>15.768000000000001</v>
      </c>
      <c r="K104">
        <v>16.401</v>
      </c>
      <c r="L104">
        <v>16.861999999999998</v>
      </c>
      <c r="M104">
        <v>17.600000000000001</v>
      </c>
      <c r="N104">
        <v>19.193000000000001</v>
      </c>
      <c r="O104">
        <v>21.155999999999999</v>
      </c>
      <c r="P104">
        <v>22.413</v>
      </c>
      <c r="Q104">
        <v>23.367000000000001</v>
      </c>
      <c r="R104">
        <v>24.963000000000001</v>
      </c>
      <c r="S104">
        <v>26.140999999999998</v>
      </c>
      <c r="T104">
        <v>28.753</v>
      </c>
      <c r="U104">
        <v>34.985999999999997</v>
      </c>
    </row>
    <row r="105" spans="1:21" x14ac:dyDescent="0.25">
      <c r="A105">
        <v>13</v>
      </c>
      <c r="B105">
        <v>7</v>
      </c>
      <c r="C105">
        <v>163</v>
      </c>
      <c r="D105">
        <v>-1.2661</v>
      </c>
      <c r="E105">
        <v>19.256699999999999</v>
      </c>
      <c r="F105">
        <v>0.13600999999999999</v>
      </c>
      <c r="G105">
        <v>13.747999999999999</v>
      </c>
      <c r="H105">
        <v>14.757999999999999</v>
      </c>
      <c r="I105">
        <v>15.429</v>
      </c>
      <c r="J105">
        <v>15.814</v>
      </c>
      <c r="K105">
        <v>16.451000000000001</v>
      </c>
      <c r="L105">
        <v>16.914000000000001</v>
      </c>
      <c r="M105">
        <v>17.655999999999999</v>
      </c>
      <c r="N105">
        <v>19.257000000000001</v>
      </c>
      <c r="O105">
        <v>21.228999999999999</v>
      </c>
      <c r="P105">
        <v>22.491</v>
      </c>
      <c r="Q105">
        <v>23.448</v>
      </c>
      <c r="R105">
        <v>25.05</v>
      </c>
      <c r="S105">
        <v>26.231999999999999</v>
      </c>
      <c r="T105">
        <v>28.85</v>
      </c>
      <c r="U105">
        <v>35.085999999999999</v>
      </c>
    </row>
    <row r="106" spans="1:21" x14ac:dyDescent="0.25">
      <c r="A106">
        <v>13</v>
      </c>
      <c r="B106">
        <v>8</v>
      </c>
      <c r="C106">
        <v>164</v>
      </c>
      <c r="D106">
        <v>-1.2583</v>
      </c>
      <c r="E106">
        <v>19.319700000000001</v>
      </c>
      <c r="F106">
        <v>0.13622000000000001</v>
      </c>
      <c r="G106">
        <v>13.781000000000001</v>
      </c>
      <c r="H106">
        <v>14.797000000000001</v>
      </c>
      <c r="I106">
        <v>15.472</v>
      </c>
      <c r="J106">
        <v>15.859</v>
      </c>
      <c r="K106">
        <v>16.498999999999999</v>
      </c>
      <c r="L106">
        <v>16.965</v>
      </c>
      <c r="M106">
        <v>17.710999999999999</v>
      </c>
      <c r="N106">
        <v>19.32</v>
      </c>
      <c r="O106">
        <v>21.300999999999998</v>
      </c>
      <c r="P106">
        <v>22.568999999999999</v>
      </c>
      <c r="Q106">
        <v>23.529</v>
      </c>
      <c r="R106">
        <v>25.137</v>
      </c>
      <c r="S106">
        <v>26.321999999999999</v>
      </c>
      <c r="T106">
        <v>28.946000000000002</v>
      </c>
      <c r="U106">
        <v>35.185000000000002</v>
      </c>
    </row>
    <row r="107" spans="1:21" x14ac:dyDescent="0.25">
      <c r="A107">
        <v>13</v>
      </c>
      <c r="B107">
        <v>9</v>
      </c>
      <c r="C107">
        <v>165</v>
      </c>
      <c r="D107">
        <v>-1.2504</v>
      </c>
      <c r="E107">
        <v>19.382000000000001</v>
      </c>
      <c r="F107">
        <v>0.13642000000000001</v>
      </c>
      <c r="G107">
        <v>13.815</v>
      </c>
      <c r="H107">
        <v>14.836</v>
      </c>
      <c r="I107">
        <v>15.515000000000001</v>
      </c>
      <c r="J107">
        <v>15.904</v>
      </c>
      <c r="K107">
        <v>16.547000000000001</v>
      </c>
      <c r="L107">
        <v>17.015999999999998</v>
      </c>
      <c r="M107">
        <v>17.765000000000001</v>
      </c>
      <c r="N107">
        <v>19.382000000000001</v>
      </c>
      <c r="O107">
        <v>21.372</v>
      </c>
      <c r="P107">
        <v>22.645</v>
      </c>
      <c r="Q107">
        <v>23.609000000000002</v>
      </c>
      <c r="R107">
        <v>25.222000000000001</v>
      </c>
      <c r="S107">
        <v>26.41</v>
      </c>
      <c r="T107">
        <v>29.039000000000001</v>
      </c>
      <c r="U107">
        <v>35.279000000000003</v>
      </c>
    </row>
    <row r="108" spans="1:21" x14ac:dyDescent="0.25">
      <c r="A108">
        <v>13</v>
      </c>
      <c r="B108">
        <v>10</v>
      </c>
      <c r="C108">
        <v>166</v>
      </c>
      <c r="D108">
        <v>-1.2424999999999999</v>
      </c>
      <c r="E108">
        <v>19.4437</v>
      </c>
      <c r="F108">
        <v>0.13661999999999999</v>
      </c>
      <c r="G108">
        <v>13.848000000000001</v>
      </c>
      <c r="H108">
        <v>14.875</v>
      </c>
      <c r="I108">
        <v>15.557</v>
      </c>
      <c r="J108">
        <v>15.948</v>
      </c>
      <c r="K108">
        <v>16.594999999999999</v>
      </c>
      <c r="L108">
        <v>17.065999999999999</v>
      </c>
      <c r="M108">
        <v>17.818999999999999</v>
      </c>
      <c r="N108">
        <v>19.443999999999999</v>
      </c>
      <c r="O108">
        <v>21.443000000000001</v>
      </c>
      <c r="P108">
        <v>22.72</v>
      </c>
      <c r="Q108">
        <v>23.687999999999999</v>
      </c>
      <c r="R108">
        <v>25.306000000000001</v>
      </c>
      <c r="S108">
        <v>26.497</v>
      </c>
      <c r="T108">
        <v>29.132000000000001</v>
      </c>
      <c r="U108">
        <v>35.372999999999998</v>
      </c>
    </row>
    <row r="109" spans="1:21" x14ac:dyDescent="0.25">
      <c r="A109">
        <v>13</v>
      </c>
      <c r="B109">
        <v>11</v>
      </c>
      <c r="C109">
        <v>167</v>
      </c>
      <c r="D109">
        <v>-1.2344999999999999</v>
      </c>
      <c r="E109">
        <v>19.5045</v>
      </c>
      <c r="F109">
        <v>0.13680999999999999</v>
      </c>
      <c r="G109">
        <v>13.88</v>
      </c>
      <c r="H109">
        <v>14.913</v>
      </c>
      <c r="I109">
        <v>15.599</v>
      </c>
      <c r="J109">
        <v>15.992000000000001</v>
      </c>
      <c r="K109">
        <v>16.641999999999999</v>
      </c>
      <c r="L109">
        <v>17.114999999999998</v>
      </c>
      <c r="M109">
        <v>17.872</v>
      </c>
      <c r="N109">
        <v>19.504000000000001</v>
      </c>
      <c r="O109">
        <v>21.512</v>
      </c>
      <c r="P109">
        <v>22.795000000000002</v>
      </c>
      <c r="Q109">
        <v>23.765000000000001</v>
      </c>
      <c r="R109">
        <v>25.388000000000002</v>
      </c>
      <c r="S109">
        <v>26.582999999999998</v>
      </c>
      <c r="T109">
        <v>29.222000000000001</v>
      </c>
      <c r="U109">
        <v>35.460999999999999</v>
      </c>
    </row>
    <row r="110" spans="1:21" x14ac:dyDescent="0.25">
      <c r="A110">
        <v>14</v>
      </c>
      <c r="B110">
        <v>0</v>
      </c>
      <c r="C110">
        <v>168</v>
      </c>
      <c r="D110">
        <v>-1.2265999999999999</v>
      </c>
      <c r="E110">
        <v>19.564699999999998</v>
      </c>
      <c r="F110">
        <v>0.13700000000000001</v>
      </c>
      <c r="G110">
        <v>13.912000000000001</v>
      </c>
      <c r="H110">
        <v>14.95</v>
      </c>
      <c r="I110">
        <v>15.64</v>
      </c>
      <c r="J110">
        <v>16.035</v>
      </c>
      <c r="K110">
        <v>16.687999999999999</v>
      </c>
      <c r="L110">
        <v>17.164000000000001</v>
      </c>
      <c r="M110">
        <v>17.925000000000001</v>
      </c>
      <c r="N110">
        <v>19.565000000000001</v>
      </c>
      <c r="O110">
        <v>21.581</v>
      </c>
      <c r="P110">
        <v>22.867999999999999</v>
      </c>
      <c r="Q110">
        <v>23.841999999999999</v>
      </c>
      <c r="R110">
        <v>25.47</v>
      </c>
      <c r="S110">
        <v>26.667000000000002</v>
      </c>
      <c r="T110">
        <v>29.311</v>
      </c>
      <c r="U110">
        <v>35.548999999999999</v>
      </c>
    </row>
    <row r="111" spans="1:21" x14ac:dyDescent="0.25">
      <c r="A111">
        <v>14</v>
      </c>
      <c r="B111">
        <v>1</v>
      </c>
      <c r="C111">
        <v>169</v>
      </c>
      <c r="D111">
        <v>-1.2185999999999999</v>
      </c>
      <c r="E111">
        <v>19.623999999999999</v>
      </c>
      <c r="F111">
        <v>0.13719000000000001</v>
      </c>
      <c r="G111">
        <v>13.943</v>
      </c>
      <c r="H111">
        <v>14.987</v>
      </c>
      <c r="I111">
        <v>15.68</v>
      </c>
      <c r="J111">
        <v>16.077000000000002</v>
      </c>
      <c r="K111">
        <v>16.734000000000002</v>
      </c>
      <c r="L111">
        <v>17.212</v>
      </c>
      <c r="M111">
        <v>17.977</v>
      </c>
      <c r="N111">
        <v>19.623999999999999</v>
      </c>
      <c r="O111">
        <v>21.648</v>
      </c>
      <c r="P111">
        <v>22.94</v>
      </c>
      <c r="Q111">
        <v>23.917999999999999</v>
      </c>
      <c r="R111">
        <v>25.55</v>
      </c>
      <c r="S111">
        <v>26.75</v>
      </c>
      <c r="T111">
        <v>29.398</v>
      </c>
      <c r="U111">
        <v>35.634</v>
      </c>
    </row>
    <row r="112" spans="1:21" x14ac:dyDescent="0.25">
      <c r="A112">
        <v>14</v>
      </c>
      <c r="B112">
        <v>2</v>
      </c>
      <c r="C112">
        <v>170</v>
      </c>
      <c r="D112">
        <v>-1.2107000000000001</v>
      </c>
      <c r="E112">
        <v>19.682400000000001</v>
      </c>
      <c r="F112">
        <v>0.13738</v>
      </c>
      <c r="G112">
        <v>13.973000000000001</v>
      </c>
      <c r="H112">
        <v>15.023</v>
      </c>
      <c r="I112">
        <v>15.72</v>
      </c>
      <c r="J112">
        <v>16.119</v>
      </c>
      <c r="K112">
        <v>16.779</v>
      </c>
      <c r="L112">
        <v>17.259</v>
      </c>
      <c r="M112">
        <v>18.027999999999999</v>
      </c>
      <c r="N112">
        <v>19.681999999999999</v>
      </c>
      <c r="O112">
        <v>21.715</v>
      </c>
      <c r="P112">
        <v>23.012</v>
      </c>
      <c r="Q112">
        <v>23.992000000000001</v>
      </c>
      <c r="R112">
        <v>25.629000000000001</v>
      </c>
      <c r="S112">
        <v>26.832000000000001</v>
      </c>
      <c r="T112">
        <v>29.484000000000002</v>
      </c>
      <c r="U112">
        <v>35.719000000000001</v>
      </c>
    </row>
    <row r="113" spans="1:21" x14ac:dyDescent="0.25">
      <c r="A113">
        <v>14</v>
      </c>
      <c r="B113">
        <v>3</v>
      </c>
      <c r="C113">
        <v>171</v>
      </c>
      <c r="D113">
        <v>-1.2027000000000001</v>
      </c>
      <c r="E113">
        <v>19.739999999999998</v>
      </c>
      <c r="F113">
        <v>0.13755999999999999</v>
      </c>
      <c r="G113">
        <v>14.003</v>
      </c>
      <c r="H113">
        <v>15.058</v>
      </c>
      <c r="I113">
        <v>15.759</v>
      </c>
      <c r="J113">
        <v>16.16</v>
      </c>
      <c r="K113">
        <v>16.823</v>
      </c>
      <c r="L113">
        <v>17.306000000000001</v>
      </c>
      <c r="M113">
        <v>18.077999999999999</v>
      </c>
      <c r="N113">
        <v>19.739999999999998</v>
      </c>
      <c r="O113">
        <v>21.780999999999999</v>
      </c>
      <c r="P113">
        <v>23.082000000000001</v>
      </c>
      <c r="Q113">
        <v>24.065000000000001</v>
      </c>
      <c r="R113">
        <v>25.707000000000001</v>
      </c>
      <c r="S113">
        <v>26.911999999999999</v>
      </c>
      <c r="T113">
        <v>29.568000000000001</v>
      </c>
      <c r="U113">
        <v>35.798999999999999</v>
      </c>
    </row>
    <row r="114" spans="1:21" x14ac:dyDescent="0.25">
      <c r="A114">
        <v>14</v>
      </c>
      <c r="B114">
        <v>4</v>
      </c>
      <c r="C114">
        <v>172</v>
      </c>
      <c r="D114">
        <v>-1.1947000000000001</v>
      </c>
      <c r="E114">
        <v>19.796600000000002</v>
      </c>
      <c r="F114">
        <v>0.13774</v>
      </c>
      <c r="G114">
        <v>14.032999999999999</v>
      </c>
      <c r="H114">
        <v>15.093</v>
      </c>
      <c r="I114">
        <v>15.797000000000001</v>
      </c>
      <c r="J114">
        <v>16.2</v>
      </c>
      <c r="K114">
        <v>16.867000000000001</v>
      </c>
      <c r="L114">
        <v>17.352</v>
      </c>
      <c r="M114">
        <v>18.126999999999999</v>
      </c>
      <c r="N114">
        <v>19.797000000000001</v>
      </c>
      <c r="O114">
        <v>21.844999999999999</v>
      </c>
      <c r="P114">
        <v>23.151</v>
      </c>
      <c r="Q114">
        <v>24.137</v>
      </c>
      <c r="R114">
        <v>25.783000000000001</v>
      </c>
      <c r="S114">
        <v>26.991</v>
      </c>
      <c r="T114">
        <v>29.65</v>
      </c>
      <c r="U114">
        <v>35.877000000000002</v>
      </c>
    </row>
    <row r="115" spans="1:21" x14ac:dyDescent="0.25">
      <c r="A115">
        <v>14</v>
      </c>
      <c r="B115">
        <v>5</v>
      </c>
      <c r="C115">
        <v>173</v>
      </c>
      <c r="D115">
        <v>-1.1867000000000001</v>
      </c>
      <c r="E115">
        <v>19.8523</v>
      </c>
      <c r="F115">
        <v>0.13791</v>
      </c>
      <c r="G115">
        <v>14.061</v>
      </c>
      <c r="H115">
        <v>15.127000000000001</v>
      </c>
      <c r="I115">
        <v>15.834</v>
      </c>
      <c r="J115">
        <v>16.239000000000001</v>
      </c>
      <c r="K115">
        <v>16.908999999999999</v>
      </c>
      <c r="L115">
        <v>17.396999999999998</v>
      </c>
      <c r="M115">
        <v>18.175999999999998</v>
      </c>
      <c r="N115">
        <v>19.852</v>
      </c>
      <c r="O115">
        <v>21.908999999999999</v>
      </c>
      <c r="P115">
        <v>23.219000000000001</v>
      </c>
      <c r="Q115">
        <v>24.207999999999998</v>
      </c>
      <c r="R115">
        <v>25.856999999999999</v>
      </c>
      <c r="S115">
        <v>27.067</v>
      </c>
      <c r="T115">
        <v>29.728999999999999</v>
      </c>
      <c r="U115">
        <v>35.951000000000001</v>
      </c>
    </row>
    <row r="116" spans="1:21" x14ac:dyDescent="0.25">
      <c r="A116">
        <v>14</v>
      </c>
      <c r="B116">
        <v>6</v>
      </c>
      <c r="C116">
        <v>174</v>
      </c>
      <c r="D116">
        <v>-1.1788000000000001</v>
      </c>
      <c r="E116">
        <v>19.907</v>
      </c>
      <c r="F116">
        <v>0.13808000000000001</v>
      </c>
      <c r="G116">
        <v>14.089</v>
      </c>
      <c r="H116">
        <v>15.16</v>
      </c>
      <c r="I116">
        <v>15.871</v>
      </c>
      <c r="J116">
        <v>16.277999999999999</v>
      </c>
      <c r="K116">
        <v>16.951000000000001</v>
      </c>
      <c r="L116">
        <v>17.440999999999999</v>
      </c>
      <c r="M116">
        <v>18.222999999999999</v>
      </c>
      <c r="N116">
        <v>19.907</v>
      </c>
      <c r="O116">
        <v>21.971</v>
      </c>
      <c r="P116">
        <v>23.285</v>
      </c>
      <c r="Q116">
        <v>24.277000000000001</v>
      </c>
      <c r="R116">
        <v>25.93</v>
      </c>
      <c r="S116">
        <v>27.143000000000001</v>
      </c>
      <c r="T116">
        <v>29.808</v>
      </c>
      <c r="U116">
        <v>36.024000000000001</v>
      </c>
    </row>
    <row r="117" spans="1:21" x14ac:dyDescent="0.25">
      <c r="A117">
        <v>14</v>
      </c>
      <c r="B117">
        <v>7</v>
      </c>
      <c r="C117">
        <v>175</v>
      </c>
      <c r="D117">
        <v>-1.1708000000000001</v>
      </c>
      <c r="E117">
        <v>19.960699999999999</v>
      </c>
      <c r="F117">
        <v>0.13825000000000001</v>
      </c>
      <c r="G117">
        <v>14.116</v>
      </c>
      <c r="H117">
        <v>15.193</v>
      </c>
      <c r="I117">
        <v>15.907</v>
      </c>
      <c r="J117">
        <v>16.315999999999999</v>
      </c>
      <c r="K117">
        <v>16.992000000000001</v>
      </c>
      <c r="L117">
        <v>17.484000000000002</v>
      </c>
      <c r="M117">
        <v>18.27</v>
      </c>
      <c r="N117">
        <v>19.960999999999999</v>
      </c>
      <c r="O117">
        <v>22.032</v>
      </c>
      <c r="P117">
        <v>23.35</v>
      </c>
      <c r="Q117">
        <v>24.344999999999999</v>
      </c>
      <c r="R117">
        <v>26.001999999999999</v>
      </c>
      <c r="S117">
        <v>27.216999999999999</v>
      </c>
      <c r="T117">
        <v>29.884</v>
      </c>
      <c r="U117">
        <v>36.094000000000001</v>
      </c>
    </row>
    <row r="118" spans="1:21" x14ac:dyDescent="0.25">
      <c r="A118">
        <v>14</v>
      </c>
      <c r="B118">
        <v>8</v>
      </c>
      <c r="C118">
        <v>176</v>
      </c>
      <c r="D118">
        <v>-1.1629</v>
      </c>
      <c r="E118">
        <v>20.013300000000001</v>
      </c>
      <c r="F118">
        <v>0.13841000000000001</v>
      </c>
      <c r="G118">
        <v>14.143000000000001</v>
      </c>
      <c r="H118">
        <v>15.224</v>
      </c>
      <c r="I118">
        <v>15.942</v>
      </c>
      <c r="J118">
        <v>16.353000000000002</v>
      </c>
      <c r="K118">
        <v>17.033000000000001</v>
      </c>
      <c r="L118">
        <v>17.527000000000001</v>
      </c>
      <c r="M118">
        <v>18.315999999999999</v>
      </c>
      <c r="N118">
        <v>20.013000000000002</v>
      </c>
      <c r="O118">
        <v>22.091999999999999</v>
      </c>
      <c r="P118">
        <v>23.414000000000001</v>
      </c>
      <c r="Q118">
        <v>24.411000000000001</v>
      </c>
      <c r="R118">
        <v>26.071999999999999</v>
      </c>
      <c r="S118">
        <v>27.288</v>
      </c>
      <c r="T118">
        <v>29.957999999999998</v>
      </c>
      <c r="U118">
        <v>36.161000000000001</v>
      </c>
    </row>
    <row r="119" spans="1:21" x14ac:dyDescent="0.25">
      <c r="A119">
        <v>14</v>
      </c>
      <c r="B119">
        <v>9</v>
      </c>
      <c r="C119">
        <v>177</v>
      </c>
      <c r="D119">
        <v>-1.1549</v>
      </c>
      <c r="E119">
        <v>20.064800000000002</v>
      </c>
      <c r="F119">
        <v>0.13858000000000001</v>
      </c>
      <c r="G119">
        <v>14.167999999999999</v>
      </c>
      <c r="H119">
        <v>15.255000000000001</v>
      </c>
      <c r="I119">
        <v>15.976000000000001</v>
      </c>
      <c r="J119">
        <v>16.388999999999999</v>
      </c>
      <c r="K119">
        <v>17.071999999999999</v>
      </c>
      <c r="L119">
        <v>17.568000000000001</v>
      </c>
      <c r="M119">
        <v>18.361000000000001</v>
      </c>
      <c r="N119">
        <v>20.065000000000001</v>
      </c>
      <c r="O119">
        <v>22.151</v>
      </c>
      <c r="P119">
        <v>23.477</v>
      </c>
      <c r="Q119">
        <v>24.477</v>
      </c>
      <c r="R119">
        <v>26.140999999999998</v>
      </c>
      <c r="S119">
        <v>27.359000000000002</v>
      </c>
      <c r="T119">
        <v>30.030999999999999</v>
      </c>
      <c r="U119">
        <v>36.226999999999997</v>
      </c>
    </row>
    <row r="120" spans="1:21" x14ac:dyDescent="0.25">
      <c r="A120">
        <v>14</v>
      </c>
      <c r="B120">
        <v>10</v>
      </c>
      <c r="C120">
        <v>178</v>
      </c>
      <c r="D120">
        <v>-1.147</v>
      </c>
      <c r="E120">
        <v>20.115200000000002</v>
      </c>
      <c r="F120">
        <v>0.13872999999999999</v>
      </c>
      <c r="G120">
        <v>14.194000000000001</v>
      </c>
      <c r="H120">
        <v>15.285</v>
      </c>
      <c r="I120">
        <v>16.010000000000002</v>
      </c>
      <c r="J120">
        <v>16.425000000000001</v>
      </c>
      <c r="K120">
        <v>17.11</v>
      </c>
      <c r="L120">
        <v>17.609000000000002</v>
      </c>
      <c r="M120">
        <v>18.404</v>
      </c>
      <c r="N120">
        <v>20.114999999999998</v>
      </c>
      <c r="O120">
        <v>22.207999999999998</v>
      </c>
      <c r="P120">
        <v>23.538</v>
      </c>
      <c r="Q120">
        <v>24.54</v>
      </c>
      <c r="R120">
        <v>26.207000000000001</v>
      </c>
      <c r="S120">
        <v>27.427</v>
      </c>
      <c r="T120">
        <v>30.1</v>
      </c>
      <c r="U120">
        <v>36.287999999999997</v>
      </c>
    </row>
    <row r="121" spans="1:21" x14ac:dyDescent="0.25">
      <c r="A121">
        <v>14</v>
      </c>
      <c r="B121">
        <v>11</v>
      </c>
      <c r="C121">
        <v>179</v>
      </c>
      <c r="D121">
        <v>-1.139</v>
      </c>
      <c r="E121">
        <v>20.164400000000001</v>
      </c>
      <c r="F121">
        <v>0.13889000000000001</v>
      </c>
      <c r="G121">
        <v>14.218</v>
      </c>
      <c r="H121">
        <v>15.314</v>
      </c>
      <c r="I121">
        <v>16.042000000000002</v>
      </c>
      <c r="J121">
        <v>16.459</v>
      </c>
      <c r="K121">
        <v>17.146999999999998</v>
      </c>
      <c r="L121">
        <v>17.648</v>
      </c>
      <c r="M121">
        <v>18.446999999999999</v>
      </c>
      <c r="N121">
        <v>20.164000000000001</v>
      </c>
      <c r="O121">
        <v>22.263999999999999</v>
      </c>
      <c r="P121">
        <v>23.597999999999999</v>
      </c>
      <c r="Q121">
        <v>24.602</v>
      </c>
      <c r="R121">
        <v>26.273</v>
      </c>
      <c r="S121">
        <v>27.494</v>
      </c>
      <c r="T121">
        <v>30.169</v>
      </c>
      <c r="U121">
        <v>36.347999999999999</v>
      </c>
    </row>
    <row r="122" spans="1:21" x14ac:dyDescent="0.25">
      <c r="A122">
        <v>15</v>
      </c>
      <c r="B122">
        <v>0</v>
      </c>
      <c r="C122">
        <v>180</v>
      </c>
      <c r="D122">
        <v>-1.1311</v>
      </c>
      <c r="E122">
        <v>20.212499999999999</v>
      </c>
      <c r="F122">
        <v>0.13904</v>
      </c>
      <c r="G122">
        <v>14.241</v>
      </c>
      <c r="H122">
        <v>15.343</v>
      </c>
      <c r="I122">
        <v>16.074000000000002</v>
      </c>
      <c r="J122">
        <v>16.492000000000001</v>
      </c>
      <c r="K122">
        <v>17.184000000000001</v>
      </c>
      <c r="L122">
        <v>17.687000000000001</v>
      </c>
      <c r="M122">
        <v>18.489000000000001</v>
      </c>
      <c r="N122">
        <v>20.212</v>
      </c>
      <c r="O122">
        <v>22.318999999999999</v>
      </c>
      <c r="P122">
        <v>23.655999999999999</v>
      </c>
      <c r="Q122">
        <v>24.663</v>
      </c>
      <c r="R122">
        <v>26.335999999999999</v>
      </c>
      <c r="S122">
        <v>27.559000000000001</v>
      </c>
      <c r="T122">
        <v>30.234999999999999</v>
      </c>
      <c r="U122">
        <v>36.404000000000003</v>
      </c>
    </row>
    <row r="123" spans="1:21" x14ac:dyDescent="0.25">
      <c r="A123">
        <v>15</v>
      </c>
      <c r="B123">
        <v>1</v>
      </c>
      <c r="C123">
        <v>181</v>
      </c>
      <c r="D123">
        <v>-1.1232</v>
      </c>
      <c r="E123">
        <v>20.259499999999999</v>
      </c>
      <c r="F123">
        <v>0.13919999999999999</v>
      </c>
      <c r="G123">
        <v>14.263</v>
      </c>
      <c r="H123">
        <v>15.37</v>
      </c>
      <c r="I123">
        <v>16.105</v>
      </c>
      <c r="J123">
        <v>16.524999999999999</v>
      </c>
      <c r="K123">
        <v>17.219000000000001</v>
      </c>
      <c r="L123">
        <v>17.724</v>
      </c>
      <c r="M123">
        <v>18.529</v>
      </c>
      <c r="N123">
        <v>20.260000000000002</v>
      </c>
      <c r="O123">
        <v>22.373000000000001</v>
      </c>
      <c r="P123">
        <v>23.713000000000001</v>
      </c>
      <c r="Q123">
        <v>24.722000000000001</v>
      </c>
      <c r="R123">
        <v>26.398</v>
      </c>
      <c r="S123">
        <v>27.623000000000001</v>
      </c>
      <c r="T123">
        <v>30.3</v>
      </c>
      <c r="U123">
        <v>36.460999999999999</v>
      </c>
    </row>
    <row r="124" spans="1:21" x14ac:dyDescent="0.25">
      <c r="A124">
        <v>15</v>
      </c>
      <c r="B124">
        <v>2</v>
      </c>
      <c r="C124">
        <v>182</v>
      </c>
      <c r="D124">
        <v>-1.1153</v>
      </c>
      <c r="E124">
        <v>20.305299999999999</v>
      </c>
      <c r="F124">
        <v>0.13933999999999999</v>
      </c>
      <c r="G124">
        <v>14.285</v>
      </c>
      <c r="H124">
        <v>15.397</v>
      </c>
      <c r="I124">
        <v>16.135000000000002</v>
      </c>
      <c r="J124">
        <v>16.556999999999999</v>
      </c>
      <c r="K124">
        <v>17.254000000000001</v>
      </c>
      <c r="L124">
        <v>17.760999999999999</v>
      </c>
      <c r="M124">
        <v>18.568999999999999</v>
      </c>
      <c r="N124">
        <v>20.305</v>
      </c>
      <c r="O124">
        <v>22.425000000000001</v>
      </c>
      <c r="P124">
        <v>23.768000000000001</v>
      </c>
      <c r="Q124">
        <v>24.779</v>
      </c>
      <c r="R124">
        <v>26.457999999999998</v>
      </c>
      <c r="S124">
        <v>27.684000000000001</v>
      </c>
      <c r="T124">
        <v>30.361000000000001</v>
      </c>
      <c r="U124">
        <v>36.511000000000003</v>
      </c>
    </row>
    <row r="125" spans="1:21" x14ac:dyDescent="0.25">
      <c r="A125">
        <v>15</v>
      </c>
      <c r="B125">
        <v>3</v>
      </c>
      <c r="C125">
        <v>183</v>
      </c>
      <c r="D125">
        <v>-1.1073999999999999</v>
      </c>
      <c r="E125">
        <v>20.349900000000002</v>
      </c>
      <c r="F125">
        <v>0.13949</v>
      </c>
      <c r="G125">
        <v>14.305999999999999</v>
      </c>
      <c r="H125">
        <v>15.423</v>
      </c>
      <c r="I125">
        <v>16.164000000000001</v>
      </c>
      <c r="J125">
        <v>16.587</v>
      </c>
      <c r="K125">
        <v>17.286999999999999</v>
      </c>
      <c r="L125">
        <v>17.795999999999999</v>
      </c>
      <c r="M125">
        <v>18.608000000000001</v>
      </c>
      <c r="N125">
        <v>20.350000000000001</v>
      </c>
      <c r="O125">
        <v>22.475999999999999</v>
      </c>
      <c r="P125">
        <v>23.821999999999999</v>
      </c>
      <c r="Q125">
        <v>24.835999999999999</v>
      </c>
      <c r="R125">
        <v>26.516999999999999</v>
      </c>
      <c r="S125">
        <v>27.744</v>
      </c>
      <c r="T125">
        <v>30.422000000000001</v>
      </c>
      <c r="U125">
        <v>36.561</v>
      </c>
    </row>
    <row r="126" spans="1:21" x14ac:dyDescent="0.25">
      <c r="A126">
        <v>15</v>
      </c>
      <c r="B126">
        <v>4</v>
      </c>
      <c r="C126">
        <v>184</v>
      </c>
      <c r="D126">
        <v>-1.0995999999999999</v>
      </c>
      <c r="E126">
        <v>20.3934</v>
      </c>
      <c r="F126">
        <v>0.13963</v>
      </c>
      <c r="G126">
        <v>14.326000000000001</v>
      </c>
      <c r="H126">
        <v>15.448</v>
      </c>
      <c r="I126">
        <v>16.192</v>
      </c>
      <c r="J126">
        <v>16.617000000000001</v>
      </c>
      <c r="K126">
        <v>17.32</v>
      </c>
      <c r="L126">
        <v>17.831</v>
      </c>
      <c r="M126">
        <v>18.645</v>
      </c>
      <c r="N126">
        <v>20.393000000000001</v>
      </c>
      <c r="O126">
        <v>22.524999999999999</v>
      </c>
      <c r="P126">
        <v>23.875</v>
      </c>
      <c r="Q126">
        <v>24.89</v>
      </c>
      <c r="R126">
        <v>26.574000000000002</v>
      </c>
      <c r="S126">
        <v>27.802</v>
      </c>
      <c r="T126">
        <v>30.48</v>
      </c>
      <c r="U126">
        <v>36.607999999999997</v>
      </c>
    </row>
    <row r="127" spans="1:21" x14ac:dyDescent="0.25">
      <c r="A127">
        <v>15</v>
      </c>
      <c r="B127">
        <v>5</v>
      </c>
      <c r="C127">
        <v>185</v>
      </c>
      <c r="D127">
        <v>-1.0916999999999999</v>
      </c>
      <c r="E127">
        <v>20.435700000000001</v>
      </c>
      <c r="F127">
        <v>0.13977000000000001</v>
      </c>
      <c r="G127">
        <v>14.345000000000001</v>
      </c>
      <c r="H127">
        <v>15.472</v>
      </c>
      <c r="I127">
        <v>16.219000000000001</v>
      </c>
      <c r="J127">
        <v>16.646000000000001</v>
      </c>
      <c r="K127">
        <v>17.352</v>
      </c>
      <c r="L127">
        <v>17.864000000000001</v>
      </c>
      <c r="M127">
        <v>18.681999999999999</v>
      </c>
      <c r="N127">
        <v>20.436</v>
      </c>
      <c r="O127">
        <v>22.573</v>
      </c>
      <c r="P127">
        <v>23.925999999999998</v>
      </c>
      <c r="Q127">
        <v>24.943000000000001</v>
      </c>
      <c r="R127">
        <v>26.629000000000001</v>
      </c>
      <c r="S127">
        <v>27.858000000000001</v>
      </c>
      <c r="T127">
        <v>30.536000000000001</v>
      </c>
      <c r="U127">
        <v>36.652000000000001</v>
      </c>
    </row>
    <row r="128" spans="1:21" x14ac:dyDescent="0.25">
      <c r="A128">
        <v>15</v>
      </c>
      <c r="B128">
        <v>6</v>
      </c>
      <c r="C128">
        <v>186</v>
      </c>
      <c r="D128">
        <v>-1.0838000000000001</v>
      </c>
      <c r="E128">
        <v>20.476900000000001</v>
      </c>
      <c r="F128">
        <v>0.13991000000000001</v>
      </c>
      <c r="G128">
        <v>14.364000000000001</v>
      </c>
      <c r="H128">
        <v>15.494999999999999</v>
      </c>
      <c r="I128">
        <v>16.245000000000001</v>
      </c>
      <c r="J128">
        <v>16.673999999999999</v>
      </c>
      <c r="K128">
        <v>17.382000000000001</v>
      </c>
      <c r="L128">
        <v>17.896999999999998</v>
      </c>
      <c r="M128">
        <v>18.716999999999999</v>
      </c>
      <c r="N128">
        <v>20.477</v>
      </c>
      <c r="O128">
        <v>22.62</v>
      </c>
      <c r="P128">
        <v>23.975999999999999</v>
      </c>
      <c r="Q128">
        <v>24.995000000000001</v>
      </c>
      <c r="R128">
        <v>26.683</v>
      </c>
      <c r="S128">
        <v>27.913</v>
      </c>
      <c r="T128">
        <v>30.591000000000001</v>
      </c>
      <c r="U128">
        <v>36.695</v>
      </c>
    </row>
    <row r="129" spans="1:21" x14ac:dyDescent="0.25">
      <c r="A129">
        <v>15</v>
      </c>
      <c r="B129">
        <v>7</v>
      </c>
      <c r="C129">
        <v>187</v>
      </c>
      <c r="D129">
        <v>-1.0760000000000001</v>
      </c>
      <c r="E129">
        <v>20.516999999999999</v>
      </c>
      <c r="F129">
        <v>0.14005000000000001</v>
      </c>
      <c r="G129">
        <v>14.381</v>
      </c>
      <c r="H129">
        <v>15.516999999999999</v>
      </c>
      <c r="I129">
        <v>16.27</v>
      </c>
      <c r="J129">
        <v>16.701000000000001</v>
      </c>
      <c r="K129">
        <v>17.411999999999999</v>
      </c>
      <c r="L129">
        <v>17.928000000000001</v>
      </c>
      <c r="M129">
        <v>18.751999999999999</v>
      </c>
      <c r="N129">
        <v>20.516999999999999</v>
      </c>
      <c r="O129">
        <v>22.666</v>
      </c>
      <c r="P129">
        <v>24.024999999999999</v>
      </c>
      <c r="Q129">
        <v>25.045000000000002</v>
      </c>
      <c r="R129">
        <v>26.734999999999999</v>
      </c>
      <c r="S129">
        <v>27.966000000000001</v>
      </c>
      <c r="T129">
        <v>30.643000000000001</v>
      </c>
      <c r="U129">
        <v>36.734999999999999</v>
      </c>
    </row>
    <row r="130" spans="1:21" x14ac:dyDescent="0.25">
      <c r="A130">
        <v>15</v>
      </c>
      <c r="B130">
        <v>8</v>
      </c>
      <c r="C130">
        <v>188</v>
      </c>
      <c r="D130">
        <v>-1.0681</v>
      </c>
      <c r="E130">
        <v>20.556000000000001</v>
      </c>
      <c r="F130">
        <v>0.14018</v>
      </c>
      <c r="G130">
        <v>14.398</v>
      </c>
      <c r="H130">
        <v>15.539</v>
      </c>
      <c r="I130">
        <v>16.295000000000002</v>
      </c>
      <c r="J130">
        <v>16.727</v>
      </c>
      <c r="K130">
        <v>17.440999999999999</v>
      </c>
      <c r="L130">
        <v>17.959</v>
      </c>
      <c r="M130">
        <v>18.785</v>
      </c>
      <c r="N130">
        <v>20.556000000000001</v>
      </c>
      <c r="O130">
        <v>22.71</v>
      </c>
      <c r="P130">
        <v>24.071999999999999</v>
      </c>
      <c r="Q130">
        <v>25.094000000000001</v>
      </c>
      <c r="R130">
        <v>26.785</v>
      </c>
      <c r="S130">
        <v>28.016999999999999</v>
      </c>
      <c r="T130">
        <v>30.693000000000001</v>
      </c>
      <c r="U130">
        <v>36.771999999999998</v>
      </c>
    </row>
    <row r="131" spans="1:21" x14ac:dyDescent="0.25">
      <c r="A131">
        <v>15</v>
      </c>
      <c r="B131">
        <v>9</v>
      </c>
      <c r="C131">
        <v>189</v>
      </c>
      <c r="D131">
        <v>-1.0603</v>
      </c>
      <c r="E131">
        <v>20.593800000000002</v>
      </c>
      <c r="F131">
        <v>0.14030999999999999</v>
      </c>
      <c r="G131">
        <v>14.414999999999999</v>
      </c>
      <c r="H131">
        <v>15.56</v>
      </c>
      <c r="I131">
        <v>16.318999999999999</v>
      </c>
      <c r="J131">
        <v>16.751999999999999</v>
      </c>
      <c r="K131">
        <v>17.469000000000001</v>
      </c>
      <c r="L131">
        <v>17.989000000000001</v>
      </c>
      <c r="M131">
        <v>18.818000000000001</v>
      </c>
      <c r="N131">
        <v>20.594000000000001</v>
      </c>
      <c r="O131">
        <v>22.754000000000001</v>
      </c>
      <c r="P131">
        <v>24.117000000000001</v>
      </c>
      <c r="Q131">
        <v>25.140999999999998</v>
      </c>
      <c r="R131">
        <v>26.834</v>
      </c>
      <c r="S131">
        <v>28.065999999999999</v>
      </c>
      <c r="T131">
        <v>30.742000000000001</v>
      </c>
      <c r="U131">
        <v>36.805999999999997</v>
      </c>
    </row>
    <row r="132" spans="1:21" x14ac:dyDescent="0.25">
      <c r="A132">
        <v>15</v>
      </c>
      <c r="B132">
        <v>10</v>
      </c>
      <c r="C132">
        <v>190</v>
      </c>
      <c r="D132">
        <v>-1.0525</v>
      </c>
      <c r="E132">
        <v>20.630600000000001</v>
      </c>
      <c r="F132">
        <v>0.14044000000000001</v>
      </c>
      <c r="G132">
        <v>14.43</v>
      </c>
      <c r="H132">
        <v>15.58</v>
      </c>
      <c r="I132">
        <v>16.341999999999999</v>
      </c>
      <c r="J132">
        <v>16.777000000000001</v>
      </c>
      <c r="K132">
        <v>17.495999999999999</v>
      </c>
      <c r="L132">
        <v>18.018000000000001</v>
      </c>
      <c r="M132">
        <v>18.849</v>
      </c>
      <c r="N132">
        <v>20.631</v>
      </c>
      <c r="O132">
        <v>22.795000000000002</v>
      </c>
      <c r="P132">
        <v>24.161999999999999</v>
      </c>
      <c r="Q132">
        <v>25.187000000000001</v>
      </c>
      <c r="R132">
        <v>26.882000000000001</v>
      </c>
      <c r="S132">
        <v>28.114000000000001</v>
      </c>
      <c r="T132">
        <v>30.789000000000001</v>
      </c>
      <c r="U132">
        <v>36.840000000000003</v>
      </c>
    </row>
    <row r="133" spans="1:21" x14ac:dyDescent="0.25">
      <c r="A133">
        <v>15</v>
      </c>
      <c r="B133">
        <v>11</v>
      </c>
      <c r="C133">
        <v>191</v>
      </c>
      <c r="D133">
        <v>-1.0447</v>
      </c>
      <c r="E133">
        <v>20.6663</v>
      </c>
      <c r="F133">
        <v>0.14057</v>
      </c>
      <c r="G133">
        <v>14.445</v>
      </c>
      <c r="H133">
        <v>15.599</v>
      </c>
      <c r="I133">
        <v>16.363</v>
      </c>
      <c r="J133">
        <v>16.8</v>
      </c>
      <c r="K133">
        <v>17.521999999999998</v>
      </c>
      <c r="L133">
        <v>18.045000000000002</v>
      </c>
      <c r="M133">
        <v>18.88</v>
      </c>
      <c r="N133">
        <v>20.666</v>
      </c>
      <c r="O133">
        <v>22.835999999999999</v>
      </c>
      <c r="P133">
        <v>24.204999999999998</v>
      </c>
      <c r="Q133">
        <v>25.231000000000002</v>
      </c>
      <c r="R133">
        <v>26.928000000000001</v>
      </c>
      <c r="S133">
        <v>28.16</v>
      </c>
      <c r="T133">
        <v>30.834</v>
      </c>
      <c r="U133">
        <v>36.871000000000002</v>
      </c>
    </row>
    <row r="134" spans="1:21" x14ac:dyDescent="0.25">
      <c r="A134">
        <v>16</v>
      </c>
      <c r="B134">
        <v>0</v>
      </c>
      <c r="C134">
        <v>192</v>
      </c>
      <c r="D134">
        <v>-1.0367999999999999</v>
      </c>
      <c r="E134">
        <v>20.700800000000001</v>
      </c>
      <c r="F134">
        <v>0.14069999999999999</v>
      </c>
      <c r="G134">
        <v>14.458</v>
      </c>
      <c r="H134">
        <v>15.617000000000001</v>
      </c>
      <c r="I134">
        <v>16.384</v>
      </c>
      <c r="J134">
        <v>16.823</v>
      </c>
      <c r="K134">
        <v>17.547000000000001</v>
      </c>
      <c r="L134">
        <v>18.071999999999999</v>
      </c>
      <c r="M134">
        <v>18.908999999999999</v>
      </c>
      <c r="N134">
        <v>20.701000000000001</v>
      </c>
      <c r="O134">
        <v>22.876000000000001</v>
      </c>
      <c r="P134">
        <v>24.247</v>
      </c>
      <c r="Q134">
        <v>25.274000000000001</v>
      </c>
      <c r="R134">
        <v>26.972000000000001</v>
      </c>
      <c r="S134">
        <v>28.204999999999998</v>
      </c>
      <c r="T134">
        <v>30.876999999999999</v>
      </c>
      <c r="U134">
        <v>36.899000000000001</v>
      </c>
    </row>
    <row r="135" spans="1:21" x14ac:dyDescent="0.25">
      <c r="A135">
        <v>16</v>
      </c>
      <c r="B135">
        <v>1</v>
      </c>
      <c r="C135">
        <v>193</v>
      </c>
      <c r="D135">
        <v>-1.0289999999999999</v>
      </c>
      <c r="E135">
        <v>20.734400000000001</v>
      </c>
      <c r="F135">
        <v>0.14082</v>
      </c>
      <c r="G135">
        <v>14.472</v>
      </c>
      <c r="H135">
        <v>15.635</v>
      </c>
      <c r="I135">
        <v>16.405000000000001</v>
      </c>
      <c r="J135">
        <v>16.844999999999999</v>
      </c>
      <c r="K135">
        <v>17.571000000000002</v>
      </c>
      <c r="L135">
        <v>18.097999999999999</v>
      </c>
      <c r="M135">
        <v>18.937999999999999</v>
      </c>
      <c r="N135">
        <v>20.734000000000002</v>
      </c>
      <c r="O135">
        <v>22.914000000000001</v>
      </c>
      <c r="P135">
        <v>24.286999999999999</v>
      </c>
      <c r="Q135">
        <v>25.315999999999999</v>
      </c>
      <c r="R135">
        <v>27.015000000000001</v>
      </c>
      <c r="S135">
        <v>28.248000000000001</v>
      </c>
      <c r="T135">
        <v>30.917999999999999</v>
      </c>
      <c r="U135">
        <v>36.924999999999997</v>
      </c>
    </row>
    <row r="136" spans="1:21" x14ac:dyDescent="0.25">
      <c r="A136">
        <v>16</v>
      </c>
      <c r="B136">
        <v>2</v>
      </c>
      <c r="C136">
        <v>194</v>
      </c>
      <c r="D136">
        <v>-1.0212000000000001</v>
      </c>
      <c r="E136">
        <v>20.7668</v>
      </c>
      <c r="F136">
        <v>0.14094000000000001</v>
      </c>
      <c r="G136">
        <v>14.484</v>
      </c>
      <c r="H136">
        <v>15.651</v>
      </c>
      <c r="I136">
        <v>16.423999999999999</v>
      </c>
      <c r="J136">
        <v>16.866</v>
      </c>
      <c r="K136">
        <v>17.594999999999999</v>
      </c>
      <c r="L136">
        <v>18.123000000000001</v>
      </c>
      <c r="M136">
        <v>18.966000000000001</v>
      </c>
      <c r="N136">
        <v>20.766999999999999</v>
      </c>
      <c r="O136">
        <v>22.951000000000001</v>
      </c>
      <c r="P136">
        <v>24.326000000000001</v>
      </c>
      <c r="Q136">
        <v>25.356000000000002</v>
      </c>
      <c r="R136">
        <v>27.056000000000001</v>
      </c>
      <c r="S136">
        <v>28.289000000000001</v>
      </c>
      <c r="T136">
        <v>30.957000000000001</v>
      </c>
      <c r="U136">
        <v>36.948</v>
      </c>
    </row>
    <row r="137" spans="1:21" x14ac:dyDescent="0.25">
      <c r="A137">
        <v>16</v>
      </c>
      <c r="B137">
        <v>3</v>
      </c>
      <c r="C137">
        <v>195</v>
      </c>
      <c r="D137">
        <v>-1.0134000000000001</v>
      </c>
      <c r="E137">
        <v>20.798200000000001</v>
      </c>
      <c r="F137">
        <v>0.14105999999999999</v>
      </c>
      <c r="G137">
        <v>14.496</v>
      </c>
      <c r="H137">
        <v>15.667</v>
      </c>
      <c r="I137">
        <v>16.443000000000001</v>
      </c>
      <c r="J137">
        <v>16.885999999999999</v>
      </c>
      <c r="K137">
        <v>17.617000000000001</v>
      </c>
      <c r="L137">
        <v>18.148</v>
      </c>
      <c r="M137">
        <v>18.992000000000001</v>
      </c>
      <c r="N137">
        <v>20.797999999999998</v>
      </c>
      <c r="O137">
        <v>22.986999999999998</v>
      </c>
      <c r="P137">
        <v>24.364000000000001</v>
      </c>
      <c r="Q137">
        <v>25.395</v>
      </c>
      <c r="R137">
        <v>27.096</v>
      </c>
      <c r="S137">
        <v>28.329000000000001</v>
      </c>
      <c r="T137">
        <v>30.995000000000001</v>
      </c>
      <c r="U137">
        <v>36.97</v>
      </c>
    </row>
    <row r="138" spans="1:21" x14ac:dyDescent="0.25">
      <c r="A138">
        <v>16</v>
      </c>
      <c r="B138">
        <v>4</v>
      </c>
      <c r="C138">
        <v>196</v>
      </c>
      <c r="D138">
        <v>-1.0055000000000001</v>
      </c>
      <c r="E138">
        <v>20.828600000000002</v>
      </c>
      <c r="F138">
        <v>0.14118</v>
      </c>
      <c r="G138">
        <v>14.506</v>
      </c>
      <c r="H138">
        <v>15.682</v>
      </c>
      <c r="I138">
        <v>16.460999999999999</v>
      </c>
      <c r="J138">
        <v>16.905000000000001</v>
      </c>
      <c r="K138">
        <v>17.638999999999999</v>
      </c>
      <c r="L138">
        <v>18.170999999999999</v>
      </c>
      <c r="M138">
        <v>19.018000000000001</v>
      </c>
      <c r="N138">
        <v>20.829000000000001</v>
      </c>
      <c r="O138">
        <v>23.021000000000001</v>
      </c>
      <c r="P138">
        <v>24.4</v>
      </c>
      <c r="Q138">
        <v>25.433</v>
      </c>
      <c r="R138">
        <v>27.134</v>
      </c>
      <c r="S138">
        <v>28.367000000000001</v>
      </c>
      <c r="T138">
        <v>31.030999999999999</v>
      </c>
      <c r="U138">
        <v>36.988999999999997</v>
      </c>
    </row>
    <row r="139" spans="1:21" x14ac:dyDescent="0.25">
      <c r="A139">
        <v>16</v>
      </c>
      <c r="B139">
        <v>5</v>
      </c>
      <c r="C139">
        <v>197</v>
      </c>
      <c r="D139">
        <v>-0.99770000000000003</v>
      </c>
      <c r="E139">
        <v>20.858000000000001</v>
      </c>
      <c r="F139">
        <v>0.14130000000000001</v>
      </c>
      <c r="G139">
        <v>14.516999999999999</v>
      </c>
      <c r="H139">
        <v>15.696999999999999</v>
      </c>
      <c r="I139">
        <v>16.478000000000002</v>
      </c>
      <c r="J139">
        <v>16.923999999999999</v>
      </c>
      <c r="K139">
        <v>17.66</v>
      </c>
      <c r="L139">
        <v>18.193000000000001</v>
      </c>
      <c r="M139">
        <v>19.042999999999999</v>
      </c>
      <c r="N139">
        <v>20.858000000000001</v>
      </c>
      <c r="O139">
        <v>23.055</v>
      </c>
      <c r="P139">
        <v>24.436</v>
      </c>
      <c r="Q139">
        <v>25.469000000000001</v>
      </c>
      <c r="R139">
        <v>27.170999999999999</v>
      </c>
      <c r="S139">
        <v>28.404</v>
      </c>
      <c r="T139">
        <v>31.065000000000001</v>
      </c>
      <c r="U139">
        <v>37.008000000000003</v>
      </c>
    </row>
    <row r="140" spans="1:21" x14ac:dyDescent="0.25">
      <c r="A140">
        <v>16</v>
      </c>
      <c r="B140">
        <v>6</v>
      </c>
      <c r="C140">
        <v>198</v>
      </c>
      <c r="D140">
        <v>-0.98980000000000001</v>
      </c>
      <c r="E140">
        <v>20.886299999999999</v>
      </c>
      <c r="F140">
        <v>0.14141999999999999</v>
      </c>
      <c r="G140">
        <v>14.526</v>
      </c>
      <c r="H140">
        <v>15.71</v>
      </c>
      <c r="I140">
        <v>16.494</v>
      </c>
      <c r="J140">
        <v>16.940999999999999</v>
      </c>
      <c r="K140">
        <v>17.678999999999998</v>
      </c>
      <c r="L140">
        <v>18.215</v>
      </c>
      <c r="M140">
        <v>19.067</v>
      </c>
      <c r="N140">
        <v>20.885999999999999</v>
      </c>
      <c r="O140">
        <v>23.087</v>
      </c>
      <c r="P140">
        <v>24.47</v>
      </c>
      <c r="Q140">
        <v>25.504000000000001</v>
      </c>
      <c r="R140">
        <v>27.207000000000001</v>
      </c>
      <c r="S140">
        <v>28.439</v>
      </c>
      <c r="T140">
        <v>31.097999999999999</v>
      </c>
      <c r="U140">
        <v>37.024000000000001</v>
      </c>
    </row>
    <row r="141" spans="1:21" x14ac:dyDescent="0.25">
      <c r="A141">
        <v>16</v>
      </c>
      <c r="B141">
        <v>7</v>
      </c>
      <c r="C141">
        <v>199</v>
      </c>
      <c r="D141">
        <v>-0.9819</v>
      </c>
      <c r="E141">
        <v>20.913699999999999</v>
      </c>
      <c r="F141">
        <v>0.14152999999999999</v>
      </c>
      <c r="G141">
        <v>14.535</v>
      </c>
      <c r="H141">
        <v>15.723000000000001</v>
      </c>
      <c r="I141">
        <v>16.509</v>
      </c>
      <c r="J141">
        <v>16.957999999999998</v>
      </c>
      <c r="K141">
        <v>17.699000000000002</v>
      </c>
      <c r="L141">
        <v>18.234999999999999</v>
      </c>
      <c r="M141">
        <v>19.09</v>
      </c>
      <c r="N141">
        <v>20.914000000000001</v>
      </c>
      <c r="O141">
        <v>23.119</v>
      </c>
      <c r="P141">
        <v>24.503</v>
      </c>
      <c r="Q141">
        <v>25.538</v>
      </c>
      <c r="R141">
        <v>27.241</v>
      </c>
      <c r="S141">
        <v>28.472999999999999</v>
      </c>
      <c r="T141">
        <v>31.128</v>
      </c>
      <c r="U141">
        <v>37.036000000000001</v>
      </c>
    </row>
    <row r="142" spans="1:21" x14ac:dyDescent="0.25">
      <c r="A142">
        <v>16</v>
      </c>
      <c r="B142">
        <v>8</v>
      </c>
      <c r="C142">
        <v>200</v>
      </c>
      <c r="D142">
        <v>-0.97399999999999998</v>
      </c>
      <c r="E142">
        <v>20.940100000000001</v>
      </c>
      <c r="F142">
        <v>0.14163999999999999</v>
      </c>
      <c r="G142">
        <v>14.542999999999999</v>
      </c>
      <c r="H142">
        <v>15.734999999999999</v>
      </c>
      <c r="I142">
        <v>16.524000000000001</v>
      </c>
      <c r="J142">
        <v>16.974</v>
      </c>
      <c r="K142">
        <v>17.716999999999999</v>
      </c>
      <c r="L142">
        <v>18.254999999999999</v>
      </c>
      <c r="M142">
        <v>19.111999999999998</v>
      </c>
      <c r="N142">
        <v>20.94</v>
      </c>
      <c r="O142">
        <v>23.149000000000001</v>
      </c>
      <c r="P142">
        <v>24.535</v>
      </c>
      <c r="Q142">
        <v>25.57</v>
      </c>
      <c r="R142">
        <v>27.273</v>
      </c>
      <c r="S142">
        <v>28.504999999999999</v>
      </c>
      <c r="T142">
        <v>31.157</v>
      </c>
      <c r="U142">
        <v>37.046999999999997</v>
      </c>
    </row>
    <row r="143" spans="1:21" x14ac:dyDescent="0.25">
      <c r="A143">
        <v>16</v>
      </c>
      <c r="B143">
        <v>9</v>
      </c>
      <c r="C143">
        <v>201</v>
      </c>
      <c r="D143">
        <v>-0.96609999999999996</v>
      </c>
      <c r="E143">
        <v>20.965599999999998</v>
      </c>
      <c r="F143">
        <v>0.14176</v>
      </c>
      <c r="G143">
        <v>14.55</v>
      </c>
      <c r="H143">
        <v>15.746</v>
      </c>
      <c r="I143">
        <v>16.538</v>
      </c>
      <c r="J143">
        <v>16.989000000000001</v>
      </c>
      <c r="K143">
        <v>17.734000000000002</v>
      </c>
      <c r="L143">
        <v>18.274000000000001</v>
      </c>
      <c r="M143">
        <v>19.132999999999999</v>
      </c>
      <c r="N143">
        <v>20.966000000000001</v>
      </c>
      <c r="O143">
        <v>23.178000000000001</v>
      </c>
      <c r="P143">
        <v>24.565000000000001</v>
      </c>
      <c r="Q143">
        <v>25.600999999999999</v>
      </c>
      <c r="R143">
        <v>27.305</v>
      </c>
      <c r="S143">
        <v>28.536000000000001</v>
      </c>
      <c r="T143">
        <v>31.186</v>
      </c>
      <c r="U143">
        <v>37.058</v>
      </c>
    </row>
    <row r="144" spans="1:21" x14ac:dyDescent="0.25">
      <c r="A144">
        <v>16</v>
      </c>
      <c r="B144">
        <v>10</v>
      </c>
      <c r="C144">
        <v>202</v>
      </c>
      <c r="D144">
        <v>-0.95820000000000005</v>
      </c>
      <c r="E144">
        <v>20.990100000000002</v>
      </c>
      <c r="F144">
        <v>0.14187</v>
      </c>
      <c r="G144">
        <v>14.555999999999999</v>
      </c>
      <c r="H144">
        <v>15.757</v>
      </c>
      <c r="I144">
        <v>16.550999999999998</v>
      </c>
      <c r="J144">
        <v>17.004000000000001</v>
      </c>
      <c r="K144">
        <v>17.751000000000001</v>
      </c>
      <c r="L144">
        <v>18.292000000000002</v>
      </c>
      <c r="M144">
        <v>19.154</v>
      </c>
      <c r="N144">
        <v>20.99</v>
      </c>
      <c r="O144">
        <v>23.206</v>
      </c>
      <c r="P144">
        <v>24.594999999999999</v>
      </c>
      <c r="Q144">
        <v>25.631</v>
      </c>
      <c r="R144">
        <v>27.335000000000001</v>
      </c>
      <c r="S144">
        <v>28.565999999999999</v>
      </c>
      <c r="T144">
        <v>31.212</v>
      </c>
      <c r="U144">
        <v>37.066000000000003</v>
      </c>
    </row>
    <row r="145" spans="1:21" x14ac:dyDescent="0.25">
      <c r="A145">
        <v>16</v>
      </c>
      <c r="B145">
        <v>11</v>
      </c>
      <c r="C145">
        <v>203</v>
      </c>
      <c r="D145">
        <v>-0.95030000000000003</v>
      </c>
      <c r="E145">
        <v>21.0138</v>
      </c>
      <c r="F145">
        <v>0.14198</v>
      </c>
      <c r="G145">
        <v>14.561999999999999</v>
      </c>
      <c r="H145">
        <v>15.766999999999999</v>
      </c>
      <c r="I145">
        <v>16.564</v>
      </c>
      <c r="J145">
        <v>17.018000000000001</v>
      </c>
      <c r="K145">
        <v>17.766999999999999</v>
      </c>
      <c r="L145">
        <v>18.309999999999999</v>
      </c>
      <c r="M145">
        <v>19.172999999999998</v>
      </c>
      <c r="N145">
        <v>21.013999999999999</v>
      </c>
      <c r="O145">
        <v>23.233000000000001</v>
      </c>
      <c r="P145">
        <v>24.623000000000001</v>
      </c>
      <c r="Q145">
        <v>25.66</v>
      </c>
      <c r="R145">
        <v>27.364000000000001</v>
      </c>
      <c r="S145">
        <v>28.594000000000001</v>
      </c>
      <c r="T145">
        <v>31.236000000000001</v>
      </c>
      <c r="U145">
        <v>37.072000000000003</v>
      </c>
    </row>
    <row r="146" spans="1:21" x14ac:dyDescent="0.25">
      <c r="A146">
        <v>17</v>
      </c>
      <c r="B146">
        <v>0</v>
      </c>
      <c r="C146">
        <v>204</v>
      </c>
      <c r="D146">
        <v>-0.94230000000000003</v>
      </c>
      <c r="E146">
        <v>21.0367</v>
      </c>
      <c r="F146">
        <v>0.14208000000000001</v>
      </c>
      <c r="G146">
        <v>14.568</v>
      </c>
      <c r="H146">
        <v>15.776999999999999</v>
      </c>
      <c r="I146">
        <v>16.576000000000001</v>
      </c>
      <c r="J146">
        <v>17.030999999999999</v>
      </c>
      <c r="K146">
        <v>17.783000000000001</v>
      </c>
      <c r="L146">
        <v>18.327000000000002</v>
      </c>
      <c r="M146">
        <v>19.193000000000001</v>
      </c>
      <c r="N146">
        <v>21.036999999999999</v>
      </c>
      <c r="O146">
        <v>23.259</v>
      </c>
      <c r="P146">
        <v>24.651</v>
      </c>
      <c r="Q146">
        <v>25.687999999999999</v>
      </c>
      <c r="R146">
        <v>27.391999999999999</v>
      </c>
      <c r="S146">
        <v>28.62</v>
      </c>
      <c r="T146">
        <v>31.259</v>
      </c>
      <c r="U146">
        <v>37.075000000000003</v>
      </c>
    </row>
    <row r="147" spans="1:21" x14ac:dyDescent="0.25">
      <c r="A147">
        <v>17</v>
      </c>
      <c r="B147">
        <v>1</v>
      </c>
      <c r="C147">
        <v>205</v>
      </c>
      <c r="D147">
        <v>-0.93440000000000001</v>
      </c>
      <c r="E147">
        <v>21.058700000000002</v>
      </c>
      <c r="F147">
        <v>0.14219000000000001</v>
      </c>
      <c r="G147">
        <v>14.573</v>
      </c>
      <c r="H147">
        <v>15.785</v>
      </c>
      <c r="I147">
        <v>16.587</v>
      </c>
      <c r="J147">
        <v>17.044</v>
      </c>
      <c r="K147">
        <v>17.797000000000001</v>
      </c>
      <c r="L147">
        <v>18.343</v>
      </c>
      <c r="M147">
        <v>19.210999999999999</v>
      </c>
      <c r="N147">
        <v>21.059000000000001</v>
      </c>
      <c r="O147">
        <v>23.285</v>
      </c>
      <c r="P147">
        <v>24.677</v>
      </c>
      <c r="Q147">
        <v>25.715</v>
      </c>
      <c r="R147">
        <v>27.417999999999999</v>
      </c>
      <c r="S147">
        <v>28.646000000000001</v>
      </c>
      <c r="T147">
        <v>31.280999999999999</v>
      </c>
      <c r="U147">
        <v>37.078000000000003</v>
      </c>
    </row>
    <row r="148" spans="1:21" x14ac:dyDescent="0.25">
      <c r="A148">
        <v>17</v>
      </c>
      <c r="B148">
        <v>2</v>
      </c>
      <c r="C148">
        <v>206</v>
      </c>
      <c r="D148">
        <v>-0.9264</v>
      </c>
      <c r="E148">
        <v>21.080100000000002</v>
      </c>
      <c r="F148">
        <v>0.14230000000000001</v>
      </c>
      <c r="G148">
        <v>14.577</v>
      </c>
      <c r="H148">
        <v>15.792999999999999</v>
      </c>
      <c r="I148">
        <v>16.597000000000001</v>
      </c>
      <c r="J148">
        <v>17.056000000000001</v>
      </c>
      <c r="K148">
        <v>17.811</v>
      </c>
      <c r="L148">
        <v>18.358000000000001</v>
      </c>
      <c r="M148">
        <v>19.228000000000002</v>
      </c>
      <c r="N148">
        <v>21.08</v>
      </c>
      <c r="O148">
        <v>23.309000000000001</v>
      </c>
      <c r="P148">
        <v>24.702999999999999</v>
      </c>
      <c r="Q148">
        <v>25.741</v>
      </c>
      <c r="R148">
        <v>27.443999999999999</v>
      </c>
      <c r="S148">
        <v>28.672000000000001</v>
      </c>
      <c r="T148">
        <v>31.302</v>
      </c>
      <c r="U148">
        <v>37.08</v>
      </c>
    </row>
    <row r="149" spans="1:21" x14ac:dyDescent="0.25">
      <c r="A149">
        <v>17</v>
      </c>
      <c r="B149">
        <v>3</v>
      </c>
      <c r="C149">
        <v>207</v>
      </c>
      <c r="D149">
        <v>-0.91839999999999999</v>
      </c>
      <c r="E149">
        <v>21.1007</v>
      </c>
      <c r="F149">
        <v>0.1424</v>
      </c>
      <c r="G149">
        <v>14.581</v>
      </c>
      <c r="H149">
        <v>15.801</v>
      </c>
      <c r="I149">
        <v>16.606999999999999</v>
      </c>
      <c r="J149">
        <v>17.067</v>
      </c>
      <c r="K149">
        <v>17.824999999999999</v>
      </c>
      <c r="L149">
        <v>18.373000000000001</v>
      </c>
      <c r="M149">
        <v>19.245000000000001</v>
      </c>
      <c r="N149">
        <v>21.100999999999999</v>
      </c>
      <c r="O149">
        <v>23.332999999999998</v>
      </c>
      <c r="P149">
        <v>24.727</v>
      </c>
      <c r="Q149">
        <v>25.765999999999998</v>
      </c>
      <c r="R149">
        <v>27.469000000000001</v>
      </c>
      <c r="S149">
        <v>28.695</v>
      </c>
      <c r="T149">
        <v>31.321000000000002</v>
      </c>
      <c r="U149">
        <v>37.079000000000001</v>
      </c>
    </row>
    <row r="150" spans="1:21" x14ac:dyDescent="0.25">
      <c r="A150">
        <v>17</v>
      </c>
      <c r="B150">
        <v>4</v>
      </c>
      <c r="C150">
        <v>208</v>
      </c>
      <c r="D150">
        <v>-0.91039999999999999</v>
      </c>
      <c r="E150">
        <v>21.1206</v>
      </c>
      <c r="F150">
        <v>0.14249999999999999</v>
      </c>
      <c r="G150">
        <v>14.584</v>
      </c>
      <c r="H150">
        <v>15.808</v>
      </c>
      <c r="I150">
        <v>16.617000000000001</v>
      </c>
      <c r="J150">
        <v>17.077999999999999</v>
      </c>
      <c r="K150">
        <v>17.838000000000001</v>
      </c>
      <c r="L150">
        <v>18.388000000000002</v>
      </c>
      <c r="M150">
        <v>19.262</v>
      </c>
      <c r="N150">
        <v>21.120999999999999</v>
      </c>
      <c r="O150">
        <v>23.355</v>
      </c>
      <c r="P150">
        <v>24.751000000000001</v>
      </c>
      <c r="Q150">
        <v>25.79</v>
      </c>
      <c r="R150">
        <v>27.492000000000001</v>
      </c>
      <c r="S150">
        <v>28.716999999999999</v>
      </c>
      <c r="T150">
        <v>31.338999999999999</v>
      </c>
      <c r="U150">
        <v>37.076999999999998</v>
      </c>
    </row>
    <row r="151" spans="1:21" x14ac:dyDescent="0.25">
      <c r="A151">
        <v>17</v>
      </c>
      <c r="B151">
        <v>5</v>
      </c>
      <c r="C151">
        <v>209</v>
      </c>
      <c r="D151">
        <v>-0.90239999999999998</v>
      </c>
      <c r="E151">
        <v>21.139900000000001</v>
      </c>
      <c r="F151">
        <v>0.14260999999999999</v>
      </c>
      <c r="G151">
        <v>14.587</v>
      </c>
      <c r="H151">
        <v>15.815</v>
      </c>
      <c r="I151">
        <v>16.626000000000001</v>
      </c>
      <c r="J151">
        <v>17.088000000000001</v>
      </c>
      <c r="K151">
        <v>17.850000000000001</v>
      </c>
      <c r="L151">
        <v>18.401</v>
      </c>
      <c r="M151">
        <v>19.277000000000001</v>
      </c>
      <c r="N151">
        <v>21.14</v>
      </c>
      <c r="O151">
        <v>23.378</v>
      </c>
      <c r="P151">
        <v>24.774000000000001</v>
      </c>
      <c r="Q151">
        <v>25.812999999999999</v>
      </c>
      <c r="R151">
        <v>27.515000000000001</v>
      </c>
      <c r="S151">
        <v>28.739000000000001</v>
      </c>
      <c r="T151">
        <v>31.356999999999999</v>
      </c>
      <c r="U151">
        <v>37.076000000000001</v>
      </c>
    </row>
    <row r="152" spans="1:21" x14ac:dyDescent="0.25">
      <c r="A152">
        <v>17</v>
      </c>
      <c r="B152">
        <v>6</v>
      </c>
      <c r="C152">
        <v>210</v>
      </c>
      <c r="D152">
        <v>-0.89439999999999997</v>
      </c>
      <c r="E152">
        <v>21.1586</v>
      </c>
      <c r="F152">
        <v>0.14271</v>
      </c>
      <c r="G152">
        <v>14.589</v>
      </c>
      <c r="H152">
        <v>15.821</v>
      </c>
      <c r="I152">
        <v>16.635000000000002</v>
      </c>
      <c r="J152">
        <v>17.097999999999999</v>
      </c>
      <c r="K152">
        <v>17.861999999999998</v>
      </c>
      <c r="L152">
        <v>18.414000000000001</v>
      </c>
      <c r="M152">
        <v>19.292000000000002</v>
      </c>
      <c r="N152">
        <v>21.158999999999999</v>
      </c>
      <c r="O152">
        <v>23.399000000000001</v>
      </c>
      <c r="P152">
        <v>24.795999999999999</v>
      </c>
      <c r="Q152">
        <v>25.835999999999999</v>
      </c>
      <c r="R152">
        <v>27.536999999999999</v>
      </c>
      <c r="S152">
        <v>28.76</v>
      </c>
      <c r="T152">
        <v>31.373000000000001</v>
      </c>
      <c r="U152">
        <v>37.072000000000003</v>
      </c>
    </row>
    <row r="153" spans="1:21" x14ac:dyDescent="0.25">
      <c r="A153">
        <v>17</v>
      </c>
      <c r="B153">
        <v>7</v>
      </c>
      <c r="C153">
        <v>211</v>
      </c>
      <c r="D153">
        <v>-0.88629999999999998</v>
      </c>
      <c r="E153">
        <v>21.1768</v>
      </c>
      <c r="F153">
        <v>0.14280999999999999</v>
      </c>
      <c r="G153">
        <v>14.590999999999999</v>
      </c>
      <c r="H153">
        <v>15.827</v>
      </c>
      <c r="I153">
        <v>16.643000000000001</v>
      </c>
      <c r="J153">
        <v>17.108000000000001</v>
      </c>
      <c r="K153">
        <v>17.873000000000001</v>
      </c>
      <c r="L153">
        <v>18.427</v>
      </c>
      <c r="M153">
        <v>19.306999999999999</v>
      </c>
      <c r="N153">
        <v>21.177</v>
      </c>
      <c r="O153">
        <v>23.42</v>
      </c>
      <c r="P153">
        <v>24.818000000000001</v>
      </c>
      <c r="Q153">
        <v>25.856999999999999</v>
      </c>
      <c r="R153">
        <v>27.558</v>
      </c>
      <c r="S153">
        <v>28.78</v>
      </c>
      <c r="T153">
        <v>31.388000000000002</v>
      </c>
      <c r="U153">
        <v>37.067</v>
      </c>
    </row>
    <row r="154" spans="1:21" x14ac:dyDescent="0.25">
      <c r="A154">
        <v>17</v>
      </c>
      <c r="B154">
        <v>8</v>
      </c>
      <c r="C154">
        <v>212</v>
      </c>
      <c r="D154">
        <v>-0.87829999999999997</v>
      </c>
      <c r="E154">
        <v>21.194400000000002</v>
      </c>
      <c r="F154">
        <v>0.14291000000000001</v>
      </c>
      <c r="G154">
        <v>14.593</v>
      </c>
      <c r="H154">
        <v>15.832000000000001</v>
      </c>
      <c r="I154">
        <v>16.649999999999999</v>
      </c>
      <c r="J154">
        <v>17.116</v>
      </c>
      <c r="K154">
        <v>17.884</v>
      </c>
      <c r="L154">
        <v>18.439</v>
      </c>
      <c r="M154">
        <v>19.321000000000002</v>
      </c>
      <c r="N154">
        <v>21.193999999999999</v>
      </c>
      <c r="O154">
        <v>23.44</v>
      </c>
      <c r="P154">
        <v>24.838999999999999</v>
      </c>
      <c r="Q154">
        <v>25.878</v>
      </c>
      <c r="R154">
        <v>27.577999999999999</v>
      </c>
      <c r="S154">
        <v>28.798999999999999</v>
      </c>
      <c r="T154">
        <v>31.402999999999999</v>
      </c>
      <c r="U154">
        <v>37.061</v>
      </c>
    </row>
    <row r="155" spans="1:21" x14ac:dyDescent="0.25">
      <c r="A155">
        <v>17</v>
      </c>
      <c r="B155">
        <v>9</v>
      </c>
      <c r="C155">
        <v>213</v>
      </c>
      <c r="D155">
        <v>-0.87029999999999996</v>
      </c>
      <c r="E155">
        <v>21.211600000000001</v>
      </c>
      <c r="F155">
        <v>0.14301</v>
      </c>
      <c r="G155">
        <v>14.593999999999999</v>
      </c>
      <c r="H155">
        <v>15.837</v>
      </c>
      <c r="I155">
        <v>16.658000000000001</v>
      </c>
      <c r="J155">
        <v>17.125</v>
      </c>
      <c r="K155">
        <v>17.895</v>
      </c>
      <c r="L155">
        <v>18.451000000000001</v>
      </c>
      <c r="M155">
        <v>19.335000000000001</v>
      </c>
      <c r="N155">
        <v>21.212</v>
      </c>
      <c r="O155">
        <v>23.46</v>
      </c>
      <c r="P155">
        <v>24.859000000000002</v>
      </c>
      <c r="Q155">
        <v>25.899000000000001</v>
      </c>
      <c r="R155">
        <v>27.597999999999999</v>
      </c>
      <c r="S155">
        <v>28.817</v>
      </c>
      <c r="T155">
        <v>31.417000000000002</v>
      </c>
      <c r="U155">
        <v>37.055</v>
      </c>
    </row>
    <row r="156" spans="1:21" x14ac:dyDescent="0.25">
      <c r="A156">
        <v>17</v>
      </c>
      <c r="B156">
        <v>10</v>
      </c>
      <c r="C156">
        <v>214</v>
      </c>
      <c r="D156">
        <v>-0.86229999999999996</v>
      </c>
      <c r="E156">
        <v>21.228200000000001</v>
      </c>
      <c r="F156">
        <v>0.14310999999999999</v>
      </c>
      <c r="G156">
        <v>14.595000000000001</v>
      </c>
      <c r="H156">
        <v>15.842000000000001</v>
      </c>
      <c r="I156">
        <v>16.664999999999999</v>
      </c>
      <c r="J156">
        <v>17.132999999999999</v>
      </c>
      <c r="K156">
        <v>17.905000000000001</v>
      </c>
      <c r="L156">
        <v>18.463000000000001</v>
      </c>
      <c r="M156">
        <v>19.347999999999999</v>
      </c>
      <c r="N156">
        <v>21.228000000000002</v>
      </c>
      <c r="O156">
        <v>23.478999999999999</v>
      </c>
      <c r="P156">
        <v>24.879000000000001</v>
      </c>
      <c r="Q156">
        <v>25.919</v>
      </c>
      <c r="R156">
        <v>27.617000000000001</v>
      </c>
      <c r="S156">
        <v>28.835000000000001</v>
      </c>
      <c r="T156">
        <v>31.43</v>
      </c>
      <c r="U156">
        <v>37.048000000000002</v>
      </c>
    </row>
    <row r="157" spans="1:21" x14ac:dyDescent="0.25">
      <c r="A157">
        <v>17</v>
      </c>
      <c r="B157">
        <v>11</v>
      </c>
      <c r="C157">
        <v>215</v>
      </c>
      <c r="D157">
        <v>-0.85419999999999996</v>
      </c>
      <c r="E157">
        <v>21.244399999999999</v>
      </c>
      <c r="F157">
        <v>0.14319999999999999</v>
      </c>
      <c r="G157">
        <v>14.596</v>
      </c>
      <c r="H157">
        <v>15.846</v>
      </c>
      <c r="I157">
        <v>16.670999999999999</v>
      </c>
      <c r="J157">
        <v>17.140999999999998</v>
      </c>
      <c r="K157">
        <v>17.914999999999999</v>
      </c>
      <c r="L157">
        <v>18.474</v>
      </c>
      <c r="M157">
        <v>19.361000000000001</v>
      </c>
      <c r="N157">
        <v>21.244</v>
      </c>
      <c r="O157">
        <v>23.498000000000001</v>
      </c>
      <c r="P157">
        <v>24.898</v>
      </c>
      <c r="Q157">
        <v>25.937999999999999</v>
      </c>
      <c r="R157">
        <v>27.635000000000002</v>
      </c>
      <c r="S157">
        <v>28.852</v>
      </c>
      <c r="T157">
        <v>31.440999999999999</v>
      </c>
      <c r="U157">
        <v>37.037999999999997</v>
      </c>
    </row>
    <row r="158" spans="1:21" x14ac:dyDescent="0.25">
      <c r="A158">
        <v>18</v>
      </c>
      <c r="B158">
        <v>0</v>
      </c>
      <c r="C158">
        <v>216</v>
      </c>
      <c r="D158">
        <v>-0.84619999999999995</v>
      </c>
      <c r="E158">
        <v>21.260300000000001</v>
      </c>
      <c r="F158">
        <v>0.14330000000000001</v>
      </c>
      <c r="G158">
        <v>14.596</v>
      </c>
      <c r="H158">
        <v>15.85</v>
      </c>
      <c r="I158">
        <v>16.678000000000001</v>
      </c>
      <c r="J158">
        <v>17.149000000000001</v>
      </c>
      <c r="K158">
        <v>17.923999999999999</v>
      </c>
      <c r="L158">
        <v>18.484999999999999</v>
      </c>
      <c r="M158">
        <v>19.373999999999999</v>
      </c>
      <c r="N158">
        <v>21.26</v>
      </c>
      <c r="O158">
        <v>23.515999999999998</v>
      </c>
      <c r="P158">
        <v>24.917000000000002</v>
      </c>
      <c r="Q158">
        <v>25.957000000000001</v>
      </c>
      <c r="R158">
        <v>27.652999999999999</v>
      </c>
      <c r="S158">
        <v>28.867999999999999</v>
      </c>
      <c r="T158">
        <v>31.452999999999999</v>
      </c>
      <c r="U158">
        <v>37.030999999999999</v>
      </c>
    </row>
    <row r="159" spans="1:21" x14ac:dyDescent="0.25">
      <c r="A159">
        <v>18</v>
      </c>
      <c r="B159">
        <v>1</v>
      </c>
      <c r="C159">
        <v>217</v>
      </c>
      <c r="D159">
        <v>-0.83819999999999995</v>
      </c>
      <c r="E159">
        <v>21.275700000000001</v>
      </c>
      <c r="F159">
        <v>0.1434</v>
      </c>
      <c r="G159">
        <v>14.596</v>
      </c>
      <c r="H159">
        <v>15.853999999999999</v>
      </c>
      <c r="I159">
        <v>16.683</v>
      </c>
      <c r="J159">
        <v>17.155999999999999</v>
      </c>
      <c r="K159">
        <v>17.933</v>
      </c>
      <c r="L159">
        <v>18.495000000000001</v>
      </c>
      <c r="M159">
        <v>19.385999999999999</v>
      </c>
      <c r="N159">
        <v>21.276</v>
      </c>
      <c r="O159">
        <v>23.533999999999999</v>
      </c>
      <c r="P159">
        <v>24.936</v>
      </c>
      <c r="Q159">
        <v>25.975000000000001</v>
      </c>
      <c r="R159">
        <v>27.670999999999999</v>
      </c>
      <c r="S159">
        <v>28.884</v>
      </c>
      <c r="T159">
        <v>31.463999999999999</v>
      </c>
      <c r="U159">
        <v>37.021999999999998</v>
      </c>
    </row>
    <row r="160" spans="1:21" x14ac:dyDescent="0.25">
      <c r="A160">
        <v>18</v>
      </c>
      <c r="B160">
        <v>2</v>
      </c>
      <c r="C160">
        <v>218</v>
      </c>
      <c r="D160">
        <v>-0.83009999999999995</v>
      </c>
      <c r="E160">
        <v>21.290800000000001</v>
      </c>
      <c r="F160">
        <v>0.14349000000000001</v>
      </c>
      <c r="G160">
        <v>14.596</v>
      </c>
      <c r="H160">
        <v>15.856999999999999</v>
      </c>
      <c r="I160">
        <v>16.689</v>
      </c>
      <c r="J160">
        <v>17.163</v>
      </c>
      <c r="K160">
        <v>17.942</v>
      </c>
      <c r="L160">
        <v>18.504999999999999</v>
      </c>
      <c r="M160">
        <v>19.398</v>
      </c>
      <c r="N160">
        <v>21.291</v>
      </c>
      <c r="O160">
        <v>23.550999999999998</v>
      </c>
      <c r="P160">
        <v>24.952999999999999</v>
      </c>
      <c r="Q160">
        <v>25.992999999999999</v>
      </c>
      <c r="R160">
        <v>27.687000000000001</v>
      </c>
      <c r="S160">
        <v>28.899000000000001</v>
      </c>
      <c r="T160">
        <v>31.474</v>
      </c>
      <c r="U160">
        <v>37.011000000000003</v>
      </c>
    </row>
    <row r="161" spans="1:21" x14ac:dyDescent="0.25">
      <c r="A161">
        <v>18</v>
      </c>
      <c r="B161">
        <v>3</v>
      </c>
      <c r="C161">
        <v>219</v>
      </c>
      <c r="D161">
        <v>-0.82210000000000005</v>
      </c>
      <c r="E161">
        <v>21.305499999999999</v>
      </c>
      <c r="F161">
        <v>0.14359</v>
      </c>
      <c r="G161">
        <v>14.595000000000001</v>
      </c>
      <c r="H161">
        <v>15.86</v>
      </c>
      <c r="I161">
        <v>16.693999999999999</v>
      </c>
      <c r="J161">
        <v>17.169</v>
      </c>
      <c r="K161">
        <v>17.95</v>
      </c>
      <c r="L161">
        <v>18.515000000000001</v>
      </c>
      <c r="M161">
        <v>19.41</v>
      </c>
      <c r="N161">
        <v>21.306000000000001</v>
      </c>
      <c r="O161">
        <v>23.568000000000001</v>
      </c>
      <c r="P161">
        <v>24.971</v>
      </c>
      <c r="Q161">
        <v>26.01</v>
      </c>
      <c r="R161">
        <v>27.704000000000001</v>
      </c>
      <c r="S161">
        <v>28.914999999999999</v>
      </c>
      <c r="T161">
        <v>31.484000000000002</v>
      </c>
      <c r="U161">
        <v>37.002000000000002</v>
      </c>
    </row>
    <row r="162" spans="1:21" x14ac:dyDescent="0.25">
      <c r="A162">
        <v>18</v>
      </c>
      <c r="B162">
        <v>4</v>
      </c>
      <c r="C162">
        <v>220</v>
      </c>
      <c r="D162">
        <v>-0.81399999999999995</v>
      </c>
      <c r="E162">
        <v>21.32</v>
      </c>
      <c r="F162">
        <v>0.14368</v>
      </c>
      <c r="G162">
        <v>14.593999999999999</v>
      </c>
      <c r="H162">
        <v>15.863</v>
      </c>
      <c r="I162">
        <v>16.7</v>
      </c>
      <c r="J162">
        <v>17.175999999999998</v>
      </c>
      <c r="K162">
        <v>17.959</v>
      </c>
      <c r="L162">
        <v>18.524000000000001</v>
      </c>
      <c r="M162">
        <v>19.420999999999999</v>
      </c>
      <c r="N162">
        <v>21.32</v>
      </c>
      <c r="O162">
        <v>23.585000000000001</v>
      </c>
      <c r="P162">
        <v>24.988</v>
      </c>
      <c r="Q162">
        <v>26.027000000000001</v>
      </c>
      <c r="R162">
        <v>27.719000000000001</v>
      </c>
      <c r="S162">
        <v>28.928999999999998</v>
      </c>
      <c r="T162">
        <v>31.492999999999999</v>
      </c>
      <c r="U162">
        <v>36.99</v>
      </c>
    </row>
    <row r="163" spans="1:21" x14ac:dyDescent="0.25">
      <c r="A163">
        <v>18</v>
      </c>
      <c r="B163">
        <v>5</v>
      </c>
      <c r="C163">
        <v>221</v>
      </c>
      <c r="D163">
        <v>-0.80600000000000005</v>
      </c>
      <c r="E163">
        <v>21.334099999999999</v>
      </c>
      <c r="F163">
        <v>0.14377000000000001</v>
      </c>
      <c r="G163">
        <v>14.593</v>
      </c>
      <c r="H163">
        <v>15.866</v>
      </c>
      <c r="I163">
        <v>16.704999999999998</v>
      </c>
      <c r="J163">
        <v>17.181999999999999</v>
      </c>
      <c r="K163">
        <v>17.966999999999999</v>
      </c>
      <c r="L163">
        <v>18.533999999999999</v>
      </c>
      <c r="M163">
        <v>19.431999999999999</v>
      </c>
      <c r="N163">
        <v>21.334</v>
      </c>
      <c r="O163">
        <v>23.600999999999999</v>
      </c>
      <c r="P163">
        <v>25.004000000000001</v>
      </c>
      <c r="Q163">
        <v>26.042999999999999</v>
      </c>
      <c r="R163">
        <v>27.734000000000002</v>
      </c>
      <c r="S163">
        <v>28.942</v>
      </c>
      <c r="T163">
        <v>31.501999999999999</v>
      </c>
      <c r="U163">
        <v>36.978000000000002</v>
      </c>
    </row>
    <row r="164" spans="1:21" x14ac:dyDescent="0.25">
      <c r="A164">
        <v>18</v>
      </c>
      <c r="B164">
        <v>6</v>
      </c>
      <c r="C164">
        <v>222</v>
      </c>
      <c r="D164">
        <v>-0.79800000000000004</v>
      </c>
      <c r="E164">
        <v>21.347999999999999</v>
      </c>
      <c r="F164">
        <v>0.14385999999999999</v>
      </c>
      <c r="G164">
        <v>14.592000000000001</v>
      </c>
      <c r="H164">
        <v>15.869</v>
      </c>
      <c r="I164">
        <v>16.709</v>
      </c>
      <c r="J164">
        <v>17.187999999999999</v>
      </c>
      <c r="K164">
        <v>17.975000000000001</v>
      </c>
      <c r="L164">
        <v>18.542999999999999</v>
      </c>
      <c r="M164">
        <v>19.443000000000001</v>
      </c>
      <c r="N164">
        <v>21.347999999999999</v>
      </c>
      <c r="O164">
        <v>23.617000000000001</v>
      </c>
      <c r="P164">
        <v>25.021000000000001</v>
      </c>
      <c r="Q164">
        <v>26.059000000000001</v>
      </c>
      <c r="R164">
        <v>27.748999999999999</v>
      </c>
      <c r="S164">
        <v>28.956</v>
      </c>
      <c r="T164">
        <v>31.51</v>
      </c>
      <c r="U164">
        <v>36.966000000000001</v>
      </c>
    </row>
    <row r="165" spans="1:21" x14ac:dyDescent="0.25">
      <c r="A165">
        <v>18</v>
      </c>
      <c r="B165">
        <v>7</v>
      </c>
      <c r="C165">
        <v>223</v>
      </c>
      <c r="D165">
        <v>-0.78990000000000005</v>
      </c>
      <c r="E165">
        <v>21.361699999999999</v>
      </c>
      <c r="F165">
        <v>0.14396</v>
      </c>
      <c r="G165">
        <v>14.59</v>
      </c>
      <c r="H165">
        <v>15.871</v>
      </c>
      <c r="I165">
        <v>16.713999999999999</v>
      </c>
      <c r="J165">
        <v>17.193000000000001</v>
      </c>
      <c r="K165">
        <v>17.981999999999999</v>
      </c>
      <c r="L165">
        <v>18.552</v>
      </c>
      <c r="M165">
        <v>19.454000000000001</v>
      </c>
      <c r="N165">
        <v>21.361999999999998</v>
      </c>
      <c r="O165">
        <v>23.632999999999999</v>
      </c>
      <c r="P165">
        <v>25.036999999999999</v>
      </c>
      <c r="Q165">
        <v>26.076000000000001</v>
      </c>
      <c r="R165">
        <v>27.763999999999999</v>
      </c>
      <c r="S165">
        <v>28.969000000000001</v>
      </c>
      <c r="T165">
        <v>31.518999999999998</v>
      </c>
      <c r="U165">
        <v>36.954999999999998</v>
      </c>
    </row>
    <row r="166" spans="1:21" x14ac:dyDescent="0.25">
      <c r="A166">
        <v>18</v>
      </c>
      <c r="B166">
        <v>8</v>
      </c>
      <c r="C166">
        <v>224</v>
      </c>
      <c r="D166">
        <v>-0.78190000000000004</v>
      </c>
      <c r="E166">
        <v>21.3752</v>
      </c>
      <c r="F166">
        <v>0.14405000000000001</v>
      </c>
      <c r="G166">
        <v>14.589</v>
      </c>
      <c r="H166">
        <v>15.872999999999999</v>
      </c>
      <c r="I166">
        <v>16.718</v>
      </c>
      <c r="J166">
        <v>17.199000000000002</v>
      </c>
      <c r="K166">
        <v>17.989999999999998</v>
      </c>
      <c r="L166">
        <v>18.559999999999999</v>
      </c>
      <c r="M166">
        <v>19.463999999999999</v>
      </c>
      <c r="N166">
        <v>21.375</v>
      </c>
      <c r="O166">
        <v>23.648</v>
      </c>
      <c r="P166">
        <v>25.053000000000001</v>
      </c>
      <c r="Q166">
        <v>26.091000000000001</v>
      </c>
      <c r="R166">
        <v>27.779</v>
      </c>
      <c r="S166">
        <v>28.981999999999999</v>
      </c>
      <c r="T166">
        <v>31.526</v>
      </c>
      <c r="U166">
        <v>36.942999999999998</v>
      </c>
    </row>
    <row r="167" spans="1:21" x14ac:dyDescent="0.25">
      <c r="A167">
        <v>18</v>
      </c>
      <c r="B167">
        <v>9</v>
      </c>
      <c r="C167">
        <v>225</v>
      </c>
      <c r="D167">
        <v>-0.77380000000000004</v>
      </c>
      <c r="E167">
        <v>21.388400000000001</v>
      </c>
      <c r="F167">
        <v>0.14413999999999999</v>
      </c>
      <c r="G167">
        <v>14.587</v>
      </c>
      <c r="H167">
        <v>15.875</v>
      </c>
      <c r="I167">
        <v>16.722000000000001</v>
      </c>
      <c r="J167">
        <v>17.204000000000001</v>
      </c>
      <c r="K167">
        <v>17.997</v>
      </c>
      <c r="L167">
        <v>18.568999999999999</v>
      </c>
      <c r="M167">
        <v>19.475000000000001</v>
      </c>
      <c r="N167">
        <v>21.388000000000002</v>
      </c>
      <c r="O167">
        <v>23.663</v>
      </c>
      <c r="P167">
        <v>25.068000000000001</v>
      </c>
      <c r="Q167">
        <v>26.106000000000002</v>
      </c>
      <c r="R167">
        <v>27.792999999999999</v>
      </c>
      <c r="S167">
        <v>28.995000000000001</v>
      </c>
      <c r="T167">
        <v>31.533000000000001</v>
      </c>
      <c r="U167">
        <v>36.929000000000002</v>
      </c>
    </row>
    <row r="168" spans="1:21" x14ac:dyDescent="0.25">
      <c r="A168">
        <v>18</v>
      </c>
      <c r="B168">
        <v>10</v>
      </c>
      <c r="C168">
        <v>226</v>
      </c>
      <c r="D168">
        <v>-0.76580000000000004</v>
      </c>
      <c r="E168">
        <v>21.401399999999999</v>
      </c>
      <c r="F168">
        <v>0.14423</v>
      </c>
      <c r="G168">
        <v>14.585000000000001</v>
      </c>
      <c r="H168">
        <v>15.875999999999999</v>
      </c>
      <c r="I168">
        <v>16.725999999999999</v>
      </c>
      <c r="J168">
        <v>17.21</v>
      </c>
      <c r="K168">
        <v>18.004000000000001</v>
      </c>
      <c r="L168">
        <v>18.577000000000002</v>
      </c>
      <c r="M168">
        <v>19.484999999999999</v>
      </c>
      <c r="N168">
        <v>21.401</v>
      </c>
      <c r="O168">
        <v>23.678000000000001</v>
      </c>
      <c r="P168">
        <v>25.084</v>
      </c>
      <c r="Q168">
        <v>26.120999999999999</v>
      </c>
      <c r="R168">
        <v>27.806999999999999</v>
      </c>
      <c r="S168">
        <v>29.007000000000001</v>
      </c>
      <c r="T168">
        <v>31.54</v>
      </c>
      <c r="U168">
        <v>36.917000000000002</v>
      </c>
    </row>
    <row r="169" spans="1:21" x14ac:dyDescent="0.25">
      <c r="A169">
        <v>18</v>
      </c>
      <c r="B169">
        <v>11</v>
      </c>
      <c r="C169">
        <v>227</v>
      </c>
      <c r="D169">
        <v>-0.75770000000000004</v>
      </c>
      <c r="E169">
        <v>21.414300000000001</v>
      </c>
      <c r="F169">
        <v>0.14432</v>
      </c>
      <c r="G169">
        <v>14.583</v>
      </c>
      <c r="H169">
        <v>15.878</v>
      </c>
      <c r="I169">
        <v>16.73</v>
      </c>
      <c r="J169">
        <v>17.215</v>
      </c>
      <c r="K169">
        <v>18.010999999999999</v>
      </c>
      <c r="L169">
        <v>18.585000000000001</v>
      </c>
      <c r="M169">
        <v>19.495000000000001</v>
      </c>
      <c r="N169">
        <v>21.414000000000001</v>
      </c>
      <c r="O169">
        <v>23.693000000000001</v>
      </c>
      <c r="P169">
        <v>25.099</v>
      </c>
      <c r="Q169">
        <v>26.135999999999999</v>
      </c>
      <c r="R169">
        <v>27.82</v>
      </c>
      <c r="S169">
        <v>29.018999999999998</v>
      </c>
      <c r="T169">
        <v>31.547000000000001</v>
      </c>
      <c r="U169">
        <v>36.902999999999999</v>
      </c>
    </row>
    <row r="170" spans="1:21" x14ac:dyDescent="0.25">
      <c r="A170">
        <v>19</v>
      </c>
      <c r="B170">
        <v>0</v>
      </c>
      <c r="C170">
        <v>228</v>
      </c>
      <c r="D170">
        <v>-0.74960000000000004</v>
      </c>
      <c r="E170">
        <v>21.4269</v>
      </c>
      <c r="F170">
        <v>0.14441000000000001</v>
      </c>
      <c r="G170">
        <v>14.58</v>
      </c>
      <c r="H170">
        <v>15.879</v>
      </c>
      <c r="I170">
        <v>16.734000000000002</v>
      </c>
      <c r="J170">
        <v>17.22</v>
      </c>
      <c r="K170">
        <v>18.016999999999999</v>
      </c>
      <c r="L170">
        <v>18.593</v>
      </c>
      <c r="M170">
        <v>19.504000000000001</v>
      </c>
      <c r="N170">
        <v>21.427</v>
      </c>
      <c r="O170">
        <v>23.707000000000001</v>
      </c>
      <c r="P170">
        <v>25.113</v>
      </c>
      <c r="Q170">
        <v>26.151</v>
      </c>
      <c r="R170">
        <v>27.832999999999998</v>
      </c>
      <c r="S170">
        <v>29.03</v>
      </c>
      <c r="T170">
        <v>31.553000000000001</v>
      </c>
      <c r="U170">
        <v>36.889000000000003</v>
      </c>
    </row>
  </sheetData>
  <mergeCells count="1">
    <mergeCell ref="G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Notes</vt:lpstr>
      <vt:lpstr>Weights Heights by DRI Group</vt:lpstr>
      <vt:lpstr>Energy_EER</vt:lpstr>
      <vt:lpstr>Protein_EAR</vt:lpstr>
      <vt:lpstr>Median Weight Height Month 0-19</vt:lpstr>
      <vt:lpstr>Median Weight Height Year 5-19</vt:lpstr>
      <vt:lpstr>WFA 0-5 BOYS</vt:lpstr>
      <vt:lpstr>LHFA 0-5 Boys</vt:lpstr>
      <vt:lpstr>BMI 5-19 Boys</vt:lpstr>
      <vt:lpstr>HFA 5-19 Boys</vt:lpstr>
      <vt:lpstr>WFA 0-5 GIRLS</vt:lpstr>
      <vt:lpstr>LHFA 0-5 Girls</vt:lpstr>
      <vt:lpstr>BMI 5-19 Girls</vt:lpstr>
      <vt:lpstr>HFA 5-19 Girls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Schneider</dc:creator>
  <cp:lastModifiedBy>Cardell, Lila</cp:lastModifiedBy>
  <dcterms:created xsi:type="dcterms:W3CDTF">2019-08-17T01:06:21Z</dcterms:created>
  <dcterms:modified xsi:type="dcterms:W3CDTF">2020-09-25T21:09:20Z</dcterms:modified>
</cp:coreProperties>
</file>