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lilac2\Box\BIHS Project\Data\Clean Data\nutrient standards\"/>
    </mc:Choice>
  </mc:AlternateContent>
  <xr:revisionPtr revIDLastSave="0" documentId="13_ncr:1_{AD3385E9-4BCF-495A-9523-025C6243495F}" xr6:coauthVersionLast="43" xr6:coauthVersionMax="43" xr10:uidLastSave="{00000000-0000-0000-0000-000000000000}"/>
  <bookViews>
    <workbookView xWindow="7620" yWindow="45" windowWidth="21135" windowHeight="15210" tabRatio="918" activeTab="9" xr2:uid="{61BF9DF6-74A8-4BD7-BA73-74C737A86BD7}"/>
  </bookViews>
  <sheets>
    <sheet name="FAO_PAR" sheetId="1" r:id="rId1"/>
    <sheet name="Babies1" sheetId="2" r:id="rId2"/>
    <sheet name="Babies2" sheetId="3" r:id="rId3"/>
    <sheet name="Boys" sheetId="4" r:id="rId4"/>
    <sheet name="Girls" sheetId="5" r:id="rId5"/>
    <sheet name="Men" sheetId="7" r:id="rId6"/>
    <sheet name="Women" sheetId="8" r:id="rId7"/>
    <sheet name="Child_TEE" sheetId="32" r:id="rId8"/>
    <sheet name="Child_TEEPAL" sheetId="16" r:id="rId9"/>
    <sheet name="Adult_BMR" sheetId="31" r:id="rId10"/>
    <sheet name="Adult_BMRPAL" sheetId="6" r:id="rId11"/>
    <sheet name="AME_PONE" sheetId="11" r:id="rId12"/>
    <sheet name="AME_SF" sheetId="12" r:id="rId13"/>
    <sheet name="hfa_girls_25" sheetId="21" r:id="rId14"/>
    <sheet name="hfa_girls_519" sheetId="26" r:id="rId15"/>
    <sheet name="wfa_girls_05" sheetId="23" r:id="rId16"/>
    <sheet name="wfa_girls_510" sheetId="27" r:id="rId17"/>
    <sheet name="bmi_girls_519" sheetId="29" r:id="rId18"/>
    <sheet name="hfa_boys_25" sheetId="22" r:id="rId19"/>
    <sheet name="hfa_boys_519" sheetId="25" r:id="rId20"/>
    <sheet name="wfa_boys_05" sheetId="24" r:id="rId21"/>
    <sheet name="wfa_boys_510" sheetId="28" r:id="rId22"/>
    <sheet name="bmi_boys_519" sheetId="30" r:id="rId23"/>
  </sheets>
  <definedNames>
    <definedName name="_xlnm._FilterDatabase" localSheetId="9" hidden="1">Adult_BMR!$A$1:$L$42</definedName>
    <definedName name="_xlnm._FilterDatabase" localSheetId="10" hidden="1">Adult_BMRPAL!$A$1:$R$1</definedName>
    <definedName name="_xlnm._FilterDatabase" localSheetId="7" hidden="1">Child_TEE!$A$1:$H$104</definedName>
    <definedName name="_xlnm._FilterDatabase" localSheetId="8" hidden="1">Child_TEEPAL!$A$1:$P$1</definedName>
    <definedName name="ExternalData_1" localSheetId="17" hidden="1">bmi_girls_519!$A$1:$S$169</definedName>
    <definedName name="ExternalData_1" localSheetId="18" hidden="1">hfa_boys_25!$A$1:$T$38</definedName>
    <definedName name="ExternalData_1" localSheetId="19" hidden="1">hfa_boys_519!$A$1:$T$169</definedName>
    <definedName name="ExternalData_1" localSheetId="13" hidden="1">hfa_girls_25!$A$1:$T$38</definedName>
    <definedName name="ExternalData_1" localSheetId="14" hidden="1">hfa_girls_519!$A$1:$T$169</definedName>
    <definedName name="ExternalData_1" localSheetId="20" hidden="1">wfa_boys_05!$A$1:$S$62</definedName>
    <definedName name="ExternalData_1" localSheetId="21" hidden="1">wfa_boys_510!$A$1:$S$61</definedName>
    <definedName name="ExternalData_1" localSheetId="15" hidden="1">wfa_girls_05!$A$1:$S$62</definedName>
    <definedName name="ExternalData_1" localSheetId="16" hidden="1">wfa_girls_510!$A$1:$S$61</definedName>
    <definedName name="ExternalData_2" localSheetId="22" hidden="1">bmi_boys_519!$A$1:$S$169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31" l="1"/>
  <c r="D17" i="31"/>
  <c r="K16" i="31"/>
  <c r="H7" i="31" l="1"/>
  <c r="J7" i="31" s="1"/>
  <c r="K7" i="31" s="1"/>
  <c r="H6" i="31"/>
  <c r="J6" i="31" s="1"/>
  <c r="K6" i="31" s="1"/>
  <c r="H5" i="31"/>
  <c r="J5" i="31" s="1"/>
  <c r="K5" i="31" s="1"/>
  <c r="H4" i="31"/>
  <c r="J4" i="31" s="1"/>
  <c r="H3" i="31"/>
  <c r="J3" i="31" s="1"/>
  <c r="K3" i="31" s="1"/>
  <c r="Q7" i="31"/>
  <c r="Q6" i="31"/>
  <c r="Q5" i="31"/>
  <c r="H2" i="31"/>
  <c r="J2" i="31" s="1"/>
  <c r="K2" i="31" s="1"/>
  <c r="K4" i="31" l="1"/>
  <c r="J97" i="16"/>
  <c r="L97" i="16" s="1"/>
  <c r="O97" i="16" s="1"/>
  <c r="J94" i="16"/>
  <c r="L94" i="16" s="1"/>
  <c r="O94" i="16" s="1"/>
  <c r="J91" i="16"/>
  <c r="L91" i="16" s="1"/>
  <c r="O91" i="16" s="1"/>
  <c r="J88" i="16"/>
  <c r="L88" i="16" s="1"/>
  <c r="O88" i="16" s="1"/>
  <c r="J85" i="16"/>
  <c r="L85" i="16" s="1"/>
  <c r="O85" i="16" s="1"/>
  <c r="J82" i="16"/>
  <c r="L82" i="16" s="1"/>
  <c r="O82" i="16" s="1"/>
  <c r="J79" i="16"/>
  <c r="L79" i="16" s="1"/>
  <c r="O79" i="16" s="1"/>
  <c r="J76" i="16"/>
  <c r="L76" i="16" s="1"/>
  <c r="O76" i="16" s="1"/>
  <c r="J73" i="16"/>
  <c r="L73" i="16" s="1"/>
  <c r="O73" i="16" s="1"/>
  <c r="J70" i="16"/>
  <c r="L70" i="16" s="1"/>
  <c r="O70" i="16" s="1"/>
  <c r="J67" i="16"/>
  <c r="L67" i="16" s="1"/>
  <c r="O67" i="16" s="1"/>
  <c r="J64" i="16"/>
  <c r="L64" i="16" s="1"/>
  <c r="O64" i="16" s="1"/>
  <c r="J61" i="16"/>
  <c r="L61" i="16" s="1"/>
  <c r="O61" i="16" s="1"/>
  <c r="J58" i="16"/>
  <c r="L58" i="16" s="1"/>
  <c r="O58" i="16" s="1"/>
  <c r="J55" i="16"/>
  <c r="L55" i="16" s="1"/>
  <c r="O55" i="16" s="1"/>
  <c r="J52" i="16"/>
  <c r="L52" i="16" s="1"/>
  <c r="O52" i="16" s="1"/>
  <c r="J49" i="16"/>
  <c r="L49" i="16" s="1"/>
  <c r="O49" i="16" s="1"/>
  <c r="J46" i="16"/>
  <c r="L46" i="16" s="1"/>
  <c r="O46" i="16" s="1"/>
  <c r="J43" i="16"/>
  <c r="L43" i="16" s="1"/>
  <c r="O43" i="16" s="1"/>
  <c r="J40" i="16"/>
  <c r="L40" i="16" s="1"/>
  <c r="O40" i="16" s="1"/>
  <c r="J37" i="16"/>
  <c r="L37" i="16" s="1"/>
  <c r="O37" i="16" s="1"/>
  <c r="J34" i="16"/>
  <c r="L34" i="16" s="1"/>
  <c r="O34" i="16" s="1"/>
  <c r="J31" i="16"/>
  <c r="L31" i="16" s="1"/>
  <c r="O31" i="16" s="1"/>
  <c r="J28" i="16"/>
  <c r="L28" i="16" s="1"/>
  <c r="O28" i="16" s="1"/>
  <c r="J25" i="16"/>
  <c r="L25" i="16" s="1"/>
  <c r="O25" i="16" s="1"/>
  <c r="J22" i="16"/>
  <c r="L22" i="16" s="1"/>
  <c r="O22" i="16" s="1"/>
  <c r="J19" i="16"/>
  <c r="L19" i="16" s="1"/>
  <c r="O19" i="16" s="1"/>
  <c r="J16" i="16"/>
  <c r="L16" i="16" s="1"/>
  <c r="O16" i="16" s="1"/>
  <c r="J13" i="16"/>
  <c r="L13" i="16" s="1"/>
  <c r="O13" i="16" s="1"/>
  <c r="J10" i="16"/>
  <c r="L10" i="16" s="1"/>
  <c r="O10" i="16" s="1"/>
  <c r="J7" i="16"/>
  <c r="L7" i="16" s="1"/>
  <c r="O7" i="16" s="1"/>
  <c r="J4" i="16"/>
  <c r="L4" i="16" s="1"/>
  <c r="O4" i="16" s="1"/>
  <c r="J96" i="16"/>
  <c r="L96" i="16" s="1"/>
  <c r="O96" i="16" s="1"/>
  <c r="J93" i="16"/>
  <c r="L93" i="16" s="1"/>
  <c r="O93" i="16" s="1"/>
  <c r="J90" i="16"/>
  <c r="L90" i="16" s="1"/>
  <c r="O90" i="16" s="1"/>
  <c r="J87" i="16"/>
  <c r="L87" i="16" s="1"/>
  <c r="O87" i="16" s="1"/>
  <c r="J84" i="16"/>
  <c r="L84" i="16" s="1"/>
  <c r="O84" i="16" s="1"/>
  <c r="J81" i="16"/>
  <c r="L81" i="16" s="1"/>
  <c r="O81" i="16" s="1"/>
  <c r="J78" i="16"/>
  <c r="L78" i="16" s="1"/>
  <c r="O78" i="16" s="1"/>
  <c r="J75" i="16"/>
  <c r="L75" i="16" s="1"/>
  <c r="O75" i="16" s="1"/>
  <c r="J72" i="16"/>
  <c r="L72" i="16" s="1"/>
  <c r="O72" i="16" s="1"/>
  <c r="J69" i="16"/>
  <c r="L69" i="16" s="1"/>
  <c r="O69" i="16" s="1"/>
  <c r="J66" i="16"/>
  <c r="L66" i="16" s="1"/>
  <c r="O66" i="16" s="1"/>
  <c r="J63" i="16"/>
  <c r="L63" i="16" s="1"/>
  <c r="O63" i="16" s="1"/>
  <c r="J60" i="16"/>
  <c r="L60" i="16" s="1"/>
  <c r="O60" i="16" s="1"/>
  <c r="J57" i="16"/>
  <c r="L57" i="16" s="1"/>
  <c r="O57" i="16" s="1"/>
  <c r="J54" i="16"/>
  <c r="L54" i="16" s="1"/>
  <c r="O54" i="16" s="1"/>
  <c r="J51" i="16"/>
  <c r="L51" i="16" s="1"/>
  <c r="O51" i="16" s="1"/>
  <c r="J48" i="16"/>
  <c r="L48" i="16" s="1"/>
  <c r="O48" i="16" s="1"/>
  <c r="J45" i="16"/>
  <c r="L45" i="16" s="1"/>
  <c r="O45" i="16" s="1"/>
  <c r="J42" i="16"/>
  <c r="L42" i="16" s="1"/>
  <c r="O42" i="16" s="1"/>
  <c r="J39" i="16"/>
  <c r="L39" i="16" s="1"/>
  <c r="O39" i="16" s="1"/>
  <c r="J36" i="16"/>
  <c r="L36" i="16" s="1"/>
  <c r="O36" i="16" s="1"/>
  <c r="J33" i="16"/>
  <c r="L33" i="16" s="1"/>
  <c r="O33" i="16" s="1"/>
  <c r="J30" i="16"/>
  <c r="L30" i="16" s="1"/>
  <c r="O30" i="16" s="1"/>
  <c r="J27" i="16"/>
  <c r="L27" i="16" s="1"/>
  <c r="O27" i="16" s="1"/>
  <c r="J24" i="16"/>
  <c r="L24" i="16" s="1"/>
  <c r="O24" i="16" s="1"/>
  <c r="J21" i="16"/>
  <c r="L21" i="16" s="1"/>
  <c r="O21" i="16" s="1"/>
  <c r="J18" i="16"/>
  <c r="L18" i="16" s="1"/>
  <c r="O18" i="16" s="1"/>
  <c r="J15" i="16"/>
  <c r="L15" i="16" s="1"/>
  <c r="O15" i="16" s="1"/>
  <c r="J12" i="16"/>
  <c r="L12" i="16" s="1"/>
  <c r="O12" i="16" s="1"/>
  <c r="J9" i="16"/>
  <c r="L9" i="16" s="1"/>
  <c r="O9" i="16" s="1"/>
  <c r="J6" i="16"/>
  <c r="L6" i="16" s="1"/>
  <c r="O6" i="16" s="1"/>
  <c r="J3" i="16"/>
  <c r="L3" i="16" s="1"/>
  <c r="O3" i="16" s="1"/>
  <c r="H2" i="16"/>
  <c r="I50" i="16"/>
  <c r="I2" i="16"/>
  <c r="H53" i="16"/>
  <c r="J53" i="16" s="1"/>
  <c r="L53" i="16" s="1"/>
  <c r="H56" i="16"/>
  <c r="J56" i="16" s="1"/>
  <c r="L56" i="16" s="1"/>
  <c r="H59" i="16"/>
  <c r="J59" i="16" s="1"/>
  <c r="H62" i="16"/>
  <c r="J62" i="16" s="1"/>
  <c r="H65" i="16"/>
  <c r="H68" i="16"/>
  <c r="J68" i="16" s="1"/>
  <c r="L68" i="16" s="1"/>
  <c r="H71" i="16"/>
  <c r="J71" i="16" s="1"/>
  <c r="L71" i="16" s="1"/>
  <c r="O71" i="16" s="1"/>
  <c r="H74" i="16"/>
  <c r="H77" i="16"/>
  <c r="J77" i="16" s="1"/>
  <c r="L77" i="16" s="1"/>
  <c r="H80" i="16"/>
  <c r="J80" i="16" s="1"/>
  <c r="L80" i="16" s="1"/>
  <c r="H83" i="16"/>
  <c r="H86" i="16"/>
  <c r="J86" i="16" s="1"/>
  <c r="L86" i="16" s="1"/>
  <c r="H89" i="16"/>
  <c r="H92" i="16"/>
  <c r="J92" i="16" s="1"/>
  <c r="L92" i="16" s="1"/>
  <c r="O92" i="16" s="1"/>
  <c r="H95" i="16"/>
  <c r="J95" i="16" s="1"/>
  <c r="L95" i="16" s="1"/>
  <c r="O95" i="16" s="1"/>
  <c r="H50" i="16"/>
  <c r="J50" i="16" s="1"/>
  <c r="L50" i="16" s="1"/>
  <c r="H5" i="16"/>
  <c r="J5" i="16" s="1"/>
  <c r="L5" i="16" s="1"/>
  <c r="I53" i="16"/>
  <c r="I5" i="16"/>
  <c r="H8" i="16"/>
  <c r="J8" i="16" s="1"/>
  <c r="L8" i="16" s="1"/>
  <c r="I56" i="16"/>
  <c r="I8" i="16"/>
  <c r="O86" i="16" l="1"/>
  <c r="O80" i="16"/>
  <c r="O56" i="16"/>
  <c r="O77" i="16"/>
  <c r="O53" i="16"/>
  <c r="O5" i="16"/>
  <c r="O50" i="16"/>
  <c r="O8" i="16"/>
  <c r="O68" i="16"/>
  <c r="J74" i="16"/>
  <c r="L74" i="16" s="1"/>
  <c r="L59" i="16"/>
  <c r="J65" i="16"/>
  <c r="L62" i="16"/>
  <c r="J89" i="16"/>
  <c r="L89" i="16" s="1"/>
  <c r="J83" i="16"/>
  <c r="J2" i="16"/>
  <c r="I47" i="16"/>
  <c r="I95" i="16"/>
  <c r="H47" i="16"/>
  <c r="J47" i="16" s="1"/>
  <c r="L47" i="16" s="1"/>
  <c r="I44" i="16"/>
  <c r="I92" i="16"/>
  <c r="H44" i="16"/>
  <c r="J44" i="16" s="1"/>
  <c r="L44" i="16" s="1"/>
  <c r="I41" i="16"/>
  <c r="I89" i="16"/>
  <c r="H41" i="16"/>
  <c r="J41" i="16" s="1"/>
  <c r="L41" i="16" s="1"/>
  <c r="I38" i="16"/>
  <c r="I86" i="16"/>
  <c r="H38" i="16"/>
  <c r="J38" i="16" s="1"/>
  <c r="L38" i="16" s="1"/>
  <c r="I35" i="16"/>
  <c r="I83" i="16"/>
  <c r="H35" i="16"/>
  <c r="J35" i="16" s="1"/>
  <c r="L35" i="16" s="1"/>
  <c r="I32" i="16"/>
  <c r="I80" i="16"/>
  <c r="H32" i="16"/>
  <c r="J32" i="16" s="1"/>
  <c r="L32" i="16" s="1"/>
  <c r="I29" i="16"/>
  <c r="I77" i="16"/>
  <c r="H29" i="16"/>
  <c r="J29" i="16" s="1"/>
  <c r="L29" i="16" s="1"/>
  <c r="I26" i="16"/>
  <c r="I74" i="16"/>
  <c r="H26" i="16"/>
  <c r="J26" i="16" s="1"/>
  <c r="L26" i="16" s="1"/>
  <c r="I23" i="16"/>
  <c r="I71" i="16"/>
  <c r="H23" i="16"/>
  <c r="J23" i="16" s="1"/>
  <c r="L23" i="16" s="1"/>
  <c r="I20" i="16"/>
  <c r="I68" i="16"/>
  <c r="H20" i="16"/>
  <c r="J20" i="16" s="1"/>
  <c r="L20" i="16" s="1"/>
  <c r="I17" i="16"/>
  <c r="I65" i="16"/>
  <c r="H17" i="16"/>
  <c r="J17" i="16" s="1"/>
  <c r="L17" i="16" s="1"/>
  <c r="I14" i="16"/>
  <c r="I62" i="16"/>
  <c r="H14" i="16"/>
  <c r="J14" i="16" s="1"/>
  <c r="L14" i="16" s="1"/>
  <c r="I11" i="16"/>
  <c r="I59" i="16"/>
  <c r="H11" i="16"/>
  <c r="J11" i="16" s="1"/>
  <c r="L11" i="16" s="1"/>
  <c r="O26" i="16" l="1"/>
  <c r="O20" i="16"/>
  <c r="O44" i="16"/>
  <c r="O62" i="16"/>
  <c r="O14" i="16"/>
  <c r="O38" i="16"/>
  <c r="O59" i="16"/>
  <c r="O11" i="16"/>
  <c r="O29" i="16"/>
  <c r="O23" i="16"/>
  <c r="O47" i="16"/>
  <c r="O74" i="16"/>
  <c r="O89" i="16"/>
  <c r="O32" i="16"/>
  <c r="O17" i="16"/>
  <c r="O41" i="16"/>
  <c r="O35" i="16"/>
  <c r="L2" i="16"/>
  <c r="L83" i="16"/>
  <c r="L65" i="16"/>
  <c r="O2" i="16" l="1"/>
  <c r="O65" i="16"/>
  <c r="O83" i="16"/>
  <c r="H12" i="6"/>
  <c r="L12" i="6" s="1"/>
  <c r="H13" i="6"/>
  <c r="L13" i="6" s="1"/>
  <c r="H14" i="6"/>
  <c r="L14" i="6" s="1"/>
  <c r="H15" i="6"/>
  <c r="L15" i="6" s="1"/>
  <c r="H16" i="6"/>
  <c r="L16" i="6" s="1"/>
  <c r="H17" i="6"/>
  <c r="L17" i="6" s="1"/>
  <c r="H18" i="6"/>
  <c r="L18" i="6" s="1"/>
  <c r="H19" i="6"/>
  <c r="L19" i="6" s="1"/>
  <c r="H29" i="6"/>
  <c r="L29" i="6" s="1"/>
  <c r="H30" i="6"/>
  <c r="L30" i="6" s="1"/>
  <c r="H31" i="6"/>
  <c r="L31" i="6" s="1"/>
  <c r="H32" i="6"/>
  <c r="L32" i="6" s="1"/>
  <c r="H33" i="6"/>
  <c r="L33" i="6" s="1"/>
  <c r="H34" i="6"/>
  <c r="L34" i="6" s="1"/>
  <c r="H35" i="6"/>
  <c r="L35" i="6" s="1"/>
  <c r="H36" i="6"/>
  <c r="L36" i="6" s="1"/>
  <c r="H37" i="6"/>
  <c r="L37" i="6" s="1"/>
  <c r="H11" i="6" l="1"/>
  <c r="L11" i="6" s="1"/>
  <c r="E2" i="12" l="1"/>
  <c r="F2" i="12"/>
  <c r="E3" i="12"/>
  <c r="F3" i="12"/>
  <c r="E4" i="12"/>
  <c r="F4" i="12"/>
  <c r="E5" i="12"/>
  <c r="F5" i="12"/>
  <c r="E6" i="12"/>
  <c r="F6" i="12"/>
  <c r="E7" i="12"/>
  <c r="F7" i="12"/>
  <c r="E8" i="12"/>
  <c r="F8" i="12"/>
  <c r="E9" i="12"/>
  <c r="F9" i="12"/>
  <c r="E10" i="12"/>
  <c r="F10" i="12"/>
  <c r="E11" i="12"/>
  <c r="F11" i="12"/>
  <c r="E12" i="12"/>
  <c r="F12" i="12"/>
  <c r="G12" i="12"/>
  <c r="H12" i="12"/>
  <c r="E13" i="12"/>
  <c r="F13" i="12"/>
  <c r="G13" i="12"/>
  <c r="H13" i="12"/>
  <c r="E14" i="12"/>
  <c r="F14" i="12"/>
  <c r="G14" i="12"/>
  <c r="H14" i="12"/>
  <c r="E15" i="12"/>
  <c r="F15" i="12"/>
  <c r="G15" i="12"/>
  <c r="H15" i="12"/>
  <c r="E16" i="12"/>
  <c r="F16" i="12"/>
  <c r="G16" i="12"/>
  <c r="H16" i="12"/>
  <c r="E17" i="12"/>
  <c r="F17" i="12"/>
  <c r="G17" i="12"/>
  <c r="H17" i="12"/>
  <c r="E18" i="12"/>
  <c r="F18" i="12"/>
  <c r="G18" i="12"/>
  <c r="H18" i="12"/>
  <c r="E19" i="12"/>
  <c r="F19" i="12"/>
  <c r="G19" i="12"/>
  <c r="H19" i="12"/>
  <c r="E20" i="12"/>
  <c r="F20" i="12"/>
  <c r="G20" i="12"/>
  <c r="H20" i="12"/>
  <c r="E21" i="12"/>
  <c r="F21" i="12"/>
  <c r="R13" i="6" l="1"/>
  <c r="R11" i="6"/>
  <c r="R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B17E95-A3FE-45B6-ADF3-6B220D5BCF01}" keepAlive="1" name="Query - bmi_boys_519" description="Connection to the 'bmi_boys_519' query in the workbook." type="5" refreshedVersion="6" background="1" saveData="1">
    <dbPr connection="Provider=Microsoft.Mashup.OleDb.1;Data Source=$Workbook$;Location=bmi_boys_519;Extended Properties=&quot;&quot;" command="SELECT * FROM [bmi_boys_519]"/>
  </connection>
  <connection id="2" xr16:uid="{8F504914-9B9B-4182-829A-DBE036D2A1B8}" keepAlive="1" name="Query - bmi_girls_519" description="Connection to the 'bmi_girls_519' query in the workbook." type="5" refreshedVersion="6" background="1" saveData="1">
    <dbPr connection="Provider=Microsoft.Mashup.OleDb.1;Data Source=$Workbook$;Location=bmi_girls_519;Extended Properties=&quot;&quot;" command="SELECT * FROM [bmi_girls_519]"/>
  </connection>
  <connection id="3" xr16:uid="{BE092963-5CB9-4592-B728-374292C3DEF0}" keepAlive="1" name="Query - height_boys_25" description="Connection to the 'height_boys_25' query in the workbook." type="5" refreshedVersion="6" background="1" saveData="1">
    <dbPr connection="Provider=Microsoft.Mashup.OleDb.1;Data Source=$Workbook$;Location=height_boys_25;Extended Properties=&quot;&quot;" command="SELECT * FROM [height_boys_25]"/>
  </connection>
  <connection id="4" xr16:uid="{50B369D3-8141-4A78-BB26-092EEE62B9FF}" keepAlive="1" name="Query - height_boys_519" description="Connection to the 'height_boys_519' query in the workbook." type="5" refreshedVersion="6" background="1" saveData="1">
    <dbPr connection="Provider=Microsoft.Mashup.OleDb.1;Data Source=$Workbook$;Location=height_boys_519;Extended Properties=&quot;&quot;" command="SELECT * FROM [height_boys_519]"/>
  </connection>
  <connection id="5" xr16:uid="{EFAB1417-DC01-47EA-A73B-8BA2A7F1EFFE}" keepAlive="1" name="Query - height_girls_25" description="Connection to the 'height_girls_25' query in the workbook." type="5" refreshedVersion="6" background="1" saveData="1">
    <dbPr connection="Provider=Microsoft.Mashup.OleDb.1;Data Source=$Workbook$;Location=height_girls_25;Extended Properties=&quot;&quot;" command="SELECT * FROM [height_girls_25]"/>
  </connection>
  <connection id="6" xr16:uid="{E8842AD6-415B-4F08-A0BA-4A526941E190}" keepAlive="1" name="Query - height_girls_519" description="Connection to the 'height_girls_519' query in the workbook." type="5" refreshedVersion="6" background="1" saveData="1">
    <dbPr connection="Provider=Microsoft.Mashup.OleDb.1;Data Source=$Workbook$;Location=height_girls_519;Extended Properties=&quot;&quot;" command="SELECT * FROM [height_girls_519]"/>
  </connection>
  <connection id="7" xr16:uid="{D501DD7F-B526-40CE-AA97-4457D3720CD1}" keepAlive="1" name="Query - weight_boys_05" description="Connection to the 'weight_boys_05' query in the workbook." type="5" refreshedVersion="6" background="1" saveData="1">
    <dbPr connection="Provider=Microsoft.Mashup.OleDb.1;Data Source=$Workbook$;Location=weight_boys_05;Extended Properties=&quot;&quot;" command="SELECT * FROM [weight_boys_05]"/>
  </connection>
  <connection id="8" xr16:uid="{9AC7BE95-A8E7-4241-AEE5-7D7AB2480AEB}" keepAlive="1" name="Query - weight_boys_510" description="Connection to the 'weight_boys_510' query in the workbook." type="5" refreshedVersion="6" background="1" saveData="1">
    <dbPr connection="Provider=Microsoft.Mashup.OleDb.1;Data Source=$Workbook$;Location=weight_boys_510;Extended Properties=&quot;&quot;" command="SELECT * FROM [weight_boys_510]"/>
  </connection>
  <connection id="9" xr16:uid="{9E23C283-D625-4510-AE3D-AF01DB9606CD}" keepAlive="1" name="Query - weight_girls_05" description="Connection to the 'weight_girls_05' query in the workbook." type="5" refreshedVersion="6" background="1" saveData="1">
    <dbPr connection="Provider=Microsoft.Mashup.OleDb.1;Data Source=$Workbook$;Location=weight_girls_05;Extended Properties=&quot;&quot;" command="SELECT * FROM [weight_girls_05]"/>
  </connection>
  <connection id="10" xr16:uid="{10CBE069-5CD2-4F02-8CCE-8CA8EA8D0C01}" keepAlive="1" name="Query - weight_girls_510" description="Connection to the 'weight_girls_510' query in the workbook." type="5" refreshedVersion="6" background="1" saveData="1">
    <dbPr connection="Provider=Microsoft.Mashup.OleDb.1;Data Source=$Workbook$;Location=weight_girls_510;Extended Properties=&quot;&quot;" command="SELECT * FROM [weight_girls_510]"/>
  </connection>
</connections>
</file>

<file path=xl/sharedStrings.xml><?xml version="1.0" encoding="utf-8"?>
<sst xmlns="http://schemas.openxmlformats.org/spreadsheetml/2006/main" count="1756" uniqueCount="631">
  <si>
    <t>ACTIVITY</t>
  </si>
  <si>
    <t>MALES</t>
  </si>
  <si>
    <t>FEMALES</t>
  </si>
  <si>
    <t>Average</t>
  </si>
  <si>
    <t>PAR</t>
  </si>
  <si>
    <t>Range</t>
  </si>
  <si>
    <t>General personal activities</t>
  </si>
  <si>
    <r>
      <t>Sleeping</t>
    </r>
    <r>
      <rPr>
        <vertAlign val="superscript"/>
        <sz val="11"/>
        <color theme="1"/>
        <rFont val="Calibri"/>
        <family val="2"/>
        <scheme val="minor"/>
      </rPr>
      <t>a</t>
    </r>
  </si>
  <si>
    <r>
      <t>Lying</t>
    </r>
    <r>
      <rPr>
        <vertAlign val="superscript"/>
        <sz val="11"/>
        <color theme="1"/>
        <rFont val="Calibri"/>
        <family val="2"/>
        <scheme val="minor"/>
      </rPr>
      <t>a</t>
    </r>
  </si>
  <si>
    <r>
      <t>Sitting quietly</t>
    </r>
    <r>
      <rPr>
        <vertAlign val="superscript"/>
        <sz val="11"/>
        <color theme="1"/>
        <rFont val="Calibri"/>
        <family val="2"/>
        <scheme val="minor"/>
      </rPr>
      <t>a</t>
    </r>
  </si>
  <si>
    <r>
      <t>Standing</t>
    </r>
    <r>
      <rPr>
        <vertAlign val="superscript"/>
        <sz val="11"/>
        <color theme="1"/>
        <rFont val="Calibri"/>
        <family val="2"/>
        <scheme val="minor"/>
      </rPr>
      <t>a</t>
    </r>
  </si>
  <si>
    <t>Dressing</t>
  </si>
  <si>
    <t>1.6-3.3</t>
  </si>
  <si>
    <t>Washing hands/face and hair</t>
  </si>
  <si>
    <t>Plaiting hair</t>
  </si>
  <si>
    <t>Eating and drinking</t>
  </si>
  <si>
    <t>Means of transport</t>
  </si>
  <si>
    <t>Walking around/strolling</t>
  </si>
  <si>
    <t>2.0-2.2</t>
  </si>
  <si>
    <t>2.1-2.9</t>
  </si>
  <si>
    <t>Walking slowly</t>
  </si>
  <si>
    <t>2.6-3.0</t>
  </si>
  <si>
    <t>Walking quickly</t>
  </si>
  <si>
    <t>Walking uphill</t>
  </si>
  <si>
    <t>5.5-8.6</t>
  </si>
  <si>
    <t>4.8-6.1</t>
  </si>
  <si>
    <t>Walking downhill</t>
  </si>
  <si>
    <t>3.1-4.0</t>
  </si>
  <si>
    <t>Climbing stairs</t>
  </si>
  <si>
    <t>Sitting on a bus/train</t>
  </si>
  <si>
    <t>Cycling</t>
  </si>
  <si>
    <t>3.8-8.6</t>
  </si>
  <si>
    <t>Cycling on a dirt road</t>
  </si>
  <si>
    <t>5.0-9.0</t>
  </si>
  <si>
    <t>Driving a motor cycle</t>
  </si>
  <si>
    <t>2.4-3.0</t>
  </si>
  <si>
    <t>Driving a car/truck</t>
  </si>
  <si>
    <t>Paddling a canoe</t>
  </si>
  <si>
    <t>Pulling a rickshaw (one person/no load)</t>
  </si>
  <si>
    <t>4.0-6.6</t>
  </si>
  <si>
    <t>Pulling a rickshaw (2 persons)</t>
  </si>
  <si>
    <t>6.7-7.8</t>
  </si>
  <si>
    <t>Horseback riding (slow)</t>
  </si>
  <si>
    <t>Horseback riding (trotting)</t>
  </si>
  <si>
    <t>4.8-5.5</t>
  </si>
  <si>
    <t>Activities involving weight bearing</t>
  </si>
  <si>
    <t>Walking with 15-20 kg load</t>
  </si>
  <si>
    <t>3.4-3.5</t>
  </si>
  <si>
    <t>Walking with 25-30 kg load</t>
  </si>
  <si>
    <t>3.8-4.1</t>
  </si>
  <si>
    <t>Carrying 20-30 kg load on head</t>
  </si>
  <si>
    <t>2.4-4.2</t>
  </si>
  <si>
    <t>Carrying 35-60 kg load on head</t>
  </si>
  <si>
    <t>5.0-7.0</t>
  </si>
  <si>
    <t>Carrying 27 kg load with shoulder straps - varying gradients</t>
  </si>
  <si>
    <t>2.3-7.7</t>
  </si>
  <si>
    <t>Carrying 27 kg load with forehead strap - varying gradients</t>
  </si>
  <si>
    <t>2.4-8.0</t>
  </si>
  <si>
    <t>Loading 9 kg sack on to a truck</t>
  </si>
  <si>
    <t>Loading 16 kg sack on to a truck</t>
  </si>
  <si>
    <t>Pulling hand cart - unloaded</t>
  </si>
  <si>
    <t>Pulling hand cart with 185-370 kg load</t>
  </si>
  <si>
    <t>7.0-9.6</t>
  </si>
  <si>
    <t>Domestic chores</t>
  </si>
  <si>
    <t>Cooking/preparing food</t>
  </si>
  <si>
    <t>Collecting wood (for fuel)</t>
  </si>
  <si>
    <t>Collecting water (from well)</t>
  </si>
  <si>
    <t>Chopping wood (for fuel)</t>
  </si>
  <si>
    <t>2.3-6.5</t>
  </si>
  <si>
    <t>Kneading dough</t>
  </si>
  <si>
    <t>Making tortillas</t>
  </si>
  <si>
    <t>Peeling vegetables</t>
  </si>
  <si>
    <t>1.3-2.4</t>
  </si>
  <si>
    <t>Pounding grain</t>
  </si>
  <si>
    <t>5.0-6.3</t>
  </si>
  <si>
    <t>Shopping</t>
  </si>
  <si>
    <t>Squeezing coconut</t>
  </si>
  <si>
    <t>Washing dishes</t>
  </si>
  <si>
    <t>1.6-1.9</t>
  </si>
  <si>
    <t>Child care</t>
  </si>
  <si>
    <t>Child care (unspecified)</t>
  </si>
  <si>
    <t>Bathing child (standing)</t>
  </si>
  <si>
    <t>Carrying child</t>
  </si>
  <si>
    <t>House cleaning</t>
  </si>
  <si>
    <t>Housework (unspecified)</t>
  </si>
  <si>
    <t>2.5-3.0</t>
  </si>
  <si>
    <t>Beating mats/carpets</t>
  </si>
  <si>
    <t>5.1-7.4</t>
  </si>
  <si>
    <t>Bed making (tropical climate)</t>
  </si>
  <si>
    <t>Bed making (cold climate)</t>
  </si>
  <si>
    <t>4.6-5.1</t>
  </si>
  <si>
    <t>Mopping/washing floor</t>
  </si>
  <si>
    <t>3.4-6.5</t>
  </si>
  <si>
    <t>Polishing floor</t>
  </si>
  <si>
    <t>Sweeping</t>
  </si>
  <si>
    <t>2.0-2.5</t>
  </si>
  <si>
    <t>Vacuuming</t>
  </si>
  <si>
    <t>Window cleaning</t>
  </si>
  <si>
    <t>2.8-3.3</t>
  </si>
  <si>
    <t>Laundry</t>
  </si>
  <si>
    <t>Washing clothes (sitting/squatting)</t>
  </si>
  <si>
    <t>Hanging washing out to dry</t>
  </si>
  <si>
    <t>4.3-4.6</t>
  </si>
  <si>
    <t>Ironing clothes</t>
  </si>
  <si>
    <t>Sewing/knitting</t>
  </si>
  <si>
    <t>1.3-1.8</t>
  </si>
  <si>
    <t>Care of the yard/garden</t>
  </si>
  <si>
    <t>Cleaning/sweeping yard</t>
  </si>
  <si>
    <t>2.9-4.5</t>
  </si>
  <si>
    <t>Weeding garden</t>
  </si>
  <si>
    <t>2.4-5.1</t>
  </si>
  <si>
    <t>2.7-3.6</t>
  </si>
  <si>
    <t>Shovelling snow from driveway</t>
  </si>
  <si>
    <t>Agricultural activities</t>
  </si>
  <si>
    <t>General activities</t>
  </si>
  <si>
    <t>Digging</t>
  </si>
  <si>
    <t>Driving a tractor</t>
  </si>
  <si>
    <t>1.9-2.3</t>
  </si>
  <si>
    <t>Fertilizing (spreading manure)</t>
  </si>
  <si>
    <t>4.9-5.4</t>
  </si>
  <si>
    <t>Gleaning</t>
  </si>
  <si>
    <t>Grinding grain using a mill stone</t>
  </si>
  <si>
    <t>Hoeing</t>
  </si>
  <si>
    <t>3.6-4.6</t>
  </si>
  <si>
    <t>4.7-6.5</t>
  </si>
  <si>
    <t>Loading sacks on to a truck</t>
  </si>
  <si>
    <t>Ploughing with horse</t>
  </si>
  <si>
    <t>Ploughing with tractor</t>
  </si>
  <si>
    <t>Ploughing with buffalo</t>
  </si>
  <si>
    <t>Spraying crops</t>
  </si>
  <si>
    <t>Weeding</t>
  </si>
  <si>
    <t>2.6-4.7</t>
  </si>
  <si>
    <t>3.7-3.8</t>
  </si>
  <si>
    <t>Cocoa crop</t>
  </si>
  <si>
    <t>Collecting cocoa</t>
  </si>
  <si>
    <t>Pruning</t>
  </si>
  <si>
    <t>Splitting cocoa</t>
  </si>
  <si>
    <t>Activities for coconut crop</t>
  </si>
  <si>
    <t>Collecting (climbing trees)</t>
  </si>
  <si>
    <t>Husking</t>
  </si>
  <si>
    <t>Bagging and splitting</t>
  </si>
  <si>
    <t>Fruit crops (apple, orange)</t>
  </si>
  <si>
    <t>Picking (with pole)</t>
  </si>
  <si>
    <t>Picking by hand</t>
  </si>
  <si>
    <t>Pruning trees</t>
  </si>
  <si>
    <t>Groundnut crop</t>
  </si>
  <si>
    <t>Harvesting</t>
  </si>
  <si>
    <t>Planting</t>
  </si>
  <si>
    <t>Shelling</t>
  </si>
  <si>
    <t>Sorting</t>
  </si>
  <si>
    <t>Maize crop</t>
  </si>
  <si>
    <t>Rice crop</t>
  </si>
  <si>
    <t>Bundling rice</t>
  </si>
  <si>
    <t>Fertilizing</t>
  </si>
  <si>
    <t>3.5-4.4</t>
  </si>
  <si>
    <t>3.5-4.0</t>
  </si>
  <si>
    <t>Spraying</t>
  </si>
  <si>
    <t>Threshing</t>
  </si>
  <si>
    <t>4.6-5.0</t>
  </si>
  <si>
    <t>4.8-5.4</t>
  </si>
  <si>
    <t>Transplanting seedlings</t>
  </si>
  <si>
    <t>3.1-3.4</t>
  </si>
  <si>
    <t>Winnowing</t>
  </si>
  <si>
    <t>2.3-3.6</t>
  </si>
  <si>
    <t>2.5-2.9</t>
  </si>
  <si>
    <t>Sugar cane crop</t>
  </si>
  <si>
    <t>Cutting</t>
  </si>
  <si>
    <t>6.6-7.9</t>
  </si>
  <si>
    <t>Loading on to wagon</t>
  </si>
  <si>
    <t>Tying cane</t>
  </si>
  <si>
    <t>Tuber crops</t>
  </si>
  <si>
    <t>3.5-5.7</t>
  </si>
  <si>
    <t>2.8-3.4</t>
  </si>
  <si>
    <t>3.6-5.0</t>
  </si>
  <si>
    <t>Sorting (kneeling)</t>
  </si>
  <si>
    <t>1.6-2.7</t>
  </si>
  <si>
    <t>Animal husbandry</t>
  </si>
  <si>
    <t>Carrying straw</t>
  </si>
  <si>
    <t>Cleaning equipment</t>
  </si>
  <si>
    <t>Cutting straw</t>
  </si>
  <si>
    <t>Feeding animals</t>
  </si>
  <si>
    <t>Grooming horses</t>
  </si>
  <si>
    <t>3.8-7.1</t>
  </si>
  <si>
    <t>Milking by hand</t>
  </si>
  <si>
    <t>3.1-4.1</t>
  </si>
  <si>
    <t>Milking by machine</t>
  </si>
  <si>
    <t>Tending animals (feeding, watering, cleaning stable)</t>
  </si>
  <si>
    <t>Hunting/fishing</t>
  </si>
  <si>
    <t>Crabbing</t>
  </si>
  <si>
    <r>
      <t>Fishing with a line</t>
    </r>
    <r>
      <rPr>
        <vertAlign val="superscript"/>
        <sz val="11"/>
        <color theme="1"/>
        <rFont val="Calibri"/>
        <family val="2"/>
        <scheme val="minor"/>
      </rPr>
      <t>b</t>
    </r>
  </si>
  <si>
    <t>Fishing with a spear</t>
  </si>
  <si>
    <t>Fishing with hands</t>
  </si>
  <si>
    <r>
      <t>Hunting (bats, birds, pigs)</t>
    </r>
    <r>
      <rPr>
        <vertAlign val="superscript"/>
        <sz val="11"/>
        <color theme="1"/>
        <rFont val="Calibri"/>
        <family val="2"/>
        <scheme val="minor"/>
      </rPr>
      <t xml:space="preserve"> b</t>
    </r>
  </si>
  <si>
    <t>Occupational categories</t>
  </si>
  <si>
    <t>Bakery work</t>
  </si>
  <si>
    <t>Brewery work</t>
  </si>
  <si>
    <t>Brickmaker</t>
  </si>
  <si>
    <t>Earth cutting</t>
  </si>
  <si>
    <t>5.5-5.7</t>
  </si>
  <si>
    <t>Making mud bricks (squatting)</t>
  </si>
  <si>
    <t>Builder</t>
  </si>
  <si>
    <t>Carrying wood</t>
  </si>
  <si>
    <t>Cement mixing with shovel</t>
  </si>
  <si>
    <t>Chipping cement walls</t>
  </si>
  <si>
    <t>Chiselling</t>
  </si>
  <si>
    <t>Nailing</t>
  </si>
  <si>
    <t>Planing softwood</t>
  </si>
  <si>
    <t>4.4-7.1</t>
  </si>
  <si>
    <t>Planing hardwood</t>
  </si>
  <si>
    <t>Roofing</t>
  </si>
  <si>
    <t>Sandpapering</t>
  </si>
  <si>
    <t>Sawing softwood</t>
  </si>
  <si>
    <t>5.0-5.6</t>
  </si>
  <si>
    <t>Sawing hardwood</t>
  </si>
  <si>
    <t>Painting</t>
  </si>
  <si>
    <t>Firefighter</t>
  </si>
  <si>
    <t>Dragging fire hose</t>
  </si>
  <si>
    <t>Climbing steps with full gear</t>
  </si>
  <si>
    <r>
      <t>Flight attendant (serving food, beverages and galley work)</t>
    </r>
    <r>
      <rPr>
        <vertAlign val="superscript"/>
        <sz val="11"/>
        <color theme="1"/>
        <rFont val="Calibri"/>
        <family val="2"/>
        <scheme val="minor"/>
      </rPr>
      <t xml:space="preserve"> b</t>
    </r>
  </si>
  <si>
    <t>Forester</t>
  </si>
  <si>
    <t>Tree cutting</t>
  </si>
  <si>
    <t>5.4-8.0</t>
  </si>
  <si>
    <t>Sawing</t>
  </si>
  <si>
    <t>Planting trees</t>
  </si>
  <si>
    <t>Nursery work</t>
  </si>
  <si>
    <t>Military training</t>
  </si>
  <si>
    <t>Digging trenches</t>
  </si>
  <si>
    <t>4.6-7.9</t>
  </si>
  <si>
    <t>Drill</t>
  </si>
  <si>
    <t>4.1-4.8</t>
  </si>
  <si>
    <t>March (slow)</t>
  </si>
  <si>
    <r>
      <t>March 2-4 m/h (3.2-6.4 km/h) with 27 kg load</t>
    </r>
    <r>
      <rPr>
        <vertAlign val="superscript"/>
        <sz val="11"/>
        <color theme="1"/>
        <rFont val="Calibri"/>
        <family val="2"/>
        <scheme val="minor"/>
      </rPr>
      <t>b</t>
    </r>
  </si>
  <si>
    <t>Obstacle course</t>
  </si>
  <si>
    <t>Miner</t>
  </si>
  <si>
    <t>Drilling with jackhammer</t>
  </si>
  <si>
    <t>Loading operations</t>
  </si>
  <si>
    <t>Shovelling</t>
  </si>
  <si>
    <t>Office worker</t>
  </si>
  <si>
    <t>Filing</t>
  </si>
  <si>
    <t>Reading</t>
  </si>
  <si>
    <r>
      <t>Sitting at desk</t>
    </r>
    <r>
      <rPr>
        <vertAlign val="superscript"/>
        <sz val="11"/>
        <color theme="1"/>
        <rFont val="Calibri"/>
        <family val="2"/>
        <scheme val="minor"/>
      </rPr>
      <t>a</t>
    </r>
  </si>
  <si>
    <r>
      <t>Standing/moving around</t>
    </r>
    <r>
      <rPr>
        <vertAlign val="superscript"/>
        <sz val="11"/>
        <color theme="1"/>
        <rFont val="Calibri"/>
        <family val="2"/>
        <scheme val="minor"/>
      </rPr>
      <t>a</t>
    </r>
  </si>
  <si>
    <t>Typing</t>
  </si>
  <si>
    <t>Writing</t>
  </si>
  <si>
    <t>Postal worker</t>
  </si>
  <si>
    <t>7.7-10.7</t>
  </si>
  <si>
    <t>Sorting parcels (habitual)</t>
  </si>
  <si>
    <t>Shoemaker</t>
  </si>
  <si>
    <r>
      <t>Tailor</t>
    </r>
    <r>
      <rPr>
        <vertAlign val="superscript"/>
        <sz val="11"/>
        <color theme="1"/>
        <rFont val="Calibri"/>
        <family val="2"/>
        <scheme val="minor"/>
      </rPr>
      <t>b</t>
    </r>
  </si>
  <si>
    <t>Sports activities</t>
  </si>
  <si>
    <t>Aerobic dancing - low-intensity</t>
  </si>
  <si>
    <t>Aerobic dancing - high-intensity</t>
  </si>
  <si>
    <t>Basketball</t>
  </si>
  <si>
    <t>Batting</t>
  </si>
  <si>
    <t>Bowling</t>
  </si>
  <si>
    <t>Callisthenics</t>
  </si>
  <si>
    <t>Circuit training</t>
  </si>
  <si>
    <t>Football</t>
  </si>
  <si>
    <t>7.5-8.5</t>
  </si>
  <si>
    <t>Golf</t>
  </si>
  <si>
    <t>Rowing</t>
  </si>
  <si>
    <r>
      <t>Running - long distance</t>
    </r>
    <r>
      <rPr>
        <vertAlign val="superscript"/>
        <sz val="11"/>
        <color theme="1"/>
        <rFont val="Calibri"/>
        <family val="2"/>
        <scheme val="minor"/>
      </rPr>
      <t>b</t>
    </r>
  </si>
  <si>
    <t>Running - sprinting</t>
  </si>
  <si>
    <t>Sailing</t>
  </si>
  <si>
    <t>Swimming</t>
  </si>
  <si>
    <t>8.5-9.4</t>
  </si>
  <si>
    <t>Tennis</t>
  </si>
  <si>
    <t>Volleyball</t>
  </si>
  <si>
    <t>Miscellaneous recreational activities</t>
  </si>
  <si>
    <t>Dancing</t>
  </si>
  <si>
    <r>
      <t>Listening to radio/music</t>
    </r>
    <r>
      <rPr>
        <vertAlign val="superscript"/>
        <sz val="11"/>
        <color theme="1"/>
        <rFont val="Calibri"/>
        <family val="2"/>
        <scheme val="minor"/>
      </rPr>
      <t>b</t>
    </r>
  </si>
  <si>
    <t>1.45-1.9</t>
  </si>
  <si>
    <r>
      <t>Playing cards/board games</t>
    </r>
    <r>
      <rPr>
        <vertAlign val="superscript"/>
        <sz val="11"/>
        <color theme="1"/>
        <rFont val="Calibri"/>
        <family val="2"/>
        <scheme val="minor"/>
      </rPr>
      <t>b</t>
    </r>
  </si>
  <si>
    <t>1.4-1.8</t>
  </si>
  <si>
    <t>Playing the drums</t>
  </si>
  <si>
    <t>Playing the piano</t>
  </si>
  <si>
    <t>Playing the trumpet</t>
  </si>
  <si>
    <t>Watching TV</t>
  </si>
  <si>
    <r>
      <t>Textile factory worker</t>
    </r>
    <r>
      <rPr>
        <sz val="11"/>
        <color theme="1"/>
        <rFont val="Calibri"/>
        <family val="2"/>
        <scheme val="minor"/>
      </rPr>
      <t xml:space="preserve"> (average of spinning, weaving, dyeing)</t>
    </r>
    <r>
      <rPr>
        <vertAlign val="superscript"/>
        <sz val="11"/>
        <color theme="1"/>
        <rFont val="Calibri"/>
        <family val="2"/>
        <scheme val="minor"/>
      </rPr>
      <t xml:space="preserve"> b</t>
    </r>
  </si>
  <si>
    <t>Months</t>
  </si>
  <si>
    <t>kJ/kg/d</t>
  </si>
  <si>
    <t>Boys</t>
  </si>
  <si>
    <t>Girls</t>
  </si>
  <si>
    <t>Mean</t>
  </si>
  <si>
    <t>kcal/kg/d</t>
  </si>
  <si>
    <t>kcal/d</t>
  </si>
  <si>
    <t>MJ/d</t>
  </si>
  <si>
    <t>Daily energy requirement</t>
  </si>
  <si>
    <t>1 129</t>
  </si>
  <si>
    <t>1 252</t>
  </si>
  <si>
    <t>1 797</t>
  </si>
  <si>
    <t>3 299</t>
  </si>
  <si>
    <t>1 857</t>
  </si>
  <si>
    <t>Age</t>
  </si>
  <si>
    <t>months</t>
  </si>
  <si>
    <t>Weight</t>
  </si>
  <si>
    <t>kg</t>
  </si>
  <si>
    <t>Weight gain</t>
  </si>
  <si>
    <t>g/d</t>
  </si>
  <si>
    <r>
      <t>Total energy expenditure</t>
    </r>
    <r>
      <rPr>
        <b/>
        <vertAlign val="superscript"/>
        <sz val="11"/>
        <color theme="1"/>
        <rFont val="Calibri"/>
        <family val="2"/>
        <scheme val="minor"/>
      </rPr>
      <t>a</t>
    </r>
  </si>
  <si>
    <r>
      <t>Energy deposition</t>
    </r>
    <r>
      <rPr>
        <b/>
        <vertAlign val="superscript"/>
        <sz val="11"/>
        <color theme="1"/>
        <rFont val="Calibri"/>
        <family val="2"/>
        <scheme val="minor"/>
      </rPr>
      <t>b</t>
    </r>
  </si>
  <si>
    <r>
      <t>Daily energy requirement</t>
    </r>
    <r>
      <rPr>
        <b/>
        <vertAlign val="superscript"/>
        <sz val="11"/>
        <color theme="1"/>
        <rFont val="Calibri"/>
        <family val="2"/>
        <scheme val="minor"/>
      </rPr>
      <t>c</t>
    </r>
  </si>
  <si>
    <t>0-1</t>
  </si>
  <si>
    <r>
      <t>a</t>
    </r>
    <r>
      <rPr>
        <sz val="11"/>
        <color theme="1"/>
        <rFont val="Calibri"/>
        <family val="2"/>
        <scheme val="minor"/>
      </rPr>
      <t xml:space="preserve"> TEE (MJ/d) = - 0.416 + 0.371 kg (section 3.2).</t>
    </r>
  </si>
  <si>
    <r>
      <t>b</t>
    </r>
    <r>
      <rPr>
        <sz val="11"/>
        <color theme="1"/>
        <rFont val="Calibri"/>
        <family val="2"/>
        <scheme val="minor"/>
      </rPr>
      <t xml:space="preserve"> Weight gain × energy accrued in normal growth (Table 3.1).</t>
    </r>
  </si>
  <si>
    <r>
      <t>c</t>
    </r>
    <r>
      <rPr>
        <sz val="11"/>
        <color theme="1"/>
        <rFont val="Calibri"/>
        <family val="2"/>
        <scheme val="minor"/>
      </rPr>
      <t xml:space="preserve"> Requirement = total energy expenditure + energy deposition</t>
    </r>
  </si>
  <si>
    <r>
      <t>Breastfed</t>
    </r>
    <r>
      <rPr>
        <b/>
        <vertAlign val="superscript"/>
        <sz val="11"/>
        <color theme="1"/>
        <rFont val="Calibri"/>
        <family val="2"/>
        <scheme val="minor"/>
      </rPr>
      <t>a</t>
    </r>
  </si>
  <si>
    <r>
      <t>Formula-fed</t>
    </r>
    <r>
      <rPr>
        <b/>
        <vertAlign val="superscript"/>
        <sz val="11"/>
        <color theme="1"/>
        <rFont val="Calibri"/>
        <family val="2"/>
        <scheme val="minor"/>
      </rPr>
      <t>b</t>
    </r>
  </si>
  <si>
    <r>
      <t>All (breast- and formula-fed)</t>
    </r>
    <r>
      <rPr>
        <b/>
        <vertAlign val="superscript"/>
        <sz val="11"/>
        <color theme="1"/>
        <rFont val="Calibri"/>
        <family val="2"/>
        <scheme val="minor"/>
      </rPr>
      <t>c</t>
    </r>
  </si>
  <si>
    <r>
      <t>a</t>
    </r>
    <r>
      <rPr>
        <sz val="11"/>
        <color theme="1"/>
        <rFont val="Calibri"/>
        <family val="2"/>
        <scheme val="minor"/>
      </rPr>
      <t xml:space="preserve"> TEE (MJ/kg/d) = (- 0.635 + 0.388 weight)/weight.</t>
    </r>
  </si>
  <si>
    <r>
      <t>b</t>
    </r>
    <r>
      <rPr>
        <sz val="11"/>
        <color theme="1"/>
        <rFont val="Calibri"/>
        <family val="2"/>
        <scheme val="minor"/>
      </rPr>
      <t xml:space="preserve"> TEE (MJ/kg/d) = (- 0.122 + 0.346 weight)/weight.</t>
    </r>
  </si>
  <si>
    <r>
      <t>c</t>
    </r>
    <r>
      <rPr>
        <sz val="11"/>
        <color theme="1"/>
        <rFont val="Calibri"/>
        <family val="2"/>
        <scheme val="minor"/>
      </rPr>
      <t xml:space="preserve"> TEE (MJ/kg/d) = (- 0.416 + 0.371 weight)/weight</t>
    </r>
  </si>
  <si>
    <t>years</t>
  </si>
  <si>
    <r>
      <t>TEE</t>
    </r>
    <r>
      <rPr>
        <b/>
        <vertAlign val="superscript"/>
        <sz val="11"/>
        <color theme="1"/>
        <rFont val="Calibri"/>
        <family val="2"/>
        <scheme val="minor"/>
      </rPr>
      <t>a</t>
    </r>
  </si>
  <si>
    <r>
      <t>E</t>
    </r>
    <r>
      <rPr>
        <b/>
        <vertAlign val="subscript"/>
        <sz val="11"/>
        <color theme="1"/>
        <rFont val="Calibri"/>
        <family val="2"/>
        <scheme val="minor"/>
      </rPr>
      <t>g</t>
    </r>
    <r>
      <rPr>
        <b/>
        <vertAlign val="superscript"/>
        <sz val="11"/>
        <color theme="1"/>
        <rFont val="Calibri"/>
        <family val="2"/>
        <scheme val="minor"/>
      </rPr>
      <t>b</t>
    </r>
  </si>
  <si>
    <r>
      <t>BMR</t>
    </r>
    <r>
      <rPr>
        <b/>
        <vertAlign val="subscript"/>
        <sz val="11"/>
        <color theme="1"/>
        <rFont val="Calibri"/>
        <family val="2"/>
        <scheme val="minor"/>
      </rPr>
      <t>est</t>
    </r>
    <r>
      <rPr>
        <b/>
        <vertAlign val="superscript"/>
        <sz val="11"/>
        <color theme="1"/>
        <rFont val="Calibri"/>
        <family val="2"/>
        <scheme val="minor"/>
      </rPr>
      <t>c</t>
    </r>
  </si>
  <si>
    <r>
      <t>PAL</t>
    </r>
    <r>
      <rPr>
        <b/>
        <vertAlign val="superscript"/>
        <sz val="11"/>
        <color theme="1"/>
        <rFont val="Calibri"/>
        <family val="2"/>
        <scheme val="minor"/>
      </rPr>
      <t>d</t>
    </r>
  </si>
  <si>
    <t>TEE/BMR</t>
  </si>
  <si>
    <r>
      <t>1-2</t>
    </r>
    <r>
      <rPr>
        <vertAlign val="superscript"/>
        <sz val="11"/>
        <color theme="1"/>
        <rFont val="Calibri"/>
        <family val="2"/>
        <scheme val="minor"/>
      </rPr>
      <t>e</t>
    </r>
  </si>
  <si>
    <t>1 117</t>
  </si>
  <si>
    <t>1 240</t>
  </si>
  <si>
    <t>1 349</t>
  </si>
  <si>
    <t>1 360</t>
  </si>
  <si>
    <t>1 456</t>
  </si>
  <si>
    <t>1 467</t>
  </si>
  <si>
    <t>1 573</t>
  </si>
  <si>
    <t>1 049</t>
  </si>
  <si>
    <t>1 692</t>
  </si>
  <si>
    <t>1 814</t>
  </si>
  <si>
    <t>1 111</t>
  </si>
  <si>
    <t>1 830</t>
  </si>
  <si>
    <t>1 959</t>
  </si>
  <si>
    <t>1 179</t>
  </si>
  <si>
    <t>1 978</t>
  </si>
  <si>
    <t>2 128</t>
  </si>
  <si>
    <t>1 247</t>
  </si>
  <si>
    <t>2 150</t>
  </si>
  <si>
    <t>2 316</t>
  </si>
  <si>
    <t>1 321</t>
  </si>
  <si>
    <t>2 341</t>
  </si>
  <si>
    <t>2 519</t>
  </si>
  <si>
    <t>1 406</t>
  </si>
  <si>
    <t>2 548</t>
  </si>
  <si>
    <t>13-14</t>
  </si>
  <si>
    <t>2 737</t>
  </si>
  <si>
    <t>1 504</t>
  </si>
  <si>
    <t>2 770</t>
  </si>
  <si>
    <t>14-15</t>
  </si>
  <si>
    <t>2 957</t>
  </si>
  <si>
    <t>1 610</t>
  </si>
  <si>
    <t>2 990</t>
  </si>
  <si>
    <t>15-16</t>
  </si>
  <si>
    <t>3 148</t>
  </si>
  <si>
    <t>1 711</t>
  </si>
  <si>
    <t>3 178</t>
  </si>
  <si>
    <t>16-17</t>
  </si>
  <si>
    <t>3 322</t>
  </si>
  <si>
    <t>17-18</t>
  </si>
  <si>
    <t>3 396</t>
  </si>
  <si>
    <r>
      <t>a</t>
    </r>
    <r>
      <rPr>
        <sz val="11"/>
        <color theme="1"/>
        <rFont val="Calibri"/>
        <family val="2"/>
        <scheme val="minor"/>
      </rPr>
      <t xml:space="preserve"> TEE (MJ/d) = 1.298 + 0.265 kg - 0.0011 kg</t>
    </r>
    <r>
      <rPr>
        <vertAlign val="superscript"/>
        <sz val="11"/>
        <color theme="1"/>
        <rFont val="Calibri"/>
        <family val="2"/>
        <scheme val="minor"/>
      </rPr>
      <t>2</t>
    </r>
    <r>
      <rPr>
        <sz val="11"/>
        <color theme="1"/>
        <rFont val="Calibri"/>
        <family val="2"/>
        <scheme val="minor"/>
      </rPr>
      <t>.</t>
    </r>
  </si>
  <si>
    <r>
      <t>b</t>
    </r>
    <r>
      <rPr>
        <sz val="11"/>
        <color theme="1"/>
        <rFont val="Calibri"/>
        <family val="2"/>
        <scheme val="minor"/>
      </rPr>
      <t xml:space="preserve"> 8.6 kJ or </t>
    </r>
    <r>
      <rPr>
        <i/>
        <sz val="11"/>
        <color theme="1"/>
        <rFont val="Calibri"/>
        <family val="2"/>
        <scheme val="minor"/>
      </rPr>
      <t>2 kcal</t>
    </r>
    <r>
      <rPr>
        <sz val="11"/>
        <color theme="1"/>
        <rFont val="Calibri"/>
        <family val="2"/>
        <scheme val="minor"/>
      </rPr>
      <t>/g weight gain.</t>
    </r>
  </si>
  <si>
    <r>
      <t>c</t>
    </r>
    <r>
      <rPr>
        <sz val="11"/>
        <color theme="1"/>
        <rFont val="Calibri"/>
        <family val="2"/>
        <scheme val="minor"/>
      </rPr>
      <t xml:space="preserve"> BMR</t>
    </r>
    <r>
      <rPr>
        <vertAlign val="subscript"/>
        <sz val="11"/>
        <color theme="1"/>
        <rFont val="Calibri"/>
        <family val="2"/>
        <scheme val="minor"/>
      </rPr>
      <t>est</t>
    </r>
    <r>
      <rPr>
        <sz val="11"/>
        <color theme="1"/>
        <rFont val="Calibri"/>
        <family val="2"/>
        <scheme val="minor"/>
      </rPr>
      <t>: basal metabolic rate estimated with predictive equations on body weight (Schofield, 1985).</t>
    </r>
  </si>
  <si>
    <r>
      <t>d</t>
    </r>
    <r>
      <rPr>
        <sz val="11"/>
        <color theme="1"/>
        <rFont val="Calibri"/>
        <family val="2"/>
        <scheme val="minor"/>
      </rPr>
      <t xml:space="preserve"> PAL</t>
    </r>
    <r>
      <rPr>
        <vertAlign val="subscript"/>
        <sz val="11"/>
        <color theme="1"/>
        <rFont val="Calibri"/>
        <family val="2"/>
        <scheme val="minor"/>
      </rPr>
      <t>est</t>
    </r>
    <r>
      <rPr>
        <sz val="11"/>
        <color theme="1"/>
        <rFont val="Calibri"/>
        <family val="2"/>
        <scheme val="minor"/>
      </rPr>
      <t>: physical activity level = TEE/BMR</t>
    </r>
    <r>
      <rPr>
        <vertAlign val="subscript"/>
        <sz val="11"/>
        <color theme="1"/>
        <rFont val="Calibri"/>
        <family val="2"/>
        <scheme val="minor"/>
      </rPr>
      <t>est</t>
    </r>
    <r>
      <rPr>
        <sz val="11"/>
        <color theme="1"/>
        <rFont val="Calibri"/>
        <family val="2"/>
        <scheme val="minor"/>
      </rPr>
      <t>. To calculate requirements, add E</t>
    </r>
    <r>
      <rPr>
        <vertAlign val="subscript"/>
        <sz val="11"/>
        <color theme="1"/>
        <rFont val="Calibri"/>
        <family val="2"/>
        <scheme val="minor"/>
      </rPr>
      <t>g</t>
    </r>
    <r>
      <rPr>
        <sz val="11"/>
        <color theme="1"/>
        <rFont val="Calibri"/>
        <family val="2"/>
        <scheme val="minor"/>
      </rPr>
      <t xml:space="preserve"> or multiply by 1.01 (see text).</t>
    </r>
  </si>
  <si>
    <r>
      <t>e</t>
    </r>
    <r>
      <rPr>
        <sz val="11"/>
        <color theme="1"/>
        <rFont val="Calibri"/>
        <family val="2"/>
        <scheme val="minor"/>
      </rPr>
      <t xml:space="preserve"> Requirements for 1 to 2 years reduced by 7 percent to fit with energy requirements of infants (see text).</t>
    </r>
  </si>
  <si>
    <r>
      <t xml:space="preserve">Source: </t>
    </r>
    <r>
      <rPr>
        <sz val="11"/>
        <color theme="1"/>
        <rFont val="Calibri"/>
        <family val="2"/>
        <scheme val="minor"/>
      </rPr>
      <t>Torun, 2001</t>
    </r>
  </si>
  <si>
    <t>1 035</t>
  </si>
  <si>
    <t>1 047</t>
  </si>
  <si>
    <t>1 145</t>
  </si>
  <si>
    <t>1 156</t>
  </si>
  <si>
    <t>1 231</t>
  </si>
  <si>
    <t>1 241</t>
  </si>
  <si>
    <t>1 320</t>
  </si>
  <si>
    <t>1 330</t>
  </si>
  <si>
    <t>1 415</t>
  </si>
  <si>
    <t>1 428</t>
  </si>
  <si>
    <t>1 537</t>
  </si>
  <si>
    <t>1 554</t>
  </si>
  <si>
    <t>1 678</t>
  </si>
  <si>
    <t>1 026</t>
  </si>
  <si>
    <t>1 698</t>
  </si>
  <si>
    <t>1 831</t>
  </si>
  <si>
    <t>1 105</t>
  </si>
  <si>
    <t>1 854</t>
  </si>
  <si>
    <t>1 981</t>
  </si>
  <si>
    <t>1 157</t>
  </si>
  <si>
    <t>2 006</t>
  </si>
  <si>
    <t>2 123</t>
  </si>
  <si>
    <t>1 217</t>
  </si>
  <si>
    <t>2 149</t>
  </si>
  <si>
    <t>2 250</t>
  </si>
  <si>
    <t>1 279</t>
  </si>
  <si>
    <t>2 276</t>
  </si>
  <si>
    <t>2 355</t>
  </si>
  <si>
    <t>1 339</t>
  </si>
  <si>
    <t>2 379</t>
  </si>
  <si>
    <t>2 430</t>
  </si>
  <si>
    <t>1 390</t>
  </si>
  <si>
    <t>2 449</t>
  </si>
  <si>
    <t>2 478</t>
  </si>
  <si>
    <t>1 429</t>
  </si>
  <si>
    <t>2 491</t>
  </si>
  <si>
    <t>2 499</t>
  </si>
  <si>
    <t>1 447</t>
  </si>
  <si>
    <t>2 503</t>
  </si>
  <si>
    <t>1 451</t>
  </si>
  <si>
    <r>
      <t>a</t>
    </r>
    <r>
      <rPr>
        <sz val="11"/>
        <color theme="1"/>
        <rFont val="Calibri"/>
        <family val="2"/>
        <scheme val="minor"/>
      </rPr>
      <t xml:space="preserve"> TEE (MJ/d) = 1.102 + 0.273 kg - 0.0019 kg</t>
    </r>
    <r>
      <rPr>
        <vertAlign val="superscript"/>
        <sz val="11"/>
        <color theme="1"/>
        <rFont val="Calibri"/>
        <family val="2"/>
        <scheme val="minor"/>
      </rPr>
      <t>2</t>
    </r>
    <r>
      <rPr>
        <sz val="11"/>
        <color theme="1"/>
        <rFont val="Calibri"/>
        <family val="2"/>
        <scheme val="minor"/>
      </rPr>
      <t>.</t>
    </r>
  </si>
  <si>
    <r>
      <t xml:space="preserve">Source: </t>
    </r>
    <r>
      <rPr>
        <sz val="11"/>
        <color theme="1"/>
        <rFont val="Calibri"/>
        <family val="2"/>
        <scheme val="minor"/>
      </rPr>
      <t>Torun, 2001.</t>
    </r>
  </si>
  <si>
    <t>Light physical activity</t>
  </si>
  <si>
    <t>Moderate physical activity</t>
  </si>
  <si>
    <t>Heavy physical activity</t>
  </si>
  <si>
    <t>PAL</t>
  </si>
  <si>
    <t>1 125</t>
  </si>
  <si>
    <t>1 250</t>
  </si>
  <si>
    <t>1 350</t>
  </si>
  <si>
    <t>1 475</t>
  </si>
  <si>
    <t>1 575</t>
  </si>
  <si>
    <t>1 800</t>
  </si>
  <si>
    <t>1 450</t>
  </si>
  <si>
    <t>1 700</t>
  </si>
  <si>
    <t>1 950</t>
  </si>
  <si>
    <t>1 550</t>
  </si>
  <si>
    <t>1 825</t>
  </si>
  <si>
    <t>2 100</t>
  </si>
  <si>
    <t>1 675</t>
  </si>
  <si>
    <t>1 975</t>
  </si>
  <si>
    <t>2 275</t>
  </si>
  <si>
    <t>2 475</t>
  </si>
  <si>
    <t>2 000</t>
  </si>
  <si>
    <t>2 350</t>
  </si>
  <si>
    <t>2 700</t>
  </si>
  <si>
    <t>2 175</t>
  </si>
  <si>
    <t>2 550</t>
  </si>
  <si>
    <t>2 925</t>
  </si>
  <si>
    <t>2 775</t>
  </si>
  <si>
    <t>3 175</t>
  </si>
  <si>
    <t>3 000</t>
  </si>
  <si>
    <t>3 450</t>
  </si>
  <si>
    <t>3 650</t>
  </si>
  <si>
    <t>2 825</t>
  </si>
  <si>
    <t>3 325</t>
  </si>
  <si>
    <t>3 825</t>
  </si>
  <si>
    <t>2 900</t>
  </si>
  <si>
    <t>3 400</t>
  </si>
  <si>
    <t>3 925</t>
  </si>
  <si>
    <t>1 050</t>
  </si>
  <si>
    <t>1 150</t>
  </si>
  <si>
    <t>1 325</t>
  </si>
  <si>
    <t>1 225</t>
  </si>
  <si>
    <t>1 425</t>
  </si>
  <si>
    <t>1 650</t>
  </si>
  <si>
    <t>1 775</t>
  </si>
  <si>
    <t>1 850</t>
  </si>
  <si>
    <t>2 125</t>
  </si>
  <si>
    <t>2 300</t>
  </si>
  <si>
    <t>1 925</t>
  </si>
  <si>
    <t>2 625</t>
  </si>
  <si>
    <t>2 025</t>
  </si>
  <si>
    <t>2 375</t>
  </si>
  <si>
    <t>2 725</t>
  </si>
  <si>
    <t>2 075</t>
  </si>
  <si>
    <t>2 450</t>
  </si>
  <si>
    <t>2 500</t>
  </si>
  <si>
    <t>2 875</t>
  </si>
  <si>
    <t>Category</t>
  </si>
  <si>
    <t>Sedentary or light activity lifestyle</t>
  </si>
  <si>
    <t>1.40-1.69</t>
  </si>
  <si>
    <t>Active or moderately active lifestyle</t>
  </si>
  <si>
    <t>1.70-1.99</t>
  </si>
  <si>
    <t>Vigorous or vigorously active lifestyle</t>
  </si>
  <si>
    <t>2.00-2.40*</t>
  </si>
  <si>
    <t>weight</t>
  </si>
  <si>
    <r>
      <t>BMR/kg</t>
    </r>
    <r>
      <rPr>
        <b/>
        <vertAlign val="superscript"/>
        <sz val="11"/>
        <color theme="1"/>
        <rFont val="Calibri"/>
        <family val="2"/>
        <scheme val="minor"/>
      </rPr>
      <t>a</t>
    </r>
  </si>
  <si>
    <t>Daily energy requirement according to BMR factor (or PAL) and body weight indicated</t>
  </si>
  <si>
    <t>Height (m) for</t>
  </si>
  <si>
    <r>
      <t>BMI values:</t>
    </r>
    <r>
      <rPr>
        <b/>
        <vertAlign val="superscript"/>
        <sz val="11"/>
        <color theme="1"/>
        <rFont val="Calibri"/>
        <family val="2"/>
        <scheme val="minor"/>
      </rPr>
      <t>b</t>
    </r>
  </si>
  <si>
    <t>1.45 × BMR</t>
  </si>
  <si>
    <t>1.60 × BMR</t>
  </si>
  <si>
    <t>1.75 × BMR</t>
  </si>
  <si>
    <t>1.90 × BMR</t>
  </si>
  <si>
    <t>2.05 × BMR</t>
  </si>
  <si>
    <t>2.20 × BMR</t>
  </si>
  <si>
    <t>kJ</t>
  </si>
  <si>
    <t>kcal</t>
  </si>
  <si>
    <t>MJ</t>
  </si>
  <si>
    <t>kJ/kg</t>
  </si>
  <si>
    <t>kcal/kg</t>
  </si>
  <si>
    <t>2 750</t>
  </si>
  <si>
    <t>2 950</t>
  </si>
  <si>
    <t>3 200</t>
  </si>
  <si>
    <t>2 200</t>
  </si>
  <si>
    <t>2 650</t>
  </si>
  <si>
    <t>3 100</t>
  </si>
  <si>
    <t>3 350</t>
  </si>
  <si>
    <t>2 800</t>
  </si>
  <si>
    <t>3 050</t>
  </si>
  <si>
    <t>3 250</t>
  </si>
  <si>
    <t>3 500</t>
  </si>
  <si>
    <t>2 400</t>
  </si>
  <si>
    <t>3 150</t>
  </si>
  <si>
    <t>3 700</t>
  </si>
  <si>
    <t>3 300</t>
  </si>
  <si>
    <t>3 600</t>
  </si>
  <si>
    <t>3 850</t>
  </si>
  <si>
    <t>3 750</t>
  </si>
  <si>
    <t>4 000</t>
  </si>
  <si>
    <t>3 900</t>
  </si>
  <si>
    <t>4 150</t>
  </si>
  <si>
    <t>2 850</t>
  </si>
  <si>
    <t>4 050</t>
  </si>
  <si>
    <t>4 350</t>
  </si>
  <si>
    <t>4 200</t>
  </si>
  <si>
    <t>4 500</t>
  </si>
  <si>
    <t>18-29.9</t>
  </si>
  <si>
    <t>2 600</t>
  </si>
  <si>
    <t>3 550</t>
  </si>
  <si>
    <t>3 800</t>
  </si>
  <si>
    <t>3 950</t>
  </si>
  <si>
    <t>30-59.9</t>
  </si>
  <si>
    <t>1 900</t>
  </si>
  <si>
    <t>2 050</t>
  </si>
  <si>
    <t>60+</t>
  </si>
  <si>
    <t>1 750</t>
  </si>
  <si>
    <t>1 600</t>
  </si>
  <si>
    <r>
      <t xml:space="preserve">* Values rounded to closest 0.1 MJ/d, </t>
    </r>
    <r>
      <rPr>
        <i/>
        <sz val="11"/>
        <color theme="1"/>
        <rFont val="Calibri"/>
        <family val="2"/>
        <scheme val="minor"/>
      </rPr>
      <t>50 kcal/d</t>
    </r>
    <r>
      <rPr>
        <sz val="11"/>
        <color theme="1"/>
        <rFont val="Calibri"/>
        <family val="2"/>
        <scheme val="minor"/>
      </rPr>
      <t xml:space="preserve">, 5 kJ/kg/d, </t>
    </r>
    <r>
      <rPr>
        <i/>
        <sz val="11"/>
        <color theme="1"/>
        <rFont val="Calibri"/>
        <family val="2"/>
        <scheme val="minor"/>
      </rPr>
      <t>1 kcal/kg/d</t>
    </r>
    <r>
      <rPr>
        <sz val="11"/>
        <color theme="1"/>
        <rFont val="Calibri"/>
        <family val="2"/>
        <scheme val="minor"/>
      </rPr>
      <t>.</t>
    </r>
  </si>
  <si>
    <r>
      <t>a</t>
    </r>
    <r>
      <rPr>
        <sz val="11"/>
        <color theme="1"/>
        <rFont val="Calibri"/>
        <family val="2"/>
        <scheme val="minor"/>
      </rPr>
      <t xml:space="preserve"> BMR calculated for each weight from the equations in Table 5.2. Values of BMR/kg are presented for ease of calculations for those who wish to use different PAL values or different weights.</t>
    </r>
  </si>
  <si>
    <r>
      <t>b</t>
    </r>
    <r>
      <rPr>
        <sz val="11"/>
        <color theme="1"/>
        <rFont val="Calibri"/>
        <family val="2"/>
        <scheme val="minor"/>
      </rPr>
      <t xml:space="preserve"> Height ranges are presented for each mean weight for ease of making dietary energy recommendations to maintain an adequate BMI based on a population's mean height and PAL. For example, the recommended mean energy intake for a female population of this age group with a mean height of 1.70 m and a lifestyle with a mean PAL of 1.75, is about 8.8 MJ (</t>
    </r>
    <r>
      <rPr>
        <i/>
        <sz val="11"/>
        <color theme="1"/>
        <rFont val="Calibri"/>
        <family val="2"/>
        <scheme val="minor"/>
      </rPr>
      <t>2 100 kcal</t>
    </r>
    <r>
      <rPr>
        <sz val="11"/>
        <color theme="1"/>
        <rFont val="Calibri"/>
        <family val="2"/>
        <scheme val="minor"/>
      </rPr>
      <t>)/day or 145 kJ (</t>
    </r>
    <r>
      <rPr>
        <i/>
        <sz val="11"/>
        <color theme="1"/>
        <rFont val="Calibri"/>
        <family val="2"/>
        <scheme val="minor"/>
      </rPr>
      <t>35 kcal</t>
    </r>
    <r>
      <rPr>
        <sz val="11"/>
        <color theme="1"/>
        <rFont val="Calibri"/>
        <family val="2"/>
        <scheme val="minor"/>
      </rPr>
      <t>)/kg/day to maintain an optimum population median BMI of 21.0 (WHO/FAO, 2002), with an individual range of about 8.5 to 9.5 MJ (</t>
    </r>
    <r>
      <rPr>
        <i/>
        <sz val="11"/>
        <color theme="1"/>
        <rFont val="Calibri"/>
        <family val="2"/>
        <scheme val="minor"/>
      </rPr>
      <t>2 050 to 2 250 kcal</t>
    </r>
    <r>
      <rPr>
        <sz val="11"/>
        <color theme="1"/>
        <rFont val="Calibri"/>
        <family val="2"/>
        <scheme val="minor"/>
      </rPr>
      <t>)/day or 135 to 155 kJ (</t>
    </r>
    <r>
      <rPr>
        <i/>
        <sz val="11"/>
        <color theme="1"/>
        <rFont val="Calibri"/>
        <family val="2"/>
        <scheme val="minor"/>
      </rPr>
      <t>32 to 37 kcal</t>
    </r>
    <r>
      <rPr>
        <sz val="11"/>
        <color theme="1"/>
        <rFont val="Calibri"/>
        <family val="2"/>
        <scheme val="minor"/>
      </rPr>
      <t>)/kg/day to maintain the individual BMI limits of 18.5 to 24.9 (WHO, 2000)</t>
    </r>
  </si>
  <si>
    <t>85 kcal/day, 285 kcal/day and 475 kcal/day</t>
  </si>
  <si>
    <t>Pregnancy add per trimester</t>
  </si>
  <si>
    <t>Lactation for first six months</t>
  </si>
  <si>
    <t>505 kcal/day</t>
  </si>
  <si>
    <t>Male</t>
  </si>
  <si>
    <t>Female</t>
  </si>
  <si>
    <t>Pregnant women were assigned second trimester additional energy requirements of 285 kilocalories per day, as data on the trimester of pregnancy was unavailable. Exclusively and partially breastfeeding women were assigned additional energy requirements of 505 and 460 kilocalories per day, respectively.</t>
  </si>
  <si>
    <t>Lactating full +505, Partial +460</t>
  </si>
  <si>
    <t>midpoint_PAL</t>
  </si>
  <si>
    <t>1-2</t>
  </si>
  <si>
    <t>2-3</t>
  </si>
  <si>
    <t>3-4</t>
  </si>
  <si>
    <t>4-5</t>
  </si>
  <si>
    <t>5-6</t>
  </si>
  <si>
    <t>6-7</t>
  </si>
  <si>
    <t>7-8</t>
  </si>
  <si>
    <t>8-9</t>
  </si>
  <si>
    <t>9-10</t>
  </si>
  <si>
    <t>10-11</t>
  </si>
  <si>
    <t xml:space="preserve">11-12 </t>
  </si>
  <si>
    <t>11-12</t>
  </si>
  <si>
    <t>12-13</t>
  </si>
  <si>
    <t>sex</t>
  </si>
  <si>
    <t>light</t>
  </si>
  <si>
    <t>moderate</t>
  </si>
  <si>
    <t>activity</t>
  </si>
  <si>
    <t>PAL_value</t>
  </si>
  <si>
    <t>heavy</t>
  </si>
  <si>
    <t>agemin</t>
  </si>
  <si>
    <t>agemax</t>
  </si>
  <si>
    <t xml:space="preserve">used by PONE </t>
  </si>
  <si>
    <t>In order to add the extra energy required (a) for pregnant women we assumed that they were in the second trimester of their pregnancy, and (b) for lactating women we used the average of extra energy required during first 6 month of exclusive breastfeeding and the next 6 months of partial breastfeeding.</t>
  </si>
  <si>
    <t xml:space="preserve">For adults we used Tables 5.4-5.9 using the midpoint of the physical activity level value ranges (Table 5.3) and the second interpolation method given on page 40, and we assumed a weight of 65 kilograms for men and a weight of 55 kilograms for women. </t>
  </si>
  <si>
    <t>For children and adolescents we used Tables 4.5 and 4.6.</t>
  </si>
  <si>
    <t xml:space="preserve">For children under 1 year of age we used the average energy requirements of the 12 months (Table3.2), as the BIHS did not report the age of infants in months. </t>
  </si>
  <si>
    <t>Daily energy requirements were calculated based on FAO Tables for energy requirements, assuming moderate physical activity for individuals</t>
  </si>
  <si>
    <t>The AMEs were calculated based on FAO guidelines</t>
  </si>
  <si>
    <t>This is the average found in the BIHS sample. They used the FAO methodology like PONE</t>
  </si>
  <si>
    <t>Lactating full +505, Partial +460 (average 485)</t>
  </si>
  <si>
    <t>AME_lactating</t>
  </si>
  <si>
    <t>AME_pregnant</t>
  </si>
  <si>
    <t>AME_female</t>
  </si>
  <si>
    <t>AME_male</t>
  </si>
  <si>
    <t>female_kcal</t>
  </si>
  <si>
    <t>male_kcal</t>
  </si>
  <si>
    <r>
      <t>c</t>
    </r>
    <r>
      <rPr>
        <sz val="11"/>
        <color theme="1"/>
        <rFont val="Calibri"/>
        <family val="2"/>
        <scheme val="minor"/>
      </rPr>
      <t xml:space="preserve"> BMR</t>
    </r>
    <r>
      <rPr>
        <vertAlign val="subscript"/>
        <sz val="11"/>
        <color theme="1"/>
        <rFont val="Calibri"/>
        <family val="2"/>
        <scheme val="minor"/>
      </rPr>
      <t>est</t>
    </r>
    <r>
      <rPr>
        <sz val="11"/>
        <color theme="1"/>
        <rFont val="Calibri"/>
        <family val="2"/>
        <scheme val="minor"/>
      </rPr>
      <t>: basal metabolic rate estimated with predictive equations on body weight (Schofield, 1985).</t>
    </r>
    <r>
      <rPr>
        <vertAlign val="superscript"/>
        <sz val="11"/>
        <color theme="1"/>
        <rFont val="Calibri"/>
        <family val="2"/>
        <scheme val="minor"/>
      </rPr>
      <t xml:space="preserve"> See tab BMR_PAL</t>
    </r>
  </si>
  <si>
    <t>Light = 85% of moderate TEE</t>
  </si>
  <si>
    <t>Heavy = 115% of moderate</t>
  </si>
  <si>
    <t>kc1</t>
  </si>
  <si>
    <t>kc</t>
  </si>
  <si>
    <t>kc2</t>
  </si>
  <si>
    <t>refwt_FAO</t>
  </si>
  <si>
    <t>refht_FAO</t>
  </si>
  <si>
    <t>multiplier</t>
  </si>
  <si>
    <t>TEE</t>
  </si>
  <si>
    <t>EER</t>
  </si>
  <si>
    <t>BMR</t>
  </si>
  <si>
    <t>AME_FAO</t>
  </si>
  <si>
    <t xml:space="preserve">Protein average requirement of 0.66 g/kg plus additional requirement 19g/day, then 12.5g/d for lactation, 1/9/31 g/day for 1st, 2nd, 3rd trimesters </t>
  </si>
  <si>
    <t>Tables 4.2 and 4.3 in WHO/FAO requirements for energy</t>
  </si>
  <si>
    <t>Ref weights/heights from tables and S&amp;H</t>
  </si>
  <si>
    <t>*Ref heigh/weight from WHO growth charts for 19 yr olds</t>
  </si>
  <si>
    <t>*WHO weights and heights (Tables 4.2 and 4.3 uses an outdated version of FAO weights and heights)</t>
  </si>
  <si>
    <t>E_disp</t>
  </si>
  <si>
    <t>Adjustment for activity</t>
  </si>
  <si>
    <t>protein_FAO_perkg</t>
  </si>
  <si>
    <t>protein from S&amp;H and protein requirements Table 33a and b</t>
  </si>
  <si>
    <t>EER_M</t>
  </si>
  <si>
    <t>Month</t>
  </si>
  <si>
    <t>L</t>
  </si>
  <si>
    <t>M</t>
  </si>
  <si>
    <t>S</t>
  </si>
  <si>
    <t>P01</t>
  </si>
  <si>
    <t>P1</t>
  </si>
  <si>
    <t>P3</t>
  </si>
  <si>
    <t>P5</t>
  </si>
  <si>
    <t>P10</t>
  </si>
  <si>
    <t>P15</t>
  </si>
  <si>
    <t>P25</t>
  </si>
  <si>
    <t>P50</t>
  </si>
  <si>
    <t>P75</t>
  </si>
  <si>
    <t>P85</t>
  </si>
  <si>
    <t>P90</t>
  </si>
  <si>
    <t>P95</t>
  </si>
  <si>
    <t>P97</t>
  </si>
  <si>
    <t>P99</t>
  </si>
  <si>
    <t>P999</t>
  </si>
  <si>
    <t>see</t>
  </si>
  <si>
    <t xml:space="preserve">Table 5.2 Equations for Estimating BMR from bodyweight </t>
  </si>
  <si>
    <t>SD</t>
  </si>
  <si>
    <t>StDev</t>
  </si>
  <si>
    <t>https://www.who.int/childgrowth/standards/h_f_a_tables_p_girls/en/</t>
  </si>
  <si>
    <t>https://www.who.int/childgrowth/standards/h_f_a_tables_p_boys/en/</t>
  </si>
  <si>
    <t>https://www.who.int/childgrowth/standards/tab_wfa_girls_p_0_5.txt</t>
  </si>
  <si>
    <t>https://www.who.int/childgrowth/standards/tab_wfa_boys_p_0_5.txt</t>
  </si>
  <si>
    <t>https://www.who.int/growthref/hfa_girls_perc_WHO2007_exp.txt</t>
  </si>
  <si>
    <t>https://www.who.int/growthref/hfa_boys_perc_WHO2007_exp.txt</t>
  </si>
  <si>
    <t>https://www.who.int/growthref/wfa_girls_perc_WHO2007_exp.txt</t>
  </si>
  <si>
    <t>https://www.who.int/growthref/wfa_boys_perc_WHO2007_exp.txt</t>
  </si>
  <si>
    <t>https://www.who.int/growthref/bmi_girls_perc_WHO2007_exp.txt</t>
  </si>
  <si>
    <t>https://www.who.int/growthref/bmi_boys_perc_WHO2007_exp.txt</t>
  </si>
  <si>
    <t xml:space="preserve">Protein average requirement of 0.66 g/kg plus additional requirement 19g/day for lactation for 6 months post, then 12.5, 1/9/31 g/day for 1st, 2nd, 3rd trimesters </t>
  </si>
  <si>
    <t>Pregnacy</t>
  </si>
  <si>
    <t>Trimester</t>
  </si>
  <si>
    <t>Lactaion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</si>
</sst>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perscript"/>
      <sz val="11"/>
      <color theme="1"/>
      <name val="Calibri"/>
      <family val="2"/>
      <scheme val="minor"/>
    </font>
    <font>
      <b/>
      <vertAlign val="subscript"/>
      <sz val="11"/>
      <color theme="1"/>
      <name val="Calibri"/>
      <family val="2"/>
      <scheme val="minor"/>
    </font>
    <font>
      <vertAlign val="subscript"/>
      <sz val="11"/>
      <color theme="1"/>
      <name val="Calibri"/>
      <family val="2"/>
      <scheme val="minor"/>
    </font>
    <font>
      <sz val="8"/>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n">
        <color indexed="64"/>
      </bottom>
      <diagonal/>
    </border>
    <border>
      <left/>
      <right/>
      <top/>
      <bottom style="thick">
        <color indexed="64"/>
      </bottom>
      <diagonal/>
    </border>
    <border>
      <left/>
      <right/>
      <top style="medium">
        <color indexed="64"/>
      </top>
      <bottom/>
      <diagonal/>
    </border>
  </borders>
  <cellStyleXfs count="1">
    <xf numFmtId="0" fontId="0" fillId="0" borderId="0"/>
  </cellStyleXfs>
  <cellXfs count="5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top" wrapText="1"/>
    </xf>
    <xf numFmtId="0" fontId="0" fillId="0" borderId="0" xfId="0" applyAlignment="1">
      <alignment vertical="center" wrapText="1"/>
    </xf>
    <xf numFmtId="0" fontId="3" fillId="0" borderId="0" xfId="0" applyFont="1" applyAlignment="1">
      <alignment vertical="center"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0" fillId="0" borderId="0" xfId="0" applyFont="1" applyAlignment="1">
      <alignment vertical="top" wrapText="1"/>
    </xf>
    <xf numFmtId="0" fontId="0" fillId="0" borderId="0" xfId="0" applyFont="1"/>
    <xf numFmtId="0" fontId="3" fillId="0" borderId="0" xfId="0" applyFont="1" applyAlignment="1">
      <alignment horizontal="center" vertical="center" wrapText="1"/>
    </xf>
    <xf numFmtId="0" fontId="2" fillId="0" borderId="0" xfId="0" applyFont="1"/>
    <xf numFmtId="0" fontId="3" fillId="0" borderId="0" xfId="0" applyFont="1"/>
    <xf numFmtId="0" fontId="0" fillId="0" borderId="0" xfId="0" applyAlignment="1">
      <alignment vertical="center" wrapText="1"/>
    </xf>
    <xf numFmtId="0" fontId="1" fillId="0" borderId="1" xfId="0" applyFont="1" applyBorder="1"/>
    <xf numFmtId="0" fontId="1" fillId="0" borderId="1" xfId="0" applyFont="1" applyBorder="1" applyAlignment="1">
      <alignment horizontal="center" vertical="center" wrapText="1"/>
    </xf>
    <xf numFmtId="0" fontId="1" fillId="0" borderId="1" xfId="0" applyFont="1" applyBorder="1" applyAlignment="1">
      <alignment horizontal="left"/>
    </xf>
    <xf numFmtId="0" fontId="1" fillId="0" borderId="1" xfId="0" applyFont="1" applyBorder="1" applyAlignment="1">
      <alignment horizontal="left" wrapText="1"/>
    </xf>
    <xf numFmtId="49" fontId="0" fillId="0" borderId="0" xfId="0" applyNumberFormat="1" applyAlignment="1">
      <alignment horizontal="center" vertical="center" wrapText="1"/>
    </xf>
    <xf numFmtId="2" fontId="3" fillId="0" borderId="0" xfId="0" applyNumberFormat="1" applyFont="1" applyAlignment="1">
      <alignment horizontal="center" vertical="center" wrapText="1"/>
    </xf>
    <xf numFmtId="0" fontId="3" fillId="2" borderId="0" xfId="0" applyFont="1" applyFill="1" applyAlignment="1">
      <alignment horizontal="center" vertical="center" wrapText="1"/>
    </xf>
    <xf numFmtId="0" fontId="1" fillId="0" borderId="0" xfId="0" applyFont="1"/>
    <xf numFmtId="1" fontId="0" fillId="0" borderId="0" xfId="0" applyNumberFormat="1"/>
    <xf numFmtId="1" fontId="0" fillId="0" borderId="0" xfId="0" applyNumberFormat="1" applyAlignment="1">
      <alignment horizontal="left"/>
    </xf>
    <xf numFmtId="1" fontId="0" fillId="0" borderId="0" xfId="0" applyNumberFormat="1" applyAlignment="1">
      <alignment horizontal="left" vertical="center" wrapText="1"/>
    </xf>
    <xf numFmtId="0" fontId="8" fillId="0" borderId="0" xfId="0" applyFont="1"/>
    <xf numFmtId="2" fontId="9" fillId="0" borderId="2" xfId="0" applyNumberFormat="1" applyFont="1" applyBorder="1" applyAlignment="1">
      <alignment horizontal="right" vertical="center" wrapText="1"/>
    </xf>
    <xf numFmtId="1" fontId="9" fillId="0" borderId="2" xfId="0" applyNumberFormat="1" applyFont="1" applyBorder="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right" vertical="center" wrapText="1"/>
    </xf>
    <xf numFmtId="0" fontId="10" fillId="0" borderId="3" xfId="0" applyFont="1" applyBorder="1" applyAlignment="1">
      <alignment vertical="center" wrapText="1"/>
    </xf>
    <xf numFmtId="0" fontId="10" fillId="0" borderId="0" xfId="0" applyFont="1" applyAlignment="1">
      <alignment vertical="center" wrapText="1"/>
    </xf>
    <xf numFmtId="2" fontId="0" fillId="0" borderId="0" xfId="0" applyNumberFormat="1"/>
    <xf numFmtId="0" fontId="1" fillId="0" borderId="0" xfId="0" applyFont="1" applyAlignment="1">
      <alignment horizontal="center" vertical="center" wrapText="1"/>
    </xf>
    <xf numFmtId="0" fontId="1" fillId="0" borderId="0" xfId="0" applyFont="1" applyFill="1" applyBorder="1" applyAlignment="1">
      <alignment horizontal="left" wrapText="1"/>
    </xf>
    <xf numFmtId="0" fontId="1" fillId="0" borderId="1" xfId="0" applyFont="1" applyFill="1" applyBorder="1" applyAlignment="1">
      <alignment horizontal="lef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Border="1"/>
    <xf numFmtId="0" fontId="1" fillId="0" borderId="0" xfId="0" applyFont="1" applyBorder="1" applyAlignment="1">
      <alignment horizontal="center" vertical="center" wrapText="1"/>
    </xf>
    <xf numFmtId="0" fontId="0" fillId="0" borderId="0" xfId="0" applyFont="1" applyBorder="1" applyAlignment="1">
      <alignment horizontal="left" wrapText="1"/>
    </xf>
    <xf numFmtId="0" fontId="0" fillId="0" borderId="0" xfId="0" applyFont="1" applyFill="1" applyBorder="1" applyAlignment="1">
      <alignment horizontal="left" wrapText="1"/>
    </xf>
    <xf numFmtId="1" fontId="0" fillId="0" borderId="0" xfId="0" applyNumberFormat="1" applyFont="1" applyBorder="1" applyAlignment="1">
      <alignment horizontal="left"/>
    </xf>
    <xf numFmtId="0" fontId="0" fillId="0" borderId="0" xfId="0"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top" wrapText="1"/>
    </xf>
    <xf numFmtId="0" fontId="1" fillId="0" borderId="0" xfId="0" applyFont="1" applyAlignment="1">
      <alignment horizontal="center" vertical="center" wrapText="1"/>
    </xf>
    <xf numFmtId="0" fontId="0" fillId="0" borderId="0" xfId="0" applyAlignment="1">
      <alignment vertical="center" wrapText="1"/>
    </xf>
    <xf numFmtId="1"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2F9E1EBB-F54B-4298-8C2A-E42DEDC0A959}" autoFormatId="16" applyNumberFormats="0" applyBorderFormats="0" applyFontFormats="0" applyPatternFormats="0" applyAlignmentFormats="0" applyWidthHeightFormats="0">
  <queryTableRefresh nextId="21">
    <queryTableFields count="20">
      <queryTableField id="1" name="Month" tableColumnId="1"/>
      <queryTableField id="2" name="L" tableColumnId="2"/>
      <queryTableField id="3" name="M" tableColumnId="3"/>
      <queryTableField id="4" name="S" tableColumnId="4"/>
      <queryTableField id="5" name="SD" tableColumnId="5"/>
      <queryTableField id="6" name="P01" tableColumnId="6"/>
      <queryTableField id="7" name="P1" tableColumnId="7"/>
      <queryTableField id="8" name="P3" tableColumnId="8"/>
      <queryTableField id="9" name="P5" tableColumnId="9"/>
      <queryTableField id="10" name="P10" tableColumnId="10"/>
      <queryTableField id="11" name="P15" tableColumnId="11"/>
      <queryTableField id="12" name="P25" tableColumnId="12"/>
      <queryTableField id="13" name="P50" tableColumnId="13"/>
      <queryTableField id="14" name="P75" tableColumnId="14"/>
      <queryTableField id="15" name="P85" tableColumnId="15"/>
      <queryTableField id="16" name="P90" tableColumnId="16"/>
      <queryTableField id="17" name="P95" tableColumnId="17"/>
      <queryTableField id="18" name="P97" tableColumnId="18"/>
      <queryTableField id="19" name="P99" tableColumnId="19"/>
      <queryTableField id="20" name="P999" tableColumnId="2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 xr16:uid="{1F8784D7-D57E-4EF7-96B1-E45DBA5A3062}" autoFormatId="16" applyNumberFormats="0" applyBorderFormats="0" applyFontFormats="0" applyPatternFormats="0" applyAlignmentFormats="0" applyWidthHeightFormats="0">
  <queryTableRefresh nextId="20">
    <queryTableFields count="19">
      <queryTableField id="1" name="Month" tableColumnId="1"/>
      <queryTableField id="2" name="L" tableColumnId="2"/>
      <queryTableField id="3" name="M" tableColumnId="3"/>
      <queryTableField id="4" name="S" tableColumnId="4"/>
      <queryTableField id="5" name="P01" tableColumnId="5"/>
      <queryTableField id="6" name="P1" tableColumnId="6"/>
      <queryTableField id="7" name="P3" tableColumnId="7"/>
      <queryTableField id="8" name="P5" tableColumnId="8"/>
      <queryTableField id="9" name="P10" tableColumnId="9"/>
      <queryTableField id="10" name="P15" tableColumnId="10"/>
      <queryTableField id="11" name="P25" tableColumnId="11"/>
      <queryTableField id="12" name="P50" tableColumnId="12"/>
      <queryTableField id="13" name="P75" tableColumnId="13"/>
      <queryTableField id="14" name="P85" tableColumnId="14"/>
      <queryTableField id="15" name="P90" tableColumnId="15"/>
      <queryTableField id="16" name="P95" tableColumnId="16"/>
      <queryTableField id="17" name="P97" tableColumnId="17"/>
      <queryTableField id="18" name="P99" tableColumnId="18"/>
      <queryTableField id="19" name="P999"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52C37855-A94F-4C74-80F4-09BFF8CAC15A}" autoFormatId="16" applyNumberFormats="0" applyBorderFormats="0" applyFontFormats="0" applyPatternFormats="0" applyAlignmentFormats="0" applyWidthHeightFormats="0">
  <queryTableRefresh nextId="21">
    <queryTableFields count="20">
      <queryTableField id="1" name="Month" tableColumnId="1"/>
      <queryTableField id="2" name="L" tableColumnId="2"/>
      <queryTableField id="3" name="M" tableColumnId="3"/>
      <queryTableField id="4" name="S" tableColumnId="4"/>
      <queryTableField id="5" name="StDev" tableColumnId="5"/>
      <queryTableField id="6" name="P01" tableColumnId="6"/>
      <queryTableField id="7" name="P1" tableColumnId="7"/>
      <queryTableField id="8" name="P3" tableColumnId="8"/>
      <queryTableField id="9" name="P5" tableColumnId="9"/>
      <queryTableField id="10" name="P10" tableColumnId="10"/>
      <queryTableField id="11" name="P15" tableColumnId="11"/>
      <queryTableField id="12" name="P25" tableColumnId="12"/>
      <queryTableField id="13" name="P50" tableColumnId="13"/>
      <queryTableField id="14" name="P75" tableColumnId="14"/>
      <queryTableField id="15" name="P85" tableColumnId="15"/>
      <queryTableField id="16" name="P90" tableColumnId="16"/>
      <queryTableField id="17" name="P95" tableColumnId="17"/>
      <queryTableField id="18" name="P97" tableColumnId="18"/>
      <queryTableField id="19" name="P99" tableColumnId="19"/>
      <queryTableField id="20" name="P999" tableColumnId="2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9" xr16:uid="{0BE307EC-338D-4588-937A-C53B018C35B5}" autoFormatId="16" applyNumberFormats="0" applyBorderFormats="0" applyFontFormats="0" applyPatternFormats="0" applyAlignmentFormats="0" applyWidthHeightFormats="0">
  <queryTableRefresh nextId="20">
    <queryTableFields count="19">
      <queryTableField id="1" name="Month" tableColumnId="1"/>
      <queryTableField id="2" name="L" tableColumnId="2"/>
      <queryTableField id="3" name="M" tableColumnId="3"/>
      <queryTableField id="4" name="S" tableColumnId="4"/>
      <queryTableField id="5" name="P01" tableColumnId="5"/>
      <queryTableField id="6" name="P1" tableColumnId="6"/>
      <queryTableField id="7" name="P3" tableColumnId="7"/>
      <queryTableField id="8" name="P5" tableColumnId="8"/>
      <queryTableField id="9" name="P10" tableColumnId="9"/>
      <queryTableField id="10" name="P15" tableColumnId="10"/>
      <queryTableField id="11" name="P25" tableColumnId="11"/>
      <queryTableField id="12" name="P50" tableColumnId="12"/>
      <queryTableField id="13" name="P75" tableColumnId="13"/>
      <queryTableField id="14" name="P85" tableColumnId="14"/>
      <queryTableField id="15" name="P90" tableColumnId="15"/>
      <queryTableField id="16" name="P95" tableColumnId="16"/>
      <queryTableField id="17" name="P97" tableColumnId="17"/>
      <queryTableField id="18" name="P99" tableColumnId="18"/>
      <queryTableField id="19" name="P999" tableColumnId="1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0" xr16:uid="{9E83F36E-A199-4956-B54A-A5DFB1943D08}" autoFormatId="16" applyNumberFormats="0" applyBorderFormats="0" applyFontFormats="0" applyPatternFormats="0" applyAlignmentFormats="0" applyWidthHeightFormats="0">
  <queryTableRefresh nextId="20">
    <queryTableFields count="19">
      <queryTableField id="1" name="Month" tableColumnId="1"/>
      <queryTableField id="2" name="L" tableColumnId="2"/>
      <queryTableField id="3" name="M" tableColumnId="3"/>
      <queryTableField id="4" name="S" tableColumnId="4"/>
      <queryTableField id="5" name="P01" tableColumnId="5"/>
      <queryTableField id="6" name="P1" tableColumnId="6"/>
      <queryTableField id="7" name="P3" tableColumnId="7"/>
      <queryTableField id="8" name="P5" tableColumnId="8"/>
      <queryTableField id="9" name="P10" tableColumnId="9"/>
      <queryTableField id="10" name="P15" tableColumnId="10"/>
      <queryTableField id="11" name="P25" tableColumnId="11"/>
      <queryTableField id="12" name="P50" tableColumnId="12"/>
      <queryTableField id="13" name="P75" tableColumnId="13"/>
      <queryTableField id="14" name="P85" tableColumnId="14"/>
      <queryTableField id="15" name="P90" tableColumnId="15"/>
      <queryTableField id="16" name="P95" tableColumnId="16"/>
      <queryTableField id="17" name="P97" tableColumnId="17"/>
      <queryTableField id="18" name="P99" tableColumnId="18"/>
      <queryTableField id="19" name="P999" tableColumnId="1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94A480C5-621B-4279-B20B-0036149C5A7B}" autoFormatId="16" applyNumberFormats="0" applyBorderFormats="0" applyFontFormats="0" applyPatternFormats="0" applyAlignmentFormats="0" applyWidthHeightFormats="0">
  <queryTableRefresh nextId="20">
    <queryTableFields count="19">
      <queryTableField id="1" name="Month" tableColumnId="1"/>
      <queryTableField id="2" name="L" tableColumnId="2"/>
      <queryTableField id="3" name="M" tableColumnId="3"/>
      <queryTableField id="4" name="S" tableColumnId="4"/>
      <queryTableField id="5" name="P01" tableColumnId="5"/>
      <queryTableField id="6" name="P1" tableColumnId="6"/>
      <queryTableField id="7" name="P3" tableColumnId="7"/>
      <queryTableField id="8" name="P5" tableColumnId="8"/>
      <queryTableField id="9" name="P10" tableColumnId="9"/>
      <queryTableField id="10" name="P15" tableColumnId="10"/>
      <queryTableField id="11" name="P25" tableColumnId="11"/>
      <queryTableField id="12" name="P50" tableColumnId="12"/>
      <queryTableField id="13" name="P75" tableColumnId="13"/>
      <queryTableField id="14" name="P85" tableColumnId="14"/>
      <queryTableField id="15" name="P90" tableColumnId="15"/>
      <queryTableField id="16" name="P95" tableColumnId="16"/>
      <queryTableField id="17" name="P97" tableColumnId="17"/>
      <queryTableField id="18" name="P99" tableColumnId="18"/>
      <queryTableField id="19" name="P999" tableColumnId="1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6CCF2148-7669-40CF-9C4A-13849EC8170C}" autoFormatId="16" applyNumberFormats="0" applyBorderFormats="0" applyFontFormats="0" applyPatternFormats="0" applyAlignmentFormats="0" applyWidthHeightFormats="0">
  <queryTableRefresh nextId="21">
    <queryTableFields count="20">
      <queryTableField id="1" name="Month" tableColumnId="1"/>
      <queryTableField id="2" name="L" tableColumnId="2"/>
      <queryTableField id="3" name="M" tableColumnId="3"/>
      <queryTableField id="4" name="S" tableColumnId="4"/>
      <queryTableField id="5" name="SD" tableColumnId="5"/>
      <queryTableField id="6" name="P01" tableColumnId="6"/>
      <queryTableField id="7" name="P1" tableColumnId="7"/>
      <queryTableField id="8" name="P3" tableColumnId="8"/>
      <queryTableField id="9" name="P5" tableColumnId="9"/>
      <queryTableField id="10" name="P10" tableColumnId="10"/>
      <queryTableField id="11" name="P15" tableColumnId="11"/>
      <queryTableField id="12" name="P25" tableColumnId="12"/>
      <queryTableField id="13" name="P50" tableColumnId="13"/>
      <queryTableField id="14" name="P75" tableColumnId="14"/>
      <queryTableField id="15" name="P85" tableColumnId="15"/>
      <queryTableField id="16" name="P90" tableColumnId="16"/>
      <queryTableField id="17" name="P95" tableColumnId="17"/>
      <queryTableField id="18" name="P97" tableColumnId="18"/>
      <queryTableField id="19" name="P99" tableColumnId="19"/>
      <queryTableField id="20" name="P999" tableColumnId="2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4" xr16:uid="{25597C31-0BCD-413A-A4DD-82AD9BB51944}" autoFormatId="16" applyNumberFormats="0" applyBorderFormats="0" applyFontFormats="0" applyPatternFormats="0" applyAlignmentFormats="0" applyWidthHeightFormats="0">
  <queryTableRefresh nextId="21">
    <queryTableFields count="20">
      <queryTableField id="1" name="Month" tableColumnId="1"/>
      <queryTableField id="2" name="L" tableColumnId="2"/>
      <queryTableField id="3" name="M" tableColumnId="3"/>
      <queryTableField id="4" name="S" tableColumnId="4"/>
      <queryTableField id="5" name="StDev" tableColumnId="5"/>
      <queryTableField id="6" name="P01" tableColumnId="6"/>
      <queryTableField id="7" name="P1" tableColumnId="7"/>
      <queryTableField id="8" name="P3" tableColumnId="8"/>
      <queryTableField id="9" name="P5" tableColumnId="9"/>
      <queryTableField id="10" name="P10" tableColumnId="10"/>
      <queryTableField id="11" name="P15" tableColumnId="11"/>
      <queryTableField id="12" name="P25" tableColumnId="12"/>
      <queryTableField id="13" name="P50" tableColumnId="13"/>
      <queryTableField id="14" name="P75" tableColumnId="14"/>
      <queryTableField id="15" name="P85" tableColumnId="15"/>
      <queryTableField id="16" name="P90" tableColumnId="16"/>
      <queryTableField id="17" name="P95" tableColumnId="17"/>
      <queryTableField id="18" name="P97" tableColumnId="18"/>
      <queryTableField id="19" name="P99" tableColumnId="19"/>
      <queryTableField id="20" name="P999" tableColumnId="2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7" xr16:uid="{628134C0-7D2A-4FAC-B560-079A65E71F7A}" autoFormatId="16" applyNumberFormats="0" applyBorderFormats="0" applyFontFormats="0" applyPatternFormats="0" applyAlignmentFormats="0" applyWidthHeightFormats="0">
  <queryTableRefresh nextId="20">
    <queryTableFields count="19">
      <queryTableField id="1" name="Month" tableColumnId="1"/>
      <queryTableField id="2" name="L" tableColumnId="2"/>
      <queryTableField id="3" name="M" tableColumnId="3"/>
      <queryTableField id="4" name="S" tableColumnId="4"/>
      <queryTableField id="5" name="P01" tableColumnId="5"/>
      <queryTableField id="6" name="P1" tableColumnId="6"/>
      <queryTableField id="7" name="P3" tableColumnId="7"/>
      <queryTableField id="8" name="P5" tableColumnId="8"/>
      <queryTableField id="9" name="P10" tableColumnId="9"/>
      <queryTableField id="10" name="P15" tableColumnId="10"/>
      <queryTableField id="11" name="P25" tableColumnId="11"/>
      <queryTableField id="12" name="P50" tableColumnId="12"/>
      <queryTableField id="13" name="P75" tableColumnId="13"/>
      <queryTableField id="14" name="P85" tableColumnId="14"/>
      <queryTableField id="15" name="P90" tableColumnId="15"/>
      <queryTableField id="16" name="P95" tableColumnId="16"/>
      <queryTableField id="17" name="P97" tableColumnId="17"/>
      <queryTableField id="18" name="P99" tableColumnId="18"/>
      <queryTableField id="19" name="P999" tableColumnId="1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8" xr16:uid="{E3CD52C8-4027-4CEB-A95B-09D5B02AD264}" autoFormatId="16" applyNumberFormats="0" applyBorderFormats="0" applyFontFormats="0" applyPatternFormats="0" applyAlignmentFormats="0" applyWidthHeightFormats="0">
  <queryTableRefresh nextId="20">
    <queryTableFields count="19">
      <queryTableField id="1" name="Month" tableColumnId="1"/>
      <queryTableField id="2" name="L" tableColumnId="2"/>
      <queryTableField id="3" name="M" tableColumnId="3"/>
      <queryTableField id="4" name="S" tableColumnId="4"/>
      <queryTableField id="5" name="P01" tableColumnId="5"/>
      <queryTableField id="6" name="P1" tableColumnId="6"/>
      <queryTableField id="7" name="P3" tableColumnId="7"/>
      <queryTableField id="8" name="P5" tableColumnId="8"/>
      <queryTableField id="9" name="P10" tableColumnId="9"/>
      <queryTableField id="10" name="P15" tableColumnId="10"/>
      <queryTableField id="11" name="P25" tableColumnId="11"/>
      <queryTableField id="12" name="P50" tableColumnId="12"/>
      <queryTableField id="13" name="P75" tableColumnId="13"/>
      <queryTableField id="14" name="P85" tableColumnId="14"/>
      <queryTableField id="15" name="P90" tableColumnId="15"/>
      <queryTableField id="16" name="P95" tableColumnId="16"/>
      <queryTableField id="17" name="P97" tableColumnId="17"/>
      <queryTableField id="18" name="P99" tableColumnId="18"/>
      <queryTableField id="19" name="P999"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CEBB4F-31B6-4451-81FA-1315925F0FED}" name="height_girls_25" displayName="height_girls_25" ref="A1:T38" tableType="queryTable" totalsRowShown="0">
  <autoFilter ref="A1:T38" xr:uid="{44844EBC-3EF4-41A4-A065-CC16077D185E}"/>
  <tableColumns count="20">
    <tableColumn id="1" xr3:uid="{2FBD59BA-B6A5-44B5-A7B4-62E261729240}" uniqueName="1" name="Month" queryTableFieldId="1"/>
    <tableColumn id="2" xr3:uid="{CDE6D5CD-3366-42F1-8BDE-70F5BD0DBCB0}" uniqueName="2" name="L" queryTableFieldId="2"/>
    <tableColumn id="3" xr3:uid="{D678AC9F-705B-42DE-A866-9FFB0E253FA3}" uniqueName="3" name="M" queryTableFieldId="3"/>
    <tableColumn id="4" xr3:uid="{4B1FFE51-6ACE-4196-97E7-125A59295458}" uniqueName="4" name="S" queryTableFieldId="4"/>
    <tableColumn id="5" xr3:uid="{B6C5E95A-7707-4F2F-BE0B-5EF6F59207EC}" uniqueName="5" name="SD" queryTableFieldId="5"/>
    <tableColumn id="6" xr3:uid="{86693033-7233-47C0-95A8-F56ABD93FFC2}" uniqueName="6" name="P01" queryTableFieldId="6"/>
    <tableColumn id="7" xr3:uid="{97CC1C8B-C5AC-47C8-B707-9ABFCC4ACACC}" uniqueName="7" name="P1" queryTableFieldId="7"/>
    <tableColumn id="8" xr3:uid="{73A9A40E-3E36-412F-90D4-5E1C583A56CD}" uniqueName="8" name="P3" queryTableFieldId="8"/>
    <tableColumn id="9" xr3:uid="{33047A2D-689D-49BC-880C-76005ED4E762}" uniqueName="9" name="P5" queryTableFieldId="9"/>
    <tableColumn id="10" xr3:uid="{358FF3E1-221C-45E9-A8C5-2FE77030C4DA}" uniqueName="10" name="P10" queryTableFieldId="10"/>
    <tableColumn id="11" xr3:uid="{7DAEA419-CE16-412A-8D0F-FCDC0310F479}" uniqueName="11" name="P15" queryTableFieldId="11"/>
    <tableColumn id="12" xr3:uid="{EE60847E-276C-4EE1-84BE-B4424A180A21}" uniqueName="12" name="P25" queryTableFieldId="12"/>
    <tableColumn id="13" xr3:uid="{36582F9E-EBBD-4203-8647-78F4ED41EAE8}" uniqueName="13" name="P50" queryTableFieldId="13"/>
    <tableColumn id="14" xr3:uid="{5188B2A8-7442-4CB2-B5F4-9DE28789AB23}" uniqueName="14" name="P75" queryTableFieldId="14"/>
    <tableColumn id="15" xr3:uid="{05BF0C5C-967F-457D-9068-1FA7A606FE50}" uniqueName="15" name="P85" queryTableFieldId="15"/>
    <tableColumn id="16" xr3:uid="{F147201B-2457-4ACC-89D5-A3A2800845F6}" uniqueName="16" name="P90" queryTableFieldId="16"/>
    <tableColumn id="17" xr3:uid="{219F690E-9004-4225-862C-45E21C54EE22}" uniqueName="17" name="P95" queryTableFieldId="17"/>
    <tableColumn id="18" xr3:uid="{9B7B1B13-004A-46C4-BC45-19FFB71672CE}" uniqueName="18" name="P97" queryTableFieldId="18"/>
    <tableColumn id="19" xr3:uid="{59638549-27C0-497D-984A-55DA2209EFDD}" uniqueName="19" name="P99" queryTableFieldId="19"/>
    <tableColumn id="20" xr3:uid="{849B0C9A-6289-4373-8EC2-85208541CD66}" uniqueName="20" name="P999" queryTableFieldId="2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0F31D16-51CC-4432-B8EE-CFCE725AFE68}" name="bmi_boys_519" displayName="bmi_boys_519" ref="A1:S169" tableType="queryTable" totalsRowShown="0">
  <autoFilter ref="A1:S169" xr:uid="{68BBAE2D-ACBC-4F6F-A8D1-E6AEC50A5A66}"/>
  <tableColumns count="19">
    <tableColumn id="1" xr3:uid="{AA9C0292-F1F8-4653-9977-87554346E8D3}" uniqueName="1" name="Month" queryTableFieldId="1"/>
    <tableColumn id="2" xr3:uid="{81F733BD-C3E1-43A1-9203-B23BE40589F7}" uniqueName="2" name="L" queryTableFieldId="2"/>
    <tableColumn id="3" xr3:uid="{FCB5875B-E077-4E82-A111-3501325C18BD}" uniqueName="3" name="M" queryTableFieldId="3"/>
    <tableColumn id="4" xr3:uid="{FDDDD014-3281-4DC2-AEF9-2E16756C5DCD}" uniqueName="4" name="S" queryTableFieldId="4"/>
    <tableColumn id="5" xr3:uid="{8CD98486-1015-4DEE-BE28-AA1173118711}" uniqueName="5" name="P01" queryTableFieldId="5"/>
    <tableColumn id="6" xr3:uid="{C535DA22-2F16-4152-894D-3A20414E98EA}" uniqueName="6" name="P1" queryTableFieldId="6"/>
    <tableColumn id="7" xr3:uid="{16CF6A23-9176-4B99-A885-DFD0CEC7CA6A}" uniqueName="7" name="P3" queryTableFieldId="7"/>
    <tableColumn id="8" xr3:uid="{A980B9CF-9221-4512-A597-6AAC6C8870C3}" uniqueName="8" name="P5" queryTableFieldId="8"/>
    <tableColumn id="9" xr3:uid="{AEF72DE6-E874-47A3-AAF9-A4DA993BDAA4}" uniqueName="9" name="P10" queryTableFieldId="9"/>
    <tableColumn id="10" xr3:uid="{CCE0F563-F519-447E-AA24-03FD7DA3F325}" uniqueName="10" name="P15" queryTableFieldId="10"/>
    <tableColumn id="11" xr3:uid="{CB109E77-5EC7-4555-AF20-1131F23CED2B}" uniqueName="11" name="P25" queryTableFieldId="11"/>
    <tableColumn id="12" xr3:uid="{14A218E4-393C-40F9-AD98-86976BD5EAFA}" uniqueName="12" name="P50" queryTableFieldId="12"/>
    <tableColumn id="13" xr3:uid="{50709583-10F3-4AB4-A5BD-4552CB7C068F}" uniqueName="13" name="P75" queryTableFieldId="13"/>
    <tableColumn id="14" xr3:uid="{B2F29EAB-1704-4F09-BE70-697CA402D633}" uniqueName="14" name="P85" queryTableFieldId="14"/>
    <tableColumn id="15" xr3:uid="{93E1B720-0E99-4EAD-ACEF-6028E9FBA990}" uniqueName="15" name="P90" queryTableFieldId="15"/>
    <tableColumn id="16" xr3:uid="{B35C10F0-C07E-4976-9A3C-EFE9239C3DC9}" uniqueName="16" name="P95" queryTableFieldId="16"/>
    <tableColumn id="17" xr3:uid="{4E96C685-EB3D-47A1-AD94-34F8DE826F1D}" uniqueName="17" name="P97" queryTableFieldId="17"/>
    <tableColumn id="18" xr3:uid="{7A55CE01-C4CD-4001-96B8-96E5D00F9E76}" uniqueName="18" name="P99" queryTableFieldId="18"/>
    <tableColumn id="19" xr3:uid="{91E2AFDF-8D94-4669-9192-643C5487C3B8}" uniqueName="19" name="P999" queryTableField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BA50FB-ADCB-441F-9425-36DFAB91E5DC}" name="height_girls_519" displayName="height_girls_519" ref="A1:T169" tableType="queryTable" totalsRowShown="0">
  <autoFilter ref="A1:T169" xr:uid="{80B7959F-2E53-4AD5-9B0B-7FF0DD7F1170}"/>
  <tableColumns count="20">
    <tableColumn id="1" xr3:uid="{691BA7CA-2C7A-4B11-9D23-BF7833D72A51}" uniqueName="1" name="Month" queryTableFieldId="1"/>
    <tableColumn id="2" xr3:uid="{E0C5256F-7FE2-4E77-AB84-ECABF94D598B}" uniqueName="2" name="L" queryTableFieldId="2"/>
    <tableColumn id="3" xr3:uid="{31FEB330-9FC4-4D10-A98B-96D579417E8B}" uniqueName="3" name="M" queryTableFieldId="3"/>
    <tableColumn id="4" xr3:uid="{EEFE43F6-7759-434D-BF67-5120916E7D15}" uniqueName="4" name="S" queryTableFieldId="4"/>
    <tableColumn id="5" xr3:uid="{D991A8EF-D06A-41A4-AC0E-38196CE8860D}" uniqueName="5" name="StDev" queryTableFieldId="5"/>
    <tableColumn id="6" xr3:uid="{B70BDB1C-9107-4683-A2CF-D8E2AC3E7FF3}" uniqueName="6" name="P01" queryTableFieldId="6"/>
    <tableColumn id="7" xr3:uid="{A4952290-03C9-46B1-BDB8-627ABD42B807}" uniqueName="7" name="P1" queryTableFieldId="7"/>
    <tableColumn id="8" xr3:uid="{AB2993D1-A763-4EFF-8B12-7E21500D18BD}" uniqueName="8" name="P3" queryTableFieldId="8"/>
    <tableColumn id="9" xr3:uid="{E6990C89-BDD9-4B71-A78F-63E4FE444557}" uniqueName="9" name="P5" queryTableFieldId="9"/>
    <tableColumn id="10" xr3:uid="{F6932F7C-4C30-4B81-9309-A50C8E17D8A3}" uniqueName="10" name="P10" queryTableFieldId="10"/>
    <tableColumn id="11" xr3:uid="{AF318C8D-E689-4BB3-822B-3B7916FE75FB}" uniqueName="11" name="P15" queryTableFieldId="11"/>
    <tableColumn id="12" xr3:uid="{856B6D53-81A9-4E7C-B166-3DEA29ADF95E}" uniqueName="12" name="P25" queryTableFieldId="12"/>
    <tableColumn id="13" xr3:uid="{DF6F9165-8040-4A5F-A73E-B413370C928E}" uniqueName="13" name="P50" queryTableFieldId="13"/>
    <tableColumn id="14" xr3:uid="{E38AE810-9D20-4980-8B86-87219DFB1EFB}" uniqueName="14" name="P75" queryTableFieldId="14"/>
    <tableColumn id="15" xr3:uid="{1A63D03A-FF47-46C0-AE1D-8B3A55C91E0A}" uniqueName="15" name="P85" queryTableFieldId="15"/>
    <tableColumn id="16" xr3:uid="{B3F5959C-20CC-4C7E-9902-60328BA4C13D}" uniqueName="16" name="P90" queryTableFieldId="16"/>
    <tableColumn id="17" xr3:uid="{673CA073-1407-4BB4-98A0-273950D202F2}" uniqueName="17" name="P95" queryTableFieldId="17"/>
    <tableColumn id="18" xr3:uid="{4427412E-CC10-460A-92B8-4BEB5C195FA8}" uniqueName="18" name="P97" queryTableFieldId="18"/>
    <tableColumn id="19" xr3:uid="{C33C1478-02B0-4635-A9CA-9F186C2D62DB}" uniqueName="19" name="P99" queryTableFieldId="19"/>
    <tableColumn id="20" xr3:uid="{6A0F0928-A751-42DF-B0E3-DE898B368632}" uniqueName="20" name="P999"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9A798F-C338-413A-8706-D47830AC02C7}" name="weight_girls_05" displayName="weight_girls_05" ref="A1:S62" tableType="queryTable" totalsRowShown="0">
  <autoFilter ref="A1:S62" xr:uid="{7EA97A39-1E36-4F62-BD92-26DF696F565C}"/>
  <tableColumns count="19">
    <tableColumn id="1" xr3:uid="{1D7DCCDE-9C58-490C-A3CE-91FAC454DA0E}" uniqueName="1" name="Month" queryTableFieldId="1"/>
    <tableColumn id="2" xr3:uid="{3DB8B202-5DD3-4D6A-960E-B03E12FBA0E6}" uniqueName="2" name="L" queryTableFieldId="2"/>
    <tableColumn id="3" xr3:uid="{6F707ECE-1A0B-48BC-84F1-E56F99A3986F}" uniqueName="3" name="M" queryTableFieldId="3"/>
    <tableColumn id="4" xr3:uid="{8808BAFA-F4C3-457C-871C-4CBFFF37BCC6}" uniqueName="4" name="S" queryTableFieldId="4"/>
    <tableColumn id="5" xr3:uid="{83724BD6-7F8B-4B83-A71F-ED00AD8EBEA1}" uniqueName="5" name="P01" queryTableFieldId="5"/>
    <tableColumn id="6" xr3:uid="{02154C4E-6EF8-45A5-AEB6-577009BD4FEC}" uniqueName="6" name="P1" queryTableFieldId="6"/>
    <tableColumn id="7" xr3:uid="{F8C5E601-2C3E-46A8-9EEF-4785E8ABC5E8}" uniqueName="7" name="P3" queryTableFieldId="7"/>
    <tableColumn id="8" xr3:uid="{00CF97EF-9ED9-492C-9F13-C6BC4BC9161A}" uniqueName="8" name="P5" queryTableFieldId="8"/>
    <tableColumn id="9" xr3:uid="{6FABC873-9B2B-4144-89A1-0F05A5CCEF00}" uniqueName="9" name="P10" queryTableFieldId="9"/>
    <tableColumn id="10" xr3:uid="{4B92740C-9A0A-4BBD-BC0D-47715039400D}" uniqueName="10" name="P15" queryTableFieldId="10"/>
    <tableColumn id="11" xr3:uid="{A6D0938F-B0F5-44EE-98B4-E5009A3FA4BF}" uniqueName="11" name="P25" queryTableFieldId="11"/>
    <tableColumn id="12" xr3:uid="{0238F3A6-3F2C-437C-BE42-79A9487FB481}" uniqueName="12" name="P50" queryTableFieldId="12"/>
    <tableColumn id="13" xr3:uid="{A6DB2976-A825-464D-9D7F-9AA0DB98B589}" uniqueName="13" name="P75" queryTableFieldId="13"/>
    <tableColumn id="14" xr3:uid="{0BD5A8CA-D80A-404E-B06B-0F81B9D2C772}" uniqueName="14" name="P85" queryTableFieldId="14"/>
    <tableColumn id="15" xr3:uid="{18CA5353-EC24-4FBA-AA4B-799C6AD85C5F}" uniqueName="15" name="P90" queryTableFieldId="15"/>
    <tableColumn id="16" xr3:uid="{A265CC57-023B-4CF5-9BB9-5D13F24B0740}" uniqueName="16" name="P95" queryTableFieldId="16"/>
    <tableColumn id="17" xr3:uid="{97403806-7395-46BF-B049-8DAE2769F873}" uniqueName="17" name="P97" queryTableFieldId="17"/>
    <tableColumn id="18" xr3:uid="{BAD35267-B811-4866-9AF4-36B7FD641682}" uniqueName="18" name="P99" queryTableFieldId="18"/>
    <tableColumn id="19" xr3:uid="{3C40749C-A652-4ADA-906D-B782D62B4A9A}" uniqueName="19" name="P999"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87FD89-390F-4FE9-8163-6673AB090200}" name="weight_girls_510" displayName="weight_girls_510" ref="A1:S61" tableType="queryTable" totalsRowShown="0">
  <autoFilter ref="A1:S61" xr:uid="{BDB64EA8-61B8-4D57-9485-F54062340F02}"/>
  <tableColumns count="19">
    <tableColumn id="1" xr3:uid="{324B6E7F-E97A-49B5-A025-73EDBCBBD367}" uniqueName="1" name="Month" queryTableFieldId="1"/>
    <tableColumn id="2" xr3:uid="{9B98FC19-51E6-4443-B677-7AF4ABFB9D82}" uniqueName="2" name="L" queryTableFieldId="2"/>
    <tableColumn id="3" xr3:uid="{721881E7-42D0-402E-8977-CBFA06ABC107}" uniqueName="3" name="M" queryTableFieldId="3"/>
    <tableColumn id="4" xr3:uid="{7EEDA2FF-774C-4A4B-BAB9-F6C813878898}" uniqueName="4" name="S" queryTableFieldId="4"/>
    <tableColumn id="5" xr3:uid="{5C4EC73E-B501-406C-B742-E56F1B6EA3B0}" uniqueName="5" name="P01" queryTableFieldId="5"/>
    <tableColumn id="6" xr3:uid="{EBC74487-8EE5-4FDD-B80F-876EDEB8696F}" uniqueName="6" name="P1" queryTableFieldId="6"/>
    <tableColumn id="7" xr3:uid="{28822B02-B0FE-4B40-975F-A24765ED5C12}" uniqueName="7" name="P3" queryTableFieldId="7"/>
    <tableColumn id="8" xr3:uid="{13A76FE5-0C70-4388-B29F-816B5D3F2636}" uniqueName="8" name="P5" queryTableFieldId="8"/>
    <tableColumn id="9" xr3:uid="{94243A76-83D0-4362-8757-71D7A54BF799}" uniqueName="9" name="P10" queryTableFieldId="9"/>
    <tableColumn id="10" xr3:uid="{C4E484AA-81EF-4C6A-A747-709C0A534075}" uniqueName="10" name="P15" queryTableFieldId="10"/>
    <tableColumn id="11" xr3:uid="{269E2086-232E-4AA6-B55A-7B4328806FB1}" uniqueName="11" name="P25" queryTableFieldId="11"/>
    <tableColumn id="12" xr3:uid="{69676B97-222E-4E55-B7C8-C096B4FBFF84}" uniqueName="12" name="P50" queryTableFieldId="12"/>
    <tableColumn id="13" xr3:uid="{15185194-1253-4A76-9723-1D4D66490392}" uniqueName="13" name="P75" queryTableFieldId="13"/>
    <tableColumn id="14" xr3:uid="{233EB3B1-E589-4833-A48C-7AA1C2FCE674}" uniqueName="14" name="P85" queryTableFieldId="14"/>
    <tableColumn id="15" xr3:uid="{B01E2805-A12C-48D6-A1C5-1E0BDB6439EE}" uniqueName="15" name="P90" queryTableFieldId="15"/>
    <tableColumn id="16" xr3:uid="{3386C468-B071-4DA5-9738-EBC5E54EFAE6}" uniqueName="16" name="P95" queryTableFieldId="16"/>
    <tableColumn id="17" xr3:uid="{7FAD467F-18EC-45C3-BDE0-CBA0644CD5FC}" uniqueName="17" name="P97" queryTableFieldId="17"/>
    <tableColumn id="18" xr3:uid="{060DD5A6-D168-4E53-83A2-362FA037E501}" uniqueName="18" name="P99" queryTableFieldId="18"/>
    <tableColumn id="19" xr3:uid="{E1C6196C-AA5A-42AF-9093-C817840E8306}" uniqueName="19" name="P999" queryTableFieldId="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0E93844-9AFC-46F1-91B1-AEA914FE27FA}" name="bmi_girls_519" displayName="bmi_girls_519" ref="A1:S169" tableType="queryTable" totalsRowShown="0">
  <autoFilter ref="A1:S169" xr:uid="{017517B6-DD96-4E19-9F85-CDA2C67C33F1}"/>
  <tableColumns count="19">
    <tableColumn id="1" xr3:uid="{34BC4D02-698B-4174-A61B-5CAA8C9BD363}" uniqueName="1" name="Month" queryTableFieldId="1"/>
    <tableColumn id="2" xr3:uid="{978C5DF3-9A23-4E15-B0B2-CD952AB696E1}" uniqueName="2" name="L" queryTableFieldId="2"/>
    <tableColumn id="3" xr3:uid="{63E52BB8-B471-4E00-A0C9-47C6C2E4FA49}" uniqueName="3" name="M" queryTableFieldId="3"/>
    <tableColumn id="4" xr3:uid="{0BE7D929-AEF6-49E6-80D0-F19C7EA7C019}" uniqueName="4" name="S" queryTableFieldId="4"/>
    <tableColumn id="5" xr3:uid="{EF73DD50-B2A4-49FD-9885-128065290B2F}" uniqueName="5" name="P01" queryTableFieldId="5"/>
    <tableColumn id="6" xr3:uid="{7872A5B9-227A-4970-B5BB-A0CEAD9E1A7E}" uniqueName="6" name="P1" queryTableFieldId="6"/>
    <tableColumn id="7" xr3:uid="{C5198689-6147-4EE6-934B-E74A096793A7}" uniqueName="7" name="P3" queryTableFieldId="7"/>
    <tableColumn id="8" xr3:uid="{7532F145-17DF-43F6-9709-5E1E706B6DD8}" uniqueName="8" name="P5" queryTableFieldId="8"/>
    <tableColumn id="9" xr3:uid="{73B8DB1C-FC32-4EB9-B918-B06A147C7DFD}" uniqueName="9" name="P10" queryTableFieldId="9"/>
    <tableColumn id="10" xr3:uid="{AC803E6A-8803-45B9-AF6F-6FB162808836}" uniqueName="10" name="P15" queryTableFieldId="10"/>
    <tableColumn id="11" xr3:uid="{192D06FF-FA58-4E01-8832-AEC52449C150}" uniqueName="11" name="P25" queryTableFieldId="11"/>
    <tableColumn id="12" xr3:uid="{E47AA1DA-48C6-4498-9447-1464866F33F6}" uniqueName="12" name="P50" queryTableFieldId="12"/>
    <tableColumn id="13" xr3:uid="{F7976783-6663-49AC-9363-36BD15B4EC0F}" uniqueName="13" name="P75" queryTableFieldId="13"/>
    <tableColumn id="14" xr3:uid="{09A40D6D-2076-4FA7-ABF0-085332005B39}" uniqueName="14" name="P85" queryTableFieldId="14"/>
    <tableColumn id="15" xr3:uid="{5046C474-5C96-4897-B17B-0DF28048F0D6}" uniqueName="15" name="P90" queryTableFieldId="15"/>
    <tableColumn id="16" xr3:uid="{375FE65B-228C-43ED-B378-785F03F7B035}" uniqueName="16" name="P95" queryTableFieldId="16"/>
    <tableColumn id="17" xr3:uid="{B477C11E-C1E5-443F-9A42-C027568DE5B8}" uniqueName="17" name="P97" queryTableFieldId="17"/>
    <tableColumn id="18" xr3:uid="{C638A510-A279-458A-8A10-D4B3D5F228B9}" uniqueName="18" name="P99" queryTableFieldId="18"/>
    <tableColumn id="19" xr3:uid="{9EA7258A-BC79-4F8E-9918-E02471CE3B0F}" uniqueName="19" name="P999" queryTableFieldId="1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AE53AF-7877-4297-8FA1-EC1471F8D56F}" name="height_boys_25" displayName="height_boys_25" ref="A1:T38" tableType="queryTable" totalsRowShown="0">
  <autoFilter ref="A1:T38" xr:uid="{8C0C4CFE-1933-4FCC-8F5C-441D3841E2B2}"/>
  <tableColumns count="20">
    <tableColumn id="1" xr3:uid="{14BB8FCD-0ACF-4075-B29D-3BE89C2E2866}" uniqueName="1" name="Month" queryTableFieldId="1"/>
    <tableColumn id="2" xr3:uid="{63DDBBF1-0064-416B-B00D-25E615804994}" uniqueName="2" name="L" queryTableFieldId="2"/>
    <tableColumn id="3" xr3:uid="{77EDBF6D-15F1-4934-A0FB-AEFAD7FAB1D0}" uniqueName="3" name="M" queryTableFieldId="3"/>
    <tableColumn id="4" xr3:uid="{2D1EE598-0E9D-40AC-9E6C-13F6E9A7B7EF}" uniqueName="4" name="S" queryTableFieldId="4"/>
    <tableColumn id="5" xr3:uid="{30B2AA67-227B-44C1-A45A-CE0F604BC769}" uniqueName="5" name="SD" queryTableFieldId="5"/>
    <tableColumn id="6" xr3:uid="{7A898D3E-F667-4DF4-A98A-24500A97AB49}" uniqueName="6" name="P01" queryTableFieldId="6"/>
    <tableColumn id="7" xr3:uid="{AA206B46-197B-4C99-9D71-B8DA0BE89AB3}" uniqueName="7" name="P1" queryTableFieldId="7"/>
    <tableColumn id="8" xr3:uid="{44EB2B2B-D623-40F1-A3CA-BE29343F4DB3}" uniqueName="8" name="P3" queryTableFieldId="8"/>
    <tableColumn id="9" xr3:uid="{EFC742C0-3869-4DF6-8996-5DA3CA8DD2A3}" uniqueName="9" name="P5" queryTableFieldId="9"/>
    <tableColumn id="10" xr3:uid="{EFC12F13-4B1A-4EB7-A7A1-A9AA3428C3D3}" uniqueName="10" name="P10" queryTableFieldId="10"/>
    <tableColumn id="11" xr3:uid="{9544A389-5B88-40CA-BEB6-38F82C8DB31B}" uniqueName="11" name="P15" queryTableFieldId="11"/>
    <tableColumn id="12" xr3:uid="{3E9277A9-E77E-4956-AFE3-B37DF0FC46AA}" uniqueName="12" name="P25" queryTableFieldId="12"/>
    <tableColumn id="13" xr3:uid="{DD738BE4-FFE4-47CC-8EF5-497AC36C9B8C}" uniqueName="13" name="P50" queryTableFieldId="13"/>
    <tableColumn id="14" xr3:uid="{1DB19EAF-DBB2-400D-9D2A-C69E5BD0AB44}" uniqueName="14" name="P75" queryTableFieldId="14"/>
    <tableColumn id="15" xr3:uid="{25B35ED6-6FF5-4EAD-BB5D-0681856A106E}" uniqueName="15" name="P85" queryTableFieldId="15"/>
    <tableColumn id="16" xr3:uid="{3D3608C6-9607-4CF4-983A-D2DDF3793830}" uniqueName="16" name="P90" queryTableFieldId="16"/>
    <tableColumn id="17" xr3:uid="{A4ED3BB2-7C35-4387-BB90-A09D8C25BCB8}" uniqueName="17" name="P95" queryTableFieldId="17"/>
    <tableColumn id="18" xr3:uid="{9E6EF3AB-8CE9-4340-816D-B8227375B965}" uniqueName="18" name="P97" queryTableFieldId="18"/>
    <tableColumn id="19" xr3:uid="{5E26D6E7-7E9E-42F2-9E85-68068817F21C}" uniqueName="19" name="P99" queryTableFieldId="19"/>
    <tableColumn id="20" xr3:uid="{8AE7D753-5C00-4559-B44F-01678BE7113D}" uniqueName="20" name="P999" queryTableFieldId="2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8C20CB-0EBF-4FC4-A40D-4D893D0F7CE5}" name="height_boys_519" displayName="height_boys_519" ref="A1:T169" tableType="queryTable" totalsRowShown="0">
  <autoFilter ref="A1:T169" xr:uid="{D42F8E52-D52F-4E7E-BDB3-4E9A6FEC29EE}"/>
  <tableColumns count="20">
    <tableColumn id="1" xr3:uid="{3AB147D0-5FAA-42EA-B992-549DB5F6FC94}" uniqueName="1" name="Month" queryTableFieldId="1"/>
    <tableColumn id="2" xr3:uid="{841AED30-5D8A-4277-AEDB-B6B60000F888}" uniqueName="2" name="L" queryTableFieldId="2"/>
    <tableColumn id="3" xr3:uid="{E932E109-B14A-4368-9CA9-7EE4B4043971}" uniqueName="3" name="M" queryTableFieldId="3"/>
    <tableColumn id="4" xr3:uid="{427BD1E6-EADA-45BE-B9F7-F2B4D27404AD}" uniqueName="4" name="S" queryTableFieldId="4"/>
    <tableColumn id="5" xr3:uid="{31E67C31-6E5F-4E8C-A71E-F54DE7F81E84}" uniqueName="5" name="StDev" queryTableFieldId="5"/>
    <tableColumn id="6" xr3:uid="{A116FCB0-C641-4A0C-981E-CA1DED8534A8}" uniqueName="6" name="P01" queryTableFieldId="6"/>
    <tableColumn id="7" xr3:uid="{D97B4333-CB86-485C-AC87-02C6AFEEEE9D}" uniqueName="7" name="P1" queryTableFieldId="7"/>
    <tableColumn id="8" xr3:uid="{E54DACF2-622D-4410-9B2D-8BAD2AE4E67B}" uniqueName="8" name="P3" queryTableFieldId="8"/>
    <tableColumn id="9" xr3:uid="{C5943542-AF56-4ED7-A936-3971B0AC7773}" uniqueName="9" name="P5" queryTableFieldId="9"/>
    <tableColumn id="10" xr3:uid="{01D9B271-A4F0-4361-8A53-8719BA4C4723}" uniqueName="10" name="P10" queryTableFieldId="10"/>
    <tableColumn id="11" xr3:uid="{C342AB93-0F16-48B3-B3C4-25BE6282AE4E}" uniqueName="11" name="P15" queryTableFieldId="11"/>
    <tableColumn id="12" xr3:uid="{234F6612-6F94-43EC-836A-1D2C7D0888A4}" uniqueName="12" name="P25" queryTableFieldId="12"/>
    <tableColumn id="13" xr3:uid="{7C883275-B109-4294-940B-84E053E8A0F6}" uniqueName="13" name="P50" queryTableFieldId="13"/>
    <tableColumn id="14" xr3:uid="{CD610E8B-20EE-4238-9C51-B345932F506D}" uniqueName="14" name="P75" queryTableFieldId="14"/>
    <tableColumn id="15" xr3:uid="{D2DCD09F-EF0A-4BB4-8271-D3E0B688A8B8}" uniqueName="15" name="P85" queryTableFieldId="15"/>
    <tableColumn id="16" xr3:uid="{6880BA79-3E2E-4AD5-A07C-9788B99A6482}" uniqueName="16" name="P90" queryTableFieldId="16"/>
    <tableColumn id="17" xr3:uid="{B5FE20EC-0B45-445A-AAE9-35D3EF3AC3DD}" uniqueName="17" name="P95" queryTableFieldId="17"/>
    <tableColumn id="18" xr3:uid="{EEEECB28-CEA6-4F48-B7D1-12122A83FC10}" uniqueName="18" name="P97" queryTableFieldId="18"/>
    <tableColumn id="19" xr3:uid="{7C0C2218-0092-42F3-B7DE-6C4382BFDC50}" uniqueName="19" name="P99" queryTableFieldId="19"/>
    <tableColumn id="20" xr3:uid="{CEC96409-09E7-4A0C-87D9-AAE8EBA3EE8E}" uniqueName="20" name="P999" queryTableFieldId="2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8148E4-9847-4201-9C82-9C13AB819A13}" name="weight_boys_05" displayName="weight_boys_05" ref="A1:S62" tableType="queryTable" totalsRowShown="0">
  <autoFilter ref="A1:S62" xr:uid="{D3BEED57-7E05-4C91-A777-DF982F2BB229}"/>
  <tableColumns count="19">
    <tableColumn id="1" xr3:uid="{5A9DFDB3-3122-4880-B548-9866D1E1377B}" uniqueName="1" name="Month" queryTableFieldId="1"/>
    <tableColumn id="2" xr3:uid="{80AAD4E5-B863-4884-AE9A-506A79EB58BB}" uniqueName="2" name="L" queryTableFieldId="2"/>
    <tableColumn id="3" xr3:uid="{24CA75EF-2050-4CD9-96AA-CA7AC02F1E21}" uniqueName="3" name="M" queryTableFieldId="3"/>
    <tableColumn id="4" xr3:uid="{675647BE-4BAD-451C-A511-5887F242E695}" uniqueName="4" name="S" queryTableFieldId="4"/>
    <tableColumn id="5" xr3:uid="{A66D254E-F4BD-426A-89BE-991E4241695F}" uniqueName="5" name="P01" queryTableFieldId="5"/>
    <tableColumn id="6" xr3:uid="{FB1127F3-C194-470D-A503-70F618866DBA}" uniqueName="6" name="P1" queryTableFieldId="6"/>
    <tableColumn id="7" xr3:uid="{26C3D493-1ECB-43FE-93C6-D79B0641AF0A}" uniqueName="7" name="P3" queryTableFieldId="7"/>
    <tableColumn id="8" xr3:uid="{45024B24-8B40-4F86-9965-C25731555BA3}" uniqueName="8" name="P5" queryTableFieldId="8"/>
    <tableColumn id="9" xr3:uid="{1339899B-6E6D-4F96-BFB7-F9C93D39EB70}" uniqueName="9" name="P10" queryTableFieldId="9"/>
    <tableColumn id="10" xr3:uid="{C7DA4659-F2EF-4FC7-9EFC-FBEA9E1D6CB9}" uniqueName="10" name="P15" queryTableFieldId="10"/>
    <tableColumn id="11" xr3:uid="{ED02FB33-1936-4DF2-9E7F-36E1D46E34A2}" uniqueName="11" name="P25" queryTableFieldId="11"/>
    <tableColumn id="12" xr3:uid="{A1CC36DA-5290-41C3-869C-66033F0B7D49}" uniqueName="12" name="P50" queryTableFieldId="12"/>
    <tableColumn id="13" xr3:uid="{0A718721-9982-4B53-893C-0C1ECE4A2654}" uniqueName="13" name="P75" queryTableFieldId="13"/>
    <tableColumn id="14" xr3:uid="{0049F174-F0DE-4054-A03C-B942EDD014BF}" uniqueName="14" name="P85" queryTableFieldId="14"/>
    <tableColumn id="15" xr3:uid="{9716DB16-4629-4C55-B489-23F0BBF461A8}" uniqueName="15" name="P90" queryTableFieldId="15"/>
    <tableColumn id="16" xr3:uid="{AA067C8E-A6C9-4AA4-AD5B-211ECE18BF36}" uniqueName="16" name="P95" queryTableFieldId="16"/>
    <tableColumn id="17" xr3:uid="{EC3CC6DF-1561-4CFF-A17C-CE77A944CADA}" uniqueName="17" name="P97" queryTableFieldId="17"/>
    <tableColumn id="18" xr3:uid="{CB9FAFA4-6E24-4E65-85BA-C33599AD30A6}" uniqueName="18" name="P99" queryTableFieldId="18"/>
    <tableColumn id="19" xr3:uid="{C8822F2A-2F84-41B8-A41A-8555B20FF969}" uniqueName="19" name="P999" queryTableFieldId="1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323B65-2D17-4231-9B6B-565707466A3B}" name="weight_boys_510" displayName="weight_boys_510" ref="A1:S61" tableType="queryTable" totalsRowShown="0">
  <autoFilter ref="A1:S61" xr:uid="{9FB0700A-F5D9-4F23-82AD-702E115B7A71}"/>
  <tableColumns count="19">
    <tableColumn id="1" xr3:uid="{0B3874F7-6F7C-4303-B83A-8F3760EE12E2}" uniqueName="1" name="Month" queryTableFieldId="1"/>
    <tableColumn id="2" xr3:uid="{4F098C31-F331-4485-A49F-C788590C9302}" uniqueName="2" name="L" queryTableFieldId="2"/>
    <tableColumn id="3" xr3:uid="{0643AEDF-EE6D-46A2-9AE6-BE1ED980D397}" uniqueName="3" name="M" queryTableFieldId="3"/>
    <tableColumn id="4" xr3:uid="{3DB3B371-082F-47DD-BFFB-8559A541C230}" uniqueName="4" name="S" queryTableFieldId="4"/>
    <tableColumn id="5" xr3:uid="{BAAFDAE2-0CA6-4C07-BB38-06E494FCD87B}" uniqueName="5" name="P01" queryTableFieldId="5"/>
    <tableColumn id="6" xr3:uid="{9B6A7F8D-E85F-404A-B031-09264EAD3A22}" uniqueName="6" name="P1" queryTableFieldId="6"/>
    <tableColumn id="7" xr3:uid="{AC07BE40-D1D7-464F-8B54-68C14210A213}" uniqueName="7" name="P3" queryTableFieldId="7"/>
    <tableColumn id="8" xr3:uid="{DA0447CF-525D-4C82-87D7-323D3DF974EB}" uniqueName="8" name="P5" queryTableFieldId="8"/>
    <tableColumn id="9" xr3:uid="{C68B48C7-2601-4165-99AF-643011A62EB6}" uniqueName="9" name="P10" queryTableFieldId="9"/>
    <tableColumn id="10" xr3:uid="{8FDCFB15-DCD4-467D-B550-2FD028319332}" uniqueName="10" name="P15" queryTableFieldId="10"/>
    <tableColumn id="11" xr3:uid="{72CA83FB-C9CB-4E37-AFD2-53658AA2A5DE}" uniqueName="11" name="P25" queryTableFieldId="11"/>
    <tableColumn id="12" xr3:uid="{2FDDE6A6-52DE-4113-97AC-E107F99C699F}" uniqueName="12" name="P50" queryTableFieldId="12"/>
    <tableColumn id="13" xr3:uid="{C570A366-CA44-4983-BD8D-00C78CC223E5}" uniqueName="13" name="P75" queryTableFieldId="13"/>
    <tableColumn id="14" xr3:uid="{9F3F4788-0479-43A2-B07E-AF0299632D17}" uniqueName="14" name="P85" queryTableFieldId="14"/>
    <tableColumn id="15" xr3:uid="{9F6982DA-A333-415A-B086-1869BEB3B2AD}" uniqueName="15" name="P90" queryTableFieldId="15"/>
    <tableColumn id="16" xr3:uid="{AFEF6139-020E-4343-BDB2-F2A510C65C3C}" uniqueName="16" name="P95" queryTableFieldId="16"/>
    <tableColumn id="17" xr3:uid="{1271D4B3-9957-449D-9627-78AAC9972883}" uniqueName="17" name="P97" queryTableFieldId="17"/>
    <tableColumn id="18" xr3:uid="{2035BA87-AB5B-460A-A911-9D3A586B3A50}" uniqueName="18" name="P99" queryTableFieldId="18"/>
    <tableColumn id="19" xr3:uid="{A17C06D6-74E2-4F2D-830B-FFA30F3B780A}" uniqueName="19" name="P999"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7A1F1-861D-4626-BE3C-794DF577CEC9}">
  <dimension ref="A1:E220"/>
  <sheetViews>
    <sheetView workbookViewId="0">
      <selection activeCell="D4" sqref="D4"/>
    </sheetView>
  </sheetViews>
  <sheetFormatPr defaultRowHeight="15" x14ac:dyDescent="0.25"/>
  <sheetData>
    <row r="1" spans="1:5" ht="15" customHeight="1" x14ac:dyDescent="0.25">
      <c r="A1" s="7" t="s">
        <v>0</v>
      </c>
      <c r="B1" s="48" t="s">
        <v>1</v>
      </c>
      <c r="C1" s="48"/>
      <c r="D1" s="48" t="s">
        <v>2</v>
      </c>
      <c r="E1" s="48"/>
    </row>
    <row r="2" spans="1:5" x14ac:dyDescent="0.25">
      <c r="A2" s="49"/>
      <c r="B2" s="7" t="s">
        <v>3</v>
      </c>
      <c r="C2" s="7" t="s">
        <v>4</v>
      </c>
      <c r="D2" s="7" t="s">
        <v>3</v>
      </c>
      <c r="E2" s="7" t="s">
        <v>4</v>
      </c>
    </row>
    <row r="3" spans="1:5" x14ac:dyDescent="0.25">
      <c r="A3" s="49"/>
      <c r="B3" s="7" t="s">
        <v>4</v>
      </c>
      <c r="C3" s="7" t="s">
        <v>5</v>
      </c>
      <c r="D3" s="7" t="s">
        <v>4</v>
      </c>
      <c r="E3" s="7" t="s">
        <v>5</v>
      </c>
    </row>
    <row r="4" spans="1:5" ht="45" x14ac:dyDescent="0.25">
      <c r="A4" s="8" t="s">
        <v>6</v>
      </c>
      <c r="B4" s="9"/>
      <c r="C4" s="9"/>
      <c r="D4" s="9"/>
      <c r="E4" s="9"/>
    </row>
    <row r="5" spans="1:5" ht="32.25" x14ac:dyDescent="0.25">
      <c r="A5" s="8" t="s">
        <v>7</v>
      </c>
      <c r="B5" s="7">
        <v>1</v>
      </c>
      <c r="C5" s="9"/>
      <c r="D5" s="7">
        <v>1</v>
      </c>
      <c r="E5" s="9"/>
    </row>
    <row r="6" spans="1:5" ht="17.25" x14ac:dyDescent="0.25">
      <c r="A6" s="8" t="s">
        <v>8</v>
      </c>
      <c r="B6" s="7">
        <v>1.2</v>
      </c>
      <c r="C6" s="9"/>
      <c r="D6" s="7">
        <v>1.2</v>
      </c>
      <c r="E6" s="9"/>
    </row>
    <row r="7" spans="1:5" ht="32.25" x14ac:dyDescent="0.25">
      <c r="A7" s="8" t="s">
        <v>9</v>
      </c>
      <c r="B7" s="7">
        <v>1.2</v>
      </c>
      <c r="C7" s="9"/>
      <c r="D7" s="7">
        <v>1.2</v>
      </c>
      <c r="E7" s="9"/>
    </row>
    <row r="8" spans="1:5" ht="32.25" x14ac:dyDescent="0.25">
      <c r="A8" s="8" t="s">
        <v>10</v>
      </c>
      <c r="B8" s="7">
        <v>1.4</v>
      </c>
      <c r="C8" s="9"/>
      <c r="D8" s="7">
        <v>1.5</v>
      </c>
      <c r="E8" s="9"/>
    </row>
    <row r="9" spans="1:5" x14ac:dyDescent="0.25">
      <c r="A9" s="8" t="s">
        <v>11</v>
      </c>
      <c r="B9" s="7">
        <v>2.4</v>
      </c>
      <c r="C9" s="7" t="s">
        <v>12</v>
      </c>
      <c r="D9" s="7">
        <v>3.3</v>
      </c>
      <c r="E9" s="9"/>
    </row>
    <row r="10" spans="1:5" ht="60" x14ac:dyDescent="0.25">
      <c r="A10" s="8" t="s">
        <v>13</v>
      </c>
      <c r="B10" s="7">
        <v>2.2999999999999998</v>
      </c>
      <c r="C10" s="9"/>
      <c r="D10" s="9"/>
      <c r="E10" s="9"/>
    </row>
    <row r="11" spans="1:5" ht="30" x14ac:dyDescent="0.25">
      <c r="A11" s="8" t="s">
        <v>14</v>
      </c>
      <c r="B11" s="9"/>
      <c r="C11" s="9"/>
      <c r="D11" s="7">
        <v>1.8</v>
      </c>
      <c r="E11" s="9"/>
    </row>
    <row r="12" spans="1:5" ht="45" x14ac:dyDescent="0.25">
      <c r="A12" s="8" t="s">
        <v>15</v>
      </c>
      <c r="B12" s="7">
        <v>1.4</v>
      </c>
      <c r="C12" s="9"/>
      <c r="D12" s="7">
        <v>1.6</v>
      </c>
      <c r="E12" s="9"/>
    </row>
    <row r="13" spans="1:5" ht="30" x14ac:dyDescent="0.25">
      <c r="A13" s="8" t="s">
        <v>16</v>
      </c>
      <c r="B13" s="9"/>
      <c r="C13" s="9"/>
      <c r="D13" s="9"/>
      <c r="E13" s="9"/>
    </row>
    <row r="14" spans="1:5" ht="45" x14ac:dyDescent="0.25">
      <c r="A14" s="8" t="s">
        <v>17</v>
      </c>
      <c r="B14" s="7">
        <v>2.1</v>
      </c>
      <c r="C14" s="7" t="s">
        <v>18</v>
      </c>
      <c r="D14" s="7">
        <v>2.5</v>
      </c>
      <c r="E14" s="7" t="s">
        <v>19</v>
      </c>
    </row>
    <row r="15" spans="1:5" ht="30" x14ac:dyDescent="0.25">
      <c r="A15" s="8" t="s">
        <v>20</v>
      </c>
      <c r="B15" s="7">
        <v>2.8</v>
      </c>
      <c r="C15" s="7" t="s">
        <v>21</v>
      </c>
      <c r="D15" s="7">
        <v>3</v>
      </c>
      <c r="E15" s="9"/>
    </row>
    <row r="16" spans="1:5" ht="30" x14ac:dyDescent="0.25">
      <c r="A16" s="8" t="s">
        <v>22</v>
      </c>
      <c r="B16" s="7">
        <v>3.8</v>
      </c>
      <c r="C16" s="9"/>
      <c r="D16" s="9"/>
      <c r="E16" s="9"/>
    </row>
    <row r="17" spans="1:5" ht="30" x14ac:dyDescent="0.25">
      <c r="A17" s="8" t="s">
        <v>23</v>
      </c>
      <c r="B17" s="7">
        <v>7.1</v>
      </c>
      <c r="C17" s="7" t="s">
        <v>24</v>
      </c>
      <c r="D17" s="7">
        <v>5.4</v>
      </c>
      <c r="E17" s="7" t="s">
        <v>25</v>
      </c>
    </row>
    <row r="18" spans="1:5" ht="30" x14ac:dyDescent="0.25">
      <c r="A18" s="8" t="s">
        <v>26</v>
      </c>
      <c r="B18" s="7">
        <v>3.5</v>
      </c>
      <c r="C18" s="7" t="s">
        <v>27</v>
      </c>
      <c r="D18" s="7">
        <v>3.2</v>
      </c>
      <c r="E18" s="9"/>
    </row>
    <row r="19" spans="1:5" ht="30" x14ac:dyDescent="0.25">
      <c r="A19" s="8" t="s">
        <v>28</v>
      </c>
      <c r="B19" s="7">
        <v>5</v>
      </c>
      <c r="C19" s="9"/>
      <c r="D19" s="9"/>
      <c r="E19" s="9"/>
    </row>
    <row r="20" spans="1:5" ht="45" x14ac:dyDescent="0.25">
      <c r="A20" s="8" t="s">
        <v>29</v>
      </c>
      <c r="B20" s="7">
        <v>1.2</v>
      </c>
      <c r="C20" s="9"/>
      <c r="D20" s="9"/>
      <c r="E20" s="9"/>
    </row>
    <row r="21" spans="1:5" x14ac:dyDescent="0.25">
      <c r="A21" s="8" t="s">
        <v>30</v>
      </c>
      <c r="B21" s="7">
        <v>5.6</v>
      </c>
      <c r="C21" s="7" t="s">
        <v>31</v>
      </c>
      <c r="D21" s="7">
        <v>3.6</v>
      </c>
      <c r="E21" s="9"/>
    </row>
    <row r="22" spans="1:5" ht="45" x14ac:dyDescent="0.25">
      <c r="A22" s="8" t="s">
        <v>32</v>
      </c>
      <c r="B22" s="7">
        <v>7</v>
      </c>
      <c r="C22" s="7" t="s">
        <v>33</v>
      </c>
      <c r="D22" s="9"/>
      <c r="E22" s="9"/>
    </row>
    <row r="23" spans="1:5" ht="45" x14ac:dyDescent="0.25">
      <c r="A23" s="8" t="s">
        <v>34</v>
      </c>
      <c r="B23" s="7">
        <v>2.7</v>
      </c>
      <c r="C23" s="7" t="s">
        <v>35</v>
      </c>
      <c r="D23" s="9"/>
      <c r="E23" s="9"/>
    </row>
    <row r="24" spans="1:5" ht="30" x14ac:dyDescent="0.25">
      <c r="A24" s="8" t="s">
        <v>36</v>
      </c>
      <c r="B24" s="7">
        <v>2</v>
      </c>
      <c r="C24" s="9"/>
      <c r="D24" s="9"/>
      <c r="E24" s="9"/>
    </row>
    <row r="25" spans="1:5" ht="30" x14ac:dyDescent="0.25">
      <c r="A25" s="8" t="s">
        <v>37</v>
      </c>
      <c r="B25" s="7">
        <v>3</v>
      </c>
      <c r="C25" s="9"/>
      <c r="D25" s="9"/>
      <c r="E25" s="9"/>
    </row>
    <row r="26" spans="1:5" ht="75" x14ac:dyDescent="0.25">
      <c r="A26" s="8" t="s">
        <v>38</v>
      </c>
      <c r="B26" s="7">
        <v>5.3</v>
      </c>
      <c r="C26" s="7" t="s">
        <v>39</v>
      </c>
      <c r="D26" s="9"/>
      <c r="E26" s="9"/>
    </row>
    <row r="27" spans="1:5" ht="60" x14ac:dyDescent="0.25">
      <c r="A27" s="8" t="s">
        <v>40</v>
      </c>
      <c r="B27" s="7">
        <v>7.2</v>
      </c>
      <c r="C27" s="7" t="s">
        <v>41</v>
      </c>
      <c r="D27" s="9"/>
      <c r="E27" s="9"/>
    </row>
    <row r="28" spans="1:5" ht="45" x14ac:dyDescent="0.25">
      <c r="A28" s="8" t="s">
        <v>42</v>
      </c>
      <c r="B28" s="7">
        <v>3.6</v>
      </c>
      <c r="C28" s="9"/>
      <c r="D28" s="9"/>
      <c r="E28" s="9"/>
    </row>
    <row r="29" spans="1:5" ht="45" x14ac:dyDescent="0.25">
      <c r="A29" s="8" t="s">
        <v>43</v>
      </c>
      <c r="B29" s="7">
        <v>5.2</v>
      </c>
      <c r="C29" s="7" t="s">
        <v>44</v>
      </c>
      <c r="D29" s="9"/>
      <c r="E29" s="9"/>
    </row>
    <row r="30" spans="1:5" ht="75" x14ac:dyDescent="0.25">
      <c r="A30" s="8" t="s">
        <v>45</v>
      </c>
      <c r="B30" s="9"/>
      <c r="C30" s="9"/>
      <c r="D30" s="9"/>
      <c r="E30" s="9"/>
    </row>
    <row r="31" spans="1:5" ht="60" x14ac:dyDescent="0.25">
      <c r="A31" s="8" t="s">
        <v>46</v>
      </c>
      <c r="B31" s="9"/>
      <c r="C31" s="9"/>
      <c r="D31" s="7">
        <v>3.5</v>
      </c>
      <c r="E31" s="7" t="s">
        <v>47</v>
      </c>
    </row>
    <row r="32" spans="1:5" ht="60" x14ac:dyDescent="0.25">
      <c r="A32" s="8" t="s">
        <v>48</v>
      </c>
      <c r="B32" s="9"/>
      <c r="C32" s="9"/>
      <c r="D32" s="7">
        <v>3.9</v>
      </c>
      <c r="E32" s="7" t="s">
        <v>49</v>
      </c>
    </row>
    <row r="33" spans="1:5" ht="60" x14ac:dyDescent="0.25">
      <c r="A33" s="8" t="s">
        <v>50</v>
      </c>
      <c r="B33" s="7">
        <v>3.5</v>
      </c>
      <c r="C33" s="7" t="s">
        <v>51</v>
      </c>
      <c r="D33" s="9"/>
      <c r="E33" s="9"/>
    </row>
    <row r="34" spans="1:5" ht="60" x14ac:dyDescent="0.25">
      <c r="A34" s="8" t="s">
        <v>52</v>
      </c>
      <c r="B34" s="7">
        <v>5.8</v>
      </c>
      <c r="C34" s="7" t="s">
        <v>53</v>
      </c>
      <c r="D34" s="9"/>
      <c r="E34" s="9"/>
    </row>
    <row r="35" spans="1:5" ht="135" x14ac:dyDescent="0.25">
      <c r="A35" s="8" t="s">
        <v>54</v>
      </c>
      <c r="B35" s="7">
        <v>5</v>
      </c>
      <c r="C35" s="7" t="s">
        <v>55</v>
      </c>
      <c r="D35" s="9"/>
      <c r="E35" s="9"/>
    </row>
    <row r="36" spans="1:5" ht="135" x14ac:dyDescent="0.25">
      <c r="A36" s="8" t="s">
        <v>56</v>
      </c>
      <c r="B36" s="7">
        <v>5.32</v>
      </c>
      <c r="C36" s="7" t="s">
        <v>57</v>
      </c>
      <c r="D36" s="9"/>
      <c r="E36" s="9"/>
    </row>
    <row r="37" spans="1:5" ht="60" x14ac:dyDescent="0.25">
      <c r="A37" s="8" t="s">
        <v>58</v>
      </c>
      <c r="B37" s="7">
        <v>5.78</v>
      </c>
      <c r="C37" s="9"/>
      <c r="D37" s="9"/>
      <c r="E37" s="9"/>
    </row>
    <row r="38" spans="1:5" ht="60" x14ac:dyDescent="0.25">
      <c r="A38" s="8" t="s">
        <v>59</v>
      </c>
      <c r="B38" s="7">
        <v>9.65</v>
      </c>
      <c r="C38" s="9"/>
      <c r="D38" s="9"/>
      <c r="E38" s="9"/>
    </row>
    <row r="39" spans="1:5" ht="75" x14ac:dyDescent="0.25">
      <c r="A39" s="8" t="s">
        <v>60</v>
      </c>
      <c r="B39" s="7">
        <v>4.82</v>
      </c>
      <c r="C39" s="9"/>
      <c r="D39" s="9"/>
      <c r="E39" s="9"/>
    </row>
    <row r="40" spans="1:5" ht="75" x14ac:dyDescent="0.25">
      <c r="A40" s="8" t="s">
        <v>61</v>
      </c>
      <c r="B40" s="7">
        <v>8.3000000000000007</v>
      </c>
      <c r="C40" s="7" t="s">
        <v>62</v>
      </c>
      <c r="D40" s="9"/>
      <c r="E40" s="9"/>
    </row>
    <row r="41" spans="1:5" ht="30" x14ac:dyDescent="0.25">
      <c r="A41" s="8" t="s">
        <v>63</v>
      </c>
      <c r="B41" s="9"/>
      <c r="C41" s="9"/>
      <c r="D41" s="9"/>
      <c r="E41" s="9"/>
    </row>
    <row r="42" spans="1:5" ht="45" x14ac:dyDescent="0.25">
      <c r="A42" s="5" t="s">
        <v>64</v>
      </c>
      <c r="B42" s="9"/>
      <c r="C42" s="9"/>
      <c r="D42" s="9"/>
      <c r="E42" s="9"/>
    </row>
    <row r="43" spans="1:5" ht="45" x14ac:dyDescent="0.25">
      <c r="A43" s="8" t="s">
        <v>65</v>
      </c>
      <c r="B43" s="7">
        <v>3.3</v>
      </c>
      <c r="C43" s="9"/>
      <c r="D43" s="9"/>
      <c r="E43" s="9"/>
    </row>
    <row r="44" spans="1:5" ht="60" x14ac:dyDescent="0.25">
      <c r="A44" s="8" t="s">
        <v>66</v>
      </c>
      <c r="B44" s="9"/>
      <c r="C44" s="9"/>
      <c r="D44" s="7">
        <v>4.5</v>
      </c>
      <c r="E44" s="9"/>
    </row>
    <row r="45" spans="1:5" ht="45" x14ac:dyDescent="0.25">
      <c r="A45" s="8" t="s">
        <v>67</v>
      </c>
      <c r="B45" s="7">
        <v>4.2</v>
      </c>
      <c r="C45" s="7" t="s">
        <v>68</v>
      </c>
      <c r="D45" s="9"/>
      <c r="E45" s="9"/>
    </row>
    <row r="46" spans="1:5" ht="30" x14ac:dyDescent="0.25">
      <c r="A46" s="8" t="s">
        <v>69</v>
      </c>
      <c r="B46" s="9"/>
      <c r="C46" s="9"/>
      <c r="D46" s="7">
        <v>3.4</v>
      </c>
      <c r="E46" s="9"/>
    </row>
    <row r="47" spans="1:5" ht="30" x14ac:dyDescent="0.25">
      <c r="A47" s="8" t="s">
        <v>70</v>
      </c>
      <c r="B47" s="9"/>
      <c r="C47" s="9"/>
      <c r="D47" s="7">
        <v>2.4</v>
      </c>
      <c r="E47" s="9"/>
    </row>
    <row r="48" spans="1:5" ht="45" x14ac:dyDescent="0.25">
      <c r="A48" s="8" t="s">
        <v>71</v>
      </c>
      <c r="B48" s="7">
        <v>1.9</v>
      </c>
      <c r="C48" s="7" t="s">
        <v>72</v>
      </c>
      <c r="D48" s="7">
        <v>1.5</v>
      </c>
      <c r="E48" s="9"/>
    </row>
    <row r="49" spans="1:5" ht="30" x14ac:dyDescent="0.25">
      <c r="A49" s="8" t="s">
        <v>73</v>
      </c>
      <c r="B49" s="9"/>
      <c r="C49" s="9"/>
      <c r="D49" s="7">
        <v>5.6</v>
      </c>
      <c r="E49" s="7" t="s">
        <v>74</v>
      </c>
    </row>
    <row r="50" spans="1:5" ht="30" x14ac:dyDescent="0.25">
      <c r="A50" s="8" t="s">
        <v>75</v>
      </c>
      <c r="B50" s="9"/>
      <c r="C50" s="9"/>
      <c r="D50" s="7">
        <v>4.5999999999999996</v>
      </c>
      <c r="E50" s="9"/>
    </row>
    <row r="51" spans="1:5" ht="45" x14ac:dyDescent="0.25">
      <c r="A51" s="8" t="s">
        <v>76</v>
      </c>
      <c r="B51" s="9"/>
      <c r="C51" s="9"/>
      <c r="D51" s="7">
        <v>2.4</v>
      </c>
      <c r="E51" s="9"/>
    </row>
    <row r="52" spans="1:5" ht="30" x14ac:dyDescent="0.25">
      <c r="A52" s="8" t="s">
        <v>77</v>
      </c>
      <c r="B52" s="9"/>
      <c r="C52" s="9"/>
      <c r="D52" s="7">
        <v>1.7</v>
      </c>
      <c r="E52" s="7" t="s">
        <v>78</v>
      </c>
    </row>
    <row r="53" spans="1:5" ht="30" x14ac:dyDescent="0.25">
      <c r="A53" s="5" t="s">
        <v>79</v>
      </c>
      <c r="B53" s="9"/>
      <c r="C53" s="9"/>
      <c r="D53" s="9"/>
      <c r="E53" s="9"/>
    </row>
    <row r="54" spans="1:5" ht="60" x14ac:dyDescent="0.25">
      <c r="A54" s="8" t="s">
        <v>80</v>
      </c>
      <c r="B54" s="9"/>
      <c r="C54" s="9"/>
      <c r="D54" s="7">
        <v>2.5</v>
      </c>
      <c r="E54" s="9"/>
    </row>
    <row r="55" spans="1:5" ht="60" x14ac:dyDescent="0.25">
      <c r="A55" s="8" t="s">
        <v>81</v>
      </c>
      <c r="B55" s="9"/>
      <c r="C55" s="9"/>
      <c r="D55" s="7">
        <v>3.5</v>
      </c>
      <c r="E55" s="9"/>
    </row>
    <row r="56" spans="1:5" ht="30" x14ac:dyDescent="0.25">
      <c r="A56" s="8" t="s">
        <v>82</v>
      </c>
      <c r="B56" s="9"/>
      <c r="C56" s="9"/>
      <c r="D56" s="7">
        <v>1.9</v>
      </c>
      <c r="E56" s="9"/>
    </row>
    <row r="57" spans="1:5" ht="30" x14ac:dyDescent="0.25">
      <c r="A57" s="5" t="s">
        <v>83</v>
      </c>
      <c r="B57" s="9"/>
      <c r="C57" s="9"/>
      <c r="D57" s="9"/>
      <c r="E57" s="9"/>
    </row>
    <row r="58" spans="1:5" ht="60" x14ac:dyDescent="0.25">
      <c r="A58" s="8" t="s">
        <v>84</v>
      </c>
      <c r="B58" s="9"/>
      <c r="C58" s="9"/>
      <c r="D58" s="7">
        <v>2.8</v>
      </c>
      <c r="E58" s="7" t="s">
        <v>85</v>
      </c>
    </row>
    <row r="59" spans="1:5" ht="45" x14ac:dyDescent="0.25">
      <c r="A59" s="8" t="s">
        <v>86</v>
      </c>
      <c r="B59" s="9"/>
      <c r="C59" s="9"/>
      <c r="D59" s="7">
        <v>6.2</v>
      </c>
      <c r="E59" s="7" t="s">
        <v>87</v>
      </c>
    </row>
    <row r="60" spans="1:5" ht="60" x14ac:dyDescent="0.25">
      <c r="A60" s="8" t="s">
        <v>88</v>
      </c>
      <c r="B60" s="9"/>
      <c r="C60" s="9"/>
      <c r="D60" s="7">
        <v>3.4</v>
      </c>
      <c r="E60" s="9"/>
    </row>
    <row r="61" spans="1:5" ht="60" x14ac:dyDescent="0.25">
      <c r="A61" s="8" t="s">
        <v>89</v>
      </c>
      <c r="B61" s="9"/>
      <c r="C61" s="9"/>
      <c r="D61" s="7">
        <v>4.9000000000000004</v>
      </c>
      <c r="E61" s="7" t="s">
        <v>90</v>
      </c>
    </row>
    <row r="62" spans="1:5" ht="45" x14ac:dyDescent="0.25">
      <c r="A62" s="8" t="s">
        <v>91</v>
      </c>
      <c r="B62" s="9"/>
      <c r="C62" s="9"/>
      <c r="D62" s="7">
        <v>4.4000000000000004</v>
      </c>
      <c r="E62" s="7" t="s">
        <v>92</v>
      </c>
    </row>
    <row r="63" spans="1:5" ht="30" x14ac:dyDescent="0.25">
      <c r="A63" s="8" t="s">
        <v>93</v>
      </c>
      <c r="B63" s="9"/>
      <c r="C63" s="9"/>
      <c r="D63" s="7">
        <v>4.4000000000000004</v>
      </c>
      <c r="E63" s="9"/>
    </row>
    <row r="64" spans="1:5" ht="30" x14ac:dyDescent="0.25">
      <c r="A64" s="8" t="s">
        <v>94</v>
      </c>
      <c r="B64" s="9"/>
      <c r="C64" s="9"/>
      <c r="D64" s="7">
        <v>2.2999999999999998</v>
      </c>
      <c r="E64" s="7" t="s">
        <v>95</v>
      </c>
    </row>
    <row r="65" spans="1:5" ht="30" x14ac:dyDescent="0.25">
      <c r="A65" s="8" t="s">
        <v>96</v>
      </c>
      <c r="B65" s="9"/>
      <c r="C65" s="9"/>
      <c r="D65" s="7">
        <v>3.9</v>
      </c>
      <c r="E65" s="9"/>
    </row>
    <row r="66" spans="1:5" ht="30" x14ac:dyDescent="0.25">
      <c r="A66" s="8" t="s">
        <v>97</v>
      </c>
      <c r="B66" s="7">
        <v>3</v>
      </c>
      <c r="C66" s="7" t="s">
        <v>98</v>
      </c>
      <c r="D66" s="9"/>
      <c r="E66" s="9"/>
    </row>
    <row r="67" spans="1:5" x14ac:dyDescent="0.25">
      <c r="A67" s="5" t="s">
        <v>99</v>
      </c>
      <c r="B67" s="9"/>
      <c r="C67" s="9"/>
      <c r="D67" s="9"/>
      <c r="E67" s="9"/>
    </row>
    <row r="68" spans="1:5" ht="60" x14ac:dyDescent="0.25">
      <c r="A68" s="8" t="s">
        <v>100</v>
      </c>
      <c r="B68" s="9"/>
      <c r="C68" s="9"/>
      <c r="D68" s="7">
        <v>2.8</v>
      </c>
      <c r="E68" s="7" t="s">
        <v>21</v>
      </c>
    </row>
    <row r="69" spans="1:5" ht="60" x14ac:dyDescent="0.25">
      <c r="A69" s="8" t="s">
        <v>101</v>
      </c>
      <c r="B69" s="9"/>
      <c r="C69" s="9"/>
      <c r="D69" s="7">
        <v>4.4000000000000004</v>
      </c>
      <c r="E69" s="7" t="s">
        <v>102</v>
      </c>
    </row>
    <row r="70" spans="1:5" ht="30" x14ac:dyDescent="0.25">
      <c r="A70" s="8" t="s">
        <v>103</v>
      </c>
      <c r="B70" s="7">
        <v>3.5</v>
      </c>
      <c r="C70" s="9"/>
      <c r="D70" s="7">
        <v>1.7</v>
      </c>
      <c r="E70" s="9"/>
    </row>
    <row r="71" spans="1:5" ht="30" x14ac:dyDescent="0.25">
      <c r="A71" s="8" t="s">
        <v>104</v>
      </c>
      <c r="B71" s="7">
        <v>1.6</v>
      </c>
      <c r="C71" s="9"/>
      <c r="D71" s="7">
        <v>1.5</v>
      </c>
      <c r="E71" s="7" t="s">
        <v>105</v>
      </c>
    </row>
    <row r="72" spans="1:5" ht="60" x14ac:dyDescent="0.25">
      <c r="A72" s="5" t="s">
        <v>106</v>
      </c>
      <c r="B72" s="9"/>
      <c r="C72" s="9"/>
      <c r="D72" s="9"/>
      <c r="E72" s="9"/>
    </row>
    <row r="73" spans="1:5" ht="45" x14ac:dyDescent="0.25">
      <c r="A73" s="8" t="s">
        <v>107</v>
      </c>
      <c r="B73" s="7">
        <v>3.7</v>
      </c>
      <c r="C73" s="7" t="s">
        <v>108</v>
      </c>
      <c r="D73" s="7">
        <v>3.6</v>
      </c>
      <c r="E73" s="9"/>
    </row>
    <row r="74" spans="1:5" ht="30" x14ac:dyDescent="0.25">
      <c r="A74" s="8" t="s">
        <v>109</v>
      </c>
      <c r="B74" s="7">
        <v>3.3</v>
      </c>
      <c r="C74" s="7" t="s">
        <v>110</v>
      </c>
      <c r="D74" s="7">
        <v>2.9</v>
      </c>
      <c r="E74" s="7" t="s">
        <v>111</v>
      </c>
    </row>
    <row r="75" spans="1:5" ht="60" x14ac:dyDescent="0.25">
      <c r="A75" s="8" t="s">
        <v>112</v>
      </c>
      <c r="B75" s="7">
        <v>7.9</v>
      </c>
      <c r="C75" s="9"/>
      <c r="D75" s="9"/>
      <c r="E75" s="9"/>
    </row>
    <row r="76" spans="1:5" ht="45" x14ac:dyDescent="0.25">
      <c r="A76" s="8" t="s">
        <v>113</v>
      </c>
      <c r="B76" s="9"/>
      <c r="C76" s="9"/>
      <c r="D76" s="9"/>
      <c r="E76" s="9"/>
    </row>
    <row r="77" spans="1:5" ht="30" x14ac:dyDescent="0.25">
      <c r="A77" s="5" t="s">
        <v>114</v>
      </c>
      <c r="B77" s="9"/>
      <c r="C77" s="9"/>
      <c r="D77" s="9"/>
      <c r="E77" s="9"/>
    </row>
    <row r="78" spans="1:5" x14ac:dyDescent="0.25">
      <c r="A78" s="8" t="s">
        <v>115</v>
      </c>
      <c r="B78" s="7">
        <v>5.6</v>
      </c>
      <c r="C78" s="9"/>
      <c r="D78" s="7">
        <v>5.7</v>
      </c>
      <c r="E78" s="9"/>
    </row>
    <row r="79" spans="1:5" ht="30" x14ac:dyDescent="0.25">
      <c r="A79" s="8" t="s">
        <v>116</v>
      </c>
      <c r="B79" s="7">
        <v>2.1</v>
      </c>
      <c r="C79" s="7" t="s">
        <v>117</v>
      </c>
      <c r="D79" s="9"/>
      <c r="E79" s="9"/>
    </row>
    <row r="80" spans="1:5" ht="75" x14ac:dyDescent="0.25">
      <c r="A80" s="8" t="s">
        <v>118</v>
      </c>
      <c r="B80" s="7">
        <v>5.2</v>
      </c>
      <c r="C80" s="7" t="s">
        <v>119</v>
      </c>
      <c r="D80" s="9"/>
      <c r="E80" s="9"/>
    </row>
    <row r="81" spans="1:5" x14ac:dyDescent="0.25">
      <c r="A81" s="8" t="s">
        <v>120</v>
      </c>
      <c r="B81" s="9"/>
      <c r="C81" s="9"/>
      <c r="D81" s="7">
        <v>4.5</v>
      </c>
      <c r="E81" s="9"/>
    </row>
    <row r="82" spans="1:5" ht="75" x14ac:dyDescent="0.25">
      <c r="A82" s="8" t="s">
        <v>121</v>
      </c>
      <c r="B82" s="9"/>
      <c r="C82" s="9"/>
      <c r="D82" s="7">
        <v>4.5999999999999996</v>
      </c>
      <c r="E82" s="9"/>
    </row>
    <row r="83" spans="1:5" x14ac:dyDescent="0.25">
      <c r="A83" s="8" t="s">
        <v>122</v>
      </c>
      <c r="B83" s="7">
        <v>4.2</v>
      </c>
      <c r="C83" s="7" t="s">
        <v>123</v>
      </c>
      <c r="D83" s="7">
        <v>5.3</v>
      </c>
      <c r="E83" s="7" t="s">
        <v>124</v>
      </c>
    </row>
    <row r="84" spans="1:5" ht="45" x14ac:dyDescent="0.25">
      <c r="A84" s="8" t="s">
        <v>125</v>
      </c>
      <c r="B84" s="7">
        <v>6.6</v>
      </c>
      <c r="C84" s="9"/>
      <c r="D84" s="9"/>
      <c r="E84" s="9"/>
    </row>
    <row r="85" spans="1:5" ht="45" x14ac:dyDescent="0.25">
      <c r="A85" s="8" t="s">
        <v>126</v>
      </c>
      <c r="B85" s="7">
        <v>4.8</v>
      </c>
      <c r="C85" s="9"/>
      <c r="D85" s="9"/>
      <c r="E85" s="9"/>
    </row>
    <row r="86" spans="1:5" ht="45" x14ac:dyDescent="0.25">
      <c r="A86" s="8" t="s">
        <v>127</v>
      </c>
      <c r="B86" s="7">
        <v>3.4</v>
      </c>
      <c r="C86" s="9"/>
      <c r="D86" s="9"/>
      <c r="E86" s="9"/>
    </row>
    <row r="87" spans="1:5" ht="45" x14ac:dyDescent="0.25">
      <c r="A87" s="8" t="s">
        <v>128</v>
      </c>
      <c r="B87" s="9"/>
      <c r="C87" s="9"/>
      <c r="D87" s="7">
        <v>3.6</v>
      </c>
      <c r="E87" s="9"/>
    </row>
    <row r="88" spans="1:5" ht="30" x14ac:dyDescent="0.25">
      <c r="A88" s="8" t="s">
        <v>129</v>
      </c>
      <c r="B88" s="7">
        <v>4.3</v>
      </c>
      <c r="C88" s="9"/>
      <c r="D88" s="9"/>
      <c r="E88" s="9"/>
    </row>
    <row r="89" spans="1:5" x14ac:dyDescent="0.25">
      <c r="A89" s="8" t="s">
        <v>130</v>
      </c>
      <c r="B89" s="7">
        <v>4</v>
      </c>
      <c r="C89" s="7" t="s">
        <v>131</v>
      </c>
      <c r="D89" s="7">
        <v>3.7</v>
      </c>
      <c r="E89" s="7" t="s">
        <v>132</v>
      </c>
    </row>
    <row r="90" spans="1:5" ht="30" x14ac:dyDescent="0.25">
      <c r="A90" s="5" t="s">
        <v>133</v>
      </c>
      <c r="B90" s="9"/>
      <c r="C90" s="9"/>
      <c r="D90" s="9"/>
      <c r="E90" s="9"/>
    </row>
    <row r="91" spans="1:5" ht="30" x14ac:dyDescent="0.25">
      <c r="A91" s="8" t="s">
        <v>134</v>
      </c>
      <c r="B91" s="9"/>
      <c r="C91" s="9"/>
      <c r="D91" s="7">
        <v>2.9</v>
      </c>
      <c r="E91" s="9"/>
    </row>
    <row r="92" spans="1:5" x14ac:dyDescent="0.25">
      <c r="A92" s="8" t="s">
        <v>135</v>
      </c>
      <c r="B92" s="7">
        <v>2.4</v>
      </c>
      <c r="C92" s="9"/>
      <c r="D92" s="9"/>
      <c r="E92" s="9"/>
    </row>
    <row r="93" spans="1:5" ht="30" x14ac:dyDescent="0.25">
      <c r="A93" s="8" t="s">
        <v>136</v>
      </c>
      <c r="B93" s="9"/>
      <c r="C93" s="9"/>
      <c r="D93" s="7">
        <v>2</v>
      </c>
      <c r="E93" s="9"/>
    </row>
    <row r="94" spans="1:5" ht="60" x14ac:dyDescent="0.25">
      <c r="A94" s="5" t="s">
        <v>137</v>
      </c>
      <c r="B94" s="9"/>
      <c r="C94" s="9"/>
      <c r="D94" s="9"/>
      <c r="E94" s="9"/>
    </row>
    <row r="95" spans="1:5" ht="60" x14ac:dyDescent="0.25">
      <c r="A95" s="8" t="s">
        <v>138</v>
      </c>
      <c r="B95" s="7">
        <v>4.2</v>
      </c>
      <c r="C95" s="9"/>
      <c r="D95" s="9"/>
      <c r="E95" s="9"/>
    </row>
    <row r="96" spans="1:5" x14ac:dyDescent="0.25">
      <c r="A96" s="8" t="s">
        <v>139</v>
      </c>
      <c r="B96" s="7">
        <v>5.6</v>
      </c>
      <c r="C96" s="9"/>
      <c r="D96" s="9"/>
      <c r="E96" s="9"/>
    </row>
    <row r="97" spans="1:5" ht="45" x14ac:dyDescent="0.25">
      <c r="A97" s="8" t="s">
        <v>140</v>
      </c>
      <c r="B97" s="7">
        <v>3.9</v>
      </c>
      <c r="C97" s="9"/>
      <c r="D97" s="9"/>
      <c r="E97" s="9"/>
    </row>
    <row r="98" spans="1:5" ht="60" x14ac:dyDescent="0.25">
      <c r="A98" s="5" t="s">
        <v>141</v>
      </c>
      <c r="B98" s="9"/>
      <c r="C98" s="9"/>
      <c r="D98" s="9"/>
      <c r="E98" s="9"/>
    </row>
    <row r="99" spans="1:5" ht="45" x14ac:dyDescent="0.25">
      <c r="A99" s="8" t="s">
        <v>142</v>
      </c>
      <c r="B99" s="9"/>
      <c r="C99" s="9"/>
      <c r="D99" s="7">
        <v>3.8</v>
      </c>
      <c r="E99" s="9"/>
    </row>
    <row r="100" spans="1:5" ht="30" x14ac:dyDescent="0.25">
      <c r="A100" s="8" t="s">
        <v>143</v>
      </c>
      <c r="B100" s="7">
        <v>3.4</v>
      </c>
      <c r="C100" s="9"/>
      <c r="D100" s="9"/>
      <c r="E100" s="9"/>
    </row>
    <row r="101" spans="1:5" ht="30" x14ac:dyDescent="0.25">
      <c r="A101" s="8" t="s">
        <v>144</v>
      </c>
      <c r="B101" s="7">
        <v>3.6</v>
      </c>
      <c r="C101" s="9"/>
      <c r="D101" s="9"/>
      <c r="E101" s="9"/>
    </row>
    <row r="102" spans="1:5" ht="30" x14ac:dyDescent="0.25">
      <c r="A102" s="5" t="s">
        <v>145</v>
      </c>
      <c r="B102" s="9"/>
      <c r="C102" s="9"/>
      <c r="D102" s="9"/>
      <c r="E102" s="9"/>
    </row>
    <row r="103" spans="1:5" ht="30" x14ac:dyDescent="0.25">
      <c r="A103" s="8" t="s">
        <v>146</v>
      </c>
      <c r="B103" s="7">
        <v>4.7</v>
      </c>
      <c r="C103" s="9"/>
      <c r="D103" s="9"/>
      <c r="E103" s="9"/>
    </row>
    <row r="104" spans="1:5" x14ac:dyDescent="0.25">
      <c r="A104" s="8" t="s">
        <v>147</v>
      </c>
      <c r="B104" s="7">
        <v>3.1</v>
      </c>
      <c r="C104" s="9"/>
      <c r="D104" s="9"/>
      <c r="E104" s="9"/>
    </row>
    <row r="105" spans="1:5" x14ac:dyDescent="0.25">
      <c r="A105" s="8" t="s">
        <v>148</v>
      </c>
      <c r="B105" s="7">
        <v>1.6</v>
      </c>
      <c r="C105" s="9"/>
      <c r="D105" s="9"/>
      <c r="E105" s="9"/>
    </row>
    <row r="106" spans="1:5" x14ac:dyDescent="0.25">
      <c r="A106" s="8" t="s">
        <v>149</v>
      </c>
      <c r="B106" s="7">
        <v>1.9</v>
      </c>
      <c r="C106" s="9"/>
      <c r="D106" s="9"/>
      <c r="E106" s="9"/>
    </row>
    <row r="107" spans="1:5" x14ac:dyDescent="0.25">
      <c r="A107" s="8" t="s">
        <v>130</v>
      </c>
      <c r="B107" s="7">
        <v>3.2</v>
      </c>
      <c r="C107" s="9"/>
      <c r="D107" s="9"/>
      <c r="E107" s="9"/>
    </row>
    <row r="108" spans="1:5" ht="30" x14ac:dyDescent="0.25">
      <c r="A108" s="5" t="s">
        <v>150</v>
      </c>
      <c r="B108" s="9"/>
      <c r="C108" s="9"/>
      <c r="D108" s="9"/>
      <c r="E108" s="9"/>
    </row>
    <row r="109" spans="1:5" ht="30" x14ac:dyDescent="0.25">
      <c r="A109" s="8" t="s">
        <v>146</v>
      </c>
      <c r="B109" s="7">
        <v>5.0999999999999996</v>
      </c>
      <c r="C109" s="9"/>
      <c r="D109" s="9"/>
      <c r="E109" s="9"/>
    </row>
    <row r="110" spans="1:5" x14ac:dyDescent="0.25">
      <c r="A110" s="8" t="s">
        <v>147</v>
      </c>
      <c r="B110" s="7">
        <v>4.0999999999999996</v>
      </c>
      <c r="C110" s="9"/>
      <c r="D110" s="9"/>
      <c r="E110" s="9"/>
    </row>
    <row r="111" spans="1:5" x14ac:dyDescent="0.25">
      <c r="A111" s="5" t="s">
        <v>151</v>
      </c>
      <c r="B111" s="9"/>
      <c r="C111" s="9"/>
      <c r="D111" s="9"/>
      <c r="E111" s="9"/>
    </row>
    <row r="112" spans="1:5" ht="30" x14ac:dyDescent="0.25">
      <c r="A112" s="8" t="s">
        <v>152</v>
      </c>
      <c r="B112" s="7">
        <v>3.7</v>
      </c>
      <c r="C112" s="9"/>
      <c r="D112" s="7">
        <v>3</v>
      </c>
      <c r="E112" s="9"/>
    </row>
    <row r="113" spans="1:5" ht="30" x14ac:dyDescent="0.25">
      <c r="A113" s="8" t="s">
        <v>153</v>
      </c>
      <c r="B113" s="7">
        <v>3.1</v>
      </c>
      <c r="C113" s="9"/>
      <c r="D113" s="9"/>
      <c r="E113" s="9"/>
    </row>
    <row r="114" spans="1:5" ht="30" x14ac:dyDescent="0.25">
      <c r="A114" s="8" t="s">
        <v>146</v>
      </c>
      <c r="B114" s="7">
        <v>3.5</v>
      </c>
      <c r="C114" s="7" t="s">
        <v>51</v>
      </c>
      <c r="D114" s="7">
        <v>3.8</v>
      </c>
      <c r="E114" s="7" t="s">
        <v>154</v>
      </c>
    </row>
    <row r="115" spans="1:5" x14ac:dyDescent="0.25">
      <c r="A115" s="8" t="s">
        <v>147</v>
      </c>
      <c r="B115" s="7">
        <v>3.7</v>
      </c>
      <c r="C115" s="7" t="s">
        <v>155</v>
      </c>
      <c r="D115" s="7">
        <v>3.6</v>
      </c>
      <c r="E115" s="7" t="s">
        <v>131</v>
      </c>
    </row>
    <row r="116" spans="1:5" x14ac:dyDescent="0.25">
      <c r="A116" s="8" t="s">
        <v>156</v>
      </c>
      <c r="B116" s="7">
        <v>5.2</v>
      </c>
      <c r="C116" s="9"/>
      <c r="D116" s="9"/>
      <c r="E116" s="9"/>
    </row>
    <row r="117" spans="1:5" ht="30" x14ac:dyDescent="0.25">
      <c r="A117" s="8" t="s">
        <v>157</v>
      </c>
      <c r="B117" s="7">
        <v>5.4</v>
      </c>
      <c r="C117" s="7" t="s">
        <v>158</v>
      </c>
      <c r="D117" s="7">
        <v>5.0999999999999996</v>
      </c>
      <c r="E117" s="7" t="s">
        <v>159</v>
      </c>
    </row>
    <row r="118" spans="1:5" ht="60" x14ac:dyDescent="0.25">
      <c r="A118" s="8" t="s">
        <v>160</v>
      </c>
      <c r="B118" s="7">
        <v>3.3</v>
      </c>
      <c r="C118" s="7" t="s">
        <v>161</v>
      </c>
      <c r="D118" s="7">
        <v>3.7</v>
      </c>
      <c r="E118" s="7" t="s">
        <v>155</v>
      </c>
    </row>
    <row r="119" spans="1:5" ht="30" x14ac:dyDescent="0.25">
      <c r="A119" s="8" t="s">
        <v>162</v>
      </c>
      <c r="B119" s="7">
        <v>2.9</v>
      </c>
      <c r="C119" s="7" t="s">
        <v>163</v>
      </c>
      <c r="D119" s="7">
        <v>2.7</v>
      </c>
      <c r="E119" s="7" t="s">
        <v>164</v>
      </c>
    </row>
    <row r="120" spans="1:5" ht="45" x14ac:dyDescent="0.25">
      <c r="A120" s="5" t="s">
        <v>165</v>
      </c>
      <c r="B120" s="9"/>
      <c r="C120" s="9"/>
      <c r="D120" s="9"/>
      <c r="E120" s="9"/>
    </row>
    <row r="121" spans="1:5" x14ac:dyDescent="0.25">
      <c r="A121" s="8" t="s">
        <v>166</v>
      </c>
      <c r="B121" s="7">
        <v>7</v>
      </c>
      <c r="C121" s="7" t="s">
        <v>167</v>
      </c>
      <c r="D121" s="9"/>
      <c r="E121" s="9"/>
    </row>
    <row r="122" spans="1:5" ht="45" x14ac:dyDescent="0.25">
      <c r="A122" s="8" t="s">
        <v>168</v>
      </c>
      <c r="B122" s="7">
        <v>5.6</v>
      </c>
      <c r="C122" s="9"/>
      <c r="D122" s="9"/>
      <c r="E122" s="9"/>
    </row>
    <row r="123" spans="1:5" ht="30" x14ac:dyDescent="0.25">
      <c r="A123" s="8" t="s">
        <v>169</v>
      </c>
      <c r="B123" s="7">
        <v>3</v>
      </c>
      <c r="C123" s="9"/>
      <c r="D123" s="9"/>
      <c r="E123" s="9"/>
    </row>
    <row r="124" spans="1:5" ht="30" x14ac:dyDescent="0.25">
      <c r="A124" s="5" t="s">
        <v>170</v>
      </c>
      <c r="B124" s="9"/>
      <c r="C124" s="9"/>
      <c r="D124" s="9"/>
      <c r="E124" s="9"/>
    </row>
    <row r="125" spans="1:5" ht="30" x14ac:dyDescent="0.25">
      <c r="A125" s="8" t="s">
        <v>146</v>
      </c>
      <c r="B125" s="7">
        <v>4.4000000000000004</v>
      </c>
      <c r="C125" s="7" t="s">
        <v>171</v>
      </c>
      <c r="D125" s="7">
        <v>3</v>
      </c>
      <c r="E125" s="7" t="s">
        <v>172</v>
      </c>
    </row>
    <row r="126" spans="1:5" x14ac:dyDescent="0.25">
      <c r="A126" s="8" t="s">
        <v>147</v>
      </c>
      <c r="B126" s="7">
        <v>5</v>
      </c>
      <c r="C126" s="9"/>
      <c r="D126" s="7">
        <v>3.9</v>
      </c>
      <c r="E126" s="7" t="s">
        <v>173</v>
      </c>
    </row>
    <row r="127" spans="1:5" ht="45" x14ac:dyDescent="0.25">
      <c r="A127" s="8" t="s">
        <v>174</v>
      </c>
      <c r="B127" s="7">
        <v>2.2000000000000002</v>
      </c>
      <c r="C127" s="7" t="s">
        <v>175</v>
      </c>
      <c r="D127" s="9"/>
      <c r="E127" s="9"/>
    </row>
    <row r="128" spans="1:5" ht="45" x14ac:dyDescent="0.25">
      <c r="A128" s="5" t="s">
        <v>176</v>
      </c>
      <c r="B128" s="9"/>
      <c r="C128" s="9"/>
      <c r="D128" s="9"/>
      <c r="E128" s="9"/>
    </row>
    <row r="129" spans="1:5" ht="30" x14ac:dyDescent="0.25">
      <c r="A129" s="8" t="s">
        <v>177</v>
      </c>
      <c r="B129" s="7">
        <v>3.1</v>
      </c>
      <c r="C129" s="9"/>
      <c r="D129" s="9"/>
      <c r="E129" s="9"/>
    </row>
    <row r="130" spans="1:5" ht="45" x14ac:dyDescent="0.25">
      <c r="A130" s="8" t="s">
        <v>178</v>
      </c>
      <c r="B130" s="7">
        <v>4</v>
      </c>
      <c r="C130" s="9"/>
      <c r="D130" s="9"/>
      <c r="E130" s="9"/>
    </row>
    <row r="131" spans="1:5" ht="30" x14ac:dyDescent="0.25">
      <c r="A131" s="8" t="s">
        <v>179</v>
      </c>
      <c r="B131" s="7">
        <v>5</v>
      </c>
      <c r="C131" s="9"/>
      <c r="D131" s="9"/>
      <c r="E131" s="9"/>
    </row>
    <row r="132" spans="1:5" ht="30" x14ac:dyDescent="0.25">
      <c r="A132" s="8" t="s">
        <v>180</v>
      </c>
      <c r="B132" s="7">
        <v>3.6</v>
      </c>
      <c r="C132" s="9"/>
      <c r="D132" s="9"/>
      <c r="E132" s="9"/>
    </row>
    <row r="133" spans="1:5" ht="30" x14ac:dyDescent="0.25">
      <c r="A133" s="8" t="s">
        <v>181</v>
      </c>
      <c r="B133" s="7">
        <v>5.5</v>
      </c>
      <c r="C133" s="7" t="s">
        <v>182</v>
      </c>
      <c r="D133" s="9"/>
      <c r="E133" s="9"/>
    </row>
    <row r="134" spans="1:5" ht="30" x14ac:dyDescent="0.25">
      <c r="A134" s="8" t="s">
        <v>183</v>
      </c>
      <c r="B134" s="7">
        <v>3.6</v>
      </c>
      <c r="C134" s="7" t="s">
        <v>184</v>
      </c>
      <c r="D134" s="9"/>
      <c r="E134" s="9"/>
    </row>
    <row r="135" spans="1:5" ht="45" x14ac:dyDescent="0.25">
      <c r="A135" s="8" t="s">
        <v>185</v>
      </c>
      <c r="B135" s="7">
        <v>3.2</v>
      </c>
      <c r="C135" s="9"/>
      <c r="D135" s="9"/>
      <c r="E135" s="9"/>
    </row>
    <row r="136" spans="1:5" ht="105" x14ac:dyDescent="0.25">
      <c r="A136" s="8" t="s">
        <v>186</v>
      </c>
      <c r="B136" s="7">
        <v>4.5999999999999996</v>
      </c>
      <c r="C136" s="9"/>
      <c r="D136" s="9"/>
      <c r="E136" s="9"/>
    </row>
    <row r="137" spans="1:5" ht="30" x14ac:dyDescent="0.25">
      <c r="A137" s="5" t="s">
        <v>187</v>
      </c>
      <c r="B137" s="9"/>
      <c r="C137" s="9"/>
      <c r="D137" s="9"/>
      <c r="E137" s="9"/>
    </row>
    <row r="138" spans="1:5" x14ac:dyDescent="0.25">
      <c r="A138" s="8" t="s">
        <v>188</v>
      </c>
      <c r="B138" s="9"/>
      <c r="C138" s="9"/>
      <c r="D138" s="7">
        <v>4.51</v>
      </c>
      <c r="E138" s="9"/>
    </row>
    <row r="139" spans="1:5" ht="47.25" x14ac:dyDescent="0.25">
      <c r="A139" s="8" t="s">
        <v>189</v>
      </c>
      <c r="B139" s="7">
        <v>1.9</v>
      </c>
      <c r="C139" s="9"/>
      <c r="D139" s="9"/>
      <c r="E139" s="9"/>
    </row>
    <row r="140" spans="1:5" ht="45" x14ac:dyDescent="0.25">
      <c r="A140" s="8" t="s">
        <v>190</v>
      </c>
      <c r="B140" s="7">
        <v>2.2999999999999998</v>
      </c>
      <c r="C140" s="9"/>
      <c r="D140" s="9"/>
      <c r="E140" s="9"/>
    </row>
    <row r="141" spans="1:5" ht="45" x14ac:dyDescent="0.25">
      <c r="A141" s="8" t="s">
        <v>191</v>
      </c>
      <c r="B141" s="9"/>
      <c r="C141" s="9"/>
      <c r="D141" s="7">
        <v>3.94</v>
      </c>
      <c r="E141" s="9"/>
    </row>
    <row r="142" spans="1:5" ht="62.25" x14ac:dyDescent="0.25">
      <c r="A142" s="8" t="s">
        <v>192</v>
      </c>
      <c r="B142" s="7">
        <v>3.2</v>
      </c>
      <c r="C142" s="9"/>
      <c r="D142" s="9"/>
      <c r="E142" s="9"/>
    </row>
    <row r="143" spans="1:5" ht="60" x14ac:dyDescent="0.25">
      <c r="A143" s="8" t="s">
        <v>193</v>
      </c>
      <c r="B143" s="9"/>
      <c r="C143" s="9"/>
      <c r="D143" s="9"/>
      <c r="E143" s="9"/>
    </row>
    <row r="144" spans="1:5" ht="30" x14ac:dyDescent="0.25">
      <c r="A144" s="5" t="s">
        <v>194</v>
      </c>
      <c r="B144" s="9"/>
      <c r="C144" s="9"/>
      <c r="D144" s="7">
        <v>2.5</v>
      </c>
      <c r="E144" s="9"/>
    </row>
    <row r="145" spans="1:5" ht="30" x14ac:dyDescent="0.25">
      <c r="A145" s="5" t="s">
        <v>195</v>
      </c>
      <c r="B145" s="9"/>
      <c r="C145" s="9"/>
      <c r="D145" s="7">
        <v>2.9</v>
      </c>
      <c r="E145" s="9"/>
    </row>
    <row r="146" spans="1:5" ht="30" x14ac:dyDescent="0.25">
      <c r="A146" s="5" t="s">
        <v>196</v>
      </c>
      <c r="B146" s="9"/>
      <c r="C146" s="9"/>
      <c r="D146" s="9"/>
      <c r="E146" s="9"/>
    </row>
    <row r="147" spans="1:5" ht="30" x14ac:dyDescent="0.25">
      <c r="A147" s="8" t="s">
        <v>197</v>
      </c>
      <c r="B147" s="7">
        <v>5.6</v>
      </c>
      <c r="C147" s="7" t="s">
        <v>198</v>
      </c>
      <c r="D147" s="9"/>
      <c r="E147" s="9"/>
    </row>
    <row r="148" spans="1:5" ht="75" x14ac:dyDescent="0.25">
      <c r="A148" s="8" t="s">
        <v>199</v>
      </c>
      <c r="B148" s="7">
        <v>3</v>
      </c>
      <c r="C148" s="9"/>
      <c r="D148" s="9"/>
      <c r="E148" s="9"/>
    </row>
    <row r="149" spans="1:5" x14ac:dyDescent="0.25">
      <c r="A149" s="5" t="s">
        <v>200</v>
      </c>
      <c r="B149" s="9"/>
      <c r="C149" s="9"/>
      <c r="D149" s="9"/>
      <c r="E149" s="9"/>
    </row>
    <row r="150" spans="1:5" ht="30" x14ac:dyDescent="0.25">
      <c r="A150" s="8" t="s">
        <v>201</v>
      </c>
      <c r="B150" s="7">
        <v>6.6</v>
      </c>
      <c r="C150" s="9"/>
      <c r="D150" s="9"/>
      <c r="E150" s="9"/>
    </row>
    <row r="151" spans="1:5" ht="60" x14ac:dyDescent="0.25">
      <c r="A151" s="8" t="s">
        <v>202</v>
      </c>
      <c r="B151" s="7">
        <v>5.3</v>
      </c>
      <c r="C151" s="9"/>
      <c r="D151" s="9"/>
      <c r="E151" s="9"/>
    </row>
    <row r="152" spans="1:5" ht="45" x14ac:dyDescent="0.25">
      <c r="A152" s="8" t="s">
        <v>203</v>
      </c>
      <c r="B152" s="7">
        <v>3.3</v>
      </c>
      <c r="C152" s="9"/>
      <c r="D152" s="9"/>
      <c r="E152" s="9"/>
    </row>
    <row r="153" spans="1:5" ht="30" x14ac:dyDescent="0.25">
      <c r="A153" s="8" t="s">
        <v>204</v>
      </c>
      <c r="B153" s="7">
        <v>5</v>
      </c>
      <c r="C153" s="9"/>
      <c r="D153" s="9"/>
      <c r="E153" s="9"/>
    </row>
    <row r="154" spans="1:5" x14ac:dyDescent="0.25">
      <c r="A154" s="8" t="s">
        <v>205</v>
      </c>
      <c r="B154" s="7">
        <v>3</v>
      </c>
      <c r="C154" s="9"/>
      <c r="D154" s="9"/>
      <c r="E154" s="9"/>
    </row>
    <row r="155" spans="1:5" ht="45" x14ac:dyDescent="0.25">
      <c r="A155" s="8" t="s">
        <v>206</v>
      </c>
      <c r="B155" s="7">
        <v>5.7</v>
      </c>
      <c r="C155" s="7" t="s">
        <v>207</v>
      </c>
      <c r="D155" s="9"/>
      <c r="E155" s="9"/>
    </row>
    <row r="156" spans="1:5" ht="45" x14ac:dyDescent="0.25">
      <c r="A156" s="8" t="s">
        <v>208</v>
      </c>
      <c r="B156" s="7">
        <v>8</v>
      </c>
      <c r="C156" s="9"/>
      <c r="D156" s="9"/>
      <c r="E156" s="9"/>
    </row>
    <row r="157" spans="1:5" x14ac:dyDescent="0.25">
      <c r="A157" s="8" t="s">
        <v>209</v>
      </c>
      <c r="B157" s="7">
        <v>2.9</v>
      </c>
      <c r="C157" s="9"/>
      <c r="D157" s="9"/>
      <c r="E157" s="9"/>
    </row>
    <row r="158" spans="1:5" ht="30" x14ac:dyDescent="0.25">
      <c r="A158" s="8" t="s">
        <v>210</v>
      </c>
      <c r="B158" s="7">
        <v>2.9</v>
      </c>
      <c r="C158" s="9"/>
      <c r="D158" s="9"/>
      <c r="E158" s="9"/>
    </row>
    <row r="159" spans="1:5" ht="45" x14ac:dyDescent="0.25">
      <c r="A159" s="8" t="s">
        <v>211</v>
      </c>
      <c r="B159" s="7">
        <v>5.3</v>
      </c>
      <c r="C159" s="7" t="s">
        <v>212</v>
      </c>
      <c r="D159" s="9"/>
      <c r="E159" s="9"/>
    </row>
    <row r="160" spans="1:5" ht="45" x14ac:dyDescent="0.25">
      <c r="A160" s="8" t="s">
        <v>213</v>
      </c>
      <c r="B160" s="7">
        <v>6.6</v>
      </c>
      <c r="C160" s="9"/>
      <c r="D160" s="9"/>
      <c r="E160" s="9"/>
    </row>
    <row r="161" spans="1:5" x14ac:dyDescent="0.25">
      <c r="A161" s="8" t="s">
        <v>214</v>
      </c>
      <c r="B161" s="7">
        <v>3.6</v>
      </c>
      <c r="C161" s="9"/>
      <c r="D161" s="9"/>
      <c r="E161" s="9"/>
    </row>
    <row r="162" spans="1:5" ht="30" x14ac:dyDescent="0.25">
      <c r="A162" s="5" t="s">
        <v>215</v>
      </c>
      <c r="B162" s="9"/>
      <c r="C162" s="9"/>
      <c r="D162" s="9"/>
      <c r="E162" s="9"/>
    </row>
    <row r="163" spans="1:5" ht="30" x14ac:dyDescent="0.25">
      <c r="A163" s="8" t="s">
        <v>216</v>
      </c>
      <c r="B163" s="7">
        <v>9.8000000000000007</v>
      </c>
      <c r="C163" s="9"/>
      <c r="D163" s="9"/>
      <c r="E163" s="9"/>
    </row>
    <row r="164" spans="1:5" ht="60" x14ac:dyDescent="0.25">
      <c r="A164" s="8" t="s">
        <v>217</v>
      </c>
      <c r="B164" s="7">
        <v>12.2</v>
      </c>
      <c r="C164" s="9"/>
      <c r="D164" s="9"/>
      <c r="E164" s="9"/>
    </row>
    <row r="165" spans="1:5" ht="137.25" x14ac:dyDescent="0.25">
      <c r="A165" s="8" t="s">
        <v>218</v>
      </c>
      <c r="B165" s="7">
        <v>3</v>
      </c>
      <c r="C165" s="9"/>
      <c r="D165" s="7">
        <v>3.1</v>
      </c>
      <c r="E165" s="9"/>
    </row>
    <row r="166" spans="1:5" x14ac:dyDescent="0.25">
      <c r="A166" s="5" t="s">
        <v>219</v>
      </c>
      <c r="B166" s="9"/>
      <c r="C166" s="9"/>
      <c r="D166" s="9"/>
      <c r="E166" s="9"/>
    </row>
    <row r="167" spans="1:5" ht="30" x14ac:dyDescent="0.25">
      <c r="A167" s="8" t="s">
        <v>220</v>
      </c>
      <c r="B167" s="7">
        <v>6.9</v>
      </c>
      <c r="C167" s="7" t="s">
        <v>221</v>
      </c>
      <c r="D167" s="9"/>
      <c r="E167" s="9"/>
    </row>
    <row r="168" spans="1:5" x14ac:dyDescent="0.25">
      <c r="A168" s="8" t="s">
        <v>222</v>
      </c>
      <c r="B168" s="7">
        <v>5.7</v>
      </c>
      <c r="C168" s="9"/>
      <c r="D168" s="9"/>
      <c r="E168" s="9"/>
    </row>
    <row r="169" spans="1:5" ht="30" x14ac:dyDescent="0.25">
      <c r="A169" s="8" t="s">
        <v>223</v>
      </c>
      <c r="B169" s="7">
        <v>4.0999999999999996</v>
      </c>
      <c r="C169" s="9"/>
      <c r="D169" s="9"/>
      <c r="E169" s="9"/>
    </row>
    <row r="170" spans="1:5" ht="30" x14ac:dyDescent="0.25">
      <c r="A170" s="8" t="s">
        <v>224</v>
      </c>
      <c r="B170" s="7">
        <v>3.6</v>
      </c>
      <c r="C170" s="9"/>
      <c r="D170" s="9"/>
      <c r="E170" s="9"/>
    </row>
    <row r="171" spans="1:5" ht="30" x14ac:dyDescent="0.25">
      <c r="A171" s="5" t="s">
        <v>225</v>
      </c>
      <c r="B171" s="9"/>
      <c r="C171" s="9"/>
      <c r="D171" s="9"/>
      <c r="E171" s="9"/>
    </row>
    <row r="172" spans="1:5" ht="30" x14ac:dyDescent="0.25">
      <c r="A172" s="8" t="s">
        <v>226</v>
      </c>
      <c r="B172" s="7">
        <v>6.4</v>
      </c>
      <c r="C172" s="7" t="s">
        <v>227</v>
      </c>
      <c r="D172" s="9"/>
      <c r="E172" s="9"/>
    </row>
    <row r="173" spans="1:5" x14ac:dyDescent="0.25">
      <c r="A173" s="8" t="s">
        <v>228</v>
      </c>
      <c r="B173" s="7">
        <v>4.5</v>
      </c>
      <c r="C173" s="7" t="s">
        <v>229</v>
      </c>
      <c r="D173" s="9"/>
      <c r="E173" s="9"/>
    </row>
    <row r="174" spans="1:5" ht="30" x14ac:dyDescent="0.25">
      <c r="A174" s="8" t="s">
        <v>230</v>
      </c>
      <c r="B174" s="7">
        <v>3.18</v>
      </c>
      <c r="C174" s="9"/>
      <c r="D174" s="9"/>
      <c r="E174" s="9"/>
    </row>
    <row r="175" spans="1:5" ht="92.25" x14ac:dyDescent="0.25">
      <c r="A175" s="8" t="s">
        <v>231</v>
      </c>
      <c r="B175" s="7">
        <v>4.9000000000000004</v>
      </c>
      <c r="C175" s="9"/>
      <c r="D175" s="9"/>
      <c r="E175" s="9"/>
    </row>
    <row r="176" spans="1:5" ht="30" x14ac:dyDescent="0.25">
      <c r="A176" s="8" t="s">
        <v>232</v>
      </c>
      <c r="B176" s="7">
        <v>5.7</v>
      </c>
      <c r="C176" s="7" t="s">
        <v>74</v>
      </c>
      <c r="D176" s="9"/>
      <c r="E176" s="9"/>
    </row>
    <row r="177" spans="1:5" x14ac:dyDescent="0.25">
      <c r="A177" s="5" t="s">
        <v>233</v>
      </c>
      <c r="B177" s="9"/>
      <c r="C177" s="9"/>
      <c r="D177" s="9"/>
      <c r="E177" s="9"/>
    </row>
    <row r="178" spans="1:5" ht="60" x14ac:dyDescent="0.25">
      <c r="A178" s="8" t="s">
        <v>234</v>
      </c>
      <c r="B178" s="7">
        <v>3.9</v>
      </c>
      <c r="C178" s="9"/>
      <c r="D178" s="9"/>
      <c r="E178" s="9"/>
    </row>
    <row r="179" spans="1:5" ht="45" x14ac:dyDescent="0.25">
      <c r="A179" s="8" t="s">
        <v>235</v>
      </c>
      <c r="B179" s="7">
        <v>3.2</v>
      </c>
      <c r="C179" s="9"/>
      <c r="D179" s="9"/>
      <c r="E179" s="9"/>
    </row>
    <row r="180" spans="1:5" ht="30" x14ac:dyDescent="0.25">
      <c r="A180" s="8" t="s">
        <v>236</v>
      </c>
      <c r="B180" s="7">
        <v>4.5999999999999996</v>
      </c>
      <c r="C180" s="9"/>
      <c r="D180" s="9"/>
      <c r="E180" s="9"/>
    </row>
    <row r="181" spans="1:5" ht="30" x14ac:dyDescent="0.25">
      <c r="A181" s="5" t="s">
        <v>237</v>
      </c>
      <c r="B181" s="9"/>
      <c r="C181" s="9"/>
      <c r="D181" s="9"/>
      <c r="E181" s="9"/>
    </row>
    <row r="182" spans="1:5" x14ac:dyDescent="0.25">
      <c r="A182" s="8" t="s">
        <v>238</v>
      </c>
      <c r="B182" s="7">
        <v>1.3</v>
      </c>
      <c r="C182" s="9"/>
      <c r="D182" s="7">
        <v>1.5</v>
      </c>
      <c r="E182" s="9"/>
    </row>
    <row r="183" spans="1:5" x14ac:dyDescent="0.25">
      <c r="A183" s="8" t="s">
        <v>239</v>
      </c>
      <c r="B183" s="7">
        <v>1.3</v>
      </c>
      <c r="C183" s="9"/>
      <c r="D183" s="7">
        <v>1.5</v>
      </c>
      <c r="E183" s="9"/>
    </row>
    <row r="184" spans="1:5" ht="32.25" x14ac:dyDescent="0.25">
      <c r="A184" s="8" t="s">
        <v>240</v>
      </c>
      <c r="B184" s="7">
        <v>1.3</v>
      </c>
      <c r="C184" s="9"/>
      <c r="D184" s="9"/>
      <c r="E184" s="9"/>
    </row>
    <row r="185" spans="1:5" ht="47.25" x14ac:dyDescent="0.25">
      <c r="A185" s="8" t="s">
        <v>241</v>
      </c>
      <c r="B185" s="7">
        <v>1.6</v>
      </c>
      <c r="C185" s="9"/>
      <c r="D185" s="9"/>
      <c r="E185" s="9"/>
    </row>
    <row r="186" spans="1:5" x14ac:dyDescent="0.25">
      <c r="A186" s="8" t="s">
        <v>242</v>
      </c>
      <c r="B186" s="7">
        <v>1.8</v>
      </c>
      <c r="C186" s="9"/>
      <c r="D186" s="7">
        <v>1.8</v>
      </c>
      <c r="E186" s="9"/>
    </row>
    <row r="187" spans="1:5" x14ac:dyDescent="0.25">
      <c r="A187" s="8" t="s">
        <v>243</v>
      </c>
      <c r="B187" s="7">
        <v>1.4</v>
      </c>
      <c r="C187" s="9"/>
      <c r="D187" s="7">
        <v>1.4</v>
      </c>
      <c r="E187" s="9"/>
    </row>
    <row r="188" spans="1:5" ht="30" x14ac:dyDescent="0.25">
      <c r="A188" s="5" t="s">
        <v>244</v>
      </c>
      <c r="B188" s="9"/>
      <c r="C188" s="9"/>
      <c r="D188" s="9"/>
      <c r="E188" s="9"/>
    </row>
    <row r="189" spans="1:5" ht="30" x14ac:dyDescent="0.25">
      <c r="A189" s="8" t="s">
        <v>28</v>
      </c>
      <c r="B189" s="7">
        <v>8.9</v>
      </c>
      <c r="C189" s="7" t="s">
        <v>245</v>
      </c>
      <c r="D189" s="9"/>
      <c r="E189" s="9"/>
    </row>
    <row r="190" spans="1:5" ht="60" x14ac:dyDescent="0.25">
      <c r="A190" s="8" t="s">
        <v>246</v>
      </c>
      <c r="B190" s="7">
        <v>5.4</v>
      </c>
      <c r="C190" s="9"/>
      <c r="D190" s="9"/>
      <c r="E190" s="9"/>
    </row>
    <row r="191" spans="1:5" ht="30" x14ac:dyDescent="0.25">
      <c r="A191" s="5" t="s">
        <v>247</v>
      </c>
      <c r="B191" s="7">
        <v>2.6</v>
      </c>
      <c r="C191" s="9"/>
      <c r="D191" s="7">
        <v>2.2000000000000002</v>
      </c>
      <c r="E191" s="9"/>
    </row>
    <row r="192" spans="1:5" ht="17.25" x14ac:dyDescent="0.25">
      <c r="A192" s="5" t="s">
        <v>248</v>
      </c>
      <c r="B192" s="7">
        <v>2.5</v>
      </c>
      <c r="C192" s="9"/>
      <c r="D192" s="9"/>
      <c r="E192" s="9"/>
    </row>
    <row r="193" spans="1:5" ht="122.25" x14ac:dyDescent="0.25">
      <c r="A193" s="5" t="s">
        <v>278</v>
      </c>
      <c r="B193" s="7">
        <v>3.1</v>
      </c>
      <c r="C193" s="9"/>
      <c r="D193" s="7">
        <v>2.2000000000000002</v>
      </c>
      <c r="E193" s="9"/>
    </row>
    <row r="194" spans="1:5" ht="30" x14ac:dyDescent="0.25">
      <c r="A194" s="8" t="s">
        <v>249</v>
      </c>
      <c r="B194" s="9"/>
      <c r="C194" s="9"/>
      <c r="D194" s="9"/>
      <c r="E194" s="9"/>
    </row>
    <row r="195" spans="1:5" ht="60" x14ac:dyDescent="0.25">
      <c r="A195" s="8" t="s">
        <v>250</v>
      </c>
      <c r="B195" s="7">
        <v>3.51</v>
      </c>
      <c r="C195" s="9"/>
      <c r="D195" s="7">
        <v>4.24</v>
      </c>
      <c r="E195" s="9"/>
    </row>
    <row r="196" spans="1:5" ht="60" x14ac:dyDescent="0.25">
      <c r="A196" s="8" t="s">
        <v>251</v>
      </c>
      <c r="B196" s="7">
        <v>7.93</v>
      </c>
      <c r="C196" s="9"/>
      <c r="D196" s="7">
        <v>8.31</v>
      </c>
      <c r="E196" s="9"/>
    </row>
    <row r="197" spans="1:5" ht="30" x14ac:dyDescent="0.25">
      <c r="A197" s="8" t="s">
        <v>252</v>
      </c>
      <c r="B197" s="7">
        <v>6.95</v>
      </c>
      <c r="C197" s="9"/>
      <c r="D197" s="7">
        <v>7.74</v>
      </c>
      <c r="E197" s="9"/>
    </row>
    <row r="198" spans="1:5" x14ac:dyDescent="0.25">
      <c r="A198" s="8" t="s">
        <v>253</v>
      </c>
      <c r="B198" s="7">
        <v>4.8499999999999996</v>
      </c>
      <c r="C198" s="9"/>
      <c r="D198" s="9"/>
      <c r="E198" s="9"/>
    </row>
    <row r="199" spans="1:5" x14ac:dyDescent="0.25">
      <c r="A199" s="8" t="s">
        <v>254</v>
      </c>
      <c r="B199" s="7">
        <v>4.21</v>
      </c>
      <c r="C199" s="9"/>
      <c r="D199" s="9"/>
      <c r="E199" s="9"/>
    </row>
    <row r="200" spans="1:5" ht="30" x14ac:dyDescent="0.25">
      <c r="A200" s="8" t="s">
        <v>255</v>
      </c>
      <c r="B200" s="7">
        <v>5.44</v>
      </c>
      <c r="C200" s="9"/>
      <c r="D200" s="9"/>
      <c r="E200" s="9"/>
    </row>
    <row r="201" spans="1:5" ht="30" x14ac:dyDescent="0.25">
      <c r="A201" s="8" t="s">
        <v>256</v>
      </c>
      <c r="B201" s="7">
        <v>6.96</v>
      </c>
      <c r="C201" s="9"/>
      <c r="D201" s="7">
        <v>6.29</v>
      </c>
      <c r="E201" s="9"/>
    </row>
    <row r="202" spans="1:5" x14ac:dyDescent="0.25">
      <c r="A202" s="8" t="s">
        <v>257</v>
      </c>
      <c r="B202" s="7">
        <v>8</v>
      </c>
      <c r="C202" s="7" t="s">
        <v>258</v>
      </c>
      <c r="D202" s="9"/>
      <c r="E202" s="9"/>
    </row>
    <row r="203" spans="1:5" x14ac:dyDescent="0.25">
      <c r="A203" s="8" t="s">
        <v>259</v>
      </c>
      <c r="B203" s="7">
        <v>4.38</v>
      </c>
      <c r="C203" s="9"/>
      <c r="D203" s="9"/>
      <c r="E203" s="9"/>
    </row>
    <row r="204" spans="1:5" x14ac:dyDescent="0.25">
      <c r="A204" s="8" t="s">
        <v>260</v>
      </c>
      <c r="B204" s="7">
        <v>6.7</v>
      </c>
      <c r="C204" s="9"/>
      <c r="D204" s="7">
        <v>5.34</v>
      </c>
      <c r="E204" s="9"/>
    </row>
    <row r="205" spans="1:5" ht="47.25" x14ac:dyDescent="0.25">
      <c r="A205" s="8" t="s">
        <v>261</v>
      </c>
      <c r="B205" s="7">
        <v>6.34</v>
      </c>
      <c r="C205" s="9"/>
      <c r="D205" s="7">
        <v>6.55</v>
      </c>
      <c r="E205" s="9"/>
    </row>
    <row r="206" spans="1:5" ht="30" x14ac:dyDescent="0.25">
      <c r="A206" s="8" t="s">
        <v>262</v>
      </c>
      <c r="B206" s="7">
        <v>8.2100000000000009</v>
      </c>
      <c r="C206" s="9"/>
      <c r="D206" s="7">
        <v>8.2799999999999994</v>
      </c>
      <c r="E206" s="9"/>
    </row>
    <row r="207" spans="1:5" x14ac:dyDescent="0.25">
      <c r="A207" s="8" t="s">
        <v>263</v>
      </c>
      <c r="B207" s="7">
        <v>1.42</v>
      </c>
      <c r="C207" s="9"/>
      <c r="D207" s="7">
        <v>1.54</v>
      </c>
      <c r="E207" s="9"/>
    </row>
    <row r="208" spans="1:5" ht="30" x14ac:dyDescent="0.25">
      <c r="A208" s="8" t="s">
        <v>264</v>
      </c>
      <c r="B208" s="7">
        <v>9</v>
      </c>
      <c r="C208" s="7" t="s">
        <v>265</v>
      </c>
      <c r="D208" s="9"/>
      <c r="E208" s="9"/>
    </row>
    <row r="209" spans="1:5" x14ac:dyDescent="0.25">
      <c r="A209" s="8" t="s">
        <v>266</v>
      </c>
      <c r="B209" s="7">
        <v>5.8</v>
      </c>
      <c r="C209" s="9"/>
      <c r="D209" s="7">
        <v>5.92</v>
      </c>
      <c r="E209" s="9"/>
    </row>
    <row r="210" spans="1:5" ht="30" x14ac:dyDescent="0.25">
      <c r="A210" s="8" t="s">
        <v>267</v>
      </c>
      <c r="B210" s="7">
        <v>6.06</v>
      </c>
      <c r="C210" s="9"/>
      <c r="D210" s="7">
        <v>6.06</v>
      </c>
      <c r="E210" s="9"/>
    </row>
    <row r="211" spans="1:5" ht="75" x14ac:dyDescent="0.25">
      <c r="A211" s="8" t="s">
        <v>268</v>
      </c>
      <c r="B211" s="9"/>
      <c r="C211" s="9"/>
      <c r="D211" s="9"/>
      <c r="E211" s="9"/>
    </row>
    <row r="212" spans="1:5" x14ac:dyDescent="0.25">
      <c r="A212" s="8" t="s">
        <v>269</v>
      </c>
      <c r="B212" s="7">
        <v>5</v>
      </c>
      <c r="C212" s="9"/>
      <c r="D212" s="7">
        <v>5.09</v>
      </c>
      <c r="E212" s="9"/>
    </row>
    <row r="213" spans="1:5" ht="62.25" x14ac:dyDescent="0.25">
      <c r="A213" s="8" t="s">
        <v>270</v>
      </c>
      <c r="B213" s="7">
        <v>1.57</v>
      </c>
      <c r="C213" s="7" t="s">
        <v>271</v>
      </c>
      <c r="D213" s="7">
        <v>1.43</v>
      </c>
      <c r="E213" s="9"/>
    </row>
    <row r="214" spans="1:5" x14ac:dyDescent="0.25">
      <c r="A214" s="8" t="s">
        <v>214</v>
      </c>
      <c r="B214" s="7">
        <v>1.25</v>
      </c>
      <c r="C214" s="9"/>
      <c r="D214" s="7">
        <v>1.27</v>
      </c>
      <c r="E214" s="9"/>
    </row>
    <row r="215" spans="1:5" ht="62.25" x14ac:dyDescent="0.25">
      <c r="A215" s="8" t="s">
        <v>272</v>
      </c>
      <c r="B215" s="7">
        <v>1.5</v>
      </c>
      <c r="C215" s="7" t="s">
        <v>273</v>
      </c>
      <c r="D215" s="7">
        <v>1.75</v>
      </c>
      <c r="E215" s="9"/>
    </row>
    <row r="216" spans="1:5" ht="45" x14ac:dyDescent="0.25">
      <c r="A216" s="8" t="s">
        <v>274</v>
      </c>
      <c r="B216" s="7">
        <v>3.71</v>
      </c>
      <c r="C216" s="9"/>
      <c r="D216" s="9"/>
      <c r="E216" s="9"/>
    </row>
    <row r="217" spans="1:5" ht="45" x14ac:dyDescent="0.25">
      <c r="A217" s="8" t="s">
        <v>275</v>
      </c>
      <c r="B217" s="7">
        <v>2.25</v>
      </c>
      <c r="C217" s="9"/>
      <c r="D217" s="9"/>
      <c r="E217" s="9"/>
    </row>
    <row r="218" spans="1:5" ht="45" x14ac:dyDescent="0.25">
      <c r="A218" s="8" t="s">
        <v>276</v>
      </c>
      <c r="B218" s="7">
        <v>1.77</v>
      </c>
      <c r="C218" s="9"/>
      <c r="D218" s="9"/>
      <c r="E218" s="9"/>
    </row>
    <row r="219" spans="1:5" x14ac:dyDescent="0.25">
      <c r="A219" s="8" t="s">
        <v>239</v>
      </c>
      <c r="B219" s="7">
        <v>1.22</v>
      </c>
      <c r="C219" s="9"/>
      <c r="D219" s="7">
        <v>1.25</v>
      </c>
      <c r="E219" s="9"/>
    </row>
    <row r="220" spans="1:5" ht="30" x14ac:dyDescent="0.25">
      <c r="A220" s="8" t="s">
        <v>277</v>
      </c>
      <c r="B220" s="7">
        <v>1.64</v>
      </c>
      <c r="C220" s="9"/>
      <c r="D220" s="7">
        <v>1.72</v>
      </c>
      <c r="E220" s="10"/>
    </row>
  </sheetData>
  <mergeCells count="3">
    <mergeCell ref="B1:C1"/>
    <mergeCell ref="D1:E1"/>
    <mergeCell ref="A2: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1857-BCA9-4CED-831B-65AE29A04B57}">
  <dimension ref="A1:Q31"/>
  <sheetViews>
    <sheetView tabSelected="1" workbookViewId="0">
      <selection activeCell="F18" sqref="F18"/>
    </sheetView>
  </sheetViews>
  <sheetFormatPr defaultRowHeight="15" x14ac:dyDescent="0.25"/>
  <cols>
    <col min="4" max="7" width="11" customWidth="1"/>
    <col min="10" max="10" width="9.140625" customWidth="1"/>
    <col min="11" max="11" width="11.140625" customWidth="1"/>
    <col min="12" max="12" width="12.42578125" customWidth="1"/>
    <col min="13" max="13" width="19.42578125" customWidth="1"/>
    <col min="14" max="14" width="21.42578125" customWidth="1"/>
    <col min="15" max="15" width="8.5703125" bestFit="1" customWidth="1"/>
  </cols>
  <sheetData>
    <row r="1" spans="1:17" ht="30" x14ac:dyDescent="0.25">
      <c r="A1" s="18" t="s">
        <v>548</v>
      </c>
      <c r="B1" s="15" t="s">
        <v>554</v>
      </c>
      <c r="C1" s="17" t="s">
        <v>555</v>
      </c>
      <c r="D1" s="18" t="s">
        <v>575</v>
      </c>
      <c r="E1" s="18" t="s">
        <v>574</v>
      </c>
      <c r="F1" s="18" t="s">
        <v>576</v>
      </c>
      <c r="G1" s="18" t="s">
        <v>613</v>
      </c>
      <c r="H1" s="36" t="s">
        <v>582</v>
      </c>
      <c r="I1" s="36" t="s">
        <v>589</v>
      </c>
      <c r="J1" s="36" t="s">
        <v>581</v>
      </c>
      <c r="K1" s="36" t="s">
        <v>583</v>
      </c>
      <c r="L1" s="35" t="s">
        <v>591</v>
      </c>
      <c r="M1" s="35"/>
      <c r="N1" s="16" t="s">
        <v>463</v>
      </c>
      <c r="O1" s="16" t="s">
        <v>551</v>
      </c>
      <c r="P1" s="16" t="s">
        <v>552</v>
      </c>
      <c r="Q1" s="15" t="s">
        <v>534</v>
      </c>
    </row>
    <row r="2" spans="1:17" x14ac:dyDescent="0.25">
      <c r="A2" s="40" t="s">
        <v>531</v>
      </c>
      <c r="B2" s="24">
        <v>18</v>
      </c>
      <c r="C2" s="24">
        <v>30</v>
      </c>
      <c r="D2" s="47">
        <v>486.6</v>
      </c>
      <c r="E2" s="47">
        <v>14.818</v>
      </c>
      <c r="F2" s="47">
        <v>0</v>
      </c>
      <c r="G2" s="47">
        <v>119</v>
      </c>
      <c r="H2" t="e">
        <f>E2*#REF!+D2</f>
        <v>#REF!</v>
      </c>
      <c r="I2">
        <v>0</v>
      </c>
      <c r="J2" t="e">
        <f>H2*#REF!</f>
        <v>#REF!</v>
      </c>
      <c r="K2" t="e">
        <f t="shared" ref="K2:K7" si="0">J2/$J$24</f>
        <v>#REF!</v>
      </c>
      <c r="L2">
        <v>0.66</v>
      </c>
      <c r="M2" s="35"/>
      <c r="N2" s="43"/>
      <c r="O2" s="43"/>
      <c r="P2" s="43"/>
      <c r="Q2" s="42"/>
    </row>
    <row r="3" spans="1:17" x14ac:dyDescent="0.25">
      <c r="A3" s="40" t="s">
        <v>531</v>
      </c>
      <c r="B3" s="24">
        <v>30</v>
      </c>
      <c r="C3" s="24">
        <v>60</v>
      </c>
      <c r="D3" s="47">
        <v>845.6</v>
      </c>
      <c r="E3" s="47">
        <v>8.1259999999999994</v>
      </c>
      <c r="F3" s="47">
        <v>0</v>
      </c>
      <c r="G3" s="47">
        <v>111</v>
      </c>
      <c r="H3" t="e">
        <f>E3*#REF!+D3</f>
        <v>#REF!</v>
      </c>
      <c r="I3">
        <v>0</v>
      </c>
      <c r="J3" t="e">
        <f>H3*#REF!</f>
        <v>#REF!</v>
      </c>
      <c r="K3" t="e">
        <f t="shared" si="0"/>
        <v>#REF!</v>
      </c>
      <c r="L3">
        <v>0.66</v>
      </c>
      <c r="M3" s="35"/>
      <c r="N3" s="43"/>
      <c r="O3" s="43"/>
      <c r="P3" s="43"/>
      <c r="Q3" s="42"/>
    </row>
    <row r="4" spans="1:17" x14ac:dyDescent="0.25">
      <c r="A4" s="40" t="s">
        <v>531</v>
      </c>
      <c r="B4" s="24">
        <v>60</v>
      </c>
      <c r="C4" s="25">
        <v>150</v>
      </c>
      <c r="D4" s="47">
        <v>658.5</v>
      </c>
      <c r="E4" s="47">
        <v>9.0820000000000007</v>
      </c>
      <c r="F4" s="47">
        <v>0</v>
      </c>
      <c r="G4" s="47">
        <v>108</v>
      </c>
      <c r="H4" t="e">
        <f>E4*#REF!+D4</f>
        <v>#REF!</v>
      </c>
      <c r="I4">
        <v>0</v>
      </c>
      <c r="J4" t="e">
        <f>H4*#REF!</f>
        <v>#REF!</v>
      </c>
      <c r="K4" t="e">
        <f t="shared" si="0"/>
        <v>#REF!</v>
      </c>
      <c r="L4">
        <v>0.66</v>
      </c>
      <c r="M4" s="35"/>
      <c r="N4" s="43"/>
      <c r="O4" s="43"/>
      <c r="P4" s="43"/>
      <c r="Q4" s="42"/>
    </row>
    <row r="5" spans="1:17" ht="30" x14ac:dyDescent="0.25">
      <c r="A5" s="40" t="s">
        <v>530</v>
      </c>
      <c r="B5" s="24">
        <v>18</v>
      </c>
      <c r="C5" s="24">
        <v>30</v>
      </c>
      <c r="D5" s="47">
        <v>692.2</v>
      </c>
      <c r="E5" s="47">
        <v>15.057</v>
      </c>
      <c r="F5" s="47">
        <v>0</v>
      </c>
      <c r="G5" s="47">
        <v>153</v>
      </c>
      <c r="H5" t="e">
        <f>E5*#REF!+D5</f>
        <v>#REF!</v>
      </c>
      <c r="I5">
        <v>0</v>
      </c>
      <c r="J5" t="e">
        <f>H5*#REF!</f>
        <v>#REF!</v>
      </c>
      <c r="K5" t="e">
        <f t="shared" si="0"/>
        <v>#REF!</v>
      </c>
      <c r="L5">
        <v>0.66</v>
      </c>
      <c r="N5" s="41" t="s">
        <v>466</v>
      </c>
      <c r="O5" s="41" t="s">
        <v>550</v>
      </c>
      <c r="P5" s="1" t="s">
        <v>467</v>
      </c>
      <c r="Q5">
        <f>(1.99+1.7)/2</f>
        <v>1.845</v>
      </c>
    </row>
    <row r="6" spans="1:17" ht="30" x14ac:dyDescent="0.25">
      <c r="A6" s="40" t="s">
        <v>530</v>
      </c>
      <c r="B6" s="24">
        <v>30</v>
      </c>
      <c r="C6" s="24">
        <v>60</v>
      </c>
      <c r="D6" s="47">
        <v>873.1</v>
      </c>
      <c r="E6" s="47">
        <v>11.472</v>
      </c>
      <c r="F6" s="47">
        <v>0</v>
      </c>
      <c r="G6" s="47">
        <v>167</v>
      </c>
      <c r="H6" t="e">
        <f>E6*#REF!+D6</f>
        <v>#REF!</v>
      </c>
      <c r="I6">
        <v>0</v>
      </c>
      <c r="J6" t="e">
        <f>H6*#REF!</f>
        <v>#REF!</v>
      </c>
      <c r="K6" t="e">
        <f t="shared" si="0"/>
        <v>#REF!</v>
      </c>
      <c r="L6">
        <v>0.66</v>
      </c>
      <c r="N6" s="41" t="s">
        <v>464</v>
      </c>
      <c r="O6" s="41" t="s">
        <v>549</v>
      </c>
      <c r="P6" s="1" t="s">
        <v>465</v>
      </c>
      <c r="Q6">
        <f>(1.69+1.4)/2</f>
        <v>1.5449999999999999</v>
      </c>
    </row>
    <row r="7" spans="1:17" ht="30" x14ac:dyDescent="0.25">
      <c r="A7" s="40" t="s">
        <v>530</v>
      </c>
      <c r="B7" s="24">
        <v>60</v>
      </c>
      <c r="C7" s="25">
        <v>150</v>
      </c>
      <c r="D7" s="47">
        <v>587.70000000000005</v>
      </c>
      <c r="E7" s="47">
        <v>11.711</v>
      </c>
      <c r="F7" s="47">
        <v>0</v>
      </c>
      <c r="G7" s="47">
        <v>164</v>
      </c>
      <c r="H7" t="e">
        <f>E7*#REF!+D7</f>
        <v>#REF!</v>
      </c>
      <c r="I7">
        <v>0</v>
      </c>
      <c r="J7" t="e">
        <f>H7*#REF!</f>
        <v>#REF!</v>
      </c>
      <c r="K7" t="e">
        <f t="shared" si="0"/>
        <v>#REF!</v>
      </c>
      <c r="L7">
        <v>0.66</v>
      </c>
      <c r="N7" s="41" t="s">
        <v>468</v>
      </c>
      <c r="O7" s="41" t="s">
        <v>553</v>
      </c>
      <c r="P7" s="1" t="s">
        <v>469</v>
      </c>
      <c r="Q7">
        <f>(2.4+2)/2</f>
        <v>2.2000000000000002</v>
      </c>
    </row>
    <row r="8" spans="1:17" x14ac:dyDescent="0.25">
      <c r="A8" s="40"/>
      <c r="B8" s="46"/>
      <c r="C8" s="46"/>
      <c r="D8" s="44"/>
      <c r="E8" s="44"/>
      <c r="F8" s="44"/>
      <c r="G8" s="44"/>
      <c r="H8" s="45"/>
      <c r="I8" s="45"/>
      <c r="J8" s="45"/>
      <c r="K8" s="45"/>
      <c r="L8" s="45"/>
    </row>
    <row r="9" spans="1:17" x14ac:dyDescent="0.25">
      <c r="A9" s="40"/>
      <c r="B9" s="46"/>
      <c r="C9" s="46"/>
      <c r="D9" s="44"/>
      <c r="E9" s="44"/>
      <c r="F9" s="44"/>
      <c r="G9" s="44"/>
      <c r="H9" s="45"/>
      <c r="I9" s="45"/>
      <c r="J9" s="45"/>
      <c r="K9" s="45"/>
      <c r="L9" s="45"/>
    </row>
    <row r="10" spans="1:17" x14ac:dyDescent="0.25">
      <c r="A10" s="40"/>
      <c r="B10" t="s">
        <v>614</v>
      </c>
      <c r="C10" s="46"/>
      <c r="D10" s="44"/>
      <c r="E10" s="44"/>
      <c r="F10" s="44"/>
      <c r="G10" s="44"/>
      <c r="H10" s="45"/>
      <c r="I10" s="45"/>
      <c r="J10" s="45"/>
      <c r="K10" s="45"/>
      <c r="L10" s="45"/>
    </row>
    <row r="11" spans="1:17" x14ac:dyDescent="0.25">
      <c r="A11" s="40"/>
      <c r="B11" t="s">
        <v>532</v>
      </c>
      <c r="C11" s="46"/>
      <c r="D11" s="44"/>
      <c r="E11" s="44"/>
      <c r="F11" s="44"/>
      <c r="G11" s="44"/>
      <c r="H11" s="45"/>
      <c r="I11" s="45"/>
      <c r="J11" s="45"/>
      <c r="K11" s="45"/>
      <c r="L11" s="45"/>
    </row>
    <row r="12" spans="1:17" x14ac:dyDescent="0.25">
      <c r="A12" s="40"/>
      <c r="B12" t="s">
        <v>533</v>
      </c>
      <c r="C12" s="24"/>
      <c r="D12" s="44"/>
      <c r="E12" s="44"/>
      <c r="F12" s="44"/>
      <c r="G12" s="44"/>
      <c r="H12" s="45"/>
      <c r="I12" s="45"/>
      <c r="J12" s="45"/>
      <c r="K12" s="45"/>
      <c r="L12" s="45"/>
    </row>
    <row r="13" spans="1:17" x14ac:dyDescent="0.25">
      <c r="A13" s="40"/>
      <c r="B13" t="s">
        <v>627</v>
      </c>
      <c r="C13" s="24"/>
      <c r="D13" s="44"/>
      <c r="E13" s="44"/>
      <c r="F13" s="44"/>
      <c r="G13" s="44"/>
      <c r="H13" s="45"/>
      <c r="I13" s="45"/>
      <c r="J13" s="45"/>
      <c r="K13" s="45"/>
      <c r="L13" s="45"/>
    </row>
    <row r="14" spans="1:17" x14ac:dyDescent="0.25">
      <c r="A14" s="40"/>
      <c r="C14" s="24"/>
      <c r="D14" s="1"/>
      <c r="E14" s="1"/>
      <c r="F14" s="1"/>
      <c r="G14" s="1"/>
    </row>
    <row r="15" spans="1:17" x14ac:dyDescent="0.25">
      <c r="A15" s="40"/>
      <c r="C15" s="24" t="s">
        <v>628</v>
      </c>
      <c r="D15" s="1"/>
      <c r="E15" s="1" t="s">
        <v>630</v>
      </c>
      <c r="F15" s="1"/>
      <c r="G15" s="1"/>
    </row>
    <row r="16" spans="1:17" x14ac:dyDescent="0.25">
      <c r="A16" s="40"/>
      <c r="B16" s="24"/>
      <c r="C16" s="24" t="s">
        <v>629</v>
      </c>
      <c r="D16" s="1"/>
      <c r="E16" s="1" t="s">
        <v>279</v>
      </c>
      <c r="F16" s="1"/>
      <c r="G16" s="1"/>
      <c r="K16">
        <f>K15/3</f>
        <v>0</v>
      </c>
    </row>
    <row r="17" spans="1:7" x14ac:dyDescent="0.25">
      <c r="A17" s="40"/>
      <c r="B17" s="24"/>
      <c r="C17" s="24">
        <v>1</v>
      </c>
      <c r="D17" s="52">
        <f>AVERAGE(C16:C19)</f>
        <v>13.666666666666666</v>
      </c>
      <c r="E17" s="1">
        <v>19</v>
      </c>
      <c r="F17" s="1">
        <f>AVERAGE(E17:E20)</f>
        <v>15.75</v>
      </c>
      <c r="G17" s="1"/>
    </row>
    <row r="18" spans="1:7" x14ac:dyDescent="0.25">
      <c r="A18" s="40"/>
      <c r="B18" s="24"/>
      <c r="C18" s="25">
        <v>9</v>
      </c>
      <c r="D18" s="1"/>
      <c r="E18" s="1">
        <v>19</v>
      </c>
      <c r="F18" s="1"/>
      <c r="G18" s="1"/>
    </row>
    <row r="19" spans="1:7" x14ac:dyDescent="0.25">
      <c r="A19" s="40"/>
      <c r="B19" s="24"/>
      <c r="C19" s="25">
        <v>31</v>
      </c>
      <c r="D19" s="1"/>
      <c r="E19" s="1">
        <v>12.5</v>
      </c>
      <c r="F19" s="1"/>
      <c r="G19" s="1"/>
    </row>
    <row r="20" spans="1:7" x14ac:dyDescent="0.25">
      <c r="A20" s="40"/>
      <c r="B20" s="46"/>
      <c r="C20" s="46"/>
      <c r="D20" s="44"/>
      <c r="E20" s="44">
        <v>12.5</v>
      </c>
      <c r="F20" s="44"/>
      <c r="G20" s="44"/>
    </row>
    <row r="21" spans="1:7" x14ac:dyDescent="0.25">
      <c r="A21" s="40"/>
      <c r="B21" s="46"/>
      <c r="C21" s="46"/>
      <c r="D21" s="44"/>
      <c r="E21" s="44"/>
      <c r="F21" s="44"/>
      <c r="G21" s="44"/>
    </row>
    <row r="22" spans="1:7" x14ac:dyDescent="0.25">
      <c r="A22" s="40"/>
      <c r="B22" s="46"/>
      <c r="C22" s="46"/>
      <c r="D22" s="44"/>
      <c r="E22" s="44"/>
      <c r="F22" s="44"/>
      <c r="G22" s="44"/>
    </row>
    <row r="23" spans="1:7" x14ac:dyDescent="0.25">
      <c r="A23" s="40"/>
      <c r="B23" s="46"/>
      <c r="C23" s="46"/>
      <c r="D23" s="44"/>
      <c r="E23" s="44"/>
      <c r="F23" s="44"/>
      <c r="G23" s="44"/>
    </row>
    <row r="24" spans="1:7" x14ac:dyDescent="0.25">
      <c r="A24" s="40"/>
      <c r="B24" s="46"/>
      <c r="C24" s="24"/>
      <c r="D24" s="44"/>
      <c r="E24" s="44"/>
      <c r="F24" s="44"/>
      <c r="G24" s="44"/>
    </row>
    <row r="25" spans="1:7" x14ac:dyDescent="0.25">
      <c r="A25" s="40"/>
      <c r="B25" s="46"/>
      <c r="C25" s="24"/>
      <c r="D25" s="44"/>
      <c r="E25" s="44"/>
      <c r="F25" s="44"/>
      <c r="G25" s="44"/>
    </row>
    <row r="26" spans="1:7" x14ac:dyDescent="0.25">
      <c r="A26" s="40"/>
      <c r="B26" s="24"/>
      <c r="C26" s="24"/>
      <c r="D26" s="1"/>
      <c r="E26" s="1"/>
      <c r="F26" s="1"/>
      <c r="G26" s="1"/>
    </row>
    <row r="27" spans="1:7" x14ac:dyDescent="0.25">
      <c r="A27" s="40"/>
      <c r="B27" s="24"/>
      <c r="C27" s="24"/>
      <c r="D27" s="1"/>
      <c r="E27" s="1"/>
      <c r="F27" s="1"/>
      <c r="G27" s="1"/>
    </row>
    <row r="28" spans="1:7" x14ac:dyDescent="0.25">
      <c r="A28" s="40"/>
      <c r="B28" s="24"/>
      <c r="C28" s="24"/>
      <c r="D28" s="1"/>
      <c r="E28" s="1"/>
      <c r="F28" s="1"/>
      <c r="G28" s="1"/>
    </row>
    <row r="29" spans="1:7" x14ac:dyDescent="0.25">
      <c r="A29" s="40"/>
      <c r="B29" s="24"/>
      <c r="C29" s="24"/>
      <c r="D29" s="1"/>
      <c r="E29" s="1"/>
      <c r="F29" s="1"/>
      <c r="G29" s="1"/>
    </row>
    <row r="30" spans="1:7" x14ac:dyDescent="0.25">
      <c r="A30" s="40"/>
      <c r="B30" s="24"/>
      <c r="C30" s="25"/>
      <c r="D30" s="1"/>
      <c r="E30" s="1"/>
      <c r="F30" s="1"/>
      <c r="G30" s="1"/>
    </row>
    <row r="31" spans="1:7" x14ac:dyDescent="0.25">
      <c r="A31" s="40"/>
      <c r="B31" s="24"/>
      <c r="C31" s="25"/>
      <c r="D31" s="1"/>
      <c r="E31" s="1"/>
      <c r="F31" s="1"/>
      <c r="G31" s="1"/>
    </row>
  </sheetData>
  <autoFilter ref="A1:L42" xr:uid="{827D0429-5534-4B17-8913-781771693B57}">
    <sortState xmlns:xlrd2="http://schemas.microsoft.com/office/spreadsheetml/2017/richdata2" ref="A2:L42">
      <sortCondition ref="A1:A42"/>
    </sortState>
  </autoFilter>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4708B-5AEB-4404-9350-A4B8EE701959}">
  <dimension ref="A1:R48"/>
  <sheetViews>
    <sheetView workbookViewId="0">
      <selection activeCell="M1" sqref="M1"/>
    </sheetView>
  </sheetViews>
  <sheetFormatPr defaultRowHeight="15" x14ac:dyDescent="0.25"/>
  <cols>
    <col min="4" max="7" width="11" customWidth="1"/>
    <col min="10" max="10" width="10.5703125" customWidth="1"/>
    <col min="11" max="11" width="14.5703125" customWidth="1"/>
    <col min="12" max="12" width="9.140625" customWidth="1"/>
    <col min="13" max="13" width="12.42578125" customWidth="1"/>
    <col min="14" max="14" width="19.42578125" customWidth="1"/>
    <col min="15" max="15" width="21.42578125" customWidth="1"/>
    <col min="16" max="16" width="8.5703125" bestFit="1" customWidth="1"/>
  </cols>
  <sheetData>
    <row r="1" spans="1:18" ht="30" x14ac:dyDescent="0.25">
      <c r="A1" s="18" t="s">
        <v>548</v>
      </c>
      <c r="B1" s="15" t="s">
        <v>554</v>
      </c>
      <c r="C1" s="17" t="s">
        <v>555</v>
      </c>
      <c r="D1" s="18" t="s">
        <v>575</v>
      </c>
      <c r="E1" s="18" t="s">
        <v>574</v>
      </c>
      <c r="F1" s="18" t="s">
        <v>576</v>
      </c>
      <c r="G1" s="18" t="s">
        <v>613</v>
      </c>
      <c r="H1" s="36" t="s">
        <v>582</v>
      </c>
      <c r="I1" s="36" t="s">
        <v>589</v>
      </c>
      <c r="J1" s="36" t="s">
        <v>551</v>
      </c>
      <c r="K1" s="36" t="s">
        <v>579</v>
      </c>
      <c r="L1" s="36" t="s">
        <v>581</v>
      </c>
      <c r="M1" s="35" t="s">
        <v>591</v>
      </c>
      <c r="N1" s="35"/>
      <c r="O1" s="16" t="s">
        <v>463</v>
      </c>
      <c r="P1" s="16" t="s">
        <v>551</v>
      </c>
      <c r="Q1" s="16" t="s">
        <v>552</v>
      </c>
      <c r="R1" s="15" t="s">
        <v>534</v>
      </c>
    </row>
    <row r="2" spans="1:18" x14ac:dyDescent="0.25">
      <c r="A2" s="38" t="s">
        <v>531</v>
      </c>
      <c r="B2" s="46">
        <v>1</v>
      </c>
      <c r="C2" s="46">
        <v>3</v>
      </c>
      <c r="D2" s="44">
        <v>-31.1</v>
      </c>
      <c r="E2" s="44">
        <v>58.317</v>
      </c>
      <c r="F2" s="44">
        <v>0</v>
      </c>
      <c r="G2" s="44">
        <v>59</v>
      </c>
      <c r="H2" s="45"/>
      <c r="I2" s="45"/>
      <c r="J2" s="1" t="s">
        <v>549</v>
      </c>
      <c r="K2" s="1">
        <v>1.4</v>
      </c>
      <c r="L2" s="45"/>
      <c r="M2" s="45"/>
      <c r="N2" s="35"/>
      <c r="O2" s="43"/>
      <c r="P2" s="43"/>
      <c r="Q2" s="43"/>
      <c r="R2" s="42"/>
    </row>
    <row r="3" spans="1:18" x14ac:dyDescent="0.25">
      <c r="A3" s="38" t="s">
        <v>531</v>
      </c>
      <c r="B3" s="46">
        <v>1</v>
      </c>
      <c r="C3" s="46">
        <v>3</v>
      </c>
      <c r="D3" s="44">
        <v>-31.1</v>
      </c>
      <c r="E3" s="44">
        <v>58.317</v>
      </c>
      <c r="F3" s="44">
        <v>0</v>
      </c>
      <c r="G3" s="44">
        <v>59</v>
      </c>
      <c r="H3" s="45"/>
      <c r="I3" s="45"/>
      <c r="J3" s="1" t="s">
        <v>550</v>
      </c>
      <c r="K3" s="1">
        <v>1.7</v>
      </c>
      <c r="L3" s="45"/>
      <c r="M3" s="45"/>
      <c r="N3" s="35"/>
      <c r="O3" s="43"/>
      <c r="P3" s="43"/>
      <c r="Q3" s="43"/>
      <c r="R3" s="42"/>
    </row>
    <row r="4" spans="1:18" x14ac:dyDescent="0.25">
      <c r="A4" s="38" t="s">
        <v>531</v>
      </c>
      <c r="B4" s="46">
        <v>1</v>
      </c>
      <c r="C4" s="46">
        <v>3</v>
      </c>
      <c r="D4" s="44">
        <v>-31.1</v>
      </c>
      <c r="E4" s="44">
        <v>58.317</v>
      </c>
      <c r="F4" s="44">
        <v>0</v>
      </c>
      <c r="G4" s="44">
        <v>59</v>
      </c>
      <c r="H4" s="45"/>
      <c r="I4" s="45"/>
      <c r="J4" s="1" t="s">
        <v>553</v>
      </c>
      <c r="K4" s="1">
        <v>2</v>
      </c>
      <c r="L4" s="45"/>
      <c r="M4" s="45"/>
      <c r="N4" s="35"/>
      <c r="O4" s="43"/>
      <c r="P4" s="43"/>
      <c r="Q4" s="43"/>
      <c r="R4" s="42"/>
    </row>
    <row r="5" spans="1:18" x14ac:dyDescent="0.25">
      <c r="A5" s="38" t="s">
        <v>531</v>
      </c>
      <c r="B5" s="46">
        <v>3</v>
      </c>
      <c r="C5" s="46">
        <v>10</v>
      </c>
      <c r="D5" s="44">
        <v>485.9</v>
      </c>
      <c r="E5" s="44">
        <v>20.315000000000001</v>
      </c>
      <c r="F5" s="44">
        <v>0</v>
      </c>
      <c r="G5" s="44">
        <v>70</v>
      </c>
      <c r="H5" s="45"/>
      <c r="I5" s="45"/>
      <c r="J5" s="1" t="s">
        <v>549</v>
      </c>
      <c r="K5" s="1">
        <v>1.4</v>
      </c>
      <c r="L5" s="45"/>
      <c r="M5" s="45"/>
      <c r="N5" s="35"/>
      <c r="O5" s="43"/>
      <c r="P5" s="43"/>
      <c r="Q5" s="43"/>
      <c r="R5" s="42"/>
    </row>
    <row r="6" spans="1:18" x14ac:dyDescent="0.25">
      <c r="A6" s="38" t="s">
        <v>531</v>
      </c>
      <c r="B6" s="46">
        <v>3</v>
      </c>
      <c r="C6" s="46">
        <v>10</v>
      </c>
      <c r="D6" s="44">
        <v>485.9</v>
      </c>
      <c r="E6" s="44">
        <v>20.315000000000001</v>
      </c>
      <c r="F6" s="44">
        <v>0</v>
      </c>
      <c r="G6" s="44">
        <v>70</v>
      </c>
      <c r="H6" s="45"/>
      <c r="I6" s="45"/>
      <c r="J6" s="1" t="s">
        <v>550</v>
      </c>
      <c r="K6" s="1">
        <v>1.7</v>
      </c>
      <c r="L6" s="45"/>
      <c r="M6" s="45"/>
      <c r="N6" s="35"/>
      <c r="O6" s="43"/>
      <c r="P6" s="43"/>
      <c r="Q6" s="43"/>
      <c r="R6" s="42"/>
    </row>
    <row r="7" spans="1:18" x14ac:dyDescent="0.25">
      <c r="A7" s="38" t="s">
        <v>531</v>
      </c>
      <c r="B7" s="46">
        <v>3</v>
      </c>
      <c r="C7" s="46">
        <v>10</v>
      </c>
      <c r="D7" s="44">
        <v>485.9</v>
      </c>
      <c r="E7" s="44">
        <v>20.315000000000001</v>
      </c>
      <c r="F7" s="44">
        <v>0</v>
      </c>
      <c r="G7" s="44">
        <v>70</v>
      </c>
      <c r="H7" s="45"/>
      <c r="I7" s="45"/>
      <c r="J7" s="1" t="s">
        <v>553</v>
      </c>
      <c r="K7" s="1">
        <v>2</v>
      </c>
      <c r="L7" s="45"/>
      <c r="M7" s="45"/>
      <c r="N7" s="35"/>
      <c r="O7" s="43"/>
      <c r="P7" s="43"/>
      <c r="Q7" s="43"/>
      <c r="R7" s="42"/>
    </row>
    <row r="8" spans="1:18" x14ac:dyDescent="0.25">
      <c r="A8" s="38" t="s">
        <v>531</v>
      </c>
      <c r="B8" s="46">
        <v>10</v>
      </c>
      <c r="C8" s="24">
        <v>18</v>
      </c>
      <c r="D8" s="44">
        <v>692.6</v>
      </c>
      <c r="E8" s="44">
        <v>13.384</v>
      </c>
      <c r="F8" s="44">
        <v>0</v>
      </c>
      <c r="G8" s="44">
        <v>111</v>
      </c>
      <c r="H8" s="45"/>
      <c r="I8" s="45"/>
      <c r="J8" s="1" t="s">
        <v>549</v>
      </c>
      <c r="K8" s="1">
        <v>1.4</v>
      </c>
      <c r="L8" s="45"/>
      <c r="M8" s="45"/>
      <c r="N8" s="35"/>
      <c r="O8" s="43"/>
      <c r="P8" s="43"/>
      <c r="Q8" s="43"/>
      <c r="R8" s="42"/>
    </row>
    <row r="9" spans="1:18" x14ac:dyDescent="0.25">
      <c r="A9" s="38" t="s">
        <v>531</v>
      </c>
      <c r="B9" s="46">
        <v>10</v>
      </c>
      <c r="C9" s="24">
        <v>18</v>
      </c>
      <c r="D9" s="44">
        <v>692.6</v>
      </c>
      <c r="E9" s="44">
        <v>13.384</v>
      </c>
      <c r="F9" s="44">
        <v>0</v>
      </c>
      <c r="G9" s="44">
        <v>111</v>
      </c>
      <c r="H9" s="45"/>
      <c r="I9" s="45"/>
      <c r="J9" s="1" t="s">
        <v>550</v>
      </c>
      <c r="K9" s="1">
        <v>1.7</v>
      </c>
      <c r="L9" s="45"/>
      <c r="M9" s="45"/>
      <c r="N9" s="35"/>
      <c r="O9" s="43"/>
      <c r="P9" s="43"/>
      <c r="Q9" s="43"/>
      <c r="R9" s="42"/>
    </row>
    <row r="10" spans="1:18" x14ac:dyDescent="0.25">
      <c r="A10" s="38" t="s">
        <v>531</v>
      </c>
      <c r="B10" s="46">
        <v>10</v>
      </c>
      <c r="C10" s="24">
        <v>18</v>
      </c>
      <c r="D10" s="44">
        <v>692.6</v>
      </c>
      <c r="E10" s="44">
        <v>13.384</v>
      </c>
      <c r="F10" s="44">
        <v>0</v>
      </c>
      <c r="G10" s="44">
        <v>111</v>
      </c>
      <c r="H10" s="45"/>
      <c r="I10" s="45"/>
      <c r="J10" s="1" t="s">
        <v>553</v>
      </c>
      <c r="K10" s="1">
        <v>2</v>
      </c>
      <c r="L10" s="45"/>
      <c r="M10" s="45"/>
      <c r="N10" s="35"/>
      <c r="O10" s="43"/>
      <c r="P10" s="43"/>
      <c r="Q10" s="43"/>
      <c r="R10" s="42"/>
    </row>
    <row r="11" spans="1:18" ht="30" x14ac:dyDescent="0.25">
      <c r="A11" s="6" t="s">
        <v>531</v>
      </c>
      <c r="B11" s="24">
        <v>18</v>
      </c>
      <c r="C11" s="24">
        <v>30</v>
      </c>
      <c r="D11" s="1">
        <v>486.6</v>
      </c>
      <c r="E11" s="1">
        <v>14.818</v>
      </c>
      <c r="F11" s="1">
        <v>0</v>
      </c>
      <c r="G11" s="1">
        <v>119</v>
      </c>
      <c r="H11" t="e">
        <f>E11*#REF!+D11</f>
        <v>#REF!</v>
      </c>
      <c r="I11">
        <v>0</v>
      </c>
      <c r="J11" s="1" t="s">
        <v>549</v>
      </c>
      <c r="K11" s="1">
        <v>1.4</v>
      </c>
      <c r="L11" t="e">
        <f>H11*K11</f>
        <v>#REF!</v>
      </c>
      <c r="M11">
        <v>0.66</v>
      </c>
      <c r="O11" s="4" t="s">
        <v>466</v>
      </c>
      <c r="P11" s="14" t="s">
        <v>550</v>
      </c>
      <c r="Q11" s="1" t="s">
        <v>467</v>
      </c>
      <c r="R11">
        <f>(1.99+1.7)/2</f>
        <v>1.845</v>
      </c>
    </row>
    <row r="12" spans="1:18" ht="30" x14ac:dyDescent="0.25">
      <c r="A12" s="6" t="s">
        <v>531</v>
      </c>
      <c r="B12" s="24">
        <v>18</v>
      </c>
      <c r="C12" s="24">
        <v>30</v>
      </c>
      <c r="D12" s="1">
        <v>486.6</v>
      </c>
      <c r="E12" s="1">
        <v>14.818</v>
      </c>
      <c r="F12" s="1">
        <v>0</v>
      </c>
      <c r="G12" s="1">
        <v>119</v>
      </c>
      <c r="H12" t="e">
        <f>E12*#REF!+D12</f>
        <v>#REF!</v>
      </c>
      <c r="I12">
        <v>0</v>
      </c>
      <c r="J12" s="1" t="s">
        <v>550</v>
      </c>
      <c r="K12" s="1">
        <v>1.7</v>
      </c>
      <c r="L12" t="e">
        <f t="shared" ref="L12:L37" si="0">H12*K12</f>
        <v>#REF!</v>
      </c>
      <c r="M12">
        <v>0.66</v>
      </c>
      <c r="O12" s="37" t="s">
        <v>464</v>
      </c>
      <c r="P12" s="37" t="s">
        <v>549</v>
      </c>
      <c r="Q12" s="1" t="s">
        <v>465</v>
      </c>
      <c r="R12">
        <f>(1.69+1.4)/2</f>
        <v>1.5449999999999999</v>
      </c>
    </row>
    <row r="13" spans="1:18" ht="30" x14ac:dyDescent="0.25">
      <c r="A13" s="6" t="s">
        <v>531</v>
      </c>
      <c r="B13" s="24">
        <v>18</v>
      </c>
      <c r="C13" s="24">
        <v>30</v>
      </c>
      <c r="D13" s="1">
        <v>486.6</v>
      </c>
      <c r="E13" s="1">
        <v>14.818</v>
      </c>
      <c r="F13" s="1">
        <v>0</v>
      </c>
      <c r="G13" s="1">
        <v>119</v>
      </c>
      <c r="H13" t="e">
        <f>E13*#REF!+D13</f>
        <v>#REF!</v>
      </c>
      <c r="I13">
        <v>0</v>
      </c>
      <c r="J13" s="1" t="s">
        <v>553</v>
      </c>
      <c r="K13" s="1">
        <v>2</v>
      </c>
      <c r="L13" t="e">
        <f t="shared" si="0"/>
        <v>#REF!</v>
      </c>
      <c r="M13">
        <v>0.66</v>
      </c>
      <c r="O13" s="37" t="s">
        <v>468</v>
      </c>
      <c r="P13" s="37" t="s">
        <v>553</v>
      </c>
      <c r="Q13" s="1" t="s">
        <v>469</v>
      </c>
      <c r="R13">
        <f>(2.4+2)/2</f>
        <v>2.2000000000000002</v>
      </c>
    </row>
    <row r="14" spans="1:18" x14ac:dyDescent="0.25">
      <c r="A14" s="6" t="s">
        <v>531</v>
      </c>
      <c r="B14" s="24">
        <v>30</v>
      </c>
      <c r="C14" s="24">
        <v>60</v>
      </c>
      <c r="D14" s="1">
        <v>845.6</v>
      </c>
      <c r="E14" s="1">
        <v>8.1259999999999994</v>
      </c>
      <c r="F14" s="1">
        <v>0</v>
      </c>
      <c r="G14" s="1">
        <v>111</v>
      </c>
      <c r="H14" t="e">
        <f>E14*#REF!+D14</f>
        <v>#REF!</v>
      </c>
      <c r="I14">
        <v>0</v>
      </c>
      <c r="J14" s="1" t="s">
        <v>549</v>
      </c>
      <c r="K14" s="1">
        <v>1.4</v>
      </c>
      <c r="L14" t="e">
        <f t="shared" si="0"/>
        <v>#REF!</v>
      </c>
      <c r="M14">
        <v>0.66</v>
      </c>
    </row>
    <row r="15" spans="1:18" x14ac:dyDescent="0.25">
      <c r="A15" s="6" t="s">
        <v>531</v>
      </c>
      <c r="B15" s="24">
        <v>30</v>
      </c>
      <c r="C15" s="24">
        <v>60</v>
      </c>
      <c r="D15" s="1">
        <v>845.6</v>
      </c>
      <c r="E15" s="1">
        <v>8.1259999999999994</v>
      </c>
      <c r="F15" s="1">
        <v>0</v>
      </c>
      <c r="G15" s="1">
        <v>111</v>
      </c>
      <c r="H15" t="e">
        <f>E15*#REF!+D15</f>
        <v>#REF!</v>
      </c>
      <c r="I15">
        <v>0</v>
      </c>
      <c r="J15" s="1" t="s">
        <v>550</v>
      </c>
      <c r="K15" s="1">
        <v>1.7</v>
      </c>
      <c r="L15" t="e">
        <f t="shared" si="0"/>
        <v>#REF!</v>
      </c>
      <c r="M15">
        <v>0.66</v>
      </c>
    </row>
    <row r="16" spans="1:18" x14ac:dyDescent="0.25">
      <c r="A16" s="6" t="s">
        <v>531</v>
      </c>
      <c r="B16" s="24">
        <v>30</v>
      </c>
      <c r="C16" s="24">
        <v>60</v>
      </c>
      <c r="D16" s="1">
        <v>845.6</v>
      </c>
      <c r="E16" s="1">
        <v>8.1259999999999994</v>
      </c>
      <c r="F16" s="1">
        <v>0</v>
      </c>
      <c r="G16" s="1">
        <v>111</v>
      </c>
      <c r="H16" t="e">
        <f>E16*#REF!+D16</f>
        <v>#REF!</v>
      </c>
      <c r="I16">
        <v>0</v>
      </c>
      <c r="J16" s="1" t="s">
        <v>553</v>
      </c>
      <c r="K16" s="1">
        <v>2</v>
      </c>
      <c r="L16" t="e">
        <f t="shared" si="0"/>
        <v>#REF!</v>
      </c>
      <c r="M16">
        <v>0.66</v>
      </c>
    </row>
    <row r="17" spans="1:13" x14ac:dyDescent="0.25">
      <c r="A17" s="34" t="s">
        <v>531</v>
      </c>
      <c r="B17" s="24">
        <v>60</v>
      </c>
      <c r="C17" s="25">
        <v>150</v>
      </c>
      <c r="D17" s="1">
        <v>658.5</v>
      </c>
      <c r="E17" s="1">
        <v>9.0820000000000007</v>
      </c>
      <c r="F17" s="1">
        <v>0</v>
      </c>
      <c r="G17" s="1">
        <v>108</v>
      </c>
      <c r="H17" t="e">
        <f>E17*#REF!+D17</f>
        <v>#REF!</v>
      </c>
      <c r="I17">
        <v>0</v>
      </c>
      <c r="J17" s="1" t="s">
        <v>549</v>
      </c>
      <c r="K17" s="1">
        <v>1.4</v>
      </c>
      <c r="L17" t="e">
        <f t="shared" si="0"/>
        <v>#REF!</v>
      </c>
      <c r="M17">
        <v>0.66</v>
      </c>
    </row>
    <row r="18" spans="1:13" x14ac:dyDescent="0.25">
      <c r="A18" s="34" t="s">
        <v>531</v>
      </c>
      <c r="B18" s="24">
        <v>60</v>
      </c>
      <c r="C18" s="25">
        <v>150</v>
      </c>
      <c r="D18" s="1">
        <v>658.5</v>
      </c>
      <c r="E18" s="1">
        <v>9.0820000000000007</v>
      </c>
      <c r="F18" s="1">
        <v>0</v>
      </c>
      <c r="G18" s="1">
        <v>108</v>
      </c>
      <c r="H18" t="e">
        <f>E18*#REF!+D18</f>
        <v>#REF!</v>
      </c>
      <c r="I18">
        <v>0</v>
      </c>
      <c r="J18" s="1" t="s">
        <v>550</v>
      </c>
      <c r="K18" s="1">
        <v>1.7</v>
      </c>
      <c r="L18" t="e">
        <f t="shared" si="0"/>
        <v>#REF!</v>
      </c>
      <c r="M18">
        <v>0.66</v>
      </c>
    </row>
    <row r="19" spans="1:13" x14ac:dyDescent="0.25">
      <c r="A19" s="34" t="s">
        <v>531</v>
      </c>
      <c r="B19" s="24">
        <v>60</v>
      </c>
      <c r="C19" s="25">
        <v>150</v>
      </c>
      <c r="D19" s="1">
        <v>658.5</v>
      </c>
      <c r="E19" s="1">
        <v>9.0820000000000007</v>
      </c>
      <c r="F19" s="1">
        <v>0</v>
      </c>
      <c r="G19" s="1">
        <v>108</v>
      </c>
      <c r="H19" t="e">
        <f>E19*#REF!+D19</f>
        <v>#REF!</v>
      </c>
      <c r="I19">
        <v>0</v>
      </c>
      <c r="J19" s="1" t="s">
        <v>553</v>
      </c>
      <c r="K19" s="1">
        <v>2</v>
      </c>
      <c r="L19" t="e">
        <f t="shared" si="0"/>
        <v>#REF!</v>
      </c>
      <c r="M19">
        <v>0.66</v>
      </c>
    </row>
    <row r="20" spans="1:13" x14ac:dyDescent="0.25">
      <c r="A20" s="38" t="s">
        <v>530</v>
      </c>
      <c r="B20" s="46">
        <v>1</v>
      </c>
      <c r="C20" s="46">
        <v>3</v>
      </c>
      <c r="D20" s="44">
        <v>-30.4</v>
      </c>
      <c r="E20" s="44">
        <v>59.512</v>
      </c>
      <c r="F20" s="44">
        <v>0</v>
      </c>
      <c r="G20" s="44">
        <v>70</v>
      </c>
      <c r="J20" s="1" t="s">
        <v>549</v>
      </c>
      <c r="K20" s="1">
        <v>1.4</v>
      </c>
    </row>
    <row r="21" spans="1:13" x14ac:dyDescent="0.25">
      <c r="A21" s="38" t="s">
        <v>530</v>
      </c>
      <c r="B21" s="46">
        <v>1</v>
      </c>
      <c r="C21" s="46">
        <v>3</v>
      </c>
      <c r="D21" s="44">
        <v>-30.4</v>
      </c>
      <c r="E21" s="44">
        <v>59.512</v>
      </c>
      <c r="F21" s="44">
        <v>0</v>
      </c>
      <c r="G21" s="44">
        <v>70</v>
      </c>
      <c r="J21" s="1" t="s">
        <v>550</v>
      </c>
      <c r="K21" s="1">
        <v>1.7</v>
      </c>
    </row>
    <row r="22" spans="1:13" x14ac:dyDescent="0.25">
      <c r="A22" s="38" t="s">
        <v>530</v>
      </c>
      <c r="B22" s="46">
        <v>1</v>
      </c>
      <c r="C22" s="46">
        <v>3</v>
      </c>
      <c r="D22" s="44">
        <v>-30.4</v>
      </c>
      <c r="E22" s="44">
        <v>59.512</v>
      </c>
      <c r="F22" s="44">
        <v>0</v>
      </c>
      <c r="G22" s="44">
        <v>70</v>
      </c>
      <c r="J22" s="1" t="s">
        <v>553</v>
      </c>
      <c r="K22" s="1">
        <v>2</v>
      </c>
    </row>
    <row r="23" spans="1:13" x14ac:dyDescent="0.25">
      <c r="A23" s="38" t="s">
        <v>530</v>
      </c>
      <c r="B23" s="46">
        <v>3</v>
      </c>
      <c r="C23" s="46">
        <v>10</v>
      </c>
      <c r="D23" s="44">
        <v>504.3</v>
      </c>
      <c r="E23" s="44">
        <v>22.706</v>
      </c>
      <c r="F23" s="44">
        <v>0</v>
      </c>
      <c r="G23" s="44">
        <v>67</v>
      </c>
      <c r="J23" s="1" t="s">
        <v>549</v>
      </c>
      <c r="K23" s="1">
        <v>1.4</v>
      </c>
    </row>
    <row r="24" spans="1:13" x14ac:dyDescent="0.25">
      <c r="A24" s="38" t="s">
        <v>530</v>
      </c>
      <c r="B24" s="46">
        <v>3</v>
      </c>
      <c r="C24" s="46">
        <v>10</v>
      </c>
      <c r="D24" s="44">
        <v>504.3</v>
      </c>
      <c r="E24" s="44">
        <v>22.706</v>
      </c>
      <c r="F24" s="44">
        <v>0</v>
      </c>
      <c r="G24" s="44">
        <v>67</v>
      </c>
      <c r="J24" s="1" t="s">
        <v>550</v>
      </c>
      <c r="K24" s="1">
        <v>1.7</v>
      </c>
    </row>
    <row r="25" spans="1:13" x14ac:dyDescent="0.25">
      <c r="A25" s="38" t="s">
        <v>530</v>
      </c>
      <c r="B25" s="46">
        <v>3</v>
      </c>
      <c r="C25" s="46">
        <v>10</v>
      </c>
      <c r="D25" s="44">
        <v>504.3</v>
      </c>
      <c r="E25" s="44">
        <v>22.706</v>
      </c>
      <c r="F25" s="44">
        <v>0</v>
      </c>
      <c r="G25" s="44">
        <v>67</v>
      </c>
      <c r="J25" s="1" t="s">
        <v>553</v>
      </c>
      <c r="K25" s="1">
        <v>2</v>
      </c>
    </row>
    <row r="26" spans="1:13" x14ac:dyDescent="0.25">
      <c r="A26" s="38" t="s">
        <v>530</v>
      </c>
      <c r="B26" s="46">
        <v>10</v>
      </c>
      <c r="C26" s="24">
        <v>18</v>
      </c>
      <c r="D26" s="44">
        <v>658.2</v>
      </c>
      <c r="E26" s="44">
        <v>17.686</v>
      </c>
      <c r="F26" s="44">
        <v>0</v>
      </c>
      <c r="G26" s="44">
        <v>105</v>
      </c>
      <c r="J26" s="1" t="s">
        <v>549</v>
      </c>
      <c r="K26" s="1">
        <v>1.4</v>
      </c>
    </row>
    <row r="27" spans="1:13" x14ac:dyDescent="0.25">
      <c r="A27" s="38" t="s">
        <v>530</v>
      </c>
      <c r="B27" s="46">
        <v>10</v>
      </c>
      <c r="C27" s="24">
        <v>18</v>
      </c>
      <c r="D27" s="44">
        <v>658.2</v>
      </c>
      <c r="E27" s="44">
        <v>17.686</v>
      </c>
      <c r="F27" s="44">
        <v>0</v>
      </c>
      <c r="G27" s="44">
        <v>105</v>
      </c>
      <c r="J27" s="1" t="s">
        <v>550</v>
      </c>
      <c r="K27" s="1">
        <v>1.7</v>
      </c>
    </row>
    <row r="28" spans="1:13" x14ac:dyDescent="0.25">
      <c r="A28" s="38" t="s">
        <v>530</v>
      </c>
      <c r="B28" s="46">
        <v>10</v>
      </c>
      <c r="C28" s="24">
        <v>18</v>
      </c>
      <c r="D28" s="44">
        <v>658.2</v>
      </c>
      <c r="E28" s="44">
        <v>17.686</v>
      </c>
      <c r="F28" s="44">
        <v>0</v>
      </c>
      <c r="G28" s="44">
        <v>105</v>
      </c>
      <c r="J28" s="1" t="s">
        <v>553</v>
      </c>
      <c r="K28" s="1">
        <v>2</v>
      </c>
    </row>
    <row r="29" spans="1:13" x14ac:dyDescent="0.25">
      <c r="A29" s="34" t="s">
        <v>530</v>
      </c>
      <c r="B29" s="24">
        <v>18</v>
      </c>
      <c r="C29" s="24">
        <v>30</v>
      </c>
      <c r="D29" s="1">
        <v>692.2</v>
      </c>
      <c r="E29" s="1">
        <v>15.057</v>
      </c>
      <c r="F29" s="1">
        <v>0</v>
      </c>
      <c r="G29" s="1">
        <v>153</v>
      </c>
      <c r="H29" t="e">
        <f>E29*#REF!+D29</f>
        <v>#REF!</v>
      </c>
      <c r="I29">
        <v>0</v>
      </c>
      <c r="J29" s="1" t="s">
        <v>549</v>
      </c>
      <c r="K29" s="1">
        <v>1.4</v>
      </c>
      <c r="L29" t="e">
        <f t="shared" si="0"/>
        <v>#REF!</v>
      </c>
      <c r="M29">
        <v>0.66</v>
      </c>
    </row>
    <row r="30" spans="1:13" x14ac:dyDescent="0.25">
      <c r="A30" s="34" t="s">
        <v>530</v>
      </c>
      <c r="B30" s="24">
        <v>18</v>
      </c>
      <c r="C30" s="24">
        <v>30</v>
      </c>
      <c r="D30" s="1">
        <v>692.2</v>
      </c>
      <c r="E30" s="1">
        <v>15.057</v>
      </c>
      <c r="F30" s="1">
        <v>0</v>
      </c>
      <c r="G30" s="1">
        <v>153</v>
      </c>
      <c r="H30" t="e">
        <f>E30*#REF!+D30</f>
        <v>#REF!</v>
      </c>
      <c r="I30">
        <v>0</v>
      </c>
      <c r="J30" s="1" t="s">
        <v>550</v>
      </c>
      <c r="K30" s="1">
        <v>1.7</v>
      </c>
      <c r="L30" t="e">
        <f t="shared" si="0"/>
        <v>#REF!</v>
      </c>
      <c r="M30">
        <v>0.66</v>
      </c>
    </row>
    <row r="31" spans="1:13" x14ac:dyDescent="0.25">
      <c r="A31" s="34" t="s">
        <v>530</v>
      </c>
      <c r="B31" s="24">
        <v>18</v>
      </c>
      <c r="C31" s="24">
        <v>30</v>
      </c>
      <c r="D31" s="1">
        <v>692.2</v>
      </c>
      <c r="E31" s="1">
        <v>15.057</v>
      </c>
      <c r="F31" s="1">
        <v>0</v>
      </c>
      <c r="G31" s="1">
        <v>153</v>
      </c>
      <c r="H31" t="e">
        <f>E31*#REF!+D31</f>
        <v>#REF!</v>
      </c>
      <c r="I31">
        <v>0</v>
      </c>
      <c r="J31" s="1" t="s">
        <v>553</v>
      </c>
      <c r="K31" s="1">
        <v>2</v>
      </c>
      <c r="L31" t="e">
        <f t="shared" si="0"/>
        <v>#REF!</v>
      </c>
      <c r="M31">
        <v>0.66</v>
      </c>
    </row>
    <row r="32" spans="1:13" x14ac:dyDescent="0.25">
      <c r="A32" s="34" t="s">
        <v>530</v>
      </c>
      <c r="B32" s="24">
        <v>30</v>
      </c>
      <c r="C32" s="24">
        <v>60</v>
      </c>
      <c r="D32" s="1">
        <v>873.1</v>
      </c>
      <c r="E32" s="1">
        <v>11.472</v>
      </c>
      <c r="F32" s="1">
        <v>0</v>
      </c>
      <c r="G32" s="1">
        <v>167</v>
      </c>
      <c r="H32" t="e">
        <f>E32*#REF!+D32</f>
        <v>#REF!</v>
      </c>
      <c r="I32">
        <v>0</v>
      </c>
      <c r="J32" s="1" t="s">
        <v>549</v>
      </c>
      <c r="K32" s="1">
        <v>1.4</v>
      </c>
      <c r="L32" t="e">
        <f t="shared" si="0"/>
        <v>#REF!</v>
      </c>
      <c r="M32">
        <v>0.66</v>
      </c>
    </row>
    <row r="33" spans="1:13" x14ac:dyDescent="0.25">
      <c r="A33" s="34" t="s">
        <v>530</v>
      </c>
      <c r="B33" s="24">
        <v>30</v>
      </c>
      <c r="C33" s="24">
        <v>60</v>
      </c>
      <c r="D33" s="1">
        <v>873.1</v>
      </c>
      <c r="E33" s="1">
        <v>11.472</v>
      </c>
      <c r="F33" s="1">
        <v>0</v>
      </c>
      <c r="G33" s="1">
        <v>167</v>
      </c>
      <c r="H33" t="e">
        <f>E33*#REF!+D33</f>
        <v>#REF!</v>
      </c>
      <c r="I33">
        <v>0</v>
      </c>
      <c r="J33" s="1" t="s">
        <v>550</v>
      </c>
      <c r="K33" s="1">
        <v>1.7</v>
      </c>
      <c r="L33" t="e">
        <f t="shared" si="0"/>
        <v>#REF!</v>
      </c>
      <c r="M33">
        <v>0.66</v>
      </c>
    </row>
    <row r="34" spans="1:13" x14ac:dyDescent="0.25">
      <c r="A34" s="34" t="s">
        <v>530</v>
      </c>
      <c r="B34" s="24">
        <v>30</v>
      </c>
      <c r="C34" s="24">
        <v>60</v>
      </c>
      <c r="D34" s="1">
        <v>873.1</v>
      </c>
      <c r="E34" s="1">
        <v>11.472</v>
      </c>
      <c r="F34" s="1">
        <v>0</v>
      </c>
      <c r="G34" s="1">
        <v>167</v>
      </c>
      <c r="H34" t="e">
        <f>E34*#REF!+D34</f>
        <v>#REF!</v>
      </c>
      <c r="I34">
        <v>0</v>
      </c>
      <c r="J34" s="1" t="s">
        <v>553</v>
      </c>
      <c r="K34" s="1">
        <v>2</v>
      </c>
      <c r="L34" t="e">
        <f t="shared" si="0"/>
        <v>#REF!</v>
      </c>
      <c r="M34">
        <v>0.66</v>
      </c>
    </row>
    <row r="35" spans="1:13" x14ac:dyDescent="0.25">
      <c r="A35" s="34" t="s">
        <v>530</v>
      </c>
      <c r="B35" s="24">
        <v>60</v>
      </c>
      <c r="C35" s="25">
        <v>150</v>
      </c>
      <c r="D35" s="1">
        <v>587.70000000000005</v>
      </c>
      <c r="E35" s="1">
        <v>11.711</v>
      </c>
      <c r="F35" s="1">
        <v>0</v>
      </c>
      <c r="G35" s="1">
        <v>164</v>
      </c>
      <c r="H35" t="e">
        <f>E35*#REF!+D35</f>
        <v>#REF!</v>
      </c>
      <c r="I35">
        <v>0</v>
      </c>
      <c r="J35" s="1" t="s">
        <v>549</v>
      </c>
      <c r="K35" s="1">
        <v>1.4</v>
      </c>
      <c r="L35" t="e">
        <f t="shared" si="0"/>
        <v>#REF!</v>
      </c>
      <c r="M35">
        <v>0.66</v>
      </c>
    </row>
    <row r="36" spans="1:13" x14ac:dyDescent="0.25">
      <c r="A36" s="34" t="s">
        <v>530</v>
      </c>
      <c r="B36" s="24">
        <v>60</v>
      </c>
      <c r="C36" s="25">
        <v>150</v>
      </c>
      <c r="D36" s="1">
        <v>587.70000000000005</v>
      </c>
      <c r="E36" s="1">
        <v>11.711</v>
      </c>
      <c r="F36" s="1">
        <v>0</v>
      </c>
      <c r="G36" s="1">
        <v>164</v>
      </c>
      <c r="H36" t="e">
        <f>E36*#REF!+D36</f>
        <v>#REF!</v>
      </c>
      <c r="I36">
        <v>0</v>
      </c>
      <c r="J36" s="1" t="s">
        <v>550</v>
      </c>
      <c r="K36" s="1">
        <v>1.7</v>
      </c>
      <c r="L36" t="e">
        <f t="shared" si="0"/>
        <v>#REF!</v>
      </c>
      <c r="M36">
        <v>0.66</v>
      </c>
    </row>
    <row r="37" spans="1:13" x14ac:dyDescent="0.25">
      <c r="A37" s="34" t="s">
        <v>530</v>
      </c>
      <c r="B37" s="24">
        <v>60</v>
      </c>
      <c r="C37" s="25">
        <v>150</v>
      </c>
      <c r="D37" s="1">
        <v>587.70000000000005</v>
      </c>
      <c r="E37" s="1">
        <v>11.711</v>
      </c>
      <c r="F37" s="1">
        <v>0</v>
      </c>
      <c r="G37" s="1">
        <v>164</v>
      </c>
      <c r="H37" t="e">
        <f>E37*#REF!+D37</f>
        <v>#REF!</v>
      </c>
      <c r="I37">
        <v>0</v>
      </c>
      <c r="J37" s="1" t="s">
        <v>553</v>
      </c>
      <c r="K37" s="1">
        <v>2</v>
      </c>
      <c r="L37" t="e">
        <f t="shared" si="0"/>
        <v>#REF!</v>
      </c>
      <c r="M37">
        <v>0.66</v>
      </c>
    </row>
    <row r="43" spans="1:13" x14ac:dyDescent="0.25">
      <c r="C43" t="s">
        <v>614</v>
      </c>
    </row>
    <row r="44" spans="1:13" x14ac:dyDescent="0.25">
      <c r="C44" t="s">
        <v>532</v>
      </c>
    </row>
    <row r="45" spans="1:13" x14ac:dyDescent="0.25">
      <c r="C45" t="s">
        <v>533</v>
      </c>
    </row>
    <row r="46" spans="1:13" x14ac:dyDescent="0.25">
      <c r="C46" t="s">
        <v>584</v>
      </c>
    </row>
    <row r="48" spans="1:13" x14ac:dyDescent="0.25">
      <c r="C48" t="s">
        <v>587</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BDB2A-3DED-48E0-A62D-EC8D78C754B7}">
  <dimension ref="A1:F32"/>
  <sheetViews>
    <sheetView workbookViewId="0">
      <selection activeCell="L10" sqref="L10"/>
    </sheetView>
  </sheetViews>
  <sheetFormatPr defaultRowHeight="15" x14ac:dyDescent="0.25"/>
  <cols>
    <col min="3" max="3" width="8.7109375" customWidth="1"/>
    <col min="4" max="4" width="9.28515625" customWidth="1"/>
    <col min="5" max="5" width="11" bestFit="1" customWidth="1"/>
    <col min="6" max="6" width="10.42578125" bestFit="1" customWidth="1"/>
  </cols>
  <sheetData>
    <row r="1" spans="1:6" ht="25.5" x14ac:dyDescent="0.25">
      <c r="A1" s="32" t="s">
        <v>554</v>
      </c>
      <c r="B1" s="32" t="s">
        <v>555</v>
      </c>
      <c r="C1" s="32" t="s">
        <v>568</v>
      </c>
      <c r="D1" s="32" t="s">
        <v>567</v>
      </c>
      <c r="E1" s="31" t="s">
        <v>566</v>
      </c>
      <c r="F1" s="31" t="s">
        <v>565</v>
      </c>
    </row>
    <row r="2" spans="1:6" x14ac:dyDescent="0.25">
      <c r="A2" s="30">
        <v>0</v>
      </c>
      <c r="B2" s="30">
        <v>1</v>
      </c>
      <c r="C2" s="29">
        <v>0.21292349699999999</v>
      </c>
      <c r="D2" s="29">
        <v>0.19685792299999999</v>
      </c>
      <c r="E2" s="29"/>
      <c r="F2" s="29"/>
    </row>
    <row r="3" spans="1:6" x14ac:dyDescent="0.25">
      <c r="A3" s="30">
        <v>1</v>
      </c>
      <c r="B3" s="30">
        <v>2</v>
      </c>
      <c r="C3" s="29">
        <v>0.31147541000000001</v>
      </c>
      <c r="D3" s="29">
        <v>0.27868852500000002</v>
      </c>
      <c r="E3" s="29"/>
      <c r="F3" s="29"/>
    </row>
    <row r="4" spans="1:6" x14ac:dyDescent="0.25">
      <c r="A4" s="30">
        <v>2</v>
      </c>
      <c r="B4" s="30">
        <v>3</v>
      </c>
      <c r="C4" s="29">
        <v>0.36885245900000002</v>
      </c>
      <c r="D4" s="29">
        <v>0.344262295</v>
      </c>
      <c r="E4" s="29"/>
      <c r="F4" s="29"/>
    </row>
    <row r="5" spans="1:6" x14ac:dyDescent="0.25">
      <c r="A5" s="30">
        <v>3</v>
      </c>
      <c r="B5" s="30">
        <v>4</v>
      </c>
      <c r="C5" s="29">
        <v>0.409836066</v>
      </c>
      <c r="D5" s="29">
        <v>0.37704917999999998</v>
      </c>
      <c r="E5" s="29"/>
      <c r="F5" s="29"/>
    </row>
    <row r="6" spans="1:6" x14ac:dyDescent="0.25">
      <c r="A6" s="30">
        <v>4</v>
      </c>
      <c r="B6" s="30">
        <v>5</v>
      </c>
      <c r="C6" s="29">
        <v>0.44262295099999999</v>
      </c>
      <c r="D6" s="29">
        <v>0.409836066</v>
      </c>
      <c r="E6" s="29"/>
      <c r="F6" s="29"/>
    </row>
    <row r="7" spans="1:6" x14ac:dyDescent="0.25">
      <c r="A7" s="30">
        <v>5</v>
      </c>
      <c r="B7" s="30">
        <v>6</v>
      </c>
      <c r="C7" s="29">
        <v>0.48360655699999999</v>
      </c>
      <c r="D7" s="29">
        <v>0.43442623000000002</v>
      </c>
      <c r="E7" s="29"/>
      <c r="F7" s="29"/>
    </row>
    <row r="8" spans="1:6" x14ac:dyDescent="0.25">
      <c r="A8" s="30">
        <v>6</v>
      </c>
      <c r="B8" s="30">
        <v>7</v>
      </c>
      <c r="C8" s="29">
        <v>0.51639344300000001</v>
      </c>
      <c r="D8" s="29">
        <v>0.46721311500000001</v>
      </c>
      <c r="E8" s="29"/>
      <c r="F8" s="29"/>
    </row>
    <row r="9" spans="1:6" x14ac:dyDescent="0.25">
      <c r="A9" s="30">
        <v>7</v>
      </c>
      <c r="B9" s="30">
        <v>8</v>
      </c>
      <c r="C9" s="29">
        <v>0.55737704899999996</v>
      </c>
      <c r="D9" s="29">
        <v>0.50819672100000002</v>
      </c>
      <c r="E9" s="29"/>
      <c r="F9" s="29"/>
    </row>
    <row r="10" spans="1:6" x14ac:dyDescent="0.25">
      <c r="A10" s="30">
        <v>8</v>
      </c>
      <c r="B10" s="30">
        <v>9</v>
      </c>
      <c r="C10" s="29">
        <v>0.59836065599999999</v>
      </c>
      <c r="D10" s="29">
        <v>0.55737704899999996</v>
      </c>
      <c r="E10" s="29"/>
      <c r="F10" s="29"/>
    </row>
    <row r="11" spans="1:6" x14ac:dyDescent="0.25">
      <c r="A11" s="30">
        <v>9</v>
      </c>
      <c r="B11" s="30">
        <v>10</v>
      </c>
      <c r="C11" s="29">
        <v>0.64754098400000004</v>
      </c>
      <c r="D11" s="29">
        <v>0.60655737700000001</v>
      </c>
      <c r="E11" s="29"/>
      <c r="F11" s="29"/>
    </row>
    <row r="12" spans="1:6" x14ac:dyDescent="0.25">
      <c r="A12" s="30">
        <v>10</v>
      </c>
      <c r="B12" s="30">
        <v>11</v>
      </c>
      <c r="C12" s="29">
        <v>0.704918033</v>
      </c>
      <c r="D12" s="29">
        <v>0.65573770499999995</v>
      </c>
      <c r="E12" s="29"/>
      <c r="F12" s="29"/>
    </row>
    <row r="13" spans="1:6" x14ac:dyDescent="0.25">
      <c r="A13" s="30">
        <v>11</v>
      </c>
      <c r="B13" s="30">
        <v>12</v>
      </c>
      <c r="C13" s="29">
        <v>0.77049180299999998</v>
      </c>
      <c r="D13" s="29">
        <v>0.704918033</v>
      </c>
      <c r="E13" s="29"/>
      <c r="F13" s="29"/>
    </row>
    <row r="14" spans="1:6" x14ac:dyDescent="0.25">
      <c r="A14" s="30">
        <v>12</v>
      </c>
      <c r="B14" s="30">
        <v>13</v>
      </c>
      <c r="C14" s="29">
        <v>0.83606557400000003</v>
      </c>
      <c r="D14" s="29">
        <v>0.74590163899999995</v>
      </c>
      <c r="E14" s="29">
        <v>0.83934426200000001</v>
      </c>
      <c r="F14" s="29">
        <v>0.93196721299999996</v>
      </c>
    </row>
    <row r="15" spans="1:6" x14ac:dyDescent="0.25">
      <c r="A15" s="30">
        <v>13</v>
      </c>
      <c r="B15" s="30">
        <v>14</v>
      </c>
      <c r="C15" s="29">
        <v>0.909836066</v>
      </c>
      <c r="D15" s="29">
        <v>0.77868852499999996</v>
      </c>
      <c r="E15" s="29">
        <v>0.87213114800000002</v>
      </c>
      <c r="F15" s="29">
        <v>0.964754098</v>
      </c>
    </row>
    <row r="16" spans="1:6" x14ac:dyDescent="0.25">
      <c r="A16" s="30">
        <v>14</v>
      </c>
      <c r="B16" s="30">
        <v>15</v>
      </c>
      <c r="C16" s="29">
        <v>0.98360655699999999</v>
      </c>
      <c r="D16" s="29">
        <v>0.80327868899999999</v>
      </c>
      <c r="E16" s="29">
        <v>0.89672131099999997</v>
      </c>
      <c r="F16" s="29">
        <v>0.98934426200000003</v>
      </c>
    </row>
    <row r="17" spans="1:6" x14ac:dyDescent="0.25">
      <c r="A17" s="30">
        <v>15</v>
      </c>
      <c r="B17" s="30">
        <v>16</v>
      </c>
      <c r="C17" s="29">
        <v>1.040983607</v>
      </c>
      <c r="D17" s="29">
        <v>0.81967213100000003</v>
      </c>
      <c r="E17" s="29">
        <v>0.91311475399999997</v>
      </c>
      <c r="F17" s="29">
        <v>1.005737705</v>
      </c>
    </row>
    <row r="18" spans="1:6" x14ac:dyDescent="0.25">
      <c r="A18" s="30">
        <v>16</v>
      </c>
      <c r="B18" s="30">
        <v>17</v>
      </c>
      <c r="C18" s="29">
        <v>1.090163934</v>
      </c>
      <c r="D18" s="29">
        <v>0.81967213100000003</v>
      </c>
      <c r="E18" s="29">
        <v>0.91311475399999997</v>
      </c>
      <c r="F18" s="29">
        <v>1.005737705</v>
      </c>
    </row>
    <row r="19" spans="1:6" x14ac:dyDescent="0.25">
      <c r="A19" s="30">
        <v>17</v>
      </c>
      <c r="B19" s="30">
        <v>18</v>
      </c>
      <c r="C19" s="29">
        <v>1.1147540979999999</v>
      </c>
      <c r="D19" s="29">
        <v>0.81967213100000003</v>
      </c>
      <c r="E19" s="29">
        <v>0.91311475399999997</v>
      </c>
      <c r="F19" s="29">
        <v>1.005737705</v>
      </c>
    </row>
    <row r="20" spans="1:6" x14ac:dyDescent="0.25">
      <c r="A20" s="30">
        <v>18</v>
      </c>
      <c r="B20" s="30">
        <v>30</v>
      </c>
      <c r="C20" s="29">
        <v>1</v>
      </c>
      <c r="D20" s="29">
        <v>0.77868852499999996</v>
      </c>
      <c r="E20" s="29">
        <v>0.87213114800000002</v>
      </c>
      <c r="F20" s="29">
        <v>0.964754098</v>
      </c>
    </row>
    <row r="21" spans="1:6" x14ac:dyDescent="0.25">
      <c r="A21" s="30">
        <v>30</v>
      </c>
      <c r="B21" s="30">
        <v>60</v>
      </c>
      <c r="C21" s="29">
        <v>0.98360655699999999</v>
      </c>
      <c r="D21" s="29">
        <v>0.77868852499999996</v>
      </c>
      <c r="E21" s="29">
        <v>0.87213114800000002</v>
      </c>
      <c r="F21" s="29">
        <v>0.964754098</v>
      </c>
    </row>
    <row r="22" spans="1:6" ht="15.75" thickBot="1" x14ac:dyDescent="0.3">
      <c r="A22" s="28">
        <v>60</v>
      </c>
      <c r="B22" s="28">
        <v>150</v>
      </c>
      <c r="C22" s="27">
        <v>0.81147541000000001</v>
      </c>
      <c r="D22" s="27">
        <v>0.69672131100000001</v>
      </c>
      <c r="E22" s="27"/>
      <c r="F22" s="27"/>
    </row>
    <row r="23" spans="1:6" ht="15.75" thickTop="1" x14ac:dyDescent="0.25"/>
    <row r="24" spans="1:6" x14ac:dyDescent="0.25">
      <c r="A24" s="26" t="s">
        <v>562</v>
      </c>
    </row>
    <row r="25" spans="1:6" x14ac:dyDescent="0.25">
      <c r="A25" t="s">
        <v>561</v>
      </c>
    </row>
    <row r="26" spans="1:6" x14ac:dyDescent="0.25">
      <c r="A26" t="s">
        <v>560</v>
      </c>
    </row>
    <row r="27" spans="1:6" x14ac:dyDescent="0.25">
      <c r="A27" t="s">
        <v>559</v>
      </c>
    </row>
    <row r="28" spans="1:6" x14ac:dyDescent="0.25">
      <c r="A28" t="s">
        <v>558</v>
      </c>
    </row>
    <row r="29" spans="1:6" x14ac:dyDescent="0.25">
      <c r="A29" t="s">
        <v>557</v>
      </c>
    </row>
    <row r="32" spans="1:6" x14ac:dyDescent="0.25">
      <c r="A32" t="s">
        <v>556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0006-E9DE-46AC-80CC-7EEB1EE1D6BB}">
  <dimension ref="A1:J21"/>
  <sheetViews>
    <sheetView workbookViewId="0">
      <selection activeCell="J26" sqref="J26"/>
    </sheetView>
  </sheetViews>
  <sheetFormatPr defaultRowHeight="15" x14ac:dyDescent="0.25"/>
  <cols>
    <col min="1" max="1" width="7.5703125" bestFit="1" customWidth="1"/>
    <col min="2" max="2" width="7.85546875" bestFit="1" customWidth="1"/>
    <col min="3" max="3" width="11.5703125" customWidth="1"/>
    <col min="5" max="5" width="11.5703125" customWidth="1"/>
  </cols>
  <sheetData>
    <row r="1" spans="1:10" x14ac:dyDescent="0.25">
      <c r="A1" s="23" t="s">
        <v>554</v>
      </c>
      <c r="B1" s="23" t="s">
        <v>555</v>
      </c>
      <c r="C1" s="23" t="s">
        <v>570</v>
      </c>
      <c r="D1" s="23" t="s">
        <v>569</v>
      </c>
      <c r="E1" t="s">
        <v>568</v>
      </c>
      <c r="F1" t="s">
        <v>567</v>
      </c>
      <c r="G1" t="s">
        <v>566</v>
      </c>
      <c r="H1" t="s">
        <v>565</v>
      </c>
    </row>
    <row r="2" spans="1:10" x14ac:dyDescent="0.25">
      <c r="A2" s="23">
        <v>1</v>
      </c>
      <c r="B2" s="23">
        <v>2</v>
      </c>
      <c r="C2" s="23">
        <v>712</v>
      </c>
      <c r="D2" s="23">
        <v>650</v>
      </c>
      <c r="E2" s="33">
        <f t="shared" ref="E2:E21" si="0">C2/$C$19</f>
        <v>0.28332670115399922</v>
      </c>
      <c r="F2" s="33">
        <f t="shared" ref="F2:F21" si="1">D2/$C$19</f>
        <v>0.25865499403103859</v>
      </c>
      <c r="G2" s="33"/>
      <c r="H2" s="33"/>
      <c r="I2" t="s">
        <v>532</v>
      </c>
    </row>
    <row r="3" spans="1:10" x14ac:dyDescent="0.25">
      <c r="A3" s="23">
        <v>2</v>
      </c>
      <c r="B3" s="23">
        <v>3</v>
      </c>
      <c r="C3" s="23">
        <v>853</v>
      </c>
      <c r="D3" s="23">
        <v>791</v>
      </c>
      <c r="E3" s="33">
        <f t="shared" si="0"/>
        <v>0.33943493832073218</v>
      </c>
      <c r="F3" s="33">
        <f t="shared" si="1"/>
        <v>0.31476323119777161</v>
      </c>
      <c r="G3" s="33"/>
      <c r="H3" s="33"/>
      <c r="I3" t="s">
        <v>564</v>
      </c>
    </row>
    <row r="4" spans="1:10" x14ac:dyDescent="0.25">
      <c r="A4" s="23">
        <v>3</v>
      </c>
      <c r="B4" s="23">
        <v>4</v>
      </c>
      <c r="C4" s="23">
        <v>1093</v>
      </c>
      <c r="D4" s="23">
        <v>1016</v>
      </c>
      <c r="E4" s="33">
        <f t="shared" si="0"/>
        <v>0.43493832073219257</v>
      </c>
      <c r="F4" s="33">
        <f t="shared" si="1"/>
        <v>0.40429765220851571</v>
      </c>
      <c r="G4" s="33"/>
      <c r="H4" s="33"/>
    </row>
    <row r="5" spans="1:10" x14ac:dyDescent="0.25">
      <c r="A5" s="23">
        <v>4</v>
      </c>
      <c r="B5" s="23">
        <v>5</v>
      </c>
      <c r="C5" s="23">
        <v>1146</v>
      </c>
      <c r="D5" s="23">
        <v>1060</v>
      </c>
      <c r="E5" s="33">
        <f t="shared" si="0"/>
        <v>0.45602865101472345</v>
      </c>
      <c r="F5" s="33">
        <f t="shared" si="1"/>
        <v>0.42180660565061678</v>
      </c>
      <c r="G5" s="33"/>
      <c r="H5" s="33"/>
    </row>
    <row r="6" spans="1:10" x14ac:dyDescent="0.25">
      <c r="A6" s="23">
        <v>5</v>
      </c>
      <c r="B6" s="23">
        <v>6</v>
      </c>
      <c r="C6" s="23">
        <v>1199</v>
      </c>
      <c r="D6" s="23">
        <v>1102</v>
      </c>
      <c r="E6" s="33">
        <f t="shared" si="0"/>
        <v>0.47711898129725427</v>
      </c>
      <c r="F6" s="33">
        <f t="shared" si="1"/>
        <v>0.43851969757262238</v>
      </c>
      <c r="G6" s="33"/>
      <c r="H6" s="33"/>
      <c r="J6" t="s">
        <v>563</v>
      </c>
    </row>
    <row r="7" spans="1:10" x14ac:dyDescent="0.25">
      <c r="A7" s="23">
        <v>6</v>
      </c>
      <c r="B7" s="23">
        <v>7</v>
      </c>
      <c r="C7" s="23">
        <v>1250</v>
      </c>
      <c r="D7" s="23">
        <v>1148</v>
      </c>
      <c r="E7" s="33">
        <f t="shared" si="0"/>
        <v>0.49741345005968962</v>
      </c>
      <c r="F7" s="33">
        <f t="shared" si="1"/>
        <v>0.45682451253481893</v>
      </c>
      <c r="G7" s="33"/>
      <c r="H7" s="33"/>
    </row>
    <row r="8" spans="1:10" x14ac:dyDescent="0.25">
      <c r="A8" s="23">
        <v>7</v>
      </c>
      <c r="B8" s="23">
        <v>8</v>
      </c>
      <c r="C8" s="23">
        <v>1316</v>
      </c>
      <c r="D8" s="23">
        <v>1199</v>
      </c>
      <c r="E8" s="33">
        <f t="shared" si="0"/>
        <v>0.5236768802228412</v>
      </c>
      <c r="F8" s="33">
        <f t="shared" si="1"/>
        <v>0.47711898129725427</v>
      </c>
      <c r="G8" s="33"/>
      <c r="H8" s="33"/>
    </row>
    <row r="9" spans="1:10" x14ac:dyDescent="0.25">
      <c r="A9" s="23">
        <v>8</v>
      </c>
      <c r="B9" s="23">
        <v>9</v>
      </c>
      <c r="C9" s="23">
        <v>1387</v>
      </c>
      <c r="D9" s="23">
        <v>1266</v>
      </c>
      <c r="E9" s="33">
        <f t="shared" si="0"/>
        <v>0.55192996418623164</v>
      </c>
      <c r="F9" s="33">
        <f t="shared" si="1"/>
        <v>0.50378034222045365</v>
      </c>
      <c r="G9" s="33"/>
      <c r="H9" s="33"/>
    </row>
    <row r="10" spans="1:10" x14ac:dyDescent="0.25">
      <c r="A10" s="23">
        <v>9</v>
      </c>
      <c r="B10" s="23">
        <v>10</v>
      </c>
      <c r="C10" s="23">
        <v>1458</v>
      </c>
      <c r="D10" s="23">
        <v>1348</v>
      </c>
      <c r="E10" s="33">
        <f t="shared" si="0"/>
        <v>0.58018304814962196</v>
      </c>
      <c r="F10" s="33">
        <f t="shared" si="1"/>
        <v>0.53641066454436925</v>
      </c>
      <c r="G10" s="33"/>
      <c r="H10" s="33"/>
    </row>
    <row r="11" spans="1:10" x14ac:dyDescent="0.25">
      <c r="A11" s="23">
        <v>10</v>
      </c>
      <c r="B11" s="23">
        <v>11</v>
      </c>
      <c r="C11" s="23">
        <v>1572</v>
      </c>
      <c r="D11" s="23">
        <v>1456</v>
      </c>
      <c r="E11" s="33">
        <f t="shared" si="0"/>
        <v>0.62554715479506562</v>
      </c>
      <c r="F11" s="33">
        <f t="shared" si="1"/>
        <v>0.57938718662952648</v>
      </c>
      <c r="G11" s="33"/>
      <c r="H11" s="33"/>
    </row>
    <row r="12" spans="1:10" x14ac:dyDescent="0.25">
      <c r="A12" s="23">
        <v>11</v>
      </c>
      <c r="B12" s="23">
        <v>12</v>
      </c>
      <c r="C12" s="23">
        <v>1668</v>
      </c>
      <c r="D12" s="23">
        <v>1864</v>
      </c>
      <c r="E12" s="33">
        <f t="shared" si="0"/>
        <v>0.66374850775964978</v>
      </c>
      <c r="F12" s="33">
        <f t="shared" si="1"/>
        <v>0.74174293672900915</v>
      </c>
      <c r="G12" s="33">
        <f t="shared" ref="G12:G20" si="2">(D12+285)/$C$20</f>
        <v>0.82876976475125341</v>
      </c>
      <c r="H12" s="33">
        <f t="shared" ref="H12:H20" si="3">(D12+485)/$C$20</f>
        <v>0.90590050134978795</v>
      </c>
    </row>
    <row r="13" spans="1:10" x14ac:dyDescent="0.25">
      <c r="A13" s="23">
        <v>12</v>
      </c>
      <c r="B13" s="23">
        <v>13</v>
      </c>
      <c r="C13" s="23">
        <v>1784</v>
      </c>
      <c r="D13" s="23">
        <v>1950</v>
      </c>
      <c r="E13" s="33">
        <f t="shared" si="0"/>
        <v>0.70990847592518902</v>
      </c>
      <c r="F13" s="33">
        <f t="shared" si="1"/>
        <v>0.77596498209311582</v>
      </c>
      <c r="G13" s="33">
        <f t="shared" si="2"/>
        <v>0.86193598148862327</v>
      </c>
      <c r="H13" s="33">
        <f t="shared" si="3"/>
        <v>0.93906671808715769</v>
      </c>
    </row>
    <row r="14" spans="1:10" x14ac:dyDescent="0.25">
      <c r="A14" s="23">
        <v>13</v>
      </c>
      <c r="B14" s="23">
        <v>14</v>
      </c>
      <c r="C14" s="23">
        <v>1903</v>
      </c>
      <c r="D14" s="23">
        <v>2052</v>
      </c>
      <c r="E14" s="33">
        <f t="shared" si="0"/>
        <v>0.75726223637087142</v>
      </c>
      <c r="F14" s="33">
        <f t="shared" si="1"/>
        <v>0.81655391961798651</v>
      </c>
      <c r="G14" s="33">
        <f t="shared" si="2"/>
        <v>0.90127265715387583</v>
      </c>
      <c r="H14" s="33">
        <f t="shared" si="3"/>
        <v>0.97840339375241037</v>
      </c>
    </row>
    <row r="15" spans="1:10" x14ac:dyDescent="0.25">
      <c r="A15" s="23">
        <v>14</v>
      </c>
      <c r="B15" s="23">
        <v>15</v>
      </c>
      <c r="C15" s="23">
        <v>2046</v>
      </c>
      <c r="D15" s="23">
        <v>2110</v>
      </c>
      <c r="E15" s="33">
        <f t="shared" si="0"/>
        <v>0.81416633505769997</v>
      </c>
      <c r="F15" s="33">
        <f t="shared" si="1"/>
        <v>0.83963390370075608</v>
      </c>
      <c r="G15" s="33">
        <f t="shared" si="2"/>
        <v>0.92364057076745087</v>
      </c>
      <c r="H15" s="33">
        <f t="shared" si="3"/>
        <v>1.0007713073659854</v>
      </c>
    </row>
    <row r="16" spans="1:10" x14ac:dyDescent="0.25">
      <c r="A16" s="23">
        <v>15</v>
      </c>
      <c r="B16" s="23">
        <v>16</v>
      </c>
      <c r="C16" s="23">
        <v>2259</v>
      </c>
      <c r="D16" s="23">
        <v>2130</v>
      </c>
      <c r="E16" s="33">
        <f t="shared" si="0"/>
        <v>0.89892558694787106</v>
      </c>
      <c r="F16" s="33">
        <f t="shared" si="1"/>
        <v>0.84759251890171106</v>
      </c>
      <c r="G16" s="33">
        <f t="shared" si="2"/>
        <v>0.93135364442730428</v>
      </c>
      <c r="H16" s="33">
        <f t="shared" si="3"/>
        <v>1.0084843810258388</v>
      </c>
    </row>
    <row r="17" spans="1:8" x14ac:dyDescent="0.25">
      <c r="A17" s="23">
        <v>16</v>
      </c>
      <c r="B17" s="23">
        <v>17</v>
      </c>
      <c r="C17" s="23">
        <v>2338</v>
      </c>
      <c r="D17" s="23">
        <v>2177</v>
      </c>
      <c r="E17" s="33">
        <f t="shared" si="0"/>
        <v>0.93036211699164351</v>
      </c>
      <c r="F17" s="33">
        <f t="shared" si="1"/>
        <v>0.86629526462395545</v>
      </c>
      <c r="G17" s="33">
        <f t="shared" si="2"/>
        <v>0.94947936752795992</v>
      </c>
      <c r="H17" s="33">
        <f t="shared" si="3"/>
        <v>1.0266101041264943</v>
      </c>
    </row>
    <row r="18" spans="1:8" x14ac:dyDescent="0.25">
      <c r="A18" s="23">
        <v>17</v>
      </c>
      <c r="B18" s="23">
        <v>18</v>
      </c>
      <c r="C18" s="23">
        <v>2447</v>
      </c>
      <c r="D18" s="23">
        <v>2213</v>
      </c>
      <c r="E18" s="33">
        <f t="shared" si="0"/>
        <v>0.97373656983684842</v>
      </c>
      <c r="F18" s="33">
        <f t="shared" si="1"/>
        <v>0.88062077198567446</v>
      </c>
      <c r="G18" s="33">
        <f t="shared" si="2"/>
        <v>0.96336290011569614</v>
      </c>
      <c r="H18" s="33">
        <f t="shared" si="3"/>
        <v>1.0404936367142306</v>
      </c>
    </row>
    <row r="19" spans="1:8" x14ac:dyDescent="0.25">
      <c r="A19" s="23">
        <v>18</v>
      </c>
      <c r="B19" s="23">
        <v>29</v>
      </c>
      <c r="C19" s="23">
        <v>2513</v>
      </c>
      <c r="D19" s="23">
        <v>2287</v>
      </c>
      <c r="E19" s="33">
        <f t="shared" si="0"/>
        <v>1</v>
      </c>
      <c r="F19" s="33">
        <f t="shared" si="1"/>
        <v>0.91006764822920816</v>
      </c>
      <c r="G19" s="33">
        <f t="shared" si="2"/>
        <v>0.99190127265715389</v>
      </c>
      <c r="H19" s="33">
        <f t="shared" si="3"/>
        <v>1.0690320092556884</v>
      </c>
    </row>
    <row r="20" spans="1:8" x14ac:dyDescent="0.25">
      <c r="A20" s="23">
        <v>30</v>
      </c>
      <c r="B20" s="23">
        <v>59</v>
      </c>
      <c r="C20" s="23">
        <v>2593</v>
      </c>
      <c r="D20" s="23">
        <v>2310</v>
      </c>
      <c r="E20" s="33">
        <f t="shared" si="0"/>
        <v>1.0318344608038201</v>
      </c>
      <c r="F20" s="33">
        <f t="shared" si="1"/>
        <v>0.91922005571030641</v>
      </c>
      <c r="G20" s="33">
        <f t="shared" si="2"/>
        <v>1.0007713073659854</v>
      </c>
      <c r="H20" s="33">
        <f t="shared" si="3"/>
        <v>1.0779020439645199</v>
      </c>
    </row>
    <row r="21" spans="1:8" x14ac:dyDescent="0.25">
      <c r="A21" s="23">
        <v>60</v>
      </c>
      <c r="B21" s="23">
        <v>150</v>
      </c>
      <c r="C21" s="23">
        <v>1959</v>
      </c>
      <c r="D21" s="23">
        <v>1735</v>
      </c>
      <c r="E21" s="33">
        <f t="shared" si="0"/>
        <v>0.77954635893354551</v>
      </c>
      <c r="F21" s="33">
        <f t="shared" si="1"/>
        <v>0.69040986868284915</v>
      </c>
      <c r="G21" s="33"/>
      <c r="H21"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4A10-DF85-4733-9C71-3F7B5AD0104C}">
  <sheetPr>
    <tabColor rgb="FFFF3399"/>
  </sheetPr>
  <dimension ref="A1:AK38"/>
  <sheetViews>
    <sheetView workbookViewId="0">
      <selection activeCell="T1" sqref="T1:T1048576"/>
    </sheetView>
  </sheetViews>
  <sheetFormatPr defaultRowHeight="15" x14ac:dyDescent="0.25"/>
  <cols>
    <col min="1" max="1" width="9.28515625" bestFit="1" customWidth="1"/>
    <col min="2" max="2" width="4.140625" bestFit="1" customWidth="1"/>
    <col min="3" max="3" width="9" bestFit="1" customWidth="1"/>
    <col min="4" max="4" width="8" bestFit="1" customWidth="1"/>
    <col min="5" max="5" width="7" bestFit="1" customWidth="1"/>
    <col min="6" max="6" width="6.42578125" bestFit="1" customWidth="1"/>
    <col min="7" max="7" width="5.42578125" bestFit="1" customWidth="1"/>
    <col min="8" max="9" width="6" bestFit="1" customWidth="1"/>
    <col min="10" max="19" width="6.42578125" bestFit="1" customWidth="1"/>
    <col min="20" max="20" width="7.42578125" bestFit="1" customWidth="1"/>
  </cols>
  <sheetData>
    <row r="1" spans="1:37" x14ac:dyDescent="0.25">
      <c r="A1" t="s">
        <v>594</v>
      </c>
      <c r="B1" t="s">
        <v>595</v>
      </c>
      <c r="C1" t="s">
        <v>596</v>
      </c>
      <c r="D1" t="s">
        <v>597</v>
      </c>
      <c r="E1" t="s">
        <v>615</v>
      </c>
      <c r="F1" t="s">
        <v>598</v>
      </c>
      <c r="G1" t="s">
        <v>599</v>
      </c>
      <c r="H1" t="s">
        <v>600</v>
      </c>
      <c r="I1" t="s">
        <v>601</v>
      </c>
      <c r="J1" t="s">
        <v>602</v>
      </c>
      <c r="K1" t="s">
        <v>603</v>
      </c>
      <c r="L1" t="s">
        <v>604</v>
      </c>
      <c r="M1" t="s">
        <v>605</v>
      </c>
      <c r="N1" t="s">
        <v>606</v>
      </c>
      <c r="O1" t="s">
        <v>607</v>
      </c>
      <c r="P1" t="s">
        <v>608</v>
      </c>
      <c r="Q1" t="s">
        <v>609</v>
      </c>
      <c r="R1" t="s">
        <v>610</v>
      </c>
      <c r="S1" t="s">
        <v>611</v>
      </c>
      <c r="T1" t="s">
        <v>612</v>
      </c>
      <c r="W1" t="s">
        <v>617</v>
      </c>
      <c r="X1" s="39"/>
      <c r="Y1" s="39"/>
      <c r="Z1" s="39"/>
      <c r="AA1" s="39"/>
      <c r="AB1" s="39"/>
      <c r="AC1" s="39"/>
      <c r="AD1" s="39"/>
      <c r="AE1" s="39"/>
      <c r="AF1" s="39"/>
      <c r="AG1" s="39"/>
      <c r="AH1" s="39"/>
      <c r="AI1" s="39"/>
      <c r="AJ1" s="39"/>
      <c r="AK1" s="39"/>
    </row>
    <row r="2" spans="1:37" x14ac:dyDescent="0.25">
      <c r="A2">
        <v>24</v>
      </c>
      <c r="B2">
        <v>1</v>
      </c>
      <c r="C2">
        <v>85.715299999999999</v>
      </c>
      <c r="D2">
        <v>3.764E-2</v>
      </c>
      <c r="E2">
        <v>3.2267000000000001</v>
      </c>
      <c r="F2">
        <v>75.7</v>
      </c>
      <c r="G2">
        <v>78.2</v>
      </c>
      <c r="H2">
        <v>79.599999999999994</v>
      </c>
      <c r="I2">
        <v>80.400000000000006</v>
      </c>
      <c r="J2">
        <v>81.599999999999994</v>
      </c>
      <c r="K2">
        <v>82.4</v>
      </c>
      <c r="L2">
        <v>83.5</v>
      </c>
      <c r="M2">
        <v>85.7</v>
      </c>
      <c r="N2">
        <v>87.9</v>
      </c>
      <c r="O2">
        <v>89.1</v>
      </c>
      <c r="P2">
        <v>89.9</v>
      </c>
      <c r="Q2">
        <v>91</v>
      </c>
      <c r="R2">
        <v>91.8</v>
      </c>
      <c r="S2">
        <v>93.2</v>
      </c>
      <c r="T2">
        <v>95.7</v>
      </c>
    </row>
    <row r="3" spans="1:37" x14ac:dyDescent="0.25">
      <c r="A3">
        <v>25</v>
      </c>
      <c r="B3">
        <v>1</v>
      </c>
      <c r="C3">
        <v>86.590400000000002</v>
      </c>
      <c r="D3">
        <v>3.7859999999999998E-2</v>
      </c>
      <c r="E3">
        <v>3.2783000000000002</v>
      </c>
      <c r="F3">
        <v>76.5</v>
      </c>
      <c r="G3">
        <v>79</v>
      </c>
      <c r="H3">
        <v>80.400000000000006</v>
      </c>
      <c r="I3">
        <v>81.2</v>
      </c>
      <c r="J3">
        <v>82.4</v>
      </c>
      <c r="K3">
        <v>83.2</v>
      </c>
      <c r="L3">
        <v>84.4</v>
      </c>
      <c r="M3">
        <v>86.6</v>
      </c>
      <c r="N3">
        <v>88.8</v>
      </c>
      <c r="O3">
        <v>90</v>
      </c>
      <c r="P3">
        <v>90.8</v>
      </c>
      <c r="Q3">
        <v>92</v>
      </c>
      <c r="R3">
        <v>92.8</v>
      </c>
      <c r="S3">
        <v>94.2</v>
      </c>
      <c r="T3">
        <v>96.7</v>
      </c>
    </row>
    <row r="4" spans="1:37" x14ac:dyDescent="0.25">
      <c r="A4">
        <v>26</v>
      </c>
      <c r="B4">
        <v>1</v>
      </c>
      <c r="C4">
        <v>87.446200000000005</v>
      </c>
      <c r="D4">
        <v>3.8080000000000003E-2</v>
      </c>
      <c r="E4">
        <v>3.33</v>
      </c>
      <c r="F4">
        <v>77.2</v>
      </c>
      <c r="G4">
        <v>79.7</v>
      </c>
      <c r="H4">
        <v>81.2</v>
      </c>
      <c r="I4">
        <v>82</v>
      </c>
      <c r="J4">
        <v>83.2</v>
      </c>
      <c r="K4">
        <v>84</v>
      </c>
      <c r="L4">
        <v>85.2</v>
      </c>
      <c r="M4">
        <v>87.4</v>
      </c>
      <c r="N4">
        <v>89.7</v>
      </c>
      <c r="O4">
        <v>90.9</v>
      </c>
      <c r="P4">
        <v>91.7</v>
      </c>
      <c r="Q4">
        <v>92.9</v>
      </c>
      <c r="R4">
        <v>93.7</v>
      </c>
      <c r="S4">
        <v>95.2</v>
      </c>
      <c r="T4">
        <v>97.7</v>
      </c>
    </row>
    <row r="5" spans="1:37" x14ac:dyDescent="0.25">
      <c r="A5">
        <v>27</v>
      </c>
      <c r="B5">
        <v>1</v>
      </c>
      <c r="C5">
        <v>88.283000000000001</v>
      </c>
      <c r="D5">
        <v>3.8300000000000001E-2</v>
      </c>
      <c r="E5">
        <v>3.3812000000000002</v>
      </c>
      <c r="F5">
        <v>77.8</v>
      </c>
      <c r="G5">
        <v>80.400000000000006</v>
      </c>
      <c r="H5">
        <v>81.900000000000006</v>
      </c>
      <c r="I5">
        <v>82.7</v>
      </c>
      <c r="J5">
        <v>83.9</v>
      </c>
      <c r="K5">
        <v>84.8</v>
      </c>
      <c r="L5">
        <v>86</v>
      </c>
      <c r="M5">
        <v>88.3</v>
      </c>
      <c r="N5">
        <v>90.6</v>
      </c>
      <c r="O5">
        <v>91.8</v>
      </c>
      <c r="P5">
        <v>92.6</v>
      </c>
      <c r="Q5">
        <v>93.8</v>
      </c>
      <c r="R5">
        <v>94.6</v>
      </c>
      <c r="S5">
        <v>96.1</v>
      </c>
      <c r="T5">
        <v>98.7</v>
      </c>
    </row>
    <row r="6" spans="1:37" x14ac:dyDescent="0.25">
      <c r="A6">
        <v>28</v>
      </c>
      <c r="B6">
        <v>1</v>
      </c>
      <c r="C6">
        <v>89.100399999999993</v>
      </c>
      <c r="D6">
        <v>3.8510000000000003E-2</v>
      </c>
      <c r="E6">
        <v>3.4312999999999998</v>
      </c>
      <c r="F6">
        <v>78.5</v>
      </c>
      <c r="G6">
        <v>81.099999999999994</v>
      </c>
      <c r="H6">
        <v>82.6</v>
      </c>
      <c r="I6">
        <v>83.5</v>
      </c>
      <c r="J6">
        <v>84.7</v>
      </c>
      <c r="K6">
        <v>85.5</v>
      </c>
      <c r="L6">
        <v>86.8</v>
      </c>
      <c r="M6">
        <v>89.1</v>
      </c>
      <c r="N6">
        <v>91.4</v>
      </c>
      <c r="O6">
        <v>92.7</v>
      </c>
      <c r="P6">
        <v>93.5</v>
      </c>
      <c r="Q6">
        <v>94.7</v>
      </c>
      <c r="R6">
        <v>95.6</v>
      </c>
      <c r="S6">
        <v>97.1</v>
      </c>
      <c r="T6">
        <v>99.7</v>
      </c>
    </row>
    <row r="7" spans="1:37" x14ac:dyDescent="0.25">
      <c r="A7">
        <v>29</v>
      </c>
      <c r="B7">
        <v>1</v>
      </c>
      <c r="C7">
        <v>89.899100000000004</v>
      </c>
      <c r="D7">
        <v>3.8719999999999997E-2</v>
      </c>
      <c r="E7">
        <v>3.4809000000000001</v>
      </c>
      <c r="F7">
        <v>79.099999999999994</v>
      </c>
      <c r="G7">
        <v>81.8</v>
      </c>
      <c r="H7">
        <v>83.4</v>
      </c>
      <c r="I7">
        <v>84.2</v>
      </c>
      <c r="J7">
        <v>85.4</v>
      </c>
      <c r="K7">
        <v>86.3</v>
      </c>
      <c r="L7">
        <v>87.6</v>
      </c>
      <c r="M7">
        <v>89.9</v>
      </c>
      <c r="N7">
        <v>92.2</v>
      </c>
      <c r="O7">
        <v>93.5</v>
      </c>
      <c r="P7">
        <v>94.4</v>
      </c>
      <c r="Q7">
        <v>95.6</v>
      </c>
      <c r="R7">
        <v>96.4</v>
      </c>
      <c r="S7">
        <v>98</v>
      </c>
      <c r="T7">
        <v>100.7</v>
      </c>
    </row>
    <row r="8" spans="1:37" x14ac:dyDescent="0.25">
      <c r="A8">
        <v>30</v>
      </c>
      <c r="B8">
        <v>1</v>
      </c>
      <c r="C8">
        <v>90.679699999999997</v>
      </c>
      <c r="D8">
        <v>3.8929999999999999E-2</v>
      </c>
      <c r="E8">
        <v>3.5301999999999998</v>
      </c>
      <c r="F8">
        <v>79.8</v>
      </c>
      <c r="G8">
        <v>82.5</v>
      </c>
      <c r="H8">
        <v>84</v>
      </c>
      <c r="I8">
        <v>84.9</v>
      </c>
      <c r="J8">
        <v>86.2</v>
      </c>
      <c r="K8">
        <v>87</v>
      </c>
      <c r="L8">
        <v>88.3</v>
      </c>
      <c r="M8">
        <v>90.7</v>
      </c>
      <c r="N8">
        <v>93.1</v>
      </c>
      <c r="O8">
        <v>94.3</v>
      </c>
      <c r="P8">
        <v>95.2</v>
      </c>
      <c r="Q8">
        <v>96.5</v>
      </c>
      <c r="R8">
        <v>97.3</v>
      </c>
      <c r="S8">
        <v>98.9</v>
      </c>
      <c r="T8">
        <v>101.6</v>
      </c>
    </row>
    <row r="9" spans="1:37" x14ac:dyDescent="0.25">
      <c r="A9">
        <v>31</v>
      </c>
      <c r="B9">
        <v>1</v>
      </c>
      <c r="C9">
        <v>91.442999999999998</v>
      </c>
      <c r="D9">
        <v>3.9129999999999998E-2</v>
      </c>
      <c r="E9">
        <v>3.5781999999999998</v>
      </c>
      <c r="F9">
        <v>80.400000000000006</v>
      </c>
      <c r="G9">
        <v>83.1</v>
      </c>
      <c r="H9">
        <v>84.7</v>
      </c>
      <c r="I9">
        <v>85.6</v>
      </c>
      <c r="J9">
        <v>86.9</v>
      </c>
      <c r="K9">
        <v>87.7</v>
      </c>
      <c r="L9">
        <v>89</v>
      </c>
      <c r="M9">
        <v>91.4</v>
      </c>
      <c r="N9">
        <v>93.9</v>
      </c>
      <c r="O9">
        <v>95.2</v>
      </c>
      <c r="P9">
        <v>96</v>
      </c>
      <c r="Q9">
        <v>97.3</v>
      </c>
      <c r="R9">
        <v>98.2</v>
      </c>
      <c r="S9">
        <v>99.8</v>
      </c>
      <c r="T9">
        <v>102.5</v>
      </c>
    </row>
    <row r="10" spans="1:37" x14ac:dyDescent="0.25">
      <c r="A10">
        <v>32</v>
      </c>
      <c r="B10">
        <v>1</v>
      </c>
      <c r="C10">
        <v>92.190600000000003</v>
      </c>
      <c r="D10">
        <v>3.9329999999999997E-2</v>
      </c>
      <c r="E10">
        <v>3.6259000000000001</v>
      </c>
      <c r="F10">
        <v>81</v>
      </c>
      <c r="G10">
        <v>83.8</v>
      </c>
      <c r="H10">
        <v>85.4</v>
      </c>
      <c r="I10">
        <v>86.2</v>
      </c>
      <c r="J10">
        <v>87.5</v>
      </c>
      <c r="K10">
        <v>88.4</v>
      </c>
      <c r="L10">
        <v>89.7</v>
      </c>
      <c r="M10">
        <v>92.2</v>
      </c>
      <c r="N10">
        <v>94.6</v>
      </c>
      <c r="O10">
        <v>95.9</v>
      </c>
      <c r="P10">
        <v>96.8</v>
      </c>
      <c r="Q10">
        <v>98.2</v>
      </c>
      <c r="R10">
        <v>99</v>
      </c>
      <c r="S10">
        <v>100.6</v>
      </c>
      <c r="T10">
        <v>103.4</v>
      </c>
    </row>
    <row r="11" spans="1:37" x14ac:dyDescent="0.25">
      <c r="A11">
        <v>33</v>
      </c>
      <c r="B11">
        <v>1</v>
      </c>
      <c r="C11">
        <v>92.923900000000003</v>
      </c>
      <c r="D11">
        <v>3.952E-2</v>
      </c>
      <c r="E11">
        <v>3.6724000000000001</v>
      </c>
      <c r="F11">
        <v>81.599999999999994</v>
      </c>
      <c r="G11">
        <v>84.4</v>
      </c>
      <c r="H11">
        <v>86</v>
      </c>
      <c r="I11">
        <v>86.9</v>
      </c>
      <c r="J11">
        <v>88.2</v>
      </c>
      <c r="K11">
        <v>89.1</v>
      </c>
      <c r="L11">
        <v>90.4</v>
      </c>
      <c r="M11">
        <v>92.9</v>
      </c>
      <c r="N11">
        <v>95.4</v>
      </c>
      <c r="O11">
        <v>96.7</v>
      </c>
      <c r="P11">
        <v>97.6</v>
      </c>
      <c r="Q11">
        <v>99</v>
      </c>
      <c r="R11">
        <v>99.8</v>
      </c>
      <c r="S11">
        <v>101.5</v>
      </c>
      <c r="T11">
        <v>104.3</v>
      </c>
    </row>
    <row r="12" spans="1:37" x14ac:dyDescent="0.25">
      <c r="A12">
        <v>34</v>
      </c>
      <c r="B12">
        <v>1</v>
      </c>
      <c r="C12">
        <v>93.644400000000005</v>
      </c>
      <c r="D12">
        <v>3.9710000000000002E-2</v>
      </c>
      <c r="E12">
        <v>3.7185999999999999</v>
      </c>
      <c r="F12">
        <v>82.2</v>
      </c>
      <c r="G12">
        <v>85</v>
      </c>
      <c r="H12">
        <v>86.7</v>
      </c>
      <c r="I12">
        <v>87.5</v>
      </c>
      <c r="J12">
        <v>88.9</v>
      </c>
      <c r="K12">
        <v>89.8</v>
      </c>
      <c r="L12">
        <v>91.1</v>
      </c>
      <c r="M12">
        <v>93.6</v>
      </c>
      <c r="N12">
        <v>96.2</v>
      </c>
      <c r="O12">
        <v>97.5</v>
      </c>
      <c r="P12">
        <v>98.4</v>
      </c>
      <c r="Q12">
        <v>99.8</v>
      </c>
      <c r="R12">
        <v>100.6</v>
      </c>
      <c r="S12">
        <v>102.3</v>
      </c>
      <c r="T12">
        <v>105.1</v>
      </c>
    </row>
    <row r="13" spans="1:37" x14ac:dyDescent="0.25">
      <c r="A13">
        <v>35</v>
      </c>
      <c r="B13">
        <v>1</v>
      </c>
      <c r="C13">
        <v>94.353300000000004</v>
      </c>
      <c r="D13">
        <v>3.9890000000000002E-2</v>
      </c>
      <c r="E13">
        <v>3.7637999999999998</v>
      </c>
      <c r="F13">
        <v>82.7</v>
      </c>
      <c r="G13">
        <v>85.6</v>
      </c>
      <c r="H13">
        <v>87.3</v>
      </c>
      <c r="I13">
        <v>88.2</v>
      </c>
      <c r="J13">
        <v>89.5</v>
      </c>
      <c r="K13">
        <v>90.5</v>
      </c>
      <c r="L13">
        <v>91.8</v>
      </c>
      <c r="M13">
        <v>94.4</v>
      </c>
      <c r="N13">
        <v>96.9</v>
      </c>
      <c r="O13">
        <v>98.3</v>
      </c>
      <c r="P13">
        <v>99.2</v>
      </c>
      <c r="Q13">
        <v>100.5</v>
      </c>
      <c r="R13">
        <v>101.4</v>
      </c>
      <c r="S13">
        <v>103.1</v>
      </c>
      <c r="T13">
        <v>106</v>
      </c>
    </row>
    <row r="14" spans="1:37" x14ac:dyDescent="0.25">
      <c r="A14">
        <v>36</v>
      </c>
      <c r="B14">
        <v>1</v>
      </c>
      <c r="C14">
        <v>95.051500000000004</v>
      </c>
      <c r="D14">
        <v>4.0059999999999998E-2</v>
      </c>
      <c r="E14">
        <v>3.8077999999999999</v>
      </c>
      <c r="F14">
        <v>83.3</v>
      </c>
      <c r="G14">
        <v>86.2</v>
      </c>
      <c r="H14">
        <v>87.9</v>
      </c>
      <c r="I14">
        <v>88.8</v>
      </c>
      <c r="J14">
        <v>90.2</v>
      </c>
      <c r="K14">
        <v>91.1</v>
      </c>
      <c r="L14">
        <v>92.5</v>
      </c>
      <c r="M14">
        <v>95.1</v>
      </c>
      <c r="N14">
        <v>97.6</v>
      </c>
      <c r="O14">
        <v>99</v>
      </c>
      <c r="P14">
        <v>99.9</v>
      </c>
      <c r="Q14">
        <v>101.3</v>
      </c>
      <c r="R14">
        <v>102.2</v>
      </c>
      <c r="S14">
        <v>103.9</v>
      </c>
      <c r="T14">
        <v>106.8</v>
      </c>
    </row>
    <row r="15" spans="1:37" x14ac:dyDescent="0.25">
      <c r="A15">
        <v>37</v>
      </c>
      <c r="B15">
        <v>1</v>
      </c>
      <c r="C15">
        <v>95.739900000000006</v>
      </c>
      <c r="D15">
        <v>4.0239999999999998E-2</v>
      </c>
      <c r="E15">
        <v>3.8525999999999998</v>
      </c>
      <c r="F15">
        <v>83.8</v>
      </c>
      <c r="G15">
        <v>86.8</v>
      </c>
      <c r="H15">
        <v>88.5</v>
      </c>
      <c r="I15">
        <v>89.4</v>
      </c>
      <c r="J15">
        <v>90.8</v>
      </c>
      <c r="K15">
        <v>91.7</v>
      </c>
      <c r="L15">
        <v>93.1</v>
      </c>
      <c r="M15">
        <v>95.7</v>
      </c>
      <c r="N15">
        <v>98.3</v>
      </c>
      <c r="O15">
        <v>99.7</v>
      </c>
      <c r="P15">
        <v>100.7</v>
      </c>
      <c r="Q15">
        <v>102.1</v>
      </c>
      <c r="R15">
        <v>103</v>
      </c>
      <c r="S15">
        <v>104.7</v>
      </c>
      <c r="T15">
        <v>107.6</v>
      </c>
    </row>
    <row r="16" spans="1:37" x14ac:dyDescent="0.25">
      <c r="A16">
        <v>38</v>
      </c>
      <c r="B16">
        <v>1</v>
      </c>
      <c r="C16">
        <v>96.418700000000001</v>
      </c>
      <c r="D16">
        <v>4.0410000000000001E-2</v>
      </c>
      <c r="E16">
        <v>3.8963000000000001</v>
      </c>
      <c r="F16">
        <v>84.4</v>
      </c>
      <c r="G16">
        <v>87.4</v>
      </c>
      <c r="H16">
        <v>89.1</v>
      </c>
      <c r="I16">
        <v>90</v>
      </c>
      <c r="J16">
        <v>91.4</v>
      </c>
      <c r="K16">
        <v>92.4</v>
      </c>
      <c r="L16">
        <v>93.8</v>
      </c>
      <c r="M16">
        <v>96.4</v>
      </c>
      <c r="N16">
        <v>99</v>
      </c>
      <c r="O16">
        <v>100.5</v>
      </c>
      <c r="P16">
        <v>101.4</v>
      </c>
      <c r="Q16">
        <v>102.8</v>
      </c>
      <c r="R16">
        <v>103.7</v>
      </c>
      <c r="S16">
        <v>105.5</v>
      </c>
      <c r="T16">
        <v>108.5</v>
      </c>
    </row>
    <row r="17" spans="1:20" x14ac:dyDescent="0.25">
      <c r="A17">
        <v>39</v>
      </c>
      <c r="B17">
        <v>1</v>
      </c>
      <c r="C17">
        <v>97.088499999999996</v>
      </c>
      <c r="D17">
        <v>4.0570000000000002E-2</v>
      </c>
      <c r="E17">
        <v>3.9388999999999998</v>
      </c>
      <c r="F17">
        <v>84.9</v>
      </c>
      <c r="G17">
        <v>87.9</v>
      </c>
      <c r="H17">
        <v>89.7</v>
      </c>
      <c r="I17">
        <v>90.6</v>
      </c>
      <c r="J17">
        <v>92</v>
      </c>
      <c r="K17">
        <v>93</v>
      </c>
      <c r="L17">
        <v>94.4</v>
      </c>
      <c r="M17">
        <v>97.1</v>
      </c>
      <c r="N17">
        <v>99.7</v>
      </c>
      <c r="O17">
        <v>101.2</v>
      </c>
      <c r="P17">
        <v>102.1</v>
      </c>
      <c r="Q17">
        <v>103.6</v>
      </c>
      <c r="R17">
        <v>104.5</v>
      </c>
      <c r="S17">
        <v>106.3</v>
      </c>
      <c r="T17">
        <v>109.3</v>
      </c>
    </row>
    <row r="18" spans="1:20" x14ac:dyDescent="0.25">
      <c r="A18">
        <v>40</v>
      </c>
      <c r="B18">
        <v>1</v>
      </c>
      <c r="C18">
        <v>97.749300000000005</v>
      </c>
      <c r="D18">
        <v>4.0730000000000002E-2</v>
      </c>
      <c r="E18">
        <v>3.9813000000000001</v>
      </c>
      <c r="F18">
        <v>85.4</v>
      </c>
      <c r="G18">
        <v>88.5</v>
      </c>
      <c r="H18">
        <v>90.3</v>
      </c>
      <c r="I18">
        <v>91.2</v>
      </c>
      <c r="J18">
        <v>92.6</v>
      </c>
      <c r="K18">
        <v>93.6</v>
      </c>
      <c r="L18">
        <v>95.1</v>
      </c>
      <c r="M18">
        <v>97.7</v>
      </c>
      <c r="N18">
        <v>100.4</v>
      </c>
      <c r="O18">
        <v>101.9</v>
      </c>
      <c r="P18">
        <v>102.9</v>
      </c>
      <c r="Q18">
        <v>104.3</v>
      </c>
      <c r="R18">
        <v>105.2</v>
      </c>
      <c r="S18">
        <v>107</v>
      </c>
      <c r="T18">
        <v>110.1</v>
      </c>
    </row>
    <row r="19" spans="1:20" x14ac:dyDescent="0.25">
      <c r="A19">
        <v>41</v>
      </c>
      <c r="B19">
        <v>1</v>
      </c>
      <c r="C19">
        <v>98.401499999999999</v>
      </c>
      <c r="D19">
        <v>4.0890000000000003E-2</v>
      </c>
      <c r="E19">
        <v>4.0236000000000001</v>
      </c>
      <c r="F19">
        <v>86</v>
      </c>
      <c r="G19">
        <v>89</v>
      </c>
      <c r="H19">
        <v>90.8</v>
      </c>
      <c r="I19">
        <v>91.8</v>
      </c>
      <c r="J19">
        <v>93.2</v>
      </c>
      <c r="K19">
        <v>94.2</v>
      </c>
      <c r="L19">
        <v>95.7</v>
      </c>
      <c r="M19">
        <v>98.4</v>
      </c>
      <c r="N19">
        <v>101.1</v>
      </c>
      <c r="O19">
        <v>102.6</v>
      </c>
      <c r="P19">
        <v>103.6</v>
      </c>
      <c r="Q19">
        <v>105</v>
      </c>
      <c r="R19">
        <v>106</v>
      </c>
      <c r="S19">
        <v>107.8</v>
      </c>
      <c r="T19">
        <v>110.8</v>
      </c>
    </row>
    <row r="20" spans="1:20" x14ac:dyDescent="0.25">
      <c r="A20">
        <v>42</v>
      </c>
      <c r="B20">
        <v>1</v>
      </c>
      <c r="C20">
        <v>99.044799999999995</v>
      </c>
      <c r="D20">
        <v>4.1050000000000003E-2</v>
      </c>
      <c r="E20">
        <v>4.0658000000000003</v>
      </c>
      <c r="F20">
        <v>86.5</v>
      </c>
      <c r="G20">
        <v>89.6</v>
      </c>
      <c r="H20">
        <v>91.4</v>
      </c>
      <c r="I20">
        <v>92.4</v>
      </c>
      <c r="J20">
        <v>93.8</v>
      </c>
      <c r="K20">
        <v>94.8</v>
      </c>
      <c r="L20">
        <v>96.3</v>
      </c>
      <c r="M20">
        <v>99</v>
      </c>
      <c r="N20">
        <v>101.8</v>
      </c>
      <c r="O20">
        <v>103.3</v>
      </c>
      <c r="P20">
        <v>104.3</v>
      </c>
      <c r="Q20">
        <v>105.7</v>
      </c>
      <c r="R20">
        <v>106.7</v>
      </c>
      <c r="S20">
        <v>108.5</v>
      </c>
      <c r="T20">
        <v>111.6</v>
      </c>
    </row>
    <row r="21" spans="1:20" x14ac:dyDescent="0.25">
      <c r="A21">
        <v>43</v>
      </c>
      <c r="B21">
        <v>1</v>
      </c>
      <c r="C21">
        <v>99.679500000000004</v>
      </c>
      <c r="D21">
        <v>4.1200000000000001E-2</v>
      </c>
      <c r="E21">
        <v>4.1067999999999998</v>
      </c>
      <c r="F21">
        <v>87</v>
      </c>
      <c r="G21">
        <v>90.1</v>
      </c>
      <c r="H21">
        <v>92</v>
      </c>
      <c r="I21">
        <v>92.9</v>
      </c>
      <c r="J21">
        <v>94.4</v>
      </c>
      <c r="K21">
        <v>95.4</v>
      </c>
      <c r="L21">
        <v>96.9</v>
      </c>
      <c r="M21">
        <v>99.7</v>
      </c>
      <c r="N21">
        <v>102.4</v>
      </c>
      <c r="O21">
        <v>103.9</v>
      </c>
      <c r="P21">
        <v>104.9</v>
      </c>
      <c r="Q21">
        <v>106.4</v>
      </c>
      <c r="R21">
        <v>107.4</v>
      </c>
      <c r="S21">
        <v>109.2</v>
      </c>
      <c r="T21">
        <v>112.4</v>
      </c>
    </row>
    <row r="22" spans="1:20" x14ac:dyDescent="0.25">
      <c r="A22">
        <v>44</v>
      </c>
      <c r="B22">
        <v>1</v>
      </c>
      <c r="C22">
        <v>100.3058</v>
      </c>
      <c r="D22">
        <v>4.1349999999999998E-2</v>
      </c>
      <c r="E22">
        <v>4.1475999999999997</v>
      </c>
      <c r="F22">
        <v>87.5</v>
      </c>
      <c r="G22">
        <v>90.7</v>
      </c>
      <c r="H22">
        <v>92.5</v>
      </c>
      <c r="I22">
        <v>93.5</v>
      </c>
      <c r="J22">
        <v>95</v>
      </c>
      <c r="K22">
        <v>96</v>
      </c>
      <c r="L22">
        <v>97.5</v>
      </c>
      <c r="M22">
        <v>100.3</v>
      </c>
      <c r="N22">
        <v>103.1</v>
      </c>
      <c r="O22">
        <v>104.6</v>
      </c>
      <c r="P22">
        <v>105.6</v>
      </c>
      <c r="Q22">
        <v>107.1</v>
      </c>
      <c r="R22">
        <v>108.1</v>
      </c>
      <c r="S22">
        <v>110</v>
      </c>
      <c r="T22">
        <v>113.1</v>
      </c>
    </row>
    <row r="23" spans="1:20" x14ac:dyDescent="0.25">
      <c r="A23">
        <v>45</v>
      </c>
      <c r="B23">
        <v>1</v>
      </c>
      <c r="C23">
        <v>100.9238</v>
      </c>
      <c r="D23">
        <v>4.1500000000000002E-2</v>
      </c>
      <c r="E23">
        <v>4.1882999999999999</v>
      </c>
      <c r="F23">
        <v>88</v>
      </c>
      <c r="G23">
        <v>91.2</v>
      </c>
      <c r="H23">
        <v>93</v>
      </c>
      <c r="I23">
        <v>94</v>
      </c>
      <c r="J23">
        <v>95.6</v>
      </c>
      <c r="K23">
        <v>96.6</v>
      </c>
      <c r="L23">
        <v>98.1</v>
      </c>
      <c r="M23">
        <v>100.9</v>
      </c>
      <c r="N23">
        <v>103.7</v>
      </c>
      <c r="O23">
        <v>105.3</v>
      </c>
      <c r="P23">
        <v>106.3</v>
      </c>
      <c r="Q23">
        <v>107.8</v>
      </c>
      <c r="R23">
        <v>108.8</v>
      </c>
      <c r="S23">
        <v>110.7</v>
      </c>
      <c r="T23">
        <v>113.9</v>
      </c>
    </row>
    <row r="24" spans="1:20" x14ac:dyDescent="0.25">
      <c r="A24">
        <v>46</v>
      </c>
      <c r="B24">
        <v>1</v>
      </c>
      <c r="C24">
        <v>101.5337</v>
      </c>
      <c r="D24">
        <v>4.1640000000000003E-2</v>
      </c>
      <c r="E24">
        <v>4.2279</v>
      </c>
      <c r="F24">
        <v>88.5</v>
      </c>
      <c r="G24">
        <v>91.7</v>
      </c>
      <c r="H24">
        <v>93.6</v>
      </c>
      <c r="I24">
        <v>94.6</v>
      </c>
      <c r="J24">
        <v>96.1</v>
      </c>
      <c r="K24">
        <v>97.2</v>
      </c>
      <c r="L24">
        <v>98.7</v>
      </c>
      <c r="M24">
        <v>101.5</v>
      </c>
      <c r="N24">
        <v>104.4</v>
      </c>
      <c r="O24">
        <v>105.9</v>
      </c>
      <c r="P24">
        <v>107</v>
      </c>
      <c r="Q24">
        <v>108.5</v>
      </c>
      <c r="R24">
        <v>109.5</v>
      </c>
      <c r="S24">
        <v>111.4</v>
      </c>
      <c r="T24">
        <v>114.6</v>
      </c>
    </row>
    <row r="25" spans="1:20" x14ac:dyDescent="0.25">
      <c r="A25">
        <v>47</v>
      </c>
      <c r="B25">
        <v>1</v>
      </c>
      <c r="C25">
        <v>102.136</v>
      </c>
      <c r="D25">
        <v>4.1790000000000001E-2</v>
      </c>
      <c r="E25">
        <v>4.2683</v>
      </c>
      <c r="F25">
        <v>88.9</v>
      </c>
      <c r="G25">
        <v>92.2</v>
      </c>
      <c r="H25">
        <v>94.1</v>
      </c>
      <c r="I25">
        <v>95.1</v>
      </c>
      <c r="J25">
        <v>96.7</v>
      </c>
      <c r="K25">
        <v>97.7</v>
      </c>
      <c r="L25">
        <v>99.3</v>
      </c>
      <c r="M25">
        <v>102.1</v>
      </c>
      <c r="N25">
        <v>105</v>
      </c>
      <c r="O25">
        <v>106.6</v>
      </c>
      <c r="P25">
        <v>107.6</v>
      </c>
      <c r="Q25">
        <v>109.2</v>
      </c>
      <c r="R25">
        <v>110.2</v>
      </c>
      <c r="S25">
        <v>112.1</v>
      </c>
      <c r="T25">
        <v>115.3</v>
      </c>
    </row>
    <row r="26" spans="1:20" x14ac:dyDescent="0.25">
      <c r="A26">
        <v>48</v>
      </c>
      <c r="B26">
        <v>1</v>
      </c>
      <c r="C26">
        <v>102.7312</v>
      </c>
      <c r="D26">
        <v>4.1930000000000002E-2</v>
      </c>
      <c r="E26">
        <v>4.3075000000000001</v>
      </c>
      <c r="F26">
        <v>89.4</v>
      </c>
      <c r="G26">
        <v>92.7</v>
      </c>
      <c r="H26">
        <v>94.6</v>
      </c>
      <c r="I26">
        <v>95.6</v>
      </c>
      <c r="J26">
        <v>97.2</v>
      </c>
      <c r="K26">
        <v>98.3</v>
      </c>
      <c r="L26">
        <v>99.8</v>
      </c>
      <c r="M26">
        <v>102.7</v>
      </c>
      <c r="N26">
        <v>105.6</v>
      </c>
      <c r="O26">
        <v>107.2</v>
      </c>
      <c r="P26">
        <v>108.3</v>
      </c>
      <c r="Q26">
        <v>109.8</v>
      </c>
      <c r="R26">
        <v>110.8</v>
      </c>
      <c r="S26">
        <v>112.8</v>
      </c>
      <c r="T26">
        <v>116</v>
      </c>
    </row>
    <row r="27" spans="1:20" x14ac:dyDescent="0.25">
      <c r="A27">
        <v>49</v>
      </c>
      <c r="B27">
        <v>1</v>
      </c>
      <c r="C27">
        <v>103.3197</v>
      </c>
      <c r="D27">
        <v>4.206E-2</v>
      </c>
      <c r="E27">
        <v>4.3456000000000001</v>
      </c>
      <c r="F27">
        <v>89.9</v>
      </c>
      <c r="G27">
        <v>93.2</v>
      </c>
      <c r="H27">
        <v>95.1</v>
      </c>
      <c r="I27">
        <v>96.2</v>
      </c>
      <c r="J27">
        <v>97.8</v>
      </c>
      <c r="K27">
        <v>98.8</v>
      </c>
      <c r="L27">
        <v>100.4</v>
      </c>
      <c r="M27">
        <v>103.3</v>
      </c>
      <c r="N27">
        <v>106.3</v>
      </c>
      <c r="O27">
        <v>107.8</v>
      </c>
      <c r="P27">
        <v>108.9</v>
      </c>
      <c r="Q27">
        <v>110.5</v>
      </c>
      <c r="R27">
        <v>111.5</v>
      </c>
      <c r="S27">
        <v>113.4</v>
      </c>
      <c r="T27">
        <v>116.7</v>
      </c>
    </row>
    <row r="28" spans="1:20" x14ac:dyDescent="0.25">
      <c r="A28">
        <v>50</v>
      </c>
      <c r="B28">
        <v>1</v>
      </c>
      <c r="C28">
        <v>103.9021</v>
      </c>
      <c r="D28">
        <v>4.2200000000000001E-2</v>
      </c>
      <c r="E28">
        <v>4.3846999999999996</v>
      </c>
      <c r="F28">
        <v>90.4</v>
      </c>
      <c r="G28">
        <v>93.7</v>
      </c>
      <c r="H28">
        <v>95.7</v>
      </c>
      <c r="I28">
        <v>96.7</v>
      </c>
      <c r="J28">
        <v>98.3</v>
      </c>
      <c r="K28">
        <v>99.4</v>
      </c>
      <c r="L28">
        <v>100.9</v>
      </c>
      <c r="M28">
        <v>103.9</v>
      </c>
      <c r="N28">
        <v>106.9</v>
      </c>
      <c r="O28">
        <v>108.4</v>
      </c>
      <c r="P28">
        <v>109.5</v>
      </c>
      <c r="Q28">
        <v>111.1</v>
      </c>
      <c r="R28">
        <v>112.1</v>
      </c>
      <c r="S28">
        <v>114.1</v>
      </c>
      <c r="T28">
        <v>117.5</v>
      </c>
    </row>
    <row r="29" spans="1:20" x14ac:dyDescent="0.25">
      <c r="A29">
        <v>51</v>
      </c>
      <c r="B29">
        <v>1</v>
      </c>
      <c r="C29">
        <v>104.4786</v>
      </c>
      <c r="D29">
        <v>4.233E-2</v>
      </c>
      <c r="E29">
        <v>4.4226000000000001</v>
      </c>
      <c r="F29">
        <v>90.8</v>
      </c>
      <c r="G29">
        <v>94.2</v>
      </c>
      <c r="H29">
        <v>96.2</v>
      </c>
      <c r="I29">
        <v>97.2</v>
      </c>
      <c r="J29">
        <v>98.8</v>
      </c>
      <c r="K29">
        <v>99.9</v>
      </c>
      <c r="L29">
        <v>101.5</v>
      </c>
      <c r="M29">
        <v>104.5</v>
      </c>
      <c r="N29">
        <v>107.5</v>
      </c>
      <c r="O29">
        <v>109.1</v>
      </c>
      <c r="P29">
        <v>110.1</v>
      </c>
      <c r="Q29">
        <v>111.8</v>
      </c>
      <c r="R29">
        <v>112.8</v>
      </c>
      <c r="S29">
        <v>114.8</v>
      </c>
      <c r="T29">
        <v>118.1</v>
      </c>
    </row>
    <row r="30" spans="1:20" x14ac:dyDescent="0.25">
      <c r="A30">
        <v>52</v>
      </c>
      <c r="B30">
        <v>1</v>
      </c>
      <c r="C30">
        <v>105.04940000000001</v>
      </c>
      <c r="D30">
        <v>4.2459999999999998E-2</v>
      </c>
      <c r="E30">
        <v>4.4603999999999999</v>
      </c>
      <c r="F30">
        <v>91.3</v>
      </c>
      <c r="G30">
        <v>94.7</v>
      </c>
      <c r="H30">
        <v>96.7</v>
      </c>
      <c r="I30">
        <v>97.7</v>
      </c>
      <c r="J30">
        <v>99.3</v>
      </c>
      <c r="K30">
        <v>100.4</v>
      </c>
      <c r="L30">
        <v>102</v>
      </c>
      <c r="M30">
        <v>105</v>
      </c>
      <c r="N30">
        <v>108.1</v>
      </c>
      <c r="O30">
        <v>109.7</v>
      </c>
      <c r="P30">
        <v>110.8</v>
      </c>
      <c r="Q30">
        <v>112.4</v>
      </c>
      <c r="R30">
        <v>113.4</v>
      </c>
      <c r="S30">
        <v>115.4</v>
      </c>
      <c r="T30">
        <v>118.8</v>
      </c>
    </row>
    <row r="31" spans="1:20" x14ac:dyDescent="0.25">
      <c r="A31">
        <v>53</v>
      </c>
      <c r="B31">
        <v>1</v>
      </c>
      <c r="C31">
        <v>105.6148</v>
      </c>
      <c r="D31">
        <v>4.2590000000000003E-2</v>
      </c>
      <c r="E31">
        <v>4.4981</v>
      </c>
      <c r="F31">
        <v>91.7</v>
      </c>
      <c r="G31">
        <v>95.2</v>
      </c>
      <c r="H31">
        <v>97.2</v>
      </c>
      <c r="I31">
        <v>98.2</v>
      </c>
      <c r="J31">
        <v>99.9</v>
      </c>
      <c r="K31">
        <v>101</v>
      </c>
      <c r="L31">
        <v>102.6</v>
      </c>
      <c r="M31">
        <v>105.6</v>
      </c>
      <c r="N31">
        <v>108.6</v>
      </c>
      <c r="O31">
        <v>110.3</v>
      </c>
      <c r="P31">
        <v>111.4</v>
      </c>
      <c r="Q31">
        <v>113</v>
      </c>
      <c r="R31">
        <v>114.1</v>
      </c>
      <c r="S31">
        <v>116.1</v>
      </c>
      <c r="T31">
        <v>119.5</v>
      </c>
    </row>
    <row r="32" spans="1:20" x14ac:dyDescent="0.25">
      <c r="A32">
        <v>54</v>
      </c>
      <c r="B32">
        <v>1</v>
      </c>
      <c r="C32">
        <v>106.1748</v>
      </c>
      <c r="D32">
        <v>4.2720000000000001E-2</v>
      </c>
      <c r="E32">
        <v>4.5358000000000001</v>
      </c>
      <c r="F32">
        <v>92.2</v>
      </c>
      <c r="G32">
        <v>95.6</v>
      </c>
      <c r="H32">
        <v>97.6</v>
      </c>
      <c r="I32">
        <v>98.7</v>
      </c>
      <c r="J32">
        <v>100.4</v>
      </c>
      <c r="K32">
        <v>101.5</v>
      </c>
      <c r="L32">
        <v>103.1</v>
      </c>
      <c r="M32">
        <v>106.2</v>
      </c>
      <c r="N32">
        <v>109.2</v>
      </c>
      <c r="O32">
        <v>110.9</v>
      </c>
      <c r="P32">
        <v>112</v>
      </c>
      <c r="Q32">
        <v>113.6</v>
      </c>
      <c r="R32">
        <v>114.7</v>
      </c>
      <c r="S32">
        <v>116.7</v>
      </c>
      <c r="T32">
        <v>120.2</v>
      </c>
    </row>
    <row r="33" spans="1:20" x14ac:dyDescent="0.25">
      <c r="A33">
        <v>55</v>
      </c>
      <c r="B33">
        <v>1</v>
      </c>
      <c r="C33">
        <v>106.7295</v>
      </c>
      <c r="D33">
        <v>4.2849999999999999E-2</v>
      </c>
      <c r="E33">
        <v>4.5734000000000004</v>
      </c>
      <c r="F33">
        <v>92.6</v>
      </c>
      <c r="G33">
        <v>96.1</v>
      </c>
      <c r="H33">
        <v>98.1</v>
      </c>
      <c r="I33">
        <v>99.2</v>
      </c>
      <c r="J33">
        <v>100.9</v>
      </c>
      <c r="K33">
        <v>102</v>
      </c>
      <c r="L33">
        <v>103.6</v>
      </c>
      <c r="M33">
        <v>106.7</v>
      </c>
      <c r="N33">
        <v>109.8</v>
      </c>
      <c r="O33">
        <v>111.5</v>
      </c>
      <c r="P33">
        <v>112.6</v>
      </c>
      <c r="Q33">
        <v>114.3</v>
      </c>
      <c r="R33">
        <v>115.3</v>
      </c>
      <c r="S33">
        <v>117.4</v>
      </c>
      <c r="T33">
        <v>120.9</v>
      </c>
    </row>
    <row r="34" spans="1:20" x14ac:dyDescent="0.25">
      <c r="A34">
        <v>56</v>
      </c>
      <c r="B34">
        <v>1</v>
      </c>
      <c r="C34">
        <v>107.2788</v>
      </c>
      <c r="D34">
        <v>4.2979999999999997E-2</v>
      </c>
      <c r="E34">
        <v>4.6108000000000002</v>
      </c>
      <c r="F34">
        <v>93</v>
      </c>
      <c r="G34">
        <v>96.6</v>
      </c>
      <c r="H34">
        <v>98.6</v>
      </c>
      <c r="I34">
        <v>99.7</v>
      </c>
      <c r="J34">
        <v>101.4</v>
      </c>
      <c r="K34">
        <v>102.5</v>
      </c>
      <c r="L34">
        <v>104.2</v>
      </c>
      <c r="M34">
        <v>107.3</v>
      </c>
      <c r="N34">
        <v>110.4</v>
      </c>
      <c r="O34">
        <v>112.1</v>
      </c>
      <c r="P34">
        <v>113.2</v>
      </c>
      <c r="Q34">
        <v>114.9</v>
      </c>
      <c r="R34">
        <v>116</v>
      </c>
      <c r="S34">
        <v>118</v>
      </c>
      <c r="T34">
        <v>121.5</v>
      </c>
    </row>
    <row r="35" spans="1:20" x14ac:dyDescent="0.25">
      <c r="A35">
        <v>57</v>
      </c>
      <c r="B35">
        <v>1</v>
      </c>
      <c r="C35">
        <v>107.8227</v>
      </c>
      <c r="D35">
        <v>4.3099999999999999E-2</v>
      </c>
      <c r="E35">
        <v>4.6471999999999998</v>
      </c>
      <c r="F35">
        <v>93.5</v>
      </c>
      <c r="G35">
        <v>97</v>
      </c>
      <c r="H35">
        <v>99.1</v>
      </c>
      <c r="I35">
        <v>100.2</v>
      </c>
      <c r="J35">
        <v>101.9</v>
      </c>
      <c r="K35">
        <v>103</v>
      </c>
      <c r="L35">
        <v>104.7</v>
      </c>
      <c r="M35">
        <v>107.8</v>
      </c>
      <c r="N35">
        <v>111</v>
      </c>
      <c r="O35">
        <v>112.6</v>
      </c>
      <c r="P35">
        <v>113.8</v>
      </c>
      <c r="Q35">
        <v>115.5</v>
      </c>
      <c r="R35">
        <v>116.6</v>
      </c>
      <c r="S35">
        <v>118.6</v>
      </c>
      <c r="T35">
        <v>122.2</v>
      </c>
    </row>
    <row r="36" spans="1:20" x14ac:dyDescent="0.25">
      <c r="A36">
        <v>58</v>
      </c>
      <c r="B36">
        <v>1</v>
      </c>
      <c r="C36">
        <v>108.3613</v>
      </c>
      <c r="D36">
        <v>4.3220000000000001E-2</v>
      </c>
      <c r="E36">
        <v>4.6833999999999998</v>
      </c>
      <c r="F36">
        <v>93.9</v>
      </c>
      <c r="G36">
        <v>97.5</v>
      </c>
      <c r="H36">
        <v>99.6</v>
      </c>
      <c r="I36">
        <v>100.7</v>
      </c>
      <c r="J36">
        <v>102.4</v>
      </c>
      <c r="K36">
        <v>103.5</v>
      </c>
      <c r="L36">
        <v>105.2</v>
      </c>
      <c r="M36">
        <v>108.4</v>
      </c>
      <c r="N36">
        <v>111.5</v>
      </c>
      <c r="O36">
        <v>113.2</v>
      </c>
      <c r="P36">
        <v>114.4</v>
      </c>
      <c r="Q36">
        <v>116.1</v>
      </c>
      <c r="R36">
        <v>117.2</v>
      </c>
      <c r="S36">
        <v>119.3</v>
      </c>
      <c r="T36">
        <v>122.8</v>
      </c>
    </row>
    <row r="37" spans="1:20" x14ac:dyDescent="0.25">
      <c r="A37">
        <v>59</v>
      </c>
      <c r="B37">
        <v>1</v>
      </c>
      <c r="C37">
        <v>108.8948</v>
      </c>
      <c r="D37">
        <v>4.3339999999999997E-2</v>
      </c>
      <c r="E37">
        <v>4.7195</v>
      </c>
      <c r="F37">
        <v>94.3</v>
      </c>
      <c r="G37">
        <v>97.9</v>
      </c>
      <c r="H37">
        <v>100</v>
      </c>
      <c r="I37">
        <v>101.1</v>
      </c>
      <c r="J37">
        <v>102.8</v>
      </c>
      <c r="K37">
        <v>104</v>
      </c>
      <c r="L37">
        <v>105.7</v>
      </c>
      <c r="M37">
        <v>108.9</v>
      </c>
      <c r="N37">
        <v>112.1</v>
      </c>
      <c r="O37">
        <v>113.8</v>
      </c>
      <c r="P37">
        <v>114.9</v>
      </c>
      <c r="Q37">
        <v>116.7</v>
      </c>
      <c r="R37">
        <v>117.8</v>
      </c>
      <c r="S37">
        <v>119.9</v>
      </c>
      <c r="T37">
        <v>123.5</v>
      </c>
    </row>
    <row r="38" spans="1:20" x14ac:dyDescent="0.25">
      <c r="A38">
        <v>60</v>
      </c>
      <c r="B38">
        <v>1</v>
      </c>
      <c r="C38">
        <v>109.4233</v>
      </c>
      <c r="D38">
        <v>4.3470000000000002E-2</v>
      </c>
      <c r="E38">
        <v>4.7565999999999997</v>
      </c>
      <c r="F38">
        <v>94.7</v>
      </c>
      <c r="G38">
        <v>98.4</v>
      </c>
      <c r="H38">
        <v>100.5</v>
      </c>
      <c r="I38">
        <v>101.6</v>
      </c>
      <c r="J38">
        <v>103.3</v>
      </c>
      <c r="K38">
        <v>104.5</v>
      </c>
      <c r="L38">
        <v>106.2</v>
      </c>
      <c r="M38">
        <v>109.4</v>
      </c>
      <c r="N38">
        <v>112.6</v>
      </c>
      <c r="O38">
        <v>114.4</v>
      </c>
      <c r="P38">
        <v>115.5</v>
      </c>
      <c r="Q38">
        <v>117.2</v>
      </c>
      <c r="R38">
        <v>118.4</v>
      </c>
      <c r="S38">
        <v>120.5</v>
      </c>
      <c r="T38">
        <v>124.1</v>
      </c>
    </row>
  </sheetData>
  <pageMargins left="0.7" right="0.7" top="0.75" bottom="0.75" header="0.3" footer="0.3"/>
  <pageSetup orientation="portrait" horizontalDpi="1200" verticalDpi="12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B089-39F9-40E5-8401-9A484642A708}">
  <sheetPr>
    <tabColor rgb="FFFF3399"/>
  </sheetPr>
  <dimension ref="A1:W169"/>
  <sheetViews>
    <sheetView workbookViewId="0">
      <selection activeCell="W27" sqref="W27"/>
    </sheetView>
  </sheetViews>
  <sheetFormatPr defaultRowHeight="15" x14ac:dyDescent="0.25"/>
  <cols>
    <col min="1" max="1" width="9.28515625" bestFit="1" customWidth="1"/>
    <col min="2" max="2" width="4.140625" bestFit="1" customWidth="1"/>
    <col min="3" max="3" width="9" bestFit="1" customWidth="1"/>
    <col min="4" max="4" width="8" bestFit="1" customWidth="1"/>
    <col min="5" max="5" width="8.42578125" bestFit="1" customWidth="1"/>
    <col min="6" max="20" width="8" bestFit="1" customWidth="1"/>
  </cols>
  <sheetData>
    <row r="1" spans="1:23" x14ac:dyDescent="0.25">
      <c r="A1" t="s">
        <v>594</v>
      </c>
      <c r="B1" t="s">
        <v>595</v>
      </c>
      <c r="C1" t="s">
        <v>596</v>
      </c>
      <c r="D1" t="s">
        <v>597</v>
      </c>
      <c r="E1" t="s">
        <v>616</v>
      </c>
      <c r="F1" t="s">
        <v>598</v>
      </c>
      <c r="G1" t="s">
        <v>599</v>
      </c>
      <c r="H1" t="s">
        <v>600</v>
      </c>
      <c r="I1" t="s">
        <v>601</v>
      </c>
      <c r="J1" t="s">
        <v>602</v>
      </c>
      <c r="K1" t="s">
        <v>603</v>
      </c>
      <c r="L1" t="s">
        <v>604</v>
      </c>
      <c r="M1" t="s">
        <v>605</v>
      </c>
      <c r="N1" t="s">
        <v>606</v>
      </c>
      <c r="O1" t="s">
        <v>607</v>
      </c>
      <c r="P1" t="s">
        <v>608</v>
      </c>
      <c r="Q1" t="s">
        <v>609</v>
      </c>
      <c r="R1" t="s">
        <v>610</v>
      </c>
      <c r="S1" t="s">
        <v>611</v>
      </c>
      <c r="T1" t="s">
        <v>612</v>
      </c>
      <c r="W1" t="s">
        <v>621</v>
      </c>
    </row>
    <row r="2" spans="1:23" x14ac:dyDescent="0.25">
      <c r="A2">
        <v>61</v>
      </c>
      <c r="B2">
        <v>1</v>
      </c>
      <c r="C2">
        <v>109.6016</v>
      </c>
      <c r="D2">
        <v>4.3549999999999998E-2</v>
      </c>
      <c r="E2">
        <v>4.7731000000000003</v>
      </c>
      <c r="F2">
        <v>94.850999999999999</v>
      </c>
      <c r="G2">
        <v>98.498000000000005</v>
      </c>
      <c r="H2">
        <v>100.624</v>
      </c>
      <c r="I2">
        <v>101.75</v>
      </c>
      <c r="J2">
        <v>103.485</v>
      </c>
      <c r="K2">
        <v>104.655</v>
      </c>
      <c r="L2">
        <v>106.38200000000001</v>
      </c>
      <c r="M2">
        <v>109.602</v>
      </c>
      <c r="N2">
        <v>112.821</v>
      </c>
      <c r="O2">
        <v>114.54900000000001</v>
      </c>
      <c r="P2">
        <v>115.71899999999999</v>
      </c>
      <c r="Q2">
        <v>117.453</v>
      </c>
      <c r="R2">
        <v>118.57899999999999</v>
      </c>
      <c r="S2">
        <v>120.706</v>
      </c>
      <c r="T2">
        <v>124.352</v>
      </c>
    </row>
    <row r="3" spans="1:23" x14ac:dyDescent="0.25">
      <c r="A3">
        <v>62</v>
      </c>
      <c r="B3">
        <v>1</v>
      </c>
      <c r="C3">
        <v>110.1258</v>
      </c>
      <c r="D3">
        <v>4.3639999999999998E-2</v>
      </c>
      <c r="E3">
        <v>4.8059000000000003</v>
      </c>
      <c r="F3">
        <v>95.274000000000001</v>
      </c>
      <c r="G3">
        <v>98.945999999999998</v>
      </c>
      <c r="H3">
        <v>101.087</v>
      </c>
      <c r="I3">
        <v>102.221</v>
      </c>
      <c r="J3">
        <v>103.967</v>
      </c>
      <c r="K3">
        <v>105.145</v>
      </c>
      <c r="L3">
        <v>106.884</v>
      </c>
      <c r="M3">
        <v>110.126</v>
      </c>
      <c r="N3">
        <v>113.367</v>
      </c>
      <c r="O3">
        <v>115.107</v>
      </c>
      <c r="P3">
        <v>116.285</v>
      </c>
      <c r="Q3">
        <v>118.03100000000001</v>
      </c>
      <c r="R3">
        <v>119.16500000000001</v>
      </c>
      <c r="S3">
        <v>121.306</v>
      </c>
      <c r="T3">
        <v>124.977</v>
      </c>
    </row>
    <row r="4" spans="1:23" x14ac:dyDescent="0.25">
      <c r="A4">
        <v>63</v>
      </c>
      <c r="B4">
        <v>1</v>
      </c>
      <c r="C4">
        <v>110.6451</v>
      </c>
      <c r="D4">
        <v>4.3729999999999998E-2</v>
      </c>
      <c r="E4">
        <v>4.8384999999999998</v>
      </c>
      <c r="F4">
        <v>95.692999999999998</v>
      </c>
      <c r="G4">
        <v>99.388999999999996</v>
      </c>
      <c r="H4">
        <v>101.545</v>
      </c>
      <c r="I4">
        <v>102.68600000000001</v>
      </c>
      <c r="J4">
        <v>104.444</v>
      </c>
      <c r="K4">
        <v>105.63</v>
      </c>
      <c r="L4">
        <v>107.38200000000001</v>
      </c>
      <c r="M4">
        <v>110.645</v>
      </c>
      <c r="N4">
        <v>113.90900000000001</v>
      </c>
      <c r="O4">
        <v>115.66</v>
      </c>
      <c r="P4">
        <v>116.846</v>
      </c>
      <c r="Q4">
        <v>118.604</v>
      </c>
      <c r="R4">
        <v>119.745</v>
      </c>
      <c r="S4">
        <v>121.901</v>
      </c>
      <c r="T4">
        <v>125.59699999999999</v>
      </c>
    </row>
    <row r="5" spans="1:23" x14ac:dyDescent="0.25">
      <c r="A5">
        <v>64</v>
      </c>
      <c r="B5">
        <v>1</v>
      </c>
      <c r="C5">
        <v>111.1596</v>
      </c>
      <c r="D5">
        <v>4.3819999999999998E-2</v>
      </c>
      <c r="E5">
        <v>4.8710000000000004</v>
      </c>
      <c r="F5">
        <v>96.106999999999999</v>
      </c>
      <c r="G5">
        <v>99.828000000000003</v>
      </c>
      <c r="H5">
        <v>101.998</v>
      </c>
      <c r="I5">
        <v>103.14700000000001</v>
      </c>
      <c r="J5">
        <v>104.917</v>
      </c>
      <c r="K5">
        <v>106.111</v>
      </c>
      <c r="L5">
        <v>107.874</v>
      </c>
      <c r="M5">
        <v>111.16</v>
      </c>
      <c r="N5">
        <v>114.44499999999999</v>
      </c>
      <c r="O5">
        <v>116.208</v>
      </c>
      <c r="P5">
        <v>117.402</v>
      </c>
      <c r="Q5">
        <v>119.172</v>
      </c>
      <c r="R5">
        <v>120.321</v>
      </c>
      <c r="S5">
        <v>122.491</v>
      </c>
      <c r="T5">
        <v>126.212</v>
      </c>
    </row>
    <row r="6" spans="1:23" x14ac:dyDescent="0.25">
      <c r="A6">
        <v>65</v>
      </c>
      <c r="B6">
        <v>1</v>
      </c>
      <c r="C6">
        <v>111.6696</v>
      </c>
      <c r="D6">
        <v>4.3900000000000002E-2</v>
      </c>
      <c r="E6">
        <v>4.9023000000000003</v>
      </c>
      <c r="F6">
        <v>96.52</v>
      </c>
      <c r="G6">
        <v>100.265</v>
      </c>
      <c r="H6">
        <v>102.449</v>
      </c>
      <c r="I6">
        <v>103.60599999999999</v>
      </c>
      <c r="J6">
        <v>105.387</v>
      </c>
      <c r="K6">
        <v>106.589</v>
      </c>
      <c r="L6">
        <v>108.363</v>
      </c>
      <c r="M6">
        <v>111.67</v>
      </c>
      <c r="N6">
        <v>114.976</v>
      </c>
      <c r="O6">
        <v>116.751</v>
      </c>
      <c r="P6">
        <v>117.952</v>
      </c>
      <c r="Q6">
        <v>119.733</v>
      </c>
      <c r="R6">
        <v>120.89</v>
      </c>
      <c r="S6">
        <v>123.074</v>
      </c>
      <c r="T6">
        <v>126.819</v>
      </c>
    </row>
    <row r="7" spans="1:23" x14ac:dyDescent="0.25">
      <c r="A7">
        <v>66</v>
      </c>
      <c r="B7">
        <v>1</v>
      </c>
      <c r="C7">
        <v>112.17529999999999</v>
      </c>
      <c r="D7">
        <v>4.3990000000000001E-2</v>
      </c>
      <c r="E7">
        <v>4.9345999999999997</v>
      </c>
      <c r="F7">
        <v>96.926000000000002</v>
      </c>
      <c r="G7">
        <v>100.696</v>
      </c>
      <c r="H7">
        <v>102.89400000000001</v>
      </c>
      <c r="I7">
        <v>104.059</v>
      </c>
      <c r="J7">
        <v>105.851</v>
      </c>
      <c r="K7">
        <v>107.06100000000001</v>
      </c>
      <c r="L7">
        <v>108.84699999999999</v>
      </c>
      <c r="M7">
        <v>112.175</v>
      </c>
      <c r="N7">
        <v>115.504</v>
      </c>
      <c r="O7">
        <v>117.29</v>
      </c>
      <c r="P7">
        <v>118.499</v>
      </c>
      <c r="Q7">
        <v>120.292</v>
      </c>
      <c r="R7">
        <v>121.456</v>
      </c>
      <c r="S7">
        <v>123.655</v>
      </c>
      <c r="T7">
        <v>127.42400000000001</v>
      </c>
    </row>
    <row r="8" spans="1:23" x14ac:dyDescent="0.25">
      <c r="A8">
        <v>67</v>
      </c>
      <c r="B8">
        <v>1</v>
      </c>
      <c r="C8">
        <v>112.6767</v>
      </c>
      <c r="D8">
        <v>4.4069999999999998E-2</v>
      </c>
      <c r="E8">
        <v>4.9657</v>
      </c>
      <c r="F8">
        <v>97.331999999999994</v>
      </c>
      <c r="G8">
        <v>101.125</v>
      </c>
      <c r="H8">
        <v>103.337</v>
      </c>
      <c r="I8">
        <v>104.509</v>
      </c>
      <c r="J8">
        <v>106.313</v>
      </c>
      <c r="K8">
        <v>107.53</v>
      </c>
      <c r="L8">
        <v>109.327</v>
      </c>
      <c r="M8">
        <v>112.67700000000001</v>
      </c>
      <c r="N8">
        <v>116.026</v>
      </c>
      <c r="O8">
        <v>117.82299999999999</v>
      </c>
      <c r="P8">
        <v>119.04</v>
      </c>
      <c r="Q8">
        <v>120.84399999999999</v>
      </c>
      <c r="R8">
        <v>122.01600000000001</v>
      </c>
      <c r="S8">
        <v>124.229</v>
      </c>
      <c r="T8">
        <v>128.02199999999999</v>
      </c>
    </row>
    <row r="9" spans="1:23" x14ac:dyDescent="0.25">
      <c r="A9">
        <v>68</v>
      </c>
      <c r="B9">
        <v>1</v>
      </c>
      <c r="C9">
        <v>113.17400000000001</v>
      </c>
      <c r="D9">
        <v>4.4150000000000002E-2</v>
      </c>
      <c r="E9">
        <v>4.9965999999999999</v>
      </c>
      <c r="F9">
        <v>97.733000000000004</v>
      </c>
      <c r="G9">
        <v>101.55</v>
      </c>
      <c r="H9">
        <v>103.776</v>
      </c>
      <c r="I9">
        <v>104.955</v>
      </c>
      <c r="J9">
        <v>106.771</v>
      </c>
      <c r="K9">
        <v>107.995</v>
      </c>
      <c r="L9">
        <v>109.804</v>
      </c>
      <c r="M9">
        <v>113.17400000000001</v>
      </c>
      <c r="N9">
        <v>116.544</v>
      </c>
      <c r="O9">
        <v>118.35299999999999</v>
      </c>
      <c r="P9">
        <v>119.577</v>
      </c>
      <c r="Q9">
        <v>121.393</v>
      </c>
      <c r="R9">
        <v>122.572</v>
      </c>
      <c r="S9">
        <v>124.798</v>
      </c>
      <c r="T9">
        <v>128.61500000000001</v>
      </c>
    </row>
    <row r="10" spans="1:23" x14ac:dyDescent="0.25">
      <c r="A10">
        <v>69</v>
      </c>
      <c r="B10">
        <v>1</v>
      </c>
      <c r="C10">
        <v>113.66719999999999</v>
      </c>
      <c r="D10">
        <v>4.4229999999999998E-2</v>
      </c>
      <c r="E10">
        <v>5.0274999999999999</v>
      </c>
      <c r="F10">
        <v>98.131</v>
      </c>
      <c r="G10">
        <v>101.971</v>
      </c>
      <c r="H10">
        <v>104.212</v>
      </c>
      <c r="I10">
        <v>105.398</v>
      </c>
      <c r="J10">
        <v>107.224</v>
      </c>
      <c r="K10">
        <v>108.45699999999999</v>
      </c>
      <c r="L10">
        <v>110.276</v>
      </c>
      <c r="M10">
        <v>113.667</v>
      </c>
      <c r="N10">
        <v>117.05800000000001</v>
      </c>
      <c r="O10">
        <v>118.878</v>
      </c>
      <c r="P10">
        <v>120.11</v>
      </c>
      <c r="Q10">
        <v>121.937</v>
      </c>
      <c r="R10">
        <v>123.123</v>
      </c>
      <c r="S10">
        <v>125.363</v>
      </c>
      <c r="T10">
        <v>129.203</v>
      </c>
    </row>
    <row r="11" spans="1:23" x14ac:dyDescent="0.25">
      <c r="A11">
        <v>70</v>
      </c>
      <c r="B11">
        <v>1</v>
      </c>
      <c r="C11">
        <v>114.15649999999999</v>
      </c>
      <c r="D11">
        <v>4.4310000000000002E-2</v>
      </c>
      <c r="E11">
        <v>5.0583</v>
      </c>
      <c r="F11">
        <v>98.525000000000006</v>
      </c>
      <c r="G11">
        <v>102.389</v>
      </c>
      <c r="H11">
        <v>104.643</v>
      </c>
      <c r="I11">
        <v>105.836</v>
      </c>
      <c r="J11">
        <v>107.67400000000001</v>
      </c>
      <c r="K11">
        <v>108.914</v>
      </c>
      <c r="L11">
        <v>110.745</v>
      </c>
      <c r="M11">
        <v>114.15600000000001</v>
      </c>
      <c r="N11">
        <v>117.568</v>
      </c>
      <c r="O11">
        <v>119.399</v>
      </c>
      <c r="P11">
        <v>120.639</v>
      </c>
      <c r="Q11">
        <v>122.477</v>
      </c>
      <c r="R11">
        <v>123.67</v>
      </c>
      <c r="S11">
        <v>125.92400000000001</v>
      </c>
      <c r="T11">
        <v>129.78800000000001</v>
      </c>
    </row>
    <row r="12" spans="1:23" x14ac:dyDescent="0.25">
      <c r="A12">
        <v>71</v>
      </c>
      <c r="B12">
        <v>1</v>
      </c>
      <c r="C12">
        <v>114.6421</v>
      </c>
      <c r="D12">
        <v>4.4389999999999999E-2</v>
      </c>
      <c r="E12">
        <v>5.0890000000000004</v>
      </c>
      <c r="F12">
        <v>98.915999999999997</v>
      </c>
      <c r="G12">
        <v>102.803</v>
      </c>
      <c r="H12">
        <v>105.071</v>
      </c>
      <c r="I12">
        <v>106.27200000000001</v>
      </c>
      <c r="J12">
        <v>108.12</v>
      </c>
      <c r="K12">
        <v>109.36799999999999</v>
      </c>
      <c r="L12">
        <v>111.21</v>
      </c>
      <c r="M12">
        <v>114.642</v>
      </c>
      <c r="N12">
        <v>118.075</v>
      </c>
      <c r="O12">
        <v>119.916</v>
      </c>
      <c r="P12">
        <v>121.164</v>
      </c>
      <c r="Q12">
        <v>123.01300000000001</v>
      </c>
      <c r="R12">
        <v>124.21299999999999</v>
      </c>
      <c r="S12">
        <v>126.48099999999999</v>
      </c>
      <c r="T12">
        <v>130.36799999999999</v>
      </c>
    </row>
    <row r="13" spans="1:23" x14ac:dyDescent="0.25">
      <c r="A13">
        <v>72</v>
      </c>
      <c r="B13">
        <v>1</v>
      </c>
      <c r="C13">
        <v>115.12439999999999</v>
      </c>
      <c r="D13">
        <v>4.4470000000000003E-2</v>
      </c>
      <c r="E13">
        <v>5.1196000000000002</v>
      </c>
      <c r="F13">
        <v>99.304000000000002</v>
      </c>
      <c r="G13">
        <v>103.214</v>
      </c>
      <c r="H13">
        <v>105.496</v>
      </c>
      <c r="I13">
        <v>106.703</v>
      </c>
      <c r="J13">
        <v>108.563</v>
      </c>
      <c r="K13">
        <v>109.818</v>
      </c>
      <c r="L13">
        <v>111.67100000000001</v>
      </c>
      <c r="M13">
        <v>115.124</v>
      </c>
      <c r="N13">
        <v>118.578</v>
      </c>
      <c r="O13">
        <v>120.431</v>
      </c>
      <c r="P13">
        <v>121.685</v>
      </c>
      <c r="Q13">
        <v>123.545</v>
      </c>
      <c r="R13">
        <v>124.753</v>
      </c>
      <c r="S13">
        <v>127.03400000000001</v>
      </c>
      <c r="T13">
        <v>130.94499999999999</v>
      </c>
    </row>
    <row r="14" spans="1:23" x14ac:dyDescent="0.25">
      <c r="A14">
        <v>73</v>
      </c>
      <c r="B14">
        <v>1</v>
      </c>
      <c r="C14">
        <v>115.6039</v>
      </c>
      <c r="D14">
        <v>4.4540000000000003E-2</v>
      </c>
      <c r="E14">
        <v>5.149</v>
      </c>
      <c r="F14">
        <v>99.691999999999993</v>
      </c>
      <c r="G14">
        <v>103.626</v>
      </c>
      <c r="H14">
        <v>105.92</v>
      </c>
      <c r="I14">
        <v>107.13500000000001</v>
      </c>
      <c r="J14">
        <v>109.005</v>
      </c>
      <c r="K14">
        <v>110.267</v>
      </c>
      <c r="L14">
        <v>112.131</v>
      </c>
      <c r="M14">
        <v>115.604</v>
      </c>
      <c r="N14">
        <v>119.077</v>
      </c>
      <c r="O14">
        <v>120.94</v>
      </c>
      <c r="P14">
        <v>122.203</v>
      </c>
      <c r="Q14">
        <v>124.07299999999999</v>
      </c>
      <c r="R14">
        <v>125.288</v>
      </c>
      <c r="S14">
        <v>127.58199999999999</v>
      </c>
      <c r="T14">
        <v>131.51499999999999</v>
      </c>
    </row>
    <row r="15" spans="1:23" x14ac:dyDescent="0.25">
      <c r="A15">
        <v>74</v>
      </c>
      <c r="B15">
        <v>1</v>
      </c>
      <c r="C15">
        <v>116.0812</v>
      </c>
      <c r="D15">
        <v>4.4609999999999997E-2</v>
      </c>
      <c r="E15">
        <v>5.1783999999999999</v>
      </c>
      <c r="F15">
        <v>100.07899999999999</v>
      </c>
      <c r="G15">
        <v>104.03400000000001</v>
      </c>
      <c r="H15">
        <v>106.342</v>
      </c>
      <c r="I15">
        <v>107.56399999999999</v>
      </c>
      <c r="J15">
        <v>109.44499999999999</v>
      </c>
      <c r="K15">
        <v>110.714</v>
      </c>
      <c r="L15">
        <v>112.58799999999999</v>
      </c>
      <c r="M15">
        <v>116.081</v>
      </c>
      <c r="N15">
        <v>119.574</v>
      </c>
      <c r="O15">
        <v>121.44799999999999</v>
      </c>
      <c r="P15">
        <v>122.718</v>
      </c>
      <c r="Q15">
        <v>124.599</v>
      </c>
      <c r="R15">
        <v>125.821</v>
      </c>
      <c r="S15">
        <v>128.12799999999999</v>
      </c>
      <c r="T15">
        <v>132.084</v>
      </c>
    </row>
    <row r="16" spans="1:23" x14ac:dyDescent="0.25">
      <c r="A16">
        <v>75</v>
      </c>
      <c r="B16">
        <v>1</v>
      </c>
      <c r="C16">
        <v>116.5568</v>
      </c>
      <c r="D16">
        <v>4.4690000000000001E-2</v>
      </c>
      <c r="E16">
        <v>5.2088999999999999</v>
      </c>
      <c r="F16">
        <v>100.46</v>
      </c>
      <c r="G16">
        <v>104.43899999999999</v>
      </c>
      <c r="H16">
        <v>106.76</v>
      </c>
      <c r="I16">
        <v>107.989</v>
      </c>
      <c r="J16">
        <v>109.881</v>
      </c>
      <c r="K16">
        <v>111.158</v>
      </c>
      <c r="L16">
        <v>113.04300000000001</v>
      </c>
      <c r="M16">
        <v>116.557</v>
      </c>
      <c r="N16">
        <v>120.07</v>
      </c>
      <c r="O16">
        <v>121.956</v>
      </c>
      <c r="P16">
        <v>123.232</v>
      </c>
      <c r="Q16">
        <v>125.125</v>
      </c>
      <c r="R16">
        <v>126.354</v>
      </c>
      <c r="S16">
        <v>128.67500000000001</v>
      </c>
      <c r="T16">
        <v>132.654</v>
      </c>
    </row>
    <row r="17" spans="1:20" x14ac:dyDescent="0.25">
      <c r="A17">
        <v>76</v>
      </c>
      <c r="B17">
        <v>1</v>
      </c>
      <c r="C17">
        <v>117.0311</v>
      </c>
      <c r="D17">
        <v>4.4749999999999998E-2</v>
      </c>
      <c r="E17">
        <v>5.2370999999999999</v>
      </c>
      <c r="F17">
        <v>100.84699999999999</v>
      </c>
      <c r="G17">
        <v>104.848</v>
      </c>
      <c r="H17">
        <v>107.181</v>
      </c>
      <c r="I17">
        <v>108.417</v>
      </c>
      <c r="J17">
        <v>110.319</v>
      </c>
      <c r="K17">
        <v>111.60299999999999</v>
      </c>
      <c r="L17">
        <v>113.499</v>
      </c>
      <c r="M17">
        <v>117.03100000000001</v>
      </c>
      <c r="N17">
        <v>120.563</v>
      </c>
      <c r="O17">
        <v>122.459</v>
      </c>
      <c r="P17">
        <v>123.74299999999999</v>
      </c>
      <c r="Q17">
        <v>125.645</v>
      </c>
      <c r="R17">
        <v>126.881</v>
      </c>
      <c r="S17">
        <v>129.215</v>
      </c>
      <c r="T17">
        <v>133.215</v>
      </c>
    </row>
    <row r="18" spans="1:20" x14ac:dyDescent="0.25">
      <c r="A18">
        <v>77</v>
      </c>
      <c r="B18">
        <v>1</v>
      </c>
      <c r="C18">
        <v>117.5044</v>
      </c>
      <c r="D18">
        <v>4.4819999999999999E-2</v>
      </c>
      <c r="E18">
        <v>5.2664999999999997</v>
      </c>
      <c r="F18">
        <v>101.23</v>
      </c>
      <c r="G18">
        <v>105.253</v>
      </c>
      <c r="H18">
        <v>107.599</v>
      </c>
      <c r="I18">
        <v>108.842</v>
      </c>
      <c r="J18">
        <v>110.755</v>
      </c>
      <c r="K18">
        <v>112.04600000000001</v>
      </c>
      <c r="L18">
        <v>113.952</v>
      </c>
      <c r="M18">
        <v>117.504</v>
      </c>
      <c r="N18">
        <v>121.057</v>
      </c>
      <c r="O18">
        <v>122.96299999999999</v>
      </c>
      <c r="P18">
        <v>124.254</v>
      </c>
      <c r="Q18">
        <v>126.167</v>
      </c>
      <c r="R18">
        <v>127.41</v>
      </c>
      <c r="S18">
        <v>129.756</v>
      </c>
      <c r="T18">
        <v>133.779</v>
      </c>
    </row>
    <row r="19" spans="1:20" x14ac:dyDescent="0.25">
      <c r="A19">
        <v>78</v>
      </c>
      <c r="B19">
        <v>1</v>
      </c>
      <c r="C19">
        <v>117.9769</v>
      </c>
      <c r="D19">
        <v>4.4889999999999999E-2</v>
      </c>
      <c r="E19">
        <v>5.2960000000000003</v>
      </c>
      <c r="F19">
        <v>101.611</v>
      </c>
      <c r="G19">
        <v>105.657</v>
      </c>
      <c r="H19">
        <v>108.01600000000001</v>
      </c>
      <c r="I19">
        <v>109.26600000000001</v>
      </c>
      <c r="J19">
        <v>111.19</v>
      </c>
      <c r="K19">
        <v>112.488</v>
      </c>
      <c r="L19">
        <v>114.405</v>
      </c>
      <c r="M19">
        <v>117.977</v>
      </c>
      <c r="N19">
        <v>121.54900000000001</v>
      </c>
      <c r="O19">
        <v>123.46599999999999</v>
      </c>
      <c r="P19">
        <v>124.764</v>
      </c>
      <c r="Q19">
        <v>126.688</v>
      </c>
      <c r="R19">
        <v>127.938</v>
      </c>
      <c r="S19">
        <v>130.297</v>
      </c>
      <c r="T19">
        <v>134.34299999999999</v>
      </c>
    </row>
    <row r="20" spans="1:20" x14ac:dyDescent="0.25">
      <c r="A20">
        <v>79</v>
      </c>
      <c r="B20">
        <v>1</v>
      </c>
      <c r="C20">
        <v>118.44889999999999</v>
      </c>
      <c r="D20">
        <v>4.4949999999999997E-2</v>
      </c>
      <c r="E20">
        <v>5.3243</v>
      </c>
      <c r="F20">
        <v>101.996</v>
      </c>
      <c r="G20">
        <v>106.063</v>
      </c>
      <c r="H20">
        <v>108.435</v>
      </c>
      <c r="I20">
        <v>109.691</v>
      </c>
      <c r="J20">
        <v>111.626</v>
      </c>
      <c r="K20">
        <v>112.931</v>
      </c>
      <c r="L20">
        <v>114.858</v>
      </c>
      <c r="M20">
        <v>118.449</v>
      </c>
      <c r="N20">
        <v>122.04</v>
      </c>
      <c r="O20">
        <v>123.967</v>
      </c>
      <c r="P20">
        <v>125.27200000000001</v>
      </c>
      <c r="Q20">
        <v>127.20699999999999</v>
      </c>
      <c r="R20">
        <v>128.46299999999999</v>
      </c>
      <c r="S20">
        <v>130.83500000000001</v>
      </c>
      <c r="T20">
        <v>134.90199999999999</v>
      </c>
    </row>
    <row r="21" spans="1:20" x14ac:dyDescent="0.25">
      <c r="A21">
        <v>80</v>
      </c>
      <c r="B21">
        <v>1</v>
      </c>
      <c r="C21">
        <v>118.9208</v>
      </c>
      <c r="D21">
        <v>4.5019999999999998E-2</v>
      </c>
      <c r="E21">
        <v>5.3537999999999997</v>
      </c>
      <c r="F21">
        <v>102.376</v>
      </c>
      <c r="G21">
        <v>106.46599999999999</v>
      </c>
      <c r="H21">
        <v>108.851</v>
      </c>
      <c r="I21">
        <v>110.11499999999999</v>
      </c>
      <c r="J21">
        <v>112.06</v>
      </c>
      <c r="K21">
        <v>113.372</v>
      </c>
      <c r="L21">
        <v>115.31</v>
      </c>
      <c r="M21">
        <v>118.92100000000001</v>
      </c>
      <c r="N21">
        <v>122.532</v>
      </c>
      <c r="O21">
        <v>124.47</v>
      </c>
      <c r="P21">
        <v>125.782</v>
      </c>
      <c r="Q21">
        <v>127.727</v>
      </c>
      <c r="R21">
        <v>128.99</v>
      </c>
      <c r="S21">
        <v>131.376</v>
      </c>
      <c r="T21">
        <v>135.465</v>
      </c>
    </row>
    <row r="22" spans="1:20" x14ac:dyDescent="0.25">
      <c r="A22">
        <v>81</v>
      </c>
      <c r="B22">
        <v>1</v>
      </c>
      <c r="C22">
        <v>119.3926</v>
      </c>
      <c r="D22">
        <v>4.5080000000000002E-2</v>
      </c>
      <c r="E22">
        <v>5.3822000000000001</v>
      </c>
      <c r="F22">
        <v>102.76</v>
      </c>
      <c r="G22">
        <v>106.872</v>
      </c>
      <c r="H22">
        <v>109.27</v>
      </c>
      <c r="I22">
        <v>110.54</v>
      </c>
      <c r="J22">
        <v>112.495</v>
      </c>
      <c r="K22">
        <v>113.81399999999999</v>
      </c>
      <c r="L22">
        <v>115.762</v>
      </c>
      <c r="M22">
        <v>119.393</v>
      </c>
      <c r="N22">
        <v>123.023</v>
      </c>
      <c r="O22">
        <v>124.971</v>
      </c>
      <c r="P22">
        <v>126.29</v>
      </c>
      <c r="Q22">
        <v>128.24600000000001</v>
      </c>
      <c r="R22">
        <v>129.51499999999999</v>
      </c>
      <c r="S22">
        <v>131.91399999999999</v>
      </c>
      <c r="T22">
        <v>136.02500000000001</v>
      </c>
    </row>
    <row r="23" spans="1:20" x14ac:dyDescent="0.25">
      <c r="A23">
        <v>82</v>
      </c>
      <c r="B23">
        <v>1</v>
      </c>
      <c r="C23">
        <v>119.8648</v>
      </c>
      <c r="D23">
        <v>4.514E-2</v>
      </c>
      <c r="E23">
        <v>5.4107000000000003</v>
      </c>
      <c r="F23">
        <v>103.14400000000001</v>
      </c>
      <c r="G23">
        <v>107.27800000000001</v>
      </c>
      <c r="H23">
        <v>109.688</v>
      </c>
      <c r="I23">
        <v>110.965</v>
      </c>
      <c r="J23">
        <v>112.931</v>
      </c>
      <c r="K23">
        <v>114.25700000000001</v>
      </c>
      <c r="L23">
        <v>116.215</v>
      </c>
      <c r="M23">
        <v>119.86499999999999</v>
      </c>
      <c r="N23">
        <v>123.514</v>
      </c>
      <c r="O23">
        <v>125.473</v>
      </c>
      <c r="P23">
        <v>126.79900000000001</v>
      </c>
      <c r="Q23">
        <v>128.76499999999999</v>
      </c>
      <c r="R23">
        <v>130.041</v>
      </c>
      <c r="S23">
        <v>132.452</v>
      </c>
      <c r="T23">
        <v>136.58500000000001</v>
      </c>
    </row>
    <row r="24" spans="1:20" x14ac:dyDescent="0.25">
      <c r="A24">
        <v>83</v>
      </c>
      <c r="B24">
        <v>1</v>
      </c>
      <c r="C24">
        <v>120.3374</v>
      </c>
      <c r="D24">
        <v>4.5199999999999997E-2</v>
      </c>
      <c r="E24">
        <v>5.4393000000000002</v>
      </c>
      <c r="F24">
        <v>103.529</v>
      </c>
      <c r="G24">
        <v>107.684</v>
      </c>
      <c r="H24">
        <v>110.107</v>
      </c>
      <c r="I24">
        <v>111.39100000000001</v>
      </c>
      <c r="J24">
        <v>113.367</v>
      </c>
      <c r="K24">
        <v>114.7</v>
      </c>
      <c r="L24">
        <v>116.669</v>
      </c>
      <c r="M24">
        <v>120.337</v>
      </c>
      <c r="N24">
        <v>124.006</v>
      </c>
      <c r="O24">
        <v>125.97499999999999</v>
      </c>
      <c r="P24">
        <v>127.30800000000001</v>
      </c>
      <c r="Q24">
        <v>129.28399999999999</v>
      </c>
      <c r="R24">
        <v>130.56800000000001</v>
      </c>
      <c r="S24">
        <v>132.99100000000001</v>
      </c>
      <c r="T24">
        <v>137.14599999999999</v>
      </c>
    </row>
    <row r="25" spans="1:20" x14ac:dyDescent="0.25">
      <c r="A25">
        <v>84</v>
      </c>
      <c r="B25">
        <v>1</v>
      </c>
      <c r="C25">
        <v>120.8105</v>
      </c>
      <c r="D25">
        <v>4.5249999999999999E-2</v>
      </c>
      <c r="E25">
        <v>5.4667000000000003</v>
      </c>
      <c r="F25">
        <v>103.917</v>
      </c>
      <c r="G25">
        <v>108.093</v>
      </c>
      <c r="H25">
        <v>110.529</v>
      </c>
      <c r="I25">
        <v>111.819</v>
      </c>
      <c r="J25">
        <v>113.80500000000001</v>
      </c>
      <c r="K25">
        <v>115.145</v>
      </c>
      <c r="L25">
        <v>117.123</v>
      </c>
      <c r="M25">
        <v>120.81</v>
      </c>
      <c r="N25">
        <v>124.498</v>
      </c>
      <c r="O25">
        <v>126.476</v>
      </c>
      <c r="P25">
        <v>127.816</v>
      </c>
      <c r="Q25">
        <v>129.80199999999999</v>
      </c>
      <c r="R25">
        <v>131.09200000000001</v>
      </c>
      <c r="S25">
        <v>133.52799999999999</v>
      </c>
      <c r="T25">
        <v>137.70400000000001</v>
      </c>
    </row>
    <row r="26" spans="1:20" x14ac:dyDescent="0.25">
      <c r="A26">
        <v>85</v>
      </c>
      <c r="B26">
        <v>1</v>
      </c>
      <c r="C26">
        <v>121.2843</v>
      </c>
      <c r="D26">
        <v>4.5310000000000003E-2</v>
      </c>
      <c r="E26">
        <v>5.4954000000000001</v>
      </c>
      <c r="F26">
        <v>104.30200000000001</v>
      </c>
      <c r="G26">
        <v>108.5</v>
      </c>
      <c r="H26">
        <v>110.949</v>
      </c>
      <c r="I26">
        <v>112.245</v>
      </c>
      <c r="J26">
        <v>114.242</v>
      </c>
      <c r="K26">
        <v>115.589</v>
      </c>
      <c r="L26">
        <v>117.578</v>
      </c>
      <c r="M26">
        <v>121.28400000000001</v>
      </c>
      <c r="N26">
        <v>124.991</v>
      </c>
      <c r="O26">
        <v>126.98</v>
      </c>
      <c r="P26">
        <v>128.327</v>
      </c>
      <c r="Q26">
        <v>130.32300000000001</v>
      </c>
      <c r="R26">
        <v>131.62</v>
      </c>
      <c r="S26">
        <v>134.06800000000001</v>
      </c>
      <c r="T26">
        <v>138.26599999999999</v>
      </c>
    </row>
    <row r="27" spans="1:20" x14ac:dyDescent="0.25">
      <c r="A27">
        <v>86</v>
      </c>
      <c r="B27">
        <v>1</v>
      </c>
      <c r="C27">
        <v>121.7587</v>
      </c>
      <c r="D27">
        <v>4.5359999999999998E-2</v>
      </c>
      <c r="E27">
        <v>5.5229999999999997</v>
      </c>
      <c r="F27">
        <v>104.691</v>
      </c>
      <c r="G27">
        <v>108.91</v>
      </c>
      <c r="H27">
        <v>111.371</v>
      </c>
      <c r="I27">
        <v>112.67400000000001</v>
      </c>
      <c r="J27">
        <v>114.681</v>
      </c>
      <c r="K27">
        <v>116.035</v>
      </c>
      <c r="L27">
        <v>118.03400000000001</v>
      </c>
      <c r="M27">
        <v>121.759</v>
      </c>
      <c r="N27">
        <v>125.48399999999999</v>
      </c>
      <c r="O27">
        <v>127.483</v>
      </c>
      <c r="P27">
        <v>128.83699999999999</v>
      </c>
      <c r="Q27">
        <v>130.84299999999999</v>
      </c>
      <c r="R27">
        <v>132.14599999999999</v>
      </c>
      <c r="S27">
        <v>134.607</v>
      </c>
      <c r="T27">
        <v>138.82599999999999</v>
      </c>
    </row>
    <row r="28" spans="1:20" x14ac:dyDescent="0.25">
      <c r="A28">
        <v>87</v>
      </c>
      <c r="B28">
        <v>1</v>
      </c>
      <c r="C28">
        <v>122.2338</v>
      </c>
      <c r="D28">
        <v>4.5420000000000002E-2</v>
      </c>
      <c r="E28">
        <v>5.5518999999999998</v>
      </c>
      <c r="F28">
        <v>105.077</v>
      </c>
      <c r="G28">
        <v>109.318</v>
      </c>
      <c r="H28">
        <v>111.792</v>
      </c>
      <c r="I28">
        <v>113.102</v>
      </c>
      <c r="J28">
        <v>115.119</v>
      </c>
      <c r="K28">
        <v>116.48</v>
      </c>
      <c r="L28">
        <v>118.489</v>
      </c>
      <c r="M28">
        <v>122.23399999999999</v>
      </c>
      <c r="N28">
        <v>125.97799999999999</v>
      </c>
      <c r="O28">
        <v>127.988</v>
      </c>
      <c r="P28">
        <v>129.34899999999999</v>
      </c>
      <c r="Q28">
        <v>131.36600000000001</v>
      </c>
      <c r="R28">
        <v>132.67599999999999</v>
      </c>
      <c r="S28">
        <v>135.149</v>
      </c>
      <c r="T28">
        <v>139.38999999999999</v>
      </c>
    </row>
    <row r="29" spans="1:20" x14ac:dyDescent="0.25">
      <c r="A29">
        <v>88</v>
      </c>
      <c r="B29">
        <v>1</v>
      </c>
      <c r="C29">
        <v>122.7098</v>
      </c>
      <c r="D29">
        <v>4.5469999999999997E-2</v>
      </c>
      <c r="E29">
        <v>5.5796000000000001</v>
      </c>
      <c r="F29">
        <v>105.467</v>
      </c>
      <c r="G29">
        <v>109.73</v>
      </c>
      <c r="H29">
        <v>112.21599999999999</v>
      </c>
      <c r="I29">
        <v>113.532</v>
      </c>
      <c r="J29">
        <v>115.559</v>
      </c>
      <c r="K29">
        <v>116.92700000000001</v>
      </c>
      <c r="L29">
        <v>118.946</v>
      </c>
      <c r="M29">
        <v>122.71</v>
      </c>
      <c r="N29">
        <v>126.473</v>
      </c>
      <c r="O29">
        <v>128.49299999999999</v>
      </c>
      <c r="P29">
        <v>129.86000000000001</v>
      </c>
      <c r="Q29">
        <v>131.887</v>
      </c>
      <c r="R29">
        <v>133.20400000000001</v>
      </c>
      <c r="S29">
        <v>135.69</v>
      </c>
      <c r="T29">
        <v>139.952</v>
      </c>
    </row>
    <row r="30" spans="1:20" x14ac:dyDescent="0.25">
      <c r="A30">
        <v>89</v>
      </c>
      <c r="B30">
        <v>1</v>
      </c>
      <c r="C30">
        <v>123.18680000000001</v>
      </c>
      <c r="D30">
        <v>4.5510000000000002E-2</v>
      </c>
      <c r="E30">
        <v>5.6062000000000003</v>
      </c>
      <c r="F30">
        <v>105.86199999999999</v>
      </c>
      <c r="G30">
        <v>110.145</v>
      </c>
      <c r="H30">
        <v>112.643</v>
      </c>
      <c r="I30">
        <v>113.965</v>
      </c>
      <c r="J30">
        <v>116.002</v>
      </c>
      <c r="K30">
        <v>117.376</v>
      </c>
      <c r="L30">
        <v>119.405</v>
      </c>
      <c r="M30">
        <v>123.187</v>
      </c>
      <c r="N30">
        <v>126.968</v>
      </c>
      <c r="O30">
        <v>128.99700000000001</v>
      </c>
      <c r="P30">
        <v>130.37100000000001</v>
      </c>
      <c r="Q30">
        <v>132.40799999999999</v>
      </c>
      <c r="R30">
        <v>133.73099999999999</v>
      </c>
      <c r="S30">
        <v>136.22900000000001</v>
      </c>
      <c r="T30">
        <v>140.511</v>
      </c>
    </row>
    <row r="31" spans="1:20" x14ac:dyDescent="0.25">
      <c r="A31">
        <v>90</v>
      </c>
      <c r="B31">
        <v>1</v>
      </c>
      <c r="C31">
        <v>123.66459999999999</v>
      </c>
      <c r="D31">
        <v>4.5560000000000003E-2</v>
      </c>
      <c r="E31">
        <v>5.6341999999999999</v>
      </c>
      <c r="F31">
        <v>106.254</v>
      </c>
      <c r="G31">
        <v>110.55800000000001</v>
      </c>
      <c r="H31">
        <v>113.068</v>
      </c>
      <c r="I31">
        <v>114.39700000000001</v>
      </c>
      <c r="J31">
        <v>116.444</v>
      </c>
      <c r="K31">
        <v>117.825</v>
      </c>
      <c r="L31">
        <v>119.864</v>
      </c>
      <c r="M31">
        <v>123.66500000000001</v>
      </c>
      <c r="N31">
        <v>127.465</v>
      </c>
      <c r="O31">
        <v>129.50399999999999</v>
      </c>
      <c r="P31">
        <v>130.88499999999999</v>
      </c>
      <c r="Q31">
        <v>132.93199999999999</v>
      </c>
      <c r="R31">
        <v>134.261</v>
      </c>
      <c r="S31">
        <v>136.77199999999999</v>
      </c>
      <c r="T31">
        <v>141.07499999999999</v>
      </c>
    </row>
    <row r="32" spans="1:20" x14ac:dyDescent="0.25">
      <c r="A32">
        <v>91</v>
      </c>
      <c r="B32">
        <v>1</v>
      </c>
      <c r="C32">
        <v>124.1435</v>
      </c>
      <c r="D32">
        <v>4.5609999999999998E-2</v>
      </c>
      <c r="E32">
        <v>5.6622000000000003</v>
      </c>
      <c r="F32">
        <v>106.646</v>
      </c>
      <c r="G32">
        <v>110.971</v>
      </c>
      <c r="H32">
        <v>113.494</v>
      </c>
      <c r="I32">
        <v>114.83</v>
      </c>
      <c r="J32">
        <v>116.887</v>
      </c>
      <c r="K32">
        <v>118.27500000000001</v>
      </c>
      <c r="L32">
        <v>120.324</v>
      </c>
      <c r="M32">
        <v>124.14400000000001</v>
      </c>
      <c r="N32">
        <v>127.96299999999999</v>
      </c>
      <c r="O32">
        <v>130.012</v>
      </c>
      <c r="P32">
        <v>131.4</v>
      </c>
      <c r="Q32">
        <v>133.45699999999999</v>
      </c>
      <c r="R32">
        <v>134.79300000000001</v>
      </c>
      <c r="S32">
        <v>137.316</v>
      </c>
      <c r="T32">
        <v>141.64099999999999</v>
      </c>
    </row>
    <row r="33" spans="1:20" x14ac:dyDescent="0.25">
      <c r="A33">
        <v>92</v>
      </c>
      <c r="B33">
        <v>1</v>
      </c>
      <c r="C33">
        <v>124.6234</v>
      </c>
      <c r="D33">
        <v>4.5650000000000003E-2</v>
      </c>
      <c r="E33">
        <v>5.6890999999999998</v>
      </c>
      <c r="F33">
        <v>107.04300000000001</v>
      </c>
      <c r="G33">
        <v>111.389</v>
      </c>
      <c r="H33">
        <v>113.923</v>
      </c>
      <c r="I33">
        <v>115.26600000000001</v>
      </c>
      <c r="J33">
        <v>117.333</v>
      </c>
      <c r="K33">
        <v>118.727</v>
      </c>
      <c r="L33">
        <v>120.786</v>
      </c>
      <c r="M33">
        <v>124.623</v>
      </c>
      <c r="N33">
        <v>128.46100000000001</v>
      </c>
      <c r="O33">
        <v>130.52000000000001</v>
      </c>
      <c r="P33">
        <v>131.91399999999999</v>
      </c>
      <c r="Q33">
        <v>133.98099999999999</v>
      </c>
      <c r="R33">
        <v>135.32300000000001</v>
      </c>
      <c r="S33">
        <v>137.858</v>
      </c>
      <c r="T33">
        <v>142.20400000000001</v>
      </c>
    </row>
    <row r="34" spans="1:20" x14ac:dyDescent="0.25">
      <c r="A34">
        <v>93</v>
      </c>
      <c r="B34">
        <v>1</v>
      </c>
      <c r="C34">
        <v>125.1045</v>
      </c>
      <c r="D34">
        <v>4.5690000000000001E-2</v>
      </c>
      <c r="E34">
        <v>5.7160000000000002</v>
      </c>
      <c r="F34">
        <v>107.441</v>
      </c>
      <c r="G34">
        <v>111.807</v>
      </c>
      <c r="H34">
        <v>114.354</v>
      </c>
      <c r="I34">
        <v>115.702</v>
      </c>
      <c r="J34">
        <v>117.779</v>
      </c>
      <c r="K34">
        <v>119.18</v>
      </c>
      <c r="L34">
        <v>121.249</v>
      </c>
      <c r="M34">
        <v>125.104</v>
      </c>
      <c r="N34">
        <v>128.96</v>
      </c>
      <c r="O34">
        <v>131.029</v>
      </c>
      <c r="P34">
        <v>132.43</v>
      </c>
      <c r="Q34">
        <v>134.50700000000001</v>
      </c>
      <c r="R34">
        <v>135.85499999999999</v>
      </c>
      <c r="S34">
        <v>138.40199999999999</v>
      </c>
      <c r="T34">
        <v>142.768</v>
      </c>
    </row>
    <row r="35" spans="1:20" x14ac:dyDescent="0.25">
      <c r="A35">
        <v>94</v>
      </c>
      <c r="B35">
        <v>1</v>
      </c>
      <c r="C35">
        <v>125.5869</v>
      </c>
      <c r="D35">
        <v>4.573E-2</v>
      </c>
      <c r="E35">
        <v>5.7431000000000001</v>
      </c>
      <c r="F35">
        <v>107.839</v>
      </c>
      <c r="G35">
        <v>112.226</v>
      </c>
      <c r="H35">
        <v>114.785</v>
      </c>
      <c r="I35">
        <v>116.14</v>
      </c>
      <c r="J35">
        <v>118.227</v>
      </c>
      <c r="K35">
        <v>119.63500000000001</v>
      </c>
      <c r="L35">
        <v>121.71299999999999</v>
      </c>
      <c r="M35">
        <v>125.587</v>
      </c>
      <c r="N35">
        <v>129.46100000000001</v>
      </c>
      <c r="O35">
        <v>131.53899999999999</v>
      </c>
      <c r="P35">
        <v>132.947</v>
      </c>
      <c r="Q35">
        <v>135.03299999999999</v>
      </c>
      <c r="R35">
        <v>136.38800000000001</v>
      </c>
      <c r="S35">
        <v>138.947</v>
      </c>
      <c r="T35">
        <v>143.334</v>
      </c>
    </row>
    <row r="36" spans="1:20" x14ac:dyDescent="0.25">
      <c r="A36">
        <v>95</v>
      </c>
      <c r="B36">
        <v>1</v>
      </c>
      <c r="C36">
        <v>126.0706</v>
      </c>
      <c r="D36">
        <v>4.5769999999999998E-2</v>
      </c>
      <c r="E36">
        <v>5.7702999999999998</v>
      </c>
      <c r="F36">
        <v>108.239</v>
      </c>
      <c r="G36">
        <v>112.64700000000001</v>
      </c>
      <c r="H36">
        <v>115.218</v>
      </c>
      <c r="I36">
        <v>116.57899999999999</v>
      </c>
      <c r="J36">
        <v>118.676</v>
      </c>
      <c r="K36">
        <v>120.09</v>
      </c>
      <c r="L36">
        <v>122.179</v>
      </c>
      <c r="M36">
        <v>126.071</v>
      </c>
      <c r="N36">
        <v>129.96299999999999</v>
      </c>
      <c r="O36">
        <v>132.05099999999999</v>
      </c>
      <c r="P36">
        <v>133.465</v>
      </c>
      <c r="Q36">
        <v>135.56200000000001</v>
      </c>
      <c r="R36">
        <v>136.923</v>
      </c>
      <c r="S36">
        <v>139.494</v>
      </c>
      <c r="T36">
        <v>143.90199999999999</v>
      </c>
    </row>
    <row r="37" spans="1:20" x14ac:dyDescent="0.25">
      <c r="A37">
        <v>96</v>
      </c>
      <c r="B37">
        <v>1</v>
      </c>
      <c r="C37">
        <v>126.5558</v>
      </c>
      <c r="D37">
        <v>4.5809999999999997E-2</v>
      </c>
      <c r="E37">
        <v>5.7975000000000003</v>
      </c>
      <c r="F37">
        <v>108.64</v>
      </c>
      <c r="G37">
        <v>113.069</v>
      </c>
      <c r="H37">
        <v>115.652</v>
      </c>
      <c r="I37">
        <v>117.02</v>
      </c>
      <c r="J37">
        <v>119.126</v>
      </c>
      <c r="K37">
        <v>120.547</v>
      </c>
      <c r="L37">
        <v>122.645</v>
      </c>
      <c r="M37">
        <v>126.556</v>
      </c>
      <c r="N37">
        <v>130.46600000000001</v>
      </c>
      <c r="O37">
        <v>132.565</v>
      </c>
      <c r="P37">
        <v>133.98599999999999</v>
      </c>
      <c r="Q37">
        <v>136.09200000000001</v>
      </c>
      <c r="R37">
        <v>137.46</v>
      </c>
      <c r="S37">
        <v>140.04300000000001</v>
      </c>
      <c r="T37">
        <v>144.471</v>
      </c>
    </row>
    <row r="38" spans="1:20" x14ac:dyDescent="0.25">
      <c r="A38">
        <v>97</v>
      </c>
      <c r="B38">
        <v>1</v>
      </c>
      <c r="C38">
        <v>127.0424</v>
      </c>
      <c r="D38">
        <v>4.5850000000000002E-2</v>
      </c>
      <c r="E38">
        <v>5.8249000000000004</v>
      </c>
      <c r="F38">
        <v>109.042</v>
      </c>
      <c r="G38">
        <v>113.492</v>
      </c>
      <c r="H38">
        <v>116.087</v>
      </c>
      <c r="I38">
        <v>117.461</v>
      </c>
      <c r="J38">
        <v>119.577</v>
      </c>
      <c r="K38">
        <v>121.005</v>
      </c>
      <c r="L38">
        <v>123.114</v>
      </c>
      <c r="M38">
        <v>127.042</v>
      </c>
      <c r="N38">
        <v>130.971</v>
      </c>
      <c r="O38">
        <v>133.08000000000001</v>
      </c>
      <c r="P38">
        <v>134.50700000000001</v>
      </c>
      <c r="Q38">
        <v>136.62299999999999</v>
      </c>
      <c r="R38">
        <v>137.99799999999999</v>
      </c>
      <c r="S38">
        <v>140.59299999999999</v>
      </c>
      <c r="T38">
        <v>145.04300000000001</v>
      </c>
    </row>
    <row r="39" spans="1:20" x14ac:dyDescent="0.25">
      <c r="A39">
        <v>98</v>
      </c>
      <c r="B39">
        <v>1</v>
      </c>
      <c r="C39">
        <v>127.5304</v>
      </c>
      <c r="D39">
        <v>4.5879999999999997E-2</v>
      </c>
      <c r="E39">
        <v>5.8510999999999997</v>
      </c>
      <c r="F39">
        <v>109.449</v>
      </c>
      <c r="G39">
        <v>113.919</v>
      </c>
      <c r="H39">
        <v>116.526</v>
      </c>
      <c r="I39">
        <v>117.90600000000001</v>
      </c>
      <c r="J39">
        <v>120.032</v>
      </c>
      <c r="K39">
        <v>121.46599999999999</v>
      </c>
      <c r="L39">
        <v>123.584</v>
      </c>
      <c r="M39">
        <v>127.53</v>
      </c>
      <c r="N39">
        <v>131.477</v>
      </c>
      <c r="O39">
        <v>133.595</v>
      </c>
      <c r="P39">
        <v>135.029</v>
      </c>
      <c r="Q39">
        <v>137.155</v>
      </c>
      <c r="R39">
        <v>138.535</v>
      </c>
      <c r="S39">
        <v>141.142</v>
      </c>
      <c r="T39">
        <v>145.61199999999999</v>
      </c>
    </row>
    <row r="40" spans="1:20" x14ac:dyDescent="0.25">
      <c r="A40">
        <v>99</v>
      </c>
      <c r="B40">
        <v>1</v>
      </c>
      <c r="C40">
        <v>128.01990000000001</v>
      </c>
      <c r="D40">
        <v>4.5909999999999999E-2</v>
      </c>
      <c r="E40">
        <v>5.8773999999999997</v>
      </c>
      <c r="F40">
        <v>109.857</v>
      </c>
      <c r="G40">
        <v>114.34699999999999</v>
      </c>
      <c r="H40">
        <v>116.96599999999999</v>
      </c>
      <c r="I40">
        <v>118.352</v>
      </c>
      <c r="J40">
        <v>120.488</v>
      </c>
      <c r="K40">
        <v>121.928</v>
      </c>
      <c r="L40">
        <v>124.056</v>
      </c>
      <c r="M40">
        <v>128.02000000000001</v>
      </c>
      <c r="N40">
        <v>131.98400000000001</v>
      </c>
      <c r="O40">
        <v>134.11099999999999</v>
      </c>
      <c r="P40">
        <v>135.55199999999999</v>
      </c>
      <c r="Q40">
        <v>137.68700000000001</v>
      </c>
      <c r="R40">
        <v>139.07400000000001</v>
      </c>
      <c r="S40">
        <v>141.69300000000001</v>
      </c>
      <c r="T40">
        <v>146.18199999999999</v>
      </c>
    </row>
    <row r="41" spans="1:20" x14ac:dyDescent="0.25">
      <c r="A41">
        <v>100</v>
      </c>
      <c r="B41">
        <v>1</v>
      </c>
      <c r="C41">
        <v>128.51089999999999</v>
      </c>
      <c r="D41">
        <v>4.5940000000000002E-2</v>
      </c>
      <c r="E41">
        <v>5.9038000000000004</v>
      </c>
      <c r="F41">
        <v>110.267</v>
      </c>
      <c r="G41">
        <v>114.777</v>
      </c>
      <c r="H41">
        <v>117.407</v>
      </c>
      <c r="I41">
        <v>118.8</v>
      </c>
      <c r="J41">
        <v>120.94499999999999</v>
      </c>
      <c r="K41">
        <v>122.392</v>
      </c>
      <c r="L41">
        <v>124.529</v>
      </c>
      <c r="M41">
        <v>128.511</v>
      </c>
      <c r="N41">
        <v>132.49299999999999</v>
      </c>
      <c r="O41">
        <v>134.63</v>
      </c>
      <c r="P41">
        <v>136.077</v>
      </c>
      <c r="Q41">
        <v>138.22200000000001</v>
      </c>
      <c r="R41">
        <v>139.61500000000001</v>
      </c>
      <c r="S41">
        <v>142.245</v>
      </c>
      <c r="T41">
        <v>146.755</v>
      </c>
    </row>
    <row r="42" spans="1:20" x14ac:dyDescent="0.25">
      <c r="A42">
        <v>101</v>
      </c>
      <c r="B42">
        <v>1</v>
      </c>
      <c r="C42">
        <v>129.0035</v>
      </c>
      <c r="D42">
        <v>4.5969999999999997E-2</v>
      </c>
      <c r="E42">
        <v>5.9302999999999999</v>
      </c>
      <c r="F42">
        <v>110.678</v>
      </c>
      <c r="G42">
        <v>115.208</v>
      </c>
      <c r="H42">
        <v>117.85</v>
      </c>
      <c r="I42">
        <v>119.249</v>
      </c>
      <c r="J42">
        <v>121.404</v>
      </c>
      <c r="K42">
        <v>122.857</v>
      </c>
      <c r="L42">
        <v>125.004</v>
      </c>
      <c r="M42">
        <v>129.00399999999999</v>
      </c>
      <c r="N42">
        <v>133.00299999999999</v>
      </c>
      <c r="O42">
        <v>135.15</v>
      </c>
      <c r="P42">
        <v>136.60300000000001</v>
      </c>
      <c r="Q42">
        <v>138.75800000000001</v>
      </c>
      <c r="R42">
        <v>140.15700000000001</v>
      </c>
      <c r="S42">
        <v>142.79900000000001</v>
      </c>
      <c r="T42">
        <v>147.32900000000001</v>
      </c>
    </row>
    <row r="43" spans="1:20" x14ac:dyDescent="0.25">
      <c r="A43">
        <v>102</v>
      </c>
      <c r="B43">
        <v>1</v>
      </c>
      <c r="C43">
        <v>129.4975</v>
      </c>
      <c r="D43">
        <v>4.5999999999999999E-2</v>
      </c>
      <c r="E43">
        <v>5.9569000000000001</v>
      </c>
      <c r="F43">
        <v>111.089</v>
      </c>
      <c r="G43">
        <v>115.64</v>
      </c>
      <c r="H43">
        <v>118.294</v>
      </c>
      <c r="I43">
        <v>119.699</v>
      </c>
      <c r="J43">
        <v>121.863</v>
      </c>
      <c r="K43">
        <v>123.324</v>
      </c>
      <c r="L43">
        <v>125.48</v>
      </c>
      <c r="M43">
        <v>129.49799999999999</v>
      </c>
      <c r="N43">
        <v>133.51499999999999</v>
      </c>
      <c r="O43">
        <v>135.67099999999999</v>
      </c>
      <c r="P43">
        <v>137.13200000000001</v>
      </c>
      <c r="Q43">
        <v>139.29599999999999</v>
      </c>
      <c r="R43">
        <v>140.70099999999999</v>
      </c>
      <c r="S43">
        <v>143.35499999999999</v>
      </c>
      <c r="T43">
        <v>147.90600000000001</v>
      </c>
    </row>
    <row r="44" spans="1:20" x14ac:dyDescent="0.25">
      <c r="A44">
        <v>103</v>
      </c>
      <c r="B44">
        <v>1</v>
      </c>
      <c r="C44">
        <v>129.9932</v>
      </c>
      <c r="D44">
        <v>4.6019999999999998E-2</v>
      </c>
      <c r="E44">
        <v>5.9823000000000004</v>
      </c>
      <c r="F44">
        <v>111.50700000000001</v>
      </c>
      <c r="G44">
        <v>116.07599999999999</v>
      </c>
      <c r="H44">
        <v>118.742</v>
      </c>
      <c r="I44">
        <v>120.15300000000001</v>
      </c>
      <c r="J44">
        <v>122.327</v>
      </c>
      <c r="K44">
        <v>123.79300000000001</v>
      </c>
      <c r="L44">
        <v>125.958</v>
      </c>
      <c r="M44">
        <v>129.99299999999999</v>
      </c>
      <c r="N44">
        <v>134.02799999999999</v>
      </c>
      <c r="O44">
        <v>136.19300000000001</v>
      </c>
      <c r="P44">
        <v>137.66</v>
      </c>
      <c r="Q44">
        <v>139.833</v>
      </c>
      <c r="R44">
        <v>141.245</v>
      </c>
      <c r="S44">
        <v>143.91</v>
      </c>
      <c r="T44">
        <v>148.47999999999999</v>
      </c>
    </row>
    <row r="45" spans="1:20" x14ac:dyDescent="0.25">
      <c r="A45">
        <v>104</v>
      </c>
      <c r="B45">
        <v>1</v>
      </c>
      <c r="C45">
        <v>130.49039999999999</v>
      </c>
      <c r="D45">
        <v>4.6039999999999998E-2</v>
      </c>
      <c r="E45">
        <v>6.0077999999999996</v>
      </c>
      <c r="F45">
        <v>111.925</v>
      </c>
      <c r="G45">
        <v>116.514</v>
      </c>
      <c r="H45">
        <v>119.191</v>
      </c>
      <c r="I45">
        <v>120.608</v>
      </c>
      <c r="J45">
        <v>122.791</v>
      </c>
      <c r="K45">
        <v>124.264</v>
      </c>
      <c r="L45">
        <v>126.438</v>
      </c>
      <c r="M45">
        <v>130.49</v>
      </c>
      <c r="N45">
        <v>134.54300000000001</v>
      </c>
      <c r="O45">
        <v>136.71700000000001</v>
      </c>
      <c r="P45">
        <v>138.19</v>
      </c>
      <c r="Q45">
        <v>140.37200000000001</v>
      </c>
      <c r="R45">
        <v>141.79</v>
      </c>
      <c r="S45">
        <v>144.46700000000001</v>
      </c>
      <c r="T45">
        <v>149.05600000000001</v>
      </c>
    </row>
    <row r="46" spans="1:20" x14ac:dyDescent="0.25">
      <c r="A46">
        <v>105</v>
      </c>
      <c r="B46">
        <v>1</v>
      </c>
      <c r="C46">
        <v>130.98910000000001</v>
      </c>
      <c r="D46">
        <v>4.607E-2</v>
      </c>
      <c r="E46">
        <v>6.0347</v>
      </c>
      <c r="F46">
        <v>112.34099999999999</v>
      </c>
      <c r="G46">
        <v>116.95</v>
      </c>
      <c r="H46">
        <v>119.639</v>
      </c>
      <c r="I46">
        <v>121.063</v>
      </c>
      <c r="J46">
        <v>123.255</v>
      </c>
      <c r="K46">
        <v>124.735</v>
      </c>
      <c r="L46">
        <v>126.919</v>
      </c>
      <c r="M46">
        <v>130.989</v>
      </c>
      <c r="N46">
        <v>135.059</v>
      </c>
      <c r="O46">
        <v>137.244</v>
      </c>
      <c r="P46">
        <v>138.72300000000001</v>
      </c>
      <c r="Q46">
        <v>140.91499999999999</v>
      </c>
      <c r="R46">
        <v>142.339</v>
      </c>
      <c r="S46">
        <v>145.02799999999999</v>
      </c>
      <c r="T46">
        <v>149.63800000000001</v>
      </c>
    </row>
    <row r="47" spans="1:20" x14ac:dyDescent="0.25">
      <c r="A47">
        <v>106</v>
      </c>
      <c r="B47">
        <v>1</v>
      </c>
      <c r="C47">
        <v>131.48949999999999</v>
      </c>
      <c r="D47">
        <v>4.6080000000000003E-2</v>
      </c>
      <c r="E47">
        <v>6.0590000000000002</v>
      </c>
      <c r="F47">
        <v>112.76600000000001</v>
      </c>
      <c r="G47">
        <v>117.39400000000001</v>
      </c>
      <c r="H47">
        <v>120.09399999999999</v>
      </c>
      <c r="I47">
        <v>121.523</v>
      </c>
      <c r="J47">
        <v>123.72499999999999</v>
      </c>
      <c r="K47">
        <v>125.21</v>
      </c>
      <c r="L47">
        <v>127.40300000000001</v>
      </c>
      <c r="M47">
        <v>131.49</v>
      </c>
      <c r="N47">
        <v>135.57599999999999</v>
      </c>
      <c r="O47">
        <v>137.76900000000001</v>
      </c>
      <c r="P47">
        <v>139.25399999999999</v>
      </c>
      <c r="Q47">
        <v>141.45599999999999</v>
      </c>
      <c r="R47">
        <v>142.88499999999999</v>
      </c>
      <c r="S47">
        <v>145.58500000000001</v>
      </c>
      <c r="T47">
        <v>150.21299999999999</v>
      </c>
    </row>
    <row r="48" spans="1:20" x14ac:dyDescent="0.25">
      <c r="A48">
        <v>107</v>
      </c>
      <c r="B48">
        <v>1</v>
      </c>
      <c r="C48">
        <v>131.99119999999999</v>
      </c>
      <c r="D48">
        <v>4.6100000000000002E-2</v>
      </c>
      <c r="E48">
        <v>6.0848000000000004</v>
      </c>
      <c r="F48">
        <v>113.188</v>
      </c>
      <c r="G48">
        <v>117.836</v>
      </c>
      <c r="H48">
        <v>120.547</v>
      </c>
      <c r="I48">
        <v>121.983</v>
      </c>
      <c r="J48">
        <v>124.193</v>
      </c>
      <c r="K48">
        <v>125.685</v>
      </c>
      <c r="L48">
        <v>127.887</v>
      </c>
      <c r="M48">
        <v>131.99100000000001</v>
      </c>
      <c r="N48">
        <v>136.095</v>
      </c>
      <c r="O48">
        <v>138.298</v>
      </c>
      <c r="P48">
        <v>139.78899999999999</v>
      </c>
      <c r="Q48">
        <v>142</v>
      </c>
      <c r="R48">
        <v>143.435</v>
      </c>
      <c r="S48">
        <v>146.14699999999999</v>
      </c>
      <c r="T48">
        <v>150.79499999999999</v>
      </c>
    </row>
    <row r="49" spans="1:20" x14ac:dyDescent="0.25">
      <c r="A49">
        <v>108</v>
      </c>
      <c r="B49">
        <v>1</v>
      </c>
      <c r="C49">
        <v>132.49440000000001</v>
      </c>
      <c r="D49">
        <v>4.6120000000000001E-2</v>
      </c>
      <c r="E49">
        <v>6.1105999999999998</v>
      </c>
      <c r="F49">
        <v>113.611</v>
      </c>
      <c r="G49">
        <v>118.279</v>
      </c>
      <c r="H49">
        <v>121.002</v>
      </c>
      <c r="I49">
        <v>122.443</v>
      </c>
      <c r="J49">
        <v>124.663</v>
      </c>
      <c r="K49">
        <v>126.161</v>
      </c>
      <c r="L49">
        <v>128.37299999999999</v>
      </c>
      <c r="M49">
        <v>132.494</v>
      </c>
      <c r="N49">
        <v>136.61600000000001</v>
      </c>
      <c r="O49">
        <v>138.828</v>
      </c>
      <c r="P49">
        <v>140.32599999999999</v>
      </c>
      <c r="Q49">
        <v>142.54599999999999</v>
      </c>
      <c r="R49">
        <v>143.98699999999999</v>
      </c>
      <c r="S49">
        <v>146.71</v>
      </c>
      <c r="T49">
        <v>151.37799999999999</v>
      </c>
    </row>
    <row r="50" spans="1:20" x14ac:dyDescent="0.25">
      <c r="A50">
        <v>109</v>
      </c>
      <c r="B50">
        <v>1</v>
      </c>
      <c r="C50">
        <v>132.99889999999999</v>
      </c>
      <c r="D50">
        <v>4.6129999999999997E-2</v>
      </c>
      <c r="E50">
        <v>6.1352000000000002</v>
      </c>
      <c r="F50">
        <v>114.04</v>
      </c>
      <c r="G50">
        <v>118.726</v>
      </c>
      <c r="H50">
        <v>121.46</v>
      </c>
      <c r="I50">
        <v>122.907</v>
      </c>
      <c r="J50">
        <v>125.136</v>
      </c>
      <c r="K50">
        <v>126.64</v>
      </c>
      <c r="L50">
        <v>128.86099999999999</v>
      </c>
      <c r="M50">
        <v>132.999</v>
      </c>
      <c r="N50">
        <v>137.137</v>
      </c>
      <c r="O50">
        <v>139.358</v>
      </c>
      <c r="P50">
        <v>140.86199999999999</v>
      </c>
      <c r="Q50">
        <v>143.09</v>
      </c>
      <c r="R50">
        <v>144.53800000000001</v>
      </c>
      <c r="S50">
        <v>147.27199999999999</v>
      </c>
      <c r="T50">
        <v>151.958</v>
      </c>
    </row>
    <row r="51" spans="1:20" x14ac:dyDescent="0.25">
      <c r="A51">
        <v>110</v>
      </c>
      <c r="B51">
        <v>1</v>
      </c>
      <c r="C51">
        <v>133.50460000000001</v>
      </c>
      <c r="D51">
        <v>4.614E-2</v>
      </c>
      <c r="E51">
        <v>6.1599000000000004</v>
      </c>
      <c r="F51">
        <v>114.46899999999999</v>
      </c>
      <c r="G51">
        <v>119.175</v>
      </c>
      <c r="H51">
        <v>121.919</v>
      </c>
      <c r="I51">
        <v>123.372</v>
      </c>
      <c r="J51">
        <v>125.61</v>
      </c>
      <c r="K51">
        <v>127.12</v>
      </c>
      <c r="L51">
        <v>129.35</v>
      </c>
      <c r="M51">
        <v>133.505</v>
      </c>
      <c r="N51">
        <v>137.65899999999999</v>
      </c>
      <c r="O51">
        <v>139.88900000000001</v>
      </c>
      <c r="P51">
        <v>141.399</v>
      </c>
      <c r="Q51">
        <v>143.637</v>
      </c>
      <c r="R51">
        <v>145.09</v>
      </c>
      <c r="S51">
        <v>147.83500000000001</v>
      </c>
      <c r="T51">
        <v>152.54</v>
      </c>
    </row>
    <row r="52" spans="1:20" x14ac:dyDescent="0.25">
      <c r="A52">
        <v>111</v>
      </c>
      <c r="B52">
        <v>1</v>
      </c>
      <c r="C52">
        <v>134.01179999999999</v>
      </c>
      <c r="D52">
        <v>4.6149999999999997E-2</v>
      </c>
      <c r="E52">
        <v>6.1845999999999997</v>
      </c>
      <c r="F52">
        <v>114.9</v>
      </c>
      <c r="G52">
        <v>119.624</v>
      </c>
      <c r="H52">
        <v>122.38</v>
      </c>
      <c r="I52">
        <v>123.839</v>
      </c>
      <c r="J52">
        <v>126.086</v>
      </c>
      <c r="K52">
        <v>127.602</v>
      </c>
      <c r="L52">
        <v>129.84</v>
      </c>
      <c r="M52">
        <v>134.012</v>
      </c>
      <c r="N52">
        <v>138.18299999999999</v>
      </c>
      <c r="O52">
        <v>140.422</v>
      </c>
      <c r="P52">
        <v>141.93799999999999</v>
      </c>
      <c r="Q52">
        <v>144.185</v>
      </c>
      <c r="R52">
        <v>145.64400000000001</v>
      </c>
      <c r="S52">
        <v>148.399</v>
      </c>
      <c r="T52">
        <v>153.124</v>
      </c>
    </row>
    <row r="53" spans="1:20" x14ac:dyDescent="0.25">
      <c r="A53">
        <v>112</v>
      </c>
      <c r="B53">
        <v>1</v>
      </c>
      <c r="C53">
        <v>134.52019999999999</v>
      </c>
      <c r="D53">
        <v>4.616E-2</v>
      </c>
      <c r="E53">
        <v>6.2095000000000002</v>
      </c>
      <c r="F53">
        <v>115.33199999999999</v>
      </c>
      <c r="G53">
        <v>120.075</v>
      </c>
      <c r="H53">
        <v>122.842</v>
      </c>
      <c r="I53">
        <v>124.307</v>
      </c>
      <c r="J53">
        <v>126.562</v>
      </c>
      <c r="K53">
        <v>128.08500000000001</v>
      </c>
      <c r="L53">
        <v>130.33199999999999</v>
      </c>
      <c r="M53">
        <v>134.52000000000001</v>
      </c>
      <c r="N53">
        <v>138.708</v>
      </c>
      <c r="O53">
        <v>140.95599999999999</v>
      </c>
      <c r="P53">
        <v>142.47800000000001</v>
      </c>
      <c r="Q53">
        <v>144.73400000000001</v>
      </c>
      <c r="R53">
        <v>146.19900000000001</v>
      </c>
      <c r="S53">
        <v>148.96600000000001</v>
      </c>
      <c r="T53">
        <v>153.709</v>
      </c>
    </row>
    <row r="54" spans="1:20" x14ac:dyDescent="0.25">
      <c r="A54">
        <v>113</v>
      </c>
      <c r="B54">
        <v>1</v>
      </c>
      <c r="C54">
        <v>135.0299</v>
      </c>
      <c r="D54">
        <v>4.616E-2</v>
      </c>
      <c r="E54">
        <v>6.2329999999999997</v>
      </c>
      <c r="F54">
        <v>115.76900000000001</v>
      </c>
      <c r="G54">
        <v>120.53</v>
      </c>
      <c r="H54">
        <v>123.307</v>
      </c>
      <c r="I54">
        <v>124.77800000000001</v>
      </c>
      <c r="J54">
        <v>127.042</v>
      </c>
      <c r="K54">
        <v>128.57</v>
      </c>
      <c r="L54">
        <v>130.82599999999999</v>
      </c>
      <c r="M54">
        <v>135.03</v>
      </c>
      <c r="N54">
        <v>139.23400000000001</v>
      </c>
      <c r="O54">
        <v>141.49</v>
      </c>
      <c r="P54">
        <v>143.018</v>
      </c>
      <c r="Q54">
        <v>145.28200000000001</v>
      </c>
      <c r="R54">
        <v>146.75299999999999</v>
      </c>
      <c r="S54">
        <v>149.53</v>
      </c>
      <c r="T54">
        <v>154.291</v>
      </c>
    </row>
    <row r="55" spans="1:20" x14ac:dyDescent="0.25">
      <c r="A55">
        <v>114</v>
      </c>
      <c r="B55">
        <v>1</v>
      </c>
      <c r="C55">
        <v>135.541</v>
      </c>
      <c r="D55">
        <v>4.6170000000000003E-2</v>
      </c>
      <c r="E55">
        <v>6.2579000000000002</v>
      </c>
      <c r="F55">
        <v>116.203</v>
      </c>
      <c r="G55">
        <v>120.983</v>
      </c>
      <c r="H55">
        <v>123.771</v>
      </c>
      <c r="I55">
        <v>125.248</v>
      </c>
      <c r="J55">
        <v>127.521</v>
      </c>
      <c r="K55">
        <v>129.05500000000001</v>
      </c>
      <c r="L55">
        <v>131.32</v>
      </c>
      <c r="M55">
        <v>135.541</v>
      </c>
      <c r="N55">
        <v>139.762</v>
      </c>
      <c r="O55">
        <v>142.02699999999999</v>
      </c>
      <c r="P55">
        <v>143.56100000000001</v>
      </c>
      <c r="Q55">
        <v>145.834</v>
      </c>
      <c r="R55">
        <v>147.31100000000001</v>
      </c>
      <c r="S55">
        <v>150.09899999999999</v>
      </c>
      <c r="T55">
        <v>154.87899999999999</v>
      </c>
    </row>
    <row r="56" spans="1:20" x14ac:dyDescent="0.25">
      <c r="A56">
        <v>115</v>
      </c>
      <c r="B56">
        <v>1</v>
      </c>
      <c r="C56">
        <v>136.05330000000001</v>
      </c>
      <c r="D56">
        <v>4.6170000000000003E-2</v>
      </c>
      <c r="E56">
        <v>6.2816000000000001</v>
      </c>
      <c r="F56">
        <v>116.642</v>
      </c>
      <c r="G56">
        <v>121.44</v>
      </c>
      <c r="H56">
        <v>124.239</v>
      </c>
      <c r="I56">
        <v>125.721</v>
      </c>
      <c r="J56">
        <v>128.00299999999999</v>
      </c>
      <c r="K56">
        <v>129.54300000000001</v>
      </c>
      <c r="L56">
        <v>131.816</v>
      </c>
      <c r="M56">
        <v>136.053</v>
      </c>
      <c r="N56">
        <v>140.29</v>
      </c>
      <c r="O56">
        <v>142.56399999999999</v>
      </c>
      <c r="P56">
        <v>144.10300000000001</v>
      </c>
      <c r="Q56">
        <v>146.386</v>
      </c>
      <c r="R56">
        <v>147.86799999999999</v>
      </c>
      <c r="S56">
        <v>150.666</v>
      </c>
      <c r="T56">
        <v>155.465</v>
      </c>
    </row>
    <row r="57" spans="1:20" x14ac:dyDescent="0.25">
      <c r="A57">
        <v>116</v>
      </c>
      <c r="B57">
        <v>1</v>
      </c>
      <c r="C57">
        <v>136.56700000000001</v>
      </c>
      <c r="D57">
        <v>4.616E-2</v>
      </c>
      <c r="E57">
        <v>6.3038999999999996</v>
      </c>
      <c r="F57">
        <v>117.086</v>
      </c>
      <c r="G57">
        <v>121.902</v>
      </c>
      <c r="H57">
        <v>124.711</v>
      </c>
      <c r="I57">
        <v>126.19799999999999</v>
      </c>
      <c r="J57">
        <v>128.488</v>
      </c>
      <c r="K57">
        <v>130.03299999999999</v>
      </c>
      <c r="L57">
        <v>132.315</v>
      </c>
      <c r="M57">
        <v>136.56700000000001</v>
      </c>
      <c r="N57">
        <v>140.81899999999999</v>
      </c>
      <c r="O57">
        <v>143.101</v>
      </c>
      <c r="P57">
        <v>144.64599999999999</v>
      </c>
      <c r="Q57">
        <v>146.93600000000001</v>
      </c>
      <c r="R57">
        <v>148.423</v>
      </c>
      <c r="S57">
        <v>151.232</v>
      </c>
      <c r="T57">
        <v>156.048</v>
      </c>
    </row>
    <row r="58" spans="1:20" x14ac:dyDescent="0.25">
      <c r="A58">
        <v>117</v>
      </c>
      <c r="B58">
        <v>1</v>
      </c>
      <c r="C58">
        <v>137.0821</v>
      </c>
      <c r="D58">
        <v>4.616E-2</v>
      </c>
      <c r="E58">
        <v>6.3277000000000001</v>
      </c>
      <c r="F58">
        <v>117.52800000000001</v>
      </c>
      <c r="G58">
        <v>122.36199999999999</v>
      </c>
      <c r="H58">
        <v>125.181</v>
      </c>
      <c r="I58">
        <v>126.67400000000001</v>
      </c>
      <c r="J58">
        <v>128.97300000000001</v>
      </c>
      <c r="K58">
        <v>130.524</v>
      </c>
      <c r="L58">
        <v>132.81399999999999</v>
      </c>
      <c r="M58">
        <v>137.08199999999999</v>
      </c>
      <c r="N58">
        <v>141.35</v>
      </c>
      <c r="O58">
        <v>143.63999999999999</v>
      </c>
      <c r="P58">
        <v>145.191</v>
      </c>
      <c r="Q58">
        <v>147.49</v>
      </c>
      <c r="R58">
        <v>148.983</v>
      </c>
      <c r="S58">
        <v>151.803</v>
      </c>
      <c r="T58">
        <v>156.636</v>
      </c>
    </row>
    <row r="59" spans="1:20" x14ac:dyDescent="0.25">
      <c r="A59">
        <v>118</v>
      </c>
      <c r="B59">
        <v>1</v>
      </c>
      <c r="C59">
        <v>137.59870000000001</v>
      </c>
      <c r="D59">
        <v>4.616E-2</v>
      </c>
      <c r="E59">
        <v>6.3516000000000004</v>
      </c>
      <c r="F59">
        <v>117.971</v>
      </c>
      <c r="G59">
        <v>122.82299999999999</v>
      </c>
      <c r="H59">
        <v>125.65300000000001</v>
      </c>
      <c r="I59">
        <v>127.151</v>
      </c>
      <c r="J59">
        <v>129.459</v>
      </c>
      <c r="K59">
        <v>131.01599999999999</v>
      </c>
      <c r="L59">
        <v>133.315</v>
      </c>
      <c r="M59">
        <v>137.59899999999999</v>
      </c>
      <c r="N59">
        <v>141.88300000000001</v>
      </c>
      <c r="O59">
        <v>144.18199999999999</v>
      </c>
      <c r="P59">
        <v>145.739</v>
      </c>
      <c r="Q59">
        <v>148.04599999999999</v>
      </c>
      <c r="R59">
        <v>149.54499999999999</v>
      </c>
      <c r="S59">
        <v>152.375</v>
      </c>
      <c r="T59">
        <v>157.226</v>
      </c>
    </row>
    <row r="60" spans="1:20" x14ac:dyDescent="0.25">
      <c r="A60">
        <v>119</v>
      </c>
      <c r="B60">
        <v>1</v>
      </c>
      <c r="C60">
        <v>138.11670000000001</v>
      </c>
      <c r="D60">
        <v>4.6149999999999997E-2</v>
      </c>
      <c r="E60">
        <v>6.3741000000000003</v>
      </c>
      <c r="F60">
        <v>118.419</v>
      </c>
      <c r="G60">
        <v>123.288</v>
      </c>
      <c r="H60">
        <v>126.128</v>
      </c>
      <c r="I60">
        <v>127.63200000000001</v>
      </c>
      <c r="J60">
        <v>129.94800000000001</v>
      </c>
      <c r="K60">
        <v>131.51</v>
      </c>
      <c r="L60">
        <v>133.81700000000001</v>
      </c>
      <c r="M60">
        <v>138.11699999999999</v>
      </c>
      <c r="N60">
        <v>142.416</v>
      </c>
      <c r="O60">
        <v>144.72300000000001</v>
      </c>
      <c r="P60">
        <v>146.285</v>
      </c>
      <c r="Q60">
        <v>148.601</v>
      </c>
      <c r="R60">
        <v>150.10499999999999</v>
      </c>
      <c r="S60">
        <v>152.94499999999999</v>
      </c>
      <c r="T60">
        <v>157.81399999999999</v>
      </c>
    </row>
    <row r="61" spans="1:20" x14ac:dyDescent="0.25">
      <c r="A61">
        <v>120</v>
      </c>
      <c r="B61">
        <v>1</v>
      </c>
      <c r="C61">
        <v>138.63630000000001</v>
      </c>
      <c r="D61">
        <v>4.614E-2</v>
      </c>
      <c r="E61">
        <v>6.3967000000000001</v>
      </c>
      <c r="F61">
        <v>118.869</v>
      </c>
      <c r="G61">
        <v>123.755</v>
      </c>
      <c r="H61">
        <v>126.605</v>
      </c>
      <c r="I61">
        <v>128.11500000000001</v>
      </c>
      <c r="J61">
        <v>130.43899999999999</v>
      </c>
      <c r="K61">
        <v>132.00700000000001</v>
      </c>
      <c r="L61">
        <v>134.322</v>
      </c>
      <c r="M61">
        <v>138.636</v>
      </c>
      <c r="N61">
        <v>142.95099999999999</v>
      </c>
      <c r="O61">
        <v>145.26599999999999</v>
      </c>
      <c r="P61">
        <v>146.834</v>
      </c>
      <c r="Q61">
        <v>149.15799999999999</v>
      </c>
      <c r="R61">
        <v>150.667</v>
      </c>
      <c r="S61">
        <v>153.517</v>
      </c>
      <c r="T61">
        <v>158.404</v>
      </c>
    </row>
    <row r="62" spans="1:20" x14ac:dyDescent="0.25">
      <c r="A62">
        <v>121</v>
      </c>
      <c r="B62">
        <v>1</v>
      </c>
      <c r="C62">
        <v>139.1575</v>
      </c>
      <c r="D62">
        <v>4.6120000000000001E-2</v>
      </c>
      <c r="E62">
        <v>6.4179000000000004</v>
      </c>
      <c r="F62">
        <v>119.325</v>
      </c>
      <c r="G62">
        <v>124.227</v>
      </c>
      <c r="H62">
        <v>127.087</v>
      </c>
      <c r="I62">
        <v>128.601</v>
      </c>
      <c r="J62">
        <v>130.93299999999999</v>
      </c>
      <c r="K62">
        <v>132.506</v>
      </c>
      <c r="L62">
        <v>134.82900000000001</v>
      </c>
      <c r="M62">
        <v>139.15799999999999</v>
      </c>
      <c r="N62">
        <v>143.48599999999999</v>
      </c>
      <c r="O62">
        <v>145.809</v>
      </c>
      <c r="P62">
        <v>147.38200000000001</v>
      </c>
      <c r="Q62">
        <v>149.714</v>
      </c>
      <c r="R62">
        <v>151.22800000000001</v>
      </c>
      <c r="S62">
        <v>154.08799999999999</v>
      </c>
      <c r="T62">
        <v>158.99</v>
      </c>
    </row>
    <row r="63" spans="1:20" x14ac:dyDescent="0.25">
      <c r="A63">
        <v>122</v>
      </c>
      <c r="B63">
        <v>1</v>
      </c>
      <c r="C63">
        <v>139.68029999999999</v>
      </c>
      <c r="D63">
        <v>4.6109999999999998E-2</v>
      </c>
      <c r="E63">
        <v>6.4406999999999996</v>
      </c>
      <c r="F63">
        <v>119.777</v>
      </c>
      <c r="G63">
        <v>124.697</v>
      </c>
      <c r="H63">
        <v>127.56699999999999</v>
      </c>
      <c r="I63">
        <v>129.08600000000001</v>
      </c>
      <c r="J63">
        <v>131.42599999999999</v>
      </c>
      <c r="K63">
        <v>133.005</v>
      </c>
      <c r="L63">
        <v>135.33600000000001</v>
      </c>
      <c r="M63">
        <v>139.68</v>
      </c>
      <c r="N63">
        <v>144.024</v>
      </c>
      <c r="O63">
        <v>146.35599999999999</v>
      </c>
      <c r="P63">
        <v>147.934</v>
      </c>
      <c r="Q63">
        <v>150.274</v>
      </c>
      <c r="R63">
        <v>151.79400000000001</v>
      </c>
      <c r="S63">
        <v>154.66399999999999</v>
      </c>
      <c r="T63">
        <v>159.583</v>
      </c>
    </row>
    <row r="64" spans="1:20" x14ac:dyDescent="0.25">
      <c r="A64">
        <v>123</v>
      </c>
      <c r="B64">
        <v>1</v>
      </c>
      <c r="C64">
        <v>140.20490000000001</v>
      </c>
      <c r="D64">
        <v>4.6089999999999999E-2</v>
      </c>
      <c r="E64">
        <v>6.4619999999999997</v>
      </c>
      <c r="F64">
        <v>120.236</v>
      </c>
      <c r="G64">
        <v>125.172</v>
      </c>
      <c r="H64">
        <v>128.05099999999999</v>
      </c>
      <c r="I64">
        <v>129.57599999999999</v>
      </c>
      <c r="J64">
        <v>131.923</v>
      </c>
      <c r="K64">
        <v>133.50700000000001</v>
      </c>
      <c r="L64">
        <v>135.846</v>
      </c>
      <c r="M64">
        <v>140.20500000000001</v>
      </c>
      <c r="N64">
        <v>144.56299999999999</v>
      </c>
      <c r="O64">
        <v>146.90199999999999</v>
      </c>
      <c r="P64">
        <v>148.48599999999999</v>
      </c>
      <c r="Q64">
        <v>150.834</v>
      </c>
      <c r="R64">
        <v>152.35900000000001</v>
      </c>
      <c r="S64">
        <v>155.238</v>
      </c>
      <c r="T64">
        <v>160.17400000000001</v>
      </c>
    </row>
    <row r="65" spans="1:20" x14ac:dyDescent="0.25">
      <c r="A65">
        <v>124</v>
      </c>
      <c r="B65">
        <v>1</v>
      </c>
      <c r="C65">
        <v>140.7313</v>
      </c>
      <c r="D65">
        <v>4.607E-2</v>
      </c>
      <c r="E65">
        <v>6.4835000000000003</v>
      </c>
      <c r="F65">
        <v>120.696</v>
      </c>
      <c r="G65">
        <v>125.648</v>
      </c>
      <c r="H65">
        <v>128.53700000000001</v>
      </c>
      <c r="I65">
        <v>130.06700000000001</v>
      </c>
      <c r="J65">
        <v>132.422</v>
      </c>
      <c r="K65">
        <v>134.012</v>
      </c>
      <c r="L65">
        <v>136.358</v>
      </c>
      <c r="M65">
        <v>140.73099999999999</v>
      </c>
      <c r="N65">
        <v>145.10400000000001</v>
      </c>
      <c r="O65">
        <v>147.45099999999999</v>
      </c>
      <c r="P65">
        <v>149.04</v>
      </c>
      <c r="Q65">
        <v>151.39599999999999</v>
      </c>
      <c r="R65">
        <v>152.92500000000001</v>
      </c>
      <c r="S65">
        <v>155.81399999999999</v>
      </c>
      <c r="T65">
        <v>160.767</v>
      </c>
    </row>
    <row r="66" spans="1:20" x14ac:dyDescent="0.25">
      <c r="A66">
        <v>125</v>
      </c>
      <c r="B66">
        <v>1</v>
      </c>
      <c r="C66">
        <v>141.2594</v>
      </c>
      <c r="D66">
        <v>4.6050000000000001E-2</v>
      </c>
      <c r="E66">
        <v>6.5049999999999999</v>
      </c>
      <c r="F66">
        <v>121.157</v>
      </c>
      <c r="G66">
        <v>126.127</v>
      </c>
      <c r="H66">
        <v>129.02500000000001</v>
      </c>
      <c r="I66">
        <v>130.56</v>
      </c>
      <c r="J66">
        <v>132.923</v>
      </c>
      <c r="K66">
        <v>134.517</v>
      </c>
      <c r="L66">
        <v>136.87200000000001</v>
      </c>
      <c r="M66">
        <v>141.25899999999999</v>
      </c>
      <c r="N66">
        <v>145.64699999999999</v>
      </c>
      <c r="O66">
        <v>148.001</v>
      </c>
      <c r="P66">
        <v>149.596</v>
      </c>
      <c r="Q66">
        <v>151.959</v>
      </c>
      <c r="R66">
        <v>153.494</v>
      </c>
      <c r="S66">
        <v>156.392</v>
      </c>
      <c r="T66">
        <v>161.36099999999999</v>
      </c>
    </row>
    <row r="67" spans="1:20" x14ac:dyDescent="0.25">
      <c r="A67">
        <v>126</v>
      </c>
      <c r="B67">
        <v>1</v>
      </c>
      <c r="C67">
        <v>141.78919999999999</v>
      </c>
      <c r="D67">
        <v>4.6030000000000001E-2</v>
      </c>
      <c r="E67">
        <v>6.5266000000000002</v>
      </c>
      <c r="F67">
        <v>121.621</v>
      </c>
      <c r="G67">
        <v>126.60599999999999</v>
      </c>
      <c r="H67">
        <v>129.51400000000001</v>
      </c>
      <c r="I67">
        <v>131.054</v>
      </c>
      <c r="J67">
        <v>133.42500000000001</v>
      </c>
      <c r="K67">
        <v>135.02500000000001</v>
      </c>
      <c r="L67">
        <v>137.387</v>
      </c>
      <c r="M67">
        <v>141.78899999999999</v>
      </c>
      <c r="N67">
        <v>146.191</v>
      </c>
      <c r="O67">
        <v>148.554</v>
      </c>
      <c r="P67">
        <v>150.15299999999999</v>
      </c>
      <c r="Q67">
        <v>152.524</v>
      </c>
      <c r="R67">
        <v>154.06399999999999</v>
      </c>
      <c r="S67">
        <v>156.97200000000001</v>
      </c>
      <c r="T67">
        <v>161.958</v>
      </c>
    </row>
    <row r="68" spans="1:20" x14ac:dyDescent="0.25">
      <c r="A68">
        <v>127</v>
      </c>
      <c r="B68">
        <v>1</v>
      </c>
      <c r="C68">
        <v>142.32060000000001</v>
      </c>
      <c r="D68">
        <v>4.5999999999999999E-2</v>
      </c>
      <c r="E68">
        <v>6.5467000000000004</v>
      </c>
      <c r="F68">
        <v>122.09</v>
      </c>
      <c r="G68">
        <v>127.09099999999999</v>
      </c>
      <c r="H68">
        <v>130.00800000000001</v>
      </c>
      <c r="I68">
        <v>131.55199999999999</v>
      </c>
      <c r="J68">
        <v>133.93100000000001</v>
      </c>
      <c r="K68">
        <v>135.535</v>
      </c>
      <c r="L68">
        <v>137.905</v>
      </c>
      <c r="M68">
        <v>142.321</v>
      </c>
      <c r="N68">
        <v>146.73599999999999</v>
      </c>
      <c r="O68">
        <v>149.10599999999999</v>
      </c>
      <c r="P68">
        <v>150.71100000000001</v>
      </c>
      <c r="Q68">
        <v>153.089</v>
      </c>
      <c r="R68">
        <v>154.63399999999999</v>
      </c>
      <c r="S68">
        <v>157.55099999999999</v>
      </c>
      <c r="T68">
        <v>162.55199999999999</v>
      </c>
    </row>
    <row r="69" spans="1:20" x14ac:dyDescent="0.25">
      <c r="A69">
        <v>128</v>
      </c>
      <c r="B69">
        <v>1</v>
      </c>
      <c r="C69">
        <v>142.85339999999999</v>
      </c>
      <c r="D69">
        <v>4.5969999999999997E-2</v>
      </c>
      <c r="E69">
        <v>6.5670000000000002</v>
      </c>
      <c r="F69">
        <v>122.56</v>
      </c>
      <c r="G69">
        <v>127.57599999999999</v>
      </c>
      <c r="H69">
        <v>130.50200000000001</v>
      </c>
      <c r="I69">
        <v>132.05199999999999</v>
      </c>
      <c r="J69">
        <v>134.43700000000001</v>
      </c>
      <c r="K69">
        <v>136.047</v>
      </c>
      <c r="L69">
        <v>138.42400000000001</v>
      </c>
      <c r="M69">
        <v>142.85300000000001</v>
      </c>
      <c r="N69">
        <v>147.28299999999999</v>
      </c>
      <c r="O69">
        <v>149.66</v>
      </c>
      <c r="P69">
        <v>151.26900000000001</v>
      </c>
      <c r="Q69">
        <v>153.655</v>
      </c>
      <c r="R69">
        <v>155.20500000000001</v>
      </c>
      <c r="S69">
        <v>158.13</v>
      </c>
      <c r="T69">
        <v>163.14699999999999</v>
      </c>
    </row>
    <row r="70" spans="1:20" x14ac:dyDescent="0.25">
      <c r="A70">
        <v>129</v>
      </c>
      <c r="B70">
        <v>1</v>
      </c>
      <c r="C70">
        <v>143.38740000000001</v>
      </c>
      <c r="D70">
        <v>4.5940000000000002E-2</v>
      </c>
      <c r="E70">
        <v>6.5872000000000002</v>
      </c>
      <c r="F70">
        <v>123.03100000000001</v>
      </c>
      <c r="G70">
        <v>128.06299999999999</v>
      </c>
      <c r="H70">
        <v>130.99799999999999</v>
      </c>
      <c r="I70">
        <v>132.55199999999999</v>
      </c>
      <c r="J70">
        <v>134.946</v>
      </c>
      <c r="K70">
        <v>136.56</v>
      </c>
      <c r="L70">
        <v>138.94399999999999</v>
      </c>
      <c r="M70">
        <v>143.387</v>
      </c>
      <c r="N70">
        <v>147.83000000000001</v>
      </c>
      <c r="O70">
        <v>150.215</v>
      </c>
      <c r="P70">
        <v>151.82900000000001</v>
      </c>
      <c r="Q70">
        <v>154.22200000000001</v>
      </c>
      <c r="R70">
        <v>155.77699999999999</v>
      </c>
      <c r="S70">
        <v>158.71199999999999</v>
      </c>
      <c r="T70">
        <v>163.74299999999999</v>
      </c>
    </row>
    <row r="71" spans="1:20" x14ac:dyDescent="0.25">
      <c r="A71">
        <v>130</v>
      </c>
      <c r="B71">
        <v>1</v>
      </c>
      <c r="C71">
        <v>143.9222</v>
      </c>
      <c r="D71">
        <v>4.5909999999999999E-2</v>
      </c>
      <c r="E71">
        <v>6.6074999999999999</v>
      </c>
      <c r="F71">
        <v>123.504</v>
      </c>
      <c r="G71">
        <v>128.55099999999999</v>
      </c>
      <c r="H71">
        <v>131.495</v>
      </c>
      <c r="I71">
        <v>133.054</v>
      </c>
      <c r="J71">
        <v>135.45400000000001</v>
      </c>
      <c r="K71">
        <v>137.07400000000001</v>
      </c>
      <c r="L71">
        <v>139.46600000000001</v>
      </c>
      <c r="M71">
        <v>143.922</v>
      </c>
      <c r="N71">
        <v>148.37899999999999</v>
      </c>
      <c r="O71">
        <v>150.77000000000001</v>
      </c>
      <c r="P71">
        <v>152.38999999999999</v>
      </c>
      <c r="Q71">
        <v>154.791</v>
      </c>
      <c r="R71">
        <v>156.34899999999999</v>
      </c>
      <c r="S71">
        <v>159.29300000000001</v>
      </c>
      <c r="T71">
        <v>164.34100000000001</v>
      </c>
    </row>
    <row r="72" spans="1:20" x14ac:dyDescent="0.25">
      <c r="A72">
        <v>131</v>
      </c>
      <c r="B72">
        <v>1</v>
      </c>
      <c r="C72">
        <v>144.45750000000001</v>
      </c>
      <c r="D72">
        <v>4.5879999999999997E-2</v>
      </c>
      <c r="E72">
        <v>6.6276999999999999</v>
      </c>
      <c r="F72">
        <v>123.976</v>
      </c>
      <c r="G72">
        <v>129.03899999999999</v>
      </c>
      <c r="H72">
        <v>131.99199999999999</v>
      </c>
      <c r="I72">
        <v>133.55600000000001</v>
      </c>
      <c r="J72">
        <v>135.964</v>
      </c>
      <c r="K72">
        <v>137.58799999999999</v>
      </c>
      <c r="L72">
        <v>139.98699999999999</v>
      </c>
      <c r="M72">
        <v>144.458</v>
      </c>
      <c r="N72">
        <v>148.928</v>
      </c>
      <c r="O72">
        <v>151.327</v>
      </c>
      <c r="P72">
        <v>152.95099999999999</v>
      </c>
      <c r="Q72">
        <v>155.35900000000001</v>
      </c>
      <c r="R72">
        <v>156.923</v>
      </c>
      <c r="S72">
        <v>159.876</v>
      </c>
      <c r="T72">
        <v>164.93899999999999</v>
      </c>
    </row>
    <row r="73" spans="1:20" x14ac:dyDescent="0.25">
      <c r="A73">
        <v>132</v>
      </c>
      <c r="B73">
        <v>1</v>
      </c>
      <c r="C73">
        <v>144.99289999999999</v>
      </c>
      <c r="D73">
        <v>4.5839999999999999E-2</v>
      </c>
      <c r="E73">
        <v>6.6464999999999996</v>
      </c>
      <c r="F73">
        <v>124.45399999999999</v>
      </c>
      <c r="G73">
        <v>129.53100000000001</v>
      </c>
      <c r="H73">
        <v>132.49199999999999</v>
      </c>
      <c r="I73">
        <v>134.06</v>
      </c>
      <c r="J73">
        <v>136.47499999999999</v>
      </c>
      <c r="K73">
        <v>138.10400000000001</v>
      </c>
      <c r="L73">
        <v>140.51</v>
      </c>
      <c r="M73">
        <v>144.99299999999999</v>
      </c>
      <c r="N73">
        <v>149.476</v>
      </c>
      <c r="O73">
        <v>151.88200000000001</v>
      </c>
      <c r="P73">
        <v>153.511</v>
      </c>
      <c r="Q73">
        <v>155.92500000000001</v>
      </c>
      <c r="R73">
        <v>157.494</v>
      </c>
      <c r="S73">
        <v>160.45500000000001</v>
      </c>
      <c r="T73">
        <v>165.53200000000001</v>
      </c>
    </row>
    <row r="74" spans="1:20" x14ac:dyDescent="0.25">
      <c r="A74">
        <v>133</v>
      </c>
      <c r="B74">
        <v>1</v>
      </c>
      <c r="C74">
        <v>145.52799999999999</v>
      </c>
      <c r="D74">
        <v>4.58E-2</v>
      </c>
      <c r="E74">
        <v>6.6651999999999996</v>
      </c>
      <c r="F74">
        <v>124.931</v>
      </c>
      <c r="G74">
        <v>130.02199999999999</v>
      </c>
      <c r="H74">
        <v>132.99199999999999</v>
      </c>
      <c r="I74">
        <v>134.565</v>
      </c>
      <c r="J74">
        <v>136.98599999999999</v>
      </c>
      <c r="K74">
        <v>138.62</v>
      </c>
      <c r="L74">
        <v>141.03200000000001</v>
      </c>
      <c r="M74">
        <v>145.52799999999999</v>
      </c>
      <c r="N74">
        <v>150.024</v>
      </c>
      <c r="O74">
        <v>152.43600000000001</v>
      </c>
      <c r="P74">
        <v>154.07</v>
      </c>
      <c r="Q74">
        <v>156.49100000000001</v>
      </c>
      <c r="R74">
        <v>158.06399999999999</v>
      </c>
      <c r="S74">
        <v>161.03399999999999</v>
      </c>
      <c r="T74">
        <v>166.125</v>
      </c>
    </row>
    <row r="75" spans="1:20" x14ac:dyDescent="0.25">
      <c r="A75">
        <v>134</v>
      </c>
      <c r="B75">
        <v>1</v>
      </c>
      <c r="C75">
        <v>146.06219999999999</v>
      </c>
      <c r="D75">
        <v>4.5760000000000002E-2</v>
      </c>
      <c r="E75">
        <v>6.6837999999999997</v>
      </c>
      <c r="F75">
        <v>125.408</v>
      </c>
      <c r="G75">
        <v>130.51300000000001</v>
      </c>
      <c r="H75">
        <v>133.49100000000001</v>
      </c>
      <c r="I75">
        <v>135.06800000000001</v>
      </c>
      <c r="J75">
        <v>137.49700000000001</v>
      </c>
      <c r="K75">
        <v>139.13499999999999</v>
      </c>
      <c r="L75">
        <v>141.554</v>
      </c>
      <c r="M75">
        <v>146.06200000000001</v>
      </c>
      <c r="N75">
        <v>150.57</v>
      </c>
      <c r="O75">
        <v>152.99</v>
      </c>
      <c r="P75">
        <v>154.62799999999999</v>
      </c>
      <c r="Q75">
        <v>157.05600000000001</v>
      </c>
      <c r="R75">
        <v>158.63300000000001</v>
      </c>
      <c r="S75">
        <v>161.61099999999999</v>
      </c>
      <c r="T75">
        <v>166.71700000000001</v>
      </c>
    </row>
    <row r="76" spans="1:20" x14ac:dyDescent="0.25">
      <c r="A76">
        <v>135</v>
      </c>
      <c r="B76">
        <v>1</v>
      </c>
      <c r="C76">
        <v>146.5951</v>
      </c>
      <c r="D76">
        <v>4.5710000000000001E-2</v>
      </c>
      <c r="E76">
        <v>6.7008999999999999</v>
      </c>
      <c r="F76">
        <v>125.88800000000001</v>
      </c>
      <c r="G76">
        <v>131.00700000000001</v>
      </c>
      <c r="H76">
        <v>133.99199999999999</v>
      </c>
      <c r="I76">
        <v>135.57300000000001</v>
      </c>
      <c r="J76">
        <v>138.00800000000001</v>
      </c>
      <c r="K76">
        <v>139.65</v>
      </c>
      <c r="L76">
        <v>142.07499999999999</v>
      </c>
      <c r="M76">
        <v>146.595</v>
      </c>
      <c r="N76">
        <v>151.11500000000001</v>
      </c>
      <c r="O76">
        <v>153.54</v>
      </c>
      <c r="P76">
        <v>155.18299999999999</v>
      </c>
      <c r="Q76">
        <v>157.61699999999999</v>
      </c>
      <c r="R76">
        <v>159.19800000000001</v>
      </c>
      <c r="S76">
        <v>162.184</v>
      </c>
      <c r="T76">
        <v>167.30199999999999</v>
      </c>
    </row>
    <row r="77" spans="1:20" x14ac:dyDescent="0.25">
      <c r="A77">
        <v>136</v>
      </c>
      <c r="B77">
        <v>1</v>
      </c>
      <c r="C77">
        <v>147.12620000000001</v>
      </c>
      <c r="D77">
        <v>4.5670000000000002E-2</v>
      </c>
      <c r="E77">
        <v>6.7192999999999996</v>
      </c>
      <c r="F77">
        <v>126.36199999999999</v>
      </c>
      <c r="G77">
        <v>131.495</v>
      </c>
      <c r="H77">
        <v>134.489</v>
      </c>
      <c r="I77">
        <v>136.07400000000001</v>
      </c>
      <c r="J77">
        <v>138.51499999999999</v>
      </c>
      <c r="K77">
        <v>140.16200000000001</v>
      </c>
      <c r="L77">
        <v>142.59399999999999</v>
      </c>
      <c r="M77">
        <v>147.126</v>
      </c>
      <c r="N77">
        <v>151.65799999999999</v>
      </c>
      <c r="O77">
        <v>154.09</v>
      </c>
      <c r="P77">
        <v>155.73699999999999</v>
      </c>
      <c r="Q77">
        <v>158.178</v>
      </c>
      <c r="R77">
        <v>159.76400000000001</v>
      </c>
      <c r="S77">
        <v>162.75800000000001</v>
      </c>
      <c r="T77">
        <v>167.89</v>
      </c>
    </row>
    <row r="78" spans="1:20" x14ac:dyDescent="0.25">
      <c r="A78">
        <v>137</v>
      </c>
      <c r="B78">
        <v>1</v>
      </c>
      <c r="C78">
        <v>147.65479999999999</v>
      </c>
      <c r="D78">
        <v>4.5620000000000001E-2</v>
      </c>
      <c r="E78">
        <v>6.7359999999999998</v>
      </c>
      <c r="F78">
        <v>126.839</v>
      </c>
      <c r="G78">
        <v>131.98400000000001</v>
      </c>
      <c r="H78">
        <v>134.98599999999999</v>
      </c>
      <c r="I78">
        <v>136.57499999999999</v>
      </c>
      <c r="J78">
        <v>139.02199999999999</v>
      </c>
      <c r="K78">
        <v>140.673</v>
      </c>
      <c r="L78">
        <v>143.11099999999999</v>
      </c>
      <c r="M78">
        <v>147.655</v>
      </c>
      <c r="N78">
        <v>152.19800000000001</v>
      </c>
      <c r="O78">
        <v>154.636</v>
      </c>
      <c r="P78">
        <v>156.28700000000001</v>
      </c>
      <c r="Q78">
        <v>158.73500000000001</v>
      </c>
      <c r="R78">
        <v>160.32400000000001</v>
      </c>
      <c r="S78">
        <v>163.32499999999999</v>
      </c>
      <c r="T78">
        <v>168.471</v>
      </c>
    </row>
    <row r="79" spans="1:20" x14ac:dyDescent="0.25">
      <c r="A79">
        <v>138</v>
      </c>
      <c r="B79">
        <v>1</v>
      </c>
      <c r="C79">
        <v>148.18039999999999</v>
      </c>
      <c r="D79">
        <v>4.5569999999999999E-2</v>
      </c>
      <c r="E79">
        <v>6.7526000000000002</v>
      </c>
      <c r="F79">
        <v>127.313</v>
      </c>
      <c r="G79">
        <v>132.47200000000001</v>
      </c>
      <c r="H79">
        <v>135.47999999999999</v>
      </c>
      <c r="I79">
        <v>137.07300000000001</v>
      </c>
      <c r="J79">
        <v>139.52699999999999</v>
      </c>
      <c r="K79">
        <v>141.18199999999999</v>
      </c>
      <c r="L79">
        <v>143.626</v>
      </c>
      <c r="M79">
        <v>148.18</v>
      </c>
      <c r="N79">
        <v>152.73500000000001</v>
      </c>
      <c r="O79">
        <v>155.179</v>
      </c>
      <c r="P79">
        <v>156.834</v>
      </c>
      <c r="Q79">
        <v>159.28700000000001</v>
      </c>
      <c r="R79">
        <v>160.881</v>
      </c>
      <c r="S79">
        <v>163.88900000000001</v>
      </c>
      <c r="T79">
        <v>169.047</v>
      </c>
    </row>
    <row r="80" spans="1:20" x14ac:dyDescent="0.25">
      <c r="A80">
        <v>139</v>
      </c>
      <c r="B80">
        <v>1</v>
      </c>
      <c r="C80">
        <v>148.70230000000001</v>
      </c>
      <c r="D80">
        <v>4.5519999999999998E-2</v>
      </c>
      <c r="E80">
        <v>6.7689000000000004</v>
      </c>
      <c r="F80">
        <v>127.785</v>
      </c>
      <c r="G80">
        <v>132.95500000000001</v>
      </c>
      <c r="H80">
        <v>135.971</v>
      </c>
      <c r="I80">
        <v>137.56800000000001</v>
      </c>
      <c r="J80">
        <v>140.02799999999999</v>
      </c>
      <c r="K80">
        <v>141.68700000000001</v>
      </c>
      <c r="L80">
        <v>144.137</v>
      </c>
      <c r="M80">
        <v>148.702</v>
      </c>
      <c r="N80">
        <v>153.268</v>
      </c>
      <c r="O80">
        <v>155.71799999999999</v>
      </c>
      <c r="P80">
        <v>157.37700000000001</v>
      </c>
      <c r="Q80">
        <v>159.83600000000001</v>
      </c>
      <c r="R80">
        <v>161.43299999999999</v>
      </c>
      <c r="S80">
        <v>164.44900000000001</v>
      </c>
      <c r="T80">
        <v>169.62</v>
      </c>
    </row>
    <row r="81" spans="1:20" x14ac:dyDescent="0.25">
      <c r="A81">
        <v>140</v>
      </c>
      <c r="B81">
        <v>1</v>
      </c>
      <c r="C81">
        <v>149.21969999999999</v>
      </c>
      <c r="D81">
        <v>4.546E-2</v>
      </c>
      <c r="E81">
        <v>6.7835000000000001</v>
      </c>
      <c r="F81">
        <v>128.25700000000001</v>
      </c>
      <c r="G81">
        <v>133.43899999999999</v>
      </c>
      <c r="H81">
        <v>136.46100000000001</v>
      </c>
      <c r="I81">
        <v>138.06200000000001</v>
      </c>
      <c r="J81">
        <v>140.52600000000001</v>
      </c>
      <c r="K81">
        <v>142.18899999999999</v>
      </c>
      <c r="L81">
        <v>144.64400000000001</v>
      </c>
      <c r="M81">
        <v>149.22</v>
      </c>
      <c r="N81">
        <v>153.79499999999999</v>
      </c>
      <c r="O81">
        <v>156.25</v>
      </c>
      <c r="P81">
        <v>157.91300000000001</v>
      </c>
      <c r="Q81">
        <v>160.37799999999999</v>
      </c>
      <c r="R81">
        <v>161.97800000000001</v>
      </c>
      <c r="S81">
        <v>165.001</v>
      </c>
      <c r="T81">
        <v>170.18199999999999</v>
      </c>
    </row>
    <row r="82" spans="1:20" x14ac:dyDescent="0.25">
      <c r="A82">
        <v>141</v>
      </c>
      <c r="B82">
        <v>1</v>
      </c>
      <c r="C82">
        <v>149.73220000000001</v>
      </c>
      <c r="D82">
        <v>4.5409999999999999E-2</v>
      </c>
      <c r="E82">
        <v>6.7992999999999997</v>
      </c>
      <c r="F82">
        <v>128.721</v>
      </c>
      <c r="G82">
        <v>133.91499999999999</v>
      </c>
      <c r="H82">
        <v>136.94399999999999</v>
      </c>
      <c r="I82">
        <v>138.548</v>
      </c>
      <c r="J82">
        <v>141.018</v>
      </c>
      <c r="K82">
        <v>142.685</v>
      </c>
      <c r="L82">
        <v>145.14599999999999</v>
      </c>
      <c r="M82">
        <v>149.732</v>
      </c>
      <c r="N82">
        <v>154.31800000000001</v>
      </c>
      <c r="O82">
        <v>156.779</v>
      </c>
      <c r="P82">
        <v>158.446</v>
      </c>
      <c r="Q82">
        <v>160.916</v>
      </c>
      <c r="R82">
        <v>162.52000000000001</v>
      </c>
      <c r="S82">
        <v>165.55</v>
      </c>
      <c r="T82">
        <v>170.744</v>
      </c>
    </row>
    <row r="83" spans="1:20" x14ac:dyDescent="0.25">
      <c r="A83">
        <v>142</v>
      </c>
      <c r="B83">
        <v>1</v>
      </c>
      <c r="C83">
        <v>150.239</v>
      </c>
      <c r="D83">
        <v>4.5350000000000001E-2</v>
      </c>
      <c r="E83">
        <v>6.8132999999999999</v>
      </c>
      <c r="F83">
        <v>129.184</v>
      </c>
      <c r="G83">
        <v>134.38900000000001</v>
      </c>
      <c r="H83">
        <v>137.42500000000001</v>
      </c>
      <c r="I83">
        <v>139.03200000000001</v>
      </c>
      <c r="J83">
        <v>141.50700000000001</v>
      </c>
      <c r="K83">
        <v>143.17699999999999</v>
      </c>
      <c r="L83">
        <v>145.643</v>
      </c>
      <c r="M83">
        <v>150.239</v>
      </c>
      <c r="N83">
        <v>154.83500000000001</v>
      </c>
      <c r="O83">
        <v>157.30099999999999</v>
      </c>
      <c r="P83">
        <v>158.971</v>
      </c>
      <c r="Q83">
        <v>161.446</v>
      </c>
      <c r="R83">
        <v>163.053</v>
      </c>
      <c r="S83">
        <v>166.089</v>
      </c>
      <c r="T83">
        <v>171.29400000000001</v>
      </c>
    </row>
    <row r="84" spans="1:20" x14ac:dyDescent="0.25">
      <c r="A84">
        <v>143</v>
      </c>
      <c r="B84">
        <v>1</v>
      </c>
      <c r="C84">
        <v>150.73939999999999</v>
      </c>
      <c r="D84">
        <v>4.5289999999999997E-2</v>
      </c>
      <c r="E84">
        <v>6.827</v>
      </c>
      <c r="F84">
        <v>129.642</v>
      </c>
      <c r="G84">
        <v>134.857</v>
      </c>
      <c r="H84">
        <v>137.899</v>
      </c>
      <c r="I84">
        <v>139.51</v>
      </c>
      <c r="J84">
        <v>141.99</v>
      </c>
      <c r="K84">
        <v>143.66399999999999</v>
      </c>
      <c r="L84">
        <v>146.13499999999999</v>
      </c>
      <c r="M84">
        <v>150.739</v>
      </c>
      <c r="N84">
        <v>155.34399999999999</v>
      </c>
      <c r="O84">
        <v>157.815</v>
      </c>
      <c r="P84">
        <v>159.489</v>
      </c>
      <c r="Q84">
        <v>161.96899999999999</v>
      </c>
      <c r="R84">
        <v>163.58000000000001</v>
      </c>
      <c r="S84">
        <v>166.62100000000001</v>
      </c>
      <c r="T84">
        <v>171.83600000000001</v>
      </c>
    </row>
    <row r="85" spans="1:20" x14ac:dyDescent="0.25">
      <c r="A85">
        <v>144</v>
      </c>
      <c r="B85">
        <v>1</v>
      </c>
      <c r="C85">
        <v>151.23269999999999</v>
      </c>
      <c r="D85">
        <v>4.5229999999999999E-2</v>
      </c>
      <c r="E85">
        <v>6.8403</v>
      </c>
      <c r="F85">
        <v>130.095</v>
      </c>
      <c r="G85">
        <v>135.32</v>
      </c>
      <c r="H85">
        <v>138.36799999999999</v>
      </c>
      <c r="I85">
        <v>139.98099999999999</v>
      </c>
      <c r="J85">
        <v>142.46700000000001</v>
      </c>
      <c r="K85">
        <v>144.143</v>
      </c>
      <c r="L85">
        <v>146.619</v>
      </c>
      <c r="M85">
        <v>151.233</v>
      </c>
      <c r="N85">
        <v>155.846</v>
      </c>
      <c r="O85">
        <v>158.322</v>
      </c>
      <c r="P85">
        <v>159.999</v>
      </c>
      <c r="Q85">
        <v>162.48400000000001</v>
      </c>
      <c r="R85">
        <v>164.09800000000001</v>
      </c>
      <c r="S85">
        <v>167.14599999999999</v>
      </c>
      <c r="T85">
        <v>172.37100000000001</v>
      </c>
    </row>
    <row r="86" spans="1:20" x14ac:dyDescent="0.25">
      <c r="A86">
        <v>145</v>
      </c>
      <c r="B86">
        <v>1</v>
      </c>
      <c r="C86">
        <v>151.7182</v>
      </c>
      <c r="D86">
        <v>4.5159999999999999E-2</v>
      </c>
      <c r="E86">
        <v>6.8516000000000004</v>
      </c>
      <c r="F86">
        <v>130.54499999999999</v>
      </c>
      <c r="G86">
        <v>135.779</v>
      </c>
      <c r="H86">
        <v>138.83199999999999</v>
      </c>
      <c r="I86">
        <v>140.44800000000001</v>
      </c>
      <c r="J86">
        <v>142.93799999999999</v>
      </c>
      <c r="K86">
        <v>144.61699999999999</v>
      </c>
      <c r="L86">
        <v>147.09700000000001</v>
      </c>
      <c r="M86">
        <v>151.71799999999999</v>
      </c>
      <c r="N86">
        <v>156.34</v>
      </c>
      <c r="O86">
        <v>158.81899999999999</v>
      </c>
      <c r="P86">
        <v>160.499</v>
      </c>
      <c r="Q86">
        <v>162.988</v>
      </c>
      <c r="R86">
        <v>164.60499999999999</v>
      </c>
      <c r="S86">
        <v>167.65700000000001</v>
      </c>
      <c r="T86">
        <v>172.89099999999999</v>
      </c>
    </row>
    <row r="87" spans="1:20" x14ac:dyDescent="0.25">
      <c r="A87">
        <v>146</v>
      </c>
      <c r="B87">
        <v>1</v>
      </c>
      <c r="C87">
        <v>152.1951</v>
      </c>
      <c r="D87">
        <v>4.5100000000000001E-2</v>
      </c>
      <c r="E87">
        <v>6.8639999999999999</v>
      </c>
      <c r="F87">
        <v>130.98400000000001</v>
      </c>
      <c r="G87">
        <v>136.227</v>
      </c>
      <c r="H87">
        <v>139.285</v>
      </c>
      <c r="I87">
        <v>140.905</v>
      </c>
      <c r="J87">
        <v>143.399</v>
      </c>
      <c r="K87">
        <v>145.08099999999999</v>
      </c>
      <c r="L87">
        <v>147.565</v>
      </c>
      <c r="M87">
        <v>152.19499999999999</v>
      </c>
      <c r="N87">
        <v>156.82499999999999</v>
      </c>
      <c r="O87">
        <v>159.309</v>
      </c>
      <c r="P87">
        <v>160.99199999999999</v>
      </c>
      <c r="Q87">
        <v>163.48500000000001</v>
      </c>
      <c r="R87">
        <v>165.10499999999999</v>
      </c>
      <c r="S87">
        <v>168.16300000000001</v>
      </c>
      <c r="T87">
        <v>173.40600000000001</v>
      </c>
    </row>
    <row r="88" spans="1:20" x14ac:dyDescent="0.25">
      <c r="A88">
        <v>147</v>
      </c>
      <c r="B88">
        <v>1</v>
      </c>
      <c r="C88">
        <v>152.6628</v>
      </c>
      <c r="D88">
        <v>4.5030000000000001E-2</v>
      </c>
      <c r="E88">
        <v>6.8743999999999996</v>
      </c>
      <c r="F88">
        <v>131.41900000000001</v>
      </c>
      <c r="G88">
        <v>136.67099999999999</v>
      </c>
      <c r="H88">
        <v>139.733</v>
      </c>
      <c r="I88">
        <v>141.35499999999999</v>
      </c>
      <c r="J88">
        <v>143.85300000000001</v>
      </c>
      <c r="K88">
        <v>145.53800000000001</v>
      </c>
      <c r="L88">
        <v>148.02600000000001</v>
      </c>
      <c r="M88">
        <v>152.66300000000001</v>
      </c>
      <c r="N88">
        <v>157.30000000000001</v>
      </c>
      <c r="O88">
        <v>159.78800000000001</v>
      </c>
      <c r="P88">
        <v>161.47300000000001</v>
      </c>
      <c r="Q88">
        <v>163.97</v>
      </c>
      <c r="R88">
        <v>165.59200000000001</v>
      </c>
      <c r="S88">
        <v>168.655</v>
      </c>
      <c r="T88">
        <v>173.90600000000001</v>
      </c>
    </row>
    <row r="89" spans="1:20" x14ac:dyDescent="0.25">
      <c r="A89">
        <v>148</v>
      </c>
      <c r="B89">
        <v>1</v>
      </c>
      <c r="C89">
        <v>153.1206</v>
      </c>
      <c r="D89">
        <v>4.4970000000000003E-2</v>
      </c>
      <c r="E89">
        <v>6.8857999999999997</v>
      </c>
      <c r="F89">
        <v>131.84200000000001</v>
      </c>
      <c r="G89">
        <v>137.102</v>
      </c>
      <c r="H89">
        <v>140.16999999999999</v>
      </c>
      <c r="I89">
        <v>141.79400000000001</v>
      </c>
      <c r="J89">
        <v>144.29599999999999</v>
      </c>
      <c r="K89">
        <v>145.98400000000001</v>
      </c>
      <c r="L89">
        <v>148.476</v>
      </c>
      <c r="M89">
        <v>153.12100000000001</v>
      </c>
      <c r="N89">
        <v>157.76499999999999</v>
      </c>
      <c r="O89">
        <v>160.25700000000001</v>
      </c>
      <c r="P89">
        <v>161.94499999999999</v>
      </c>
      <c r="Q89">
        <v>164.447</v>
      </c>
      <c r="R89">
        <v>166.071</v>
      </c>
      <c r="S89">
        <v>169.13900000000001</v>
      </c>
      <c r="T89">
        <v>174.399</v>
      </c>
    </row>
    <row r="90" spans="1:20" x14ac:dyDescent="0.25">
      <c r="A90">
        <v>149</v>
      </c>
      <c r="B90">
        <v>1</v>
      </c>
      <c r="C90">
        <v>153.56780000000001</v>
      </c>
      <c r="D90">
        <v>4.4900000000000002E-2</v>
      </c>
      <c r="E90">
        <v>6.8952</v>
      </c>
      <c r="F90">
        <v>132.26</v>
      </c>
      <c r="G90">
        <v>137.52699999999999</v>
      </c>
      <c r="H90">
        <v>140.59899999999999</v>
      </c>
      <c r="I90">
        <v>142.226</v>
      </c>
      <c r="J90">
        <v>144.73099999999999</v>
      </c>
      <c r="K90">
        <v>146.42099999999999</v>
      </c>
      <c r="L90">
        <v>148.917</v>
      </c>
      <c r="M90">
        <v>153.56800000000001</v>
      </c>
      <c r="N90">
        <v>158.21899999999999</v>
      </c>
      <c r="O90">
        <v>160.714</v>
      </c>
      <c r="P90">
        <v>162.404</v>
      </c>
      <c r="Q90">
        <v>164.90899999999999</v>
      </c>
      <c r="R90">
        <v>166.536</v>
      </c>
      <c r="S90">
        <v>169.608</v>
      </c>
      <c r="T90">
        <v>174.876</v>
      </c>
    </row>
    <row r="91" spans="1:20" x14ac:dyDescent="0.25">
      <c r="A91">
        <v>150</v>
      </c>
      <c r="B91">
        <v>1</v>
      </c>
      <c r="C91">
        <v>154.00409999999999</v>
      </c>
      <c r="D91">
        <v>4.4830000000000002E-2</v>
      </c>
      <c r="E91">
        <v>6.9039999999999999</v>
      </c>
      <c r="F91">
        <v>132.66900000000001</v>
      </c>
      <c r="G91">
        <v>137.94300000000001</v>
      </c>
      <c r="H91">
        <v>141.01900000000001</v>
      </c>
      <c r="I91">
        <v>142.648</v>
      </c>
      <c r="J91">
        <v>145.15600000000001</v>
      </c>
      <c r="K91">
        <v>146.84899999999999</v>
      </c>
      <c r="L91">
        <v>149.34700000000001</v>
      </c>
      <c r="M91">
        <v>154.00399999999999</v>
      </c>
      <c r="N91">
        <v>158.661</v>
      </c>
      <c r="O91">
        <v>161.16</v>
      </c>
      <c r="P91">
        <v>162.852</v>
      </c>
      <c r="Q91">
        <v>165.36</v>
      </c>
      <c r="R91">
        <v>166.989</v>
      </c>
      <c r="S91">
        <v>170.065</v>
      </c>
      <c r="T91">
        <v>175.339</v>
      </c>
    </row>
    <row r="92" spans="1:20" x14ac:dyDescent="0.25">
      <c r="A92">
        <v>151</v>
      </c>
      <c r="B92">
        <v>1</v>
      </c>
      <c r="C92">
        <v>154.429</v>
      </c>
      <c r="D92">
        <v>4.4760000000000001E-2</v>
      </c>
      <c r="E92">
        <v>6.9122000000000003</v>
      </c>
      <c r="F92">
        <v>133.06899999999999</v>
      </c>
      <c r="G92">
        <v>138.34899999999999</v>
      </c>
      <c r="H92">
        <v>141.428</v>
      </c>
      <c r="I92">
        <v>143.059</v>
      </c>
      <c r="J92">
        <v>145.571</v>
      </c>
      <c r="K92">
        <v>147.26499999999999</v>
      </c>
      <c r="L92">
        <v>149.767</v>
      </c>
      <c r="M92">
        <v>154.429</v>
      </c>
      <c r="N92">
        <v>159.09100000000001</v>
      </c>
      <c r="O92">
        <v>161.59299999999999</v>
      </c>
      <c r="P92">
        <v>163.28700000000001</v>
      </c>
      <c r="Q92">
        <v>165.79900000000001</v>
      </c>
      <c r="R92">
        <v>167.43</v>
      </c>
      <c r="S92">
        <v>170.50899999999999</v>
      </c>
      <c r="T92">
        <v>175.78899999999999</v>
      </c>
    </row>
    <row r="93" spans="1:20" x14ac:dyDescent="0.25">
      <c r="A93">
        <v>152</v>
      </c>
      <c r="B93">
        <v>1</v>
      </c>
      <c r="C93">
        <v>154.84229999999999</v>
      </c>
      <c r="D93">
        <v>4.4679999999999997E-2</v>
      </c>
      <c r="E93">
        <v>6.9184000000000001</v>
      </c>
      <c r="F93">
        <v>133.46299999999999</v>
      </c>
      <c r="G93">
        <v>138.74799999999999</v>
      </c>
      <c r="H93">
        <v>141.83000000000001</v>
      </c>
      <c r="I93">
        <v>143.46299999999999</v>
      </c>
      <c r="J93">
        <v>145.976</v>
      </c>
      <c r="K93">
        <v>147.672</v>
      </c>
      <c r="L93">
        <v>150.17599999999999</v>
      </c>
      <c r="M93">
        <v>154.84200000000001</v>
      </c>
      <c r="N93">
        <v>159.50899999999999</v>
      </c>
      <c r="O93">
        <v>162.01300000000001</v>
      </c>
      <c r="P93">
        <v>163.709</v>
      </c>
      <c r="Q93">
        <v>166.22200000000001</v>
      </c>
      <c r="R93">
        <v>167.85400000000001</v>
      </c>
      <c r="S93">
        <v>170.93700000000001</v>
      </c>
      <c r="T93">
        <v>176.22200000000001</v>
      </c>
    </row>
    <row r="94" spans="1:20" x14ac:dyDescent="0.25">
      <c r="A94">
        <v>153</v>
      </c>
      <c r="B94">
        <v>1</v>
      </c>
      <c r="C94">
        <v>155.24369999999999</v>
      </c>
      <c r="D94">
        <v>4.4609999999999997E-2</v>
      </c>
      <c r="E94">
        <v>6.9253999999999998</v>
      </c>
      <c r="F94">
        <v>133.84299999999999</v>
      </c>
      <c r="G94">
        <v>139.13300000000001</v>
      </c>
      <c r="H94">
        <v>142.21799999999999</v>
      </c>
      <c r="I94">
        <v>143.852</v>
      </c>
      <c r="J94">
        <v>146.36799999999999</v>
      </c>
      <c r="K94">
        <v>148.066</v>
      </c>
      <c r="L94">
        <v>150.57300000000001</v>
      </c>
      <c r="M94">
        <v>155.244</v>
      </c>
      <c r="N94">
        <v>159.91499999999999</v>
      </c>
      <c r="O94">
        <v>162.42099999999999</v>
      </c>
      <c r="P94">
        <v>164.119</v>
      </c>
      <c r="Q94">
        <v>166.63499999999999</v>
      </c>
      <c r="R94">
        <v>168.26900000000001</v>
      </c>
      <c r="S94">
        <v>171.35499999999999</v>
      </c>
      <c r="T94">
        <v>176.64500000000001</v>
      </c>
    </row>
    <row r="95" spans="1:20" x14ac:dyDescent="0.25">
      <c r="A95">
        <v>154</v>
      </c>
      <c r="B95">
        <v>1</v>
      </c>
      <c r="C95">
        <v>155.63300000000001</v>
      </c>
      <c r="D95">
        <v>4.4540000000000003E-2</v>
      </c>
      <c r="E95">
        <v>6.9318999999999997</v>
      </c>
      <c r="F95">
        <v>134.21199999999999</v>
      </c>
      <c r="G95">
        <v>139.50700000000001</v>
      </c>
      <c r="H95">
        <v>142.596</v>
      </c>
      <c r="I95">
        <v>144.23099999999999</v>
      </c>
      <c r="J95">
        <v>146.749</v>
      </c>
      <c r="K95">
        <v>148.44900000000001</v>
      </c>
      <c r="L95">
        <v>150.958</v>
      </c>
      <c r="M95">
        <v>155.63300000000001</v>
      </c>
      <c r="N95">
        <v>160.30799999999999</v>
      </c>
      <c r="O95">
        <v>162.81700000000001</v>
      </c>
      <c r="P95">
        <v>164.517</v>
      </c>
      <c r="Q95">
        <v>167.035</v>
      </c>
      <c r="R95">
        <v>168.67</v>
      </c>
      <c r="S95">
        <v>171.75899999999999</v>
      </c>
      <c r="T95">
        <v>177.054</v>
      </c>
    </row>
    <row r="96" spans="1:20" x14ac:dyDescent="0.25">
      <c r="A96">
        <v>155</v>
      </c>
      <c r="B96">
        <v>1</v>
      </c>
      <c r="C96">
        <v>156.01009999999999</v>
      </c>
      <c r="D96">
        <v>4.446E-2</v>
      </c>
      <c r="E96">
        <v>6.9362000000000004</v>
      </c>
      <c r="F96">
        <v>134.57599999999999</v>
      </c>
      <c r="G96">
        <v>139.874</v>
      </c>
      <c r="H96">
        <v>142.965</v>
      </c>
      <c r="I96">
        <v>144.601</v>
      </c>
      <c r="J96">
        <v>147.12100000000001</v>
      </c>
      <c r="K96">
        <v>148.821</v>
      </c>
      <c r="L96">
        <v>151.33199999999999</v>
      </c>
      <c r="M96">
        <v>156.01</v>
      </c>
      <c r="N96">
        <v>160.68899999999999</v>
      </c>
      <c r="O96">
        <v>163.19900000000001</v>
      </c>
      <c r="P96">
        <v>164.899</v>
      </c>
      <c r="Q96">
        <v>167.41900000000001</v>
      </c>
      <c r="R96">
        <v>169.05600000000001</v>
      </c>
      <c r="S96">
        <v>172.14599999999999</v>
      </c>
      <c r="T96">
        <v>177.44499999999999</v>
      </c>
    </row>
    <row r="97" spans="1:20" x14ac:dyDescent="0.25">
      <c r="A97">
        <v>156</v>
      </c>
      <c r="B97">
        <v>1</v>
      </c>
      <c r="C97">
        <v>156.37479999999999</v>
      </c>
      <c r="D97">
        <v>4.4389999999999999E-2</v>
      </c>
      <c r="E97">
        <v>6.9414999999999996</v>
      </c>
      <c r="F97">
        <v>134.92400000000001</v>
      </c>
      <c r="G97">
        <v>140.227</v>
      </c>
      <c r="H97">
        <v>143.31899999999999</v>
      </c>
      <c r="I97">
        <v>144.95699999999999</v>
      </c>
      <c r="J97">
        <v>147.47900000000001</v>
      </c>
      <c r="K97">
        <v>149.18</v>
      </c>
      <c r="L97">
        <v>151.69300000000001</v>
      </c>
      <c r="M97">
        <v>156.375</v>
      </c>
      <c r="N97">
        <v>161.05699999999999</v>
      </c>
      <c r="O97">
        <v>163.56899999999999</v>
      </c>
      <c r="P97">
        <v>165.27099999999999</v>
      </c>
      <c r="Q97">
        <v>167.79300000000001</v>
      </c>
      <c r="R97">
        <v>169.43</v>
      </c>
      <c r="S97">
        <v>172.523</v>
      </c>
      <c r="T97">
        <v>177.82599999999999</v>
      </c>
    </row>
    <row r="98" spans="1:20" x14ac:dyDescent="0.25">
      <c r="A98">
        <v>157</v>
      </c>
      <c r="B98">
        <v>1</v>
      </c>
      <c r="C98">
        <v>156.7269</v>
      </c>
      <c r="D98">
        <v>4.4310000000000002E-2</v>
      </c>
      <c r="E98">
        <v>6.9446000000000003</v>
      </c>
      <c r="F98">
        <v>135.267</v>
      </c>
      <c r="G98">
        <v>140.571</v>
      </c>
      <c r="H98">
        <v>143.666</v>
      </c>
      <c r="I98">
        <v>145.304</v>
      </c>
      <c r="J98">
        <v>147.827</v>
      </c>
      <c r="K98">
        <v>149.529</v>
      </c>
      <c r="L98">
        <v>152.04300000000001</v>
      </c>
      <c r="M98">
        <v>156.727</v>
      </c>
      <c r="N98">
        <v>161.411</v>
      </c>
      <c r="O98">
        <v>163.92400000000001</v>
      </c>
      <c r="P98">
        <v>165.62700000000001</v>
      </c>
      <c r="Q98">
        <v>168.15</v>
      </c>
      <c r="R98">
        <v>169.78800000000001</v>
      </c>
      <c r="S98">
        <v>172.88200000000001</v>
      </c>
      <c r="T98">
        <v>178.18700000000001</v>
      </c>
    </row>
    <row r="99" spans="1:20" x14ac:dyDescent="0.25">
      <c r="A99">
        <v>158</v>
      </c>
      <c r="B99">
        <v>1</v>
      </c>
      <c r="C99">
        <v>157.06659999999999</v>
      </c>
      <c r="D99">
        <v>4.4229999999999998E-2</v>
      </c>
      <c r="E99">
        <v>6.9470999999999998</v>
      </c>
      <c r="F99">
        <v>135.59899999999999</v>
      </c>
      <c r="G99">
        <v>140.905</v>
      </c>
      <c r="H99">
        <v>144.001</v>
      </c>
      <c r="I99">
        <v>145.63999999999999</v>
      </c>
      <c r="J99">
        <v>148.16399999999999</v>
      </c>
      <c r="K99">
        <v>149.86600000000001</v>
      </c>
      <c r="L99">
        <v>152.381</v>
      </c>
      <c r="M99">
        <v>157.06700000000001</v>
      </c>
      <c r="N99">
        <v>161.75200000000001</v>
      </c>
      <c r="O99">
        <v>164.267</v>
      </c>
      <c r="P99">
        <v>165.97</v>
      </c>
      <c r="Q99">
        <v>168.49299999999999</v>
      </c>
      <c r="R99">
        <v>170.13300000000001</v>
      </c>
      <c r="S99">
        <v>173.22800000000001</v>
      </c>
      <c r="T99">
        <v>178.535</v>
      </c>
    </row>
    <row r="100" spans="1:20" x14ac:dyDescent="0.25">
      <c r="A100">
        <v>159</v>
      </c>
      <c r="B100">
        <v>1</v>
      </c>
      <c r="C100">
        <v>157.39359999999999</v>
      </c>
      <c r="D100">
        <v>4.4150000000000002E-2</v>
      </c>
      <c r="E100">
        <v>6.9489000000000001</v>
      </c>
      <c r="F100">
        <v>135.91999999999999</v>
      </c>
      <c r="G100">
        <v>141.22800000000001</v>
      </c>
      <c r="H100">
        <v>144.32400000000001</v>
      </c>
      <c r="I100">
        <v>145.964</v>
      </c>
      <c r="J100">
        <v>148.488</v>
      </c>
      <c r="K100">
        <v>150.191</v>
      </c>
      <c r="L100">
        <v>152.70699999999999</v>
      </c>
      <c r="M100">
        <v>157.39400000000001</v>
      </c>
      <c r="N100">
        <v>162.08099999999999</v>
      </c>
      <c r="O100">
        <v>164.596</v>
      </c>
      <c r="P100">
        <v>166.29900000000001</v>
      </c>
      <c r="Q100">
        <v>168.82400000000001</v>
      </c>
      <c r="R100">
        <v>170.46299999999999</v>
      </c>
      <c r="S100">
        <v>173.559</v>
      </c>
      <c r="T100">
        <v>178.86699999999999</v>
      </c>
    </row>
    <row r="101" spans="1:20" x14ac:dyDescent="0.25">
      <c r="A101">
        <v>160</v>
      </c>
      <c r="B101">
        <v>1</v>
      </c>
      <c r="C101">
        <v>157.70820000000001</v>
      </c>
      <c r="D101">
        <v>4.4080000000000001E-2</v>
      </c>
      <c r="E101">
        <v>6.9518000000000004</v>
      </c>
      <c r="F101">
        <v>136.226</v>
      </c>
      <c r="G101">
        <v>141.536</v>
      </c>
      <c r="H101">
        <v>144.63300000000001</v>
      </c>
      <c r="I101">
        <v>146.274</v>
      </c>
      <c r="J101">
        <v>148.79900000000001</v>
      </c>
      <c r="K101">
        <v>150.50299999999999</v>
      </c>
      <c r="L101">
        <v>153.01900000000001</v>
      </c>
      <c r="M101">
        <v>157.708</v>
      </c>
      <c r="N101">
        <v>162.39699999999999</v>
      </c>
      <c r="O101">
        <v>164.91300000000001</v>
      </c>
      <c r="P101">
        <v>166.61699999999999</v>
      </c>
      <c r="Q101">
        <v>169.143</v>
      </c>
      <c r="R101">
        <v>170.78299999999999</v>
      </c>
      <c r="S101">
        <v>173.88</v>
      </c>
      <c r="T101">
        <v>179.191</v>
      </c>
    </row>
    <row r="102" spans="1:20" x14ac:dyDescent="0.25">
      <c r="A102">
        <v>161</v>
      </c>
      <c r="B102">
        <v>1</v>
      </c>
      <c r="C102">
        <v>158.0102</v>
      </c>
      <c r="D102">
        <v>4.3999999999999997E-2</v>
      </c>
      <c r="E102">
        <v>6.9523999999999999</v>
      </c>
      <c r="F102">
        <v>136.52600000000001</v>
      </c>
      <c r="G102">
        <v>141.83600000000001</v>
      </c>
      <c r="H102">
        <v>144.934</v>
      </c>
      <c r="I102">
        <v>146.57400000000001</v>
      </c>
      <c r="J102">
        <v>149.1</v>
      </c>
      <c r="K102">
        <v>150.804</v>
      </c>
      <c r="L102">
        <v>153.321</v>
      </c>
      <c r="M102">
        <v>158.01</v>
      </c>
      <c r="N102">
        <v>162.69999999999999</v>
      </c>
      <c r="O102">
        <v>165.21600000000001</v>
      </c>
      <c r="P102">
        <v>166.92</v>
      </c>
      <c r="Q102">
        <v>169.446</v>
      </c>
      <c r="R102">
        <v>171.08600000000001</v>
      </c>
      <c r="S102">
        <v>174.184</v>
      </c>
      <c r="T102">
        <v>179.495</v>
      </c>
    </row>
    <row r="103" spans="1:20" x14ac:dyDescent="0.25">
      <c r="A103">
        <v>162</v>
      </c>
      <c r="B103">
        <v>1</v>
      </c>
      <c r="C103">
        <v>158.2997</v>
      </c>
      <c r="D103">
        <v>4.3920000000000001E-2</v>
      </c>
      <c r="E103">
        <v>6.9524999999999997</v>
      </c>
      <c r="F103">
        <v>136.815</v>
      </c>
      <c r="G103">
        <v>142.126</v>
      </c>
      <c r="H103">
        <v>145.22300000000001</v>
      </c>
      <c r="I103">
        <v>146.864</v>
      </c>
      <c r="J103">
        <v>149.38999999999999</v>
      </c>
      <c r="K103">
        <v>151.09399999999999</v>
      </c>
      <c r="L103">
        <v>153.61000000000001</v>
      </c>
      <c r="M103">
        <v>158.30000000000001</v>
      </c>
      <c r="N103">
        <v>162.989</v>
      </c>
      <c r="O103">
        <v>165.506</v>
      </c>
      <c r="P103">
        <v>167.21</v>
      </c>
      <c r="Q103">
        <v>169.73599999999999</v>
      </c>
      <c r="R103">
        <v>171.376</v>
      </c>
      <c r="S103">
        <v>174.47399999999999</v>
      </c>
      <c r="T103">
        <v>179.785</v>
      </c>
    </row>
    <row r="104" spans="1:20" x14ac:dyDescent="0.25">
      <c r="A104">
        <v>163</v>
      </c>
      <c r="B104">
        <v>1</v>
      </c>
      <c r="C104">
        <v>158.5771</v>
      </c>
      <c r="D104">
        <v>4.3839999999999997E-2</v>
      </c>
      <c r="E104">
        <v>6.952</v>
      </c>
      <c r="F104">
        <v>137.09399999999999</v>
      </c>
      <c r="G104">
        <v>142.404</v>
      </c>
      <c r="H104">
        <v>145.50200000000001</v>
      </c>
      <c r="I104">
        <v>147.142</v>
      </c>
      <c r="J104">
        <v>149.66800000000001</v>
      </c>
      <c r="K104">
        <v>151.37200000000001</v>
      </c>
      <c r="L104">
        <v>153.88800000000001</v>
      </c>
      <c r="M104">
        <v>158.577</v>
      </c>
      <c r="N104">
        <v>163.26599999999999</v>
      </c>
      <c r="O104">
        <v>165.78200000000001</v>
      </c>
      <c r="P104">
        <v>167.48599999999999</v>
      </c>
      <c r="Q104">
        <v>170.012</v>
      </c>
      <c r="R104">
        <v>171.65199999999999</v>
      </c>
      <c r="S104">
        <v>174.75</v>
      </c>
      <c r="T104">
        <v>180.06</v>
      </c>
    </row>
    <row r="105" spans="1:20" x14ac:dyDescent="0.25">
      <c r="A105">
        <v>164</v>
      </c>
      <c r="B105">
        <v>1</v>
      </c>
      <c r="C105">
        <v>158.8425</v>
      </c>
      <c r="D105">
        <v>4.376E-2</v>
      </c>
      <c r="E105">
        <v>6.9508999999999999</v>
      </c>
      <c r="F105">
        <v>137.36199999999999</v>
      </c>
      <c r="G105">
        <v>142.672</v>
      </c>
      <c r="H105">
        <v>145.76900000000001</v>
      </c>
      <c r="I105">
        <v>147.40899999999999</v>
      </c>
      <c r="J105">
        <v>149.935</v>
      </c>
      <c r="K105">
        <v>151.63800000000001</v>
      </c>
      <c r="L105">
        <v>154.154</v>
      </c>
      <c r="M105">
        <v>158.84200000000001</v>
      </c>
      <c r="N105">
        <v>163.53100000000001</v>
      </c>
      <c r="O105">
        <v>166.047</v>
      </c>
      <c r="P105">
        <v>167.75</v>
      </c>
      <c r="Q105">
        <v>170.27600000000001</v>
      </c>
      <c r="R105">
        <v>171.916</v>
      </c>
      <c r="S105">
        <v>175.01300000000001</v>
      </c>
      <c r="T105">
        <v>180.32300000000001</v>
      </c>
    </row>
    <row r="106" spans="1:20" x14ac:dyDescent="0.25">
      <c r="A106">
        <v>165</v>
      </c>
      <c r="B106">
        <v>1</v>
      </c>
      <c r="C106">
        <v>159.09610000000001</v>
      </c>
      <c r="D106">
        <v>4.369E-2</v>
      </c>
      <c r="E106">
        <v>6.9508999999999999</v>
      </c>
      <c r="F106">
        <v>137.61600000000001</v>
      </c>
      <c r="G106">
        <v>142.92599999999999</v>
      </c>
      <c r="H106">
        <v>146.023</v>
      </c>
      <c r="I106">
        <v>147.66300000000001</v>
      </c>
      <c r="J106">
        <v>150.18799999999999</v>
      </c>
      <c r="K106">
        <v>151.892</v>
      </c>
      <c r="L106">
        <v>154.40799999999999</v>
      </c>
      <c r="M106">
        <v>159.096</v>
      </c>
      <c r="N106">
        <v>163.78399999999999</v>
      </c>
      <c r="O106">
        <v>166.3</v>
      </c>
      <c r="P106">
        <v>168.00399999999999</v>
      </c>
      <c r="Q106">
        <v>170.529</v>
      </c>
      <c r="R106">
        <v>172.16900000000001</v>
      </c>
      <c r="S106">
        <v>175.26599999999999</v>
      </c>
      <c r="T106">
        <v>180.57599999999999</v>
      </c>
    </row>
    <row r="107" spans="1:20" x14ac:dyDescent="0.25">
      <c r="A107">
        <v>166</v>
      </c>
      <c r="B107">
        <v>1</v>
      </c>
      <c r="C107">
        <v>159.3382</v>
      </c>
      <c r="D107">
        <v>4.3610000000000003E-2</v>
      </c>
      <c r="E107">
        <v>6.9486999999999997</v>
      </c>
      <c r="F107">
        <v>137.86500000000001</v>
      </c>
      <c r="G107">
        <v>143.173</v>
      </c>
      <c r="H107">
        <v>146.26900000000001</v>
      </c>
      <c r="I107">
        <v>147.90899999999999</v>
      </c>
      <c r="J107">
        <v>150.43299999999999</v>
      </c>
      <c r="K107">
        <v>152.136</v>
      </c>
      <c r="L107">
        <v>154.65100000000001</v>
      </c>
      <c r="M107">
        <v>159.33799999999999</v>
      </c>
      <c r="N107">
        <v>164.02500000000001</v>
      </c>
      <c r="O107">
        <v>166.54</v>
      </c>
      <c r="P107">
        <v>168.24299999999999</v>
      </c>
      <c r="Q107">
        <v>170.768</v>
      </c>
      <c r="R107">
        <v>172.40700000000001</v>
      </c>
      <c r="S107">
        <v>175.50299999999999</v>
      </c>
      <c r="T107">
        <v>180.81100000000001</v>
      </c>
    </row>
    <row r="108" spans="1:20" x14ac:dyDescent="0.25">
      <c r="A108">
        <v>167</v>
      </c>
      <c r="B108">
        <v>1</v>
      </c>
      <c r="C108">
        <v>159.56909999999999</v>
      </c>
      <c r="D108">
        <v>4.3529999999999999E-2</v>
      </c>
      <c r="E108">
        <v>6.9459999999999997</v>
      </c>
      <c r="F108">
        <v>138.10400000000001</v>
      </c>
      <c r="G108">
        <v>143.41</v>
      </c>
      <c r="H108">
        <v>146.505</v>
      </c>
      <c r="I108">
        <v>148.14400000000001</v>
      </c>
      <c r="J108">
        <v>150.667</v>
      </c>
      <c r="K108">
        <v>152.37</v>
      </c>
      <c r="L108">
        <v>154.88399999999999</v>
      </c>
      <c r="M108">
        <v>159.56899999999999</v>
      </c>
      <c r="N108">
        <v>164.25399999999999</v>
      </c>
      <c r="O108">
        <v>166.768</v>
      </c>
      <c r="P108">
        <v>168.471</v>
      </c>
      <c r="Q108">
        <v>170.994</v>
      </c>
      <c r="R108">
        <v>172.63300000000001</v>
      </c>
      <c r="S108">
        <v>175.72800000000001</v>
      </c>
      <c r="T108">
        <v>181.03399999999999</v>
      </c>
    </row>
    <row r="109" spans="1:20" x14ac:dyDescent="0.25">
      <c r="A109">
        <v>168</v>
      </c>
      <c r="B109">
        <v>1</v>
      </c>
      <c r="C109">
        <v>159.78899999999999</v>
      </c>
      <c r="D109">
        <v>4.3450000000000003E-2</v>
      </c>
      <c r="E109">
        <v>6.9428000000000001</v>
      </c>
      <c r="F109">
        <v>138.334</v>
      </c>
      <c r="G109">
        <v>143.63800000000001</v>
      </c>
      <c r="H109">
        <v>146.73099999999999</v>
      </c>
      <c r="I109">
        <v>148.369</v>
      </c>
      <c r="J109">
        <v>150.89099999999999</v>
      </c>
      <c r="K109">
        <v>152.59299999999999</v>
      </c>
      <c r="L109">
        <v>155.10599999999999</v>
      </c>
      <c r="M109">
        <v>159.78899999999999</v>
      </c>
      <c r="N109">
        <v>164.47200000000001</v>
      </c>
      <c r="O109">
        <v>166.98500000000001</v>
      </c>
      <c r="P109">
        <v>168.68700000000001</v>
      </c>
      <c r="Q109">
        <v>171.209</v>
      </c>
      <c r="R109">
        <v>172.84700000000001</v>
      </c>
      <c r="S109">
        <v>175.94</v>
      </c>
      <c r="T109">
        <v>181.244</v>
      </c>
    </row>
    <row r="110" spans="1:20" x14ac:dyDescent="0.25">
      <c r="A110">
        <v>169</v>
      </c>
      <c r="B110">
        <v>1</v>
      </c>
      <c r="C110">
        <v>159.9983</v>
      </c>
      <c r="D110">
        <v>4.3369999999999999E-2</v>
      </c>
      <c r="E110">
        <v>6.9390999999999998</v>
      </c>
      <c r="F110">
        <v>138.55500000000001</v>
      </c>
      <c r="G110">
        <v>143.85499999999999</v>
      </c>
      <c r="H110">
        <v>146.947</v>
      </c>
      <c r="I110">
        <v>148.584</v>
      </c>
      <c r="J110">
        <v>151.10499999999999</v>
      </c>
      <c r="K110">
        <v>152.80600000000001</v>
      </c>
      <c r="L110">
        <v>155.31800000000001</v>
      </c>
      <c r="M110">
        <v>159.99799999999999</v>
      </c>
      <c r="N110">
        <v>164.679</v>
      </c>
      <c r="O110">
        <v>167.19</v>
      </c>
      <c r="P110">
        <v>168.89099999999999</v>
      </c>
      <c r="Q110">
        <v>171.41200000000001</v>
      </c>
      <c r="R110">
        <v>173.04900000000001</v>
      </c>
      <c r="S110">
        <v>176.14099999999999</v>
      </c>
      <c r="T110">
        <v>181.44200000000001</v>
      </c>
    </row>
    <row r="111" spans="1:20" x14ac:dyDescent="0.25">
      <c r="A111">
        <v>170</v>
      </c>
      <c r="B111">
        <v>1</v>
      </c>
      <c r="C111">
        <v>160.19710000000001</v>
      </c>
      <c r="D111">
        <v>4.3299999999999998E-2</v>
      </c>
      <c r="E111">
        <v>6.9364999999999997</v>
      </c>
      <c r="F111">
        <v>138.762</v>
      </c>
      <c r="G111">
        <v>144.06</v>
      </c>
      <c r="H111">
        <v>147.15100000000001</v>
      </c>
      <c r="I111">
        <v>148.78800000000001</v>
      </c>
      <c r="J111">
        <v>151.30799999999999</v>
      </c>
      <c r="K111">
        <v>153.00800000000001</v>
      </c>
      <c r="L111">
        <v>155.518</v>
      </c>
      <c r="M111">
        <v>160.197</v>
      </c>
      <c r="N111">
        <v>164.876</v>
      </c>
      <c r="O111">
        <v>167.386</v>
      </c>
      <c r="P111">
        <v>169.08699999999999</v>
      </c>
      <c r="Q111">
        <v>171.607</v>
      </c>
      <c r="R111">
        <v>173.24299999999999</v>
      </c>
      <c r="S111">
        <v>176.334</v>
      </c>
      <c r="T111">
        <v>181.63300000000001</v>
      </c>
    </row>
    <row r="112" spans="1:20" x14ac:dyDescent="0.25">
      <c r="A112">
        <v>171</v>
      </c>
      <c r="B112">
        <v>1</v>
      </c>
      <c r="C112">
        <v>160.38570000000001</v>
      </c>
      <c r="D112">
        <v>4.3220000000000001E-2</v>
      </c>
      <c r="E112">
        <v>6.9318999999999997</v>
      </c>
      <c r="F112">
        <v>138.965</v>
      </c>
      <c r="G112">
        <v>144.26</v>
      </c>
      <c r="H112">
        <v>147.34800000000001</v>
      </c>
      <c r="I112">
        <v>148.98400000000001</v>
      </c>
      <c r="J112">
        <v>151.50200000000001</v>
      </c>
      <c r="K112">
        <v>153.20099999999999</v>
      </c>
      <c r="L112">
        <v>155.71</v>
      </c>
      <c r="M112">
        <v>160.386</v>
      </c>
      <c r="N112">
        <v>165.06100000000001</v>
      </c>
      <c r="O112">
        <v>167.57</v>
      </c>
      <c r="P112">
        <v>169.26900000000001</v>
      </c>
      <c r="Q112">
        <v>171.78800000000001</v>
      </c>
      <c r="R112">
        <v>173.423</v>
      </c>
      <c r="S112">
        <v>176.512</v>
      </c>
      <c r="T112">
        <v>181.80699999999999</v>
      </c>
    </row>
    <row r="113" spans="1:20" x14ac:dyDescent="0.25">
      <c r="A113">
        <v>172</v>
      </c>
      <c r="B113">
        <v>1</v>
      </c>
      <c r="C113">
        <v>160.5643</v>
      </c>
      <c r="D113">
        <v>4.3139999999999998E-2</v>
      </c>
      <c r="E113">
        <v>6.9267000000000003</v>
      </c>
      <c r="F113">
        <v>139.15899999999999</v>
      </c>
      <c r="G113">
        <v>144.44999999999999</v>
      </c>
      <c r="H113">
        <v>147.53700000000001</v>
      </c>
      <c r="I113">
        <v>149.17099999999999</v>
      </c>
      <c r="J113">
        <v>151.68700000000001</v>
      </c>
      <c r="K113">
        <v>153.38499999999999</v>
      </c>
      <c r="L113">
        <v>155.892</v>
      </c>
      <c r="M113">
        <v>160.56399999999999</v>
      </c>
      <c r="N113">
        <v>165.23599999999999</v>
      </c>
      <c r="O113">
        <v>167.74299999999999</v>
      </c>
      <c r="P113">
        <v>169.441</v>
      </c>
      <c r="Q113">
        <v>171.958</v>
      </c>
      <c r="R113">
        <v>173.59200000000001</v>
      </c>
      <c r="S113">
        <v>176.678</v>
      </c>
      <c r="T113">
        <v>181.97</v>
      </c>
    </row>
    <row r="114" spans="1:20" x14ac:dyDescent="0.25">
      <c r="A114">
        <v>173</v>
      </c>
      <c r="B114">
        <v>1</v>
      </c>
      <c r="C114">
        <v>160.73320000000001</v>
      </c>
      <c r="D114">
        <v>4.3069999999999997E-2</v>
      </c>
      <c r="E114">
        <v>6.9227999999999996</v>
      </c>
      <c r="F114">
        <v>139.34</v>
      </c>
      <c r="G114">
        <v>144.62799999999999</v>
      </c>
      <c r="H114">
        <v>147.71299999999999</v>
      </c>
      <c r="I114">
        <v>149.346</v>
      </c>
      <c r="J114">
        <v>151.86099999999999</v>
      </c>
      <c r="K114">
        <v>153.55799999999999</v>
      </c>
      <c r="L114">
        <v>156.06399999999999</v>
      </c>
      <c r="M114">
        <v>160.733</v>
      </c>
      <c r="N114">
        <v>165.40299999999999</v>
      </c>
      <c r="O114">
        <v>167.90799999999999</v>
      </c>
      <c r="P114">
        <v>169.60499999999999</v>
      </c>
      <c r="Q114">
        <v>172.12</v>
      </c>
      <c r="R114">
        <v>173.75399999999999</v>
      </c>
      <c r="S114">
        <v>176.83799999999999</v>
      </c>
      <c r="T114">
        <v>182.126</v>
      </c>
    </row>
    <row r="115" spans="1:20" x14ac:dyDescent="0.25">
      <c r="A115">
        <v>174</v>
      </c>
      <c r="B115">
        <v>1</v>
      </c>
      <c r="C115">
        <v>160.89269999999999</v>
      </c>
      <c r="D115">
        <v>4.299E-2</v>
      </c>
      <c r="E115">
        <v>6.9168000000000003</v>
      </c>
      <c r="F115">
        <v>139.518</v>
      </c>
      <c r="G115">
        <v>144.80199999999999</v>
      </c>
      <c r="H115">
        <v>147.88399999999999</v>
      </c>
      <c r="I115">
        <v>149.51599999999999</v>
      </c>
      <c r="J115">
        <v>152.02799999999999</v>
      </c>
      <c r="K115">
        <v>153.72399999999999</v>
      </c>
      <c r="L115">
        <v>156.227</v>
      </c>
      <c r="M115">
        <v>160.893</v>
      </c>
      <c r="N115">
        <v>165.55799999999999</v>
      </c>
      <c r="O115">
        <v>168.06100000000001</v>
      </c>
      <c r="P115">
        <v>169.75700000000001</v>
      </c>
      <c r="Q115">
        <v>172.27</v>
      </c>
      <c r="R115">
        <v>173.90199999999999</v>
      </c>
      <c r="S115">
        <v>176.98400000000001</v>
      </c>
      <c r="T115">
        <v>182.267</v>
      </c>
    </row>
    <row r="116" spans="1:20" x14ac:dyDescent="0.25">
      <c r="A116">
        <v>175</v>
      </c>
      <c r="B116">
        <v>1</v>
      </c>
      <c r="C116">
        <v>161.04300000000001</v>
      </c>
      <c r="D116">
        <v>4.292E-2</v>
      </c>
      <c r="E116">
        <v>6.9119999999999999</v>
      </c>
      <c r="F116">
        <v>139.68299999999999</v>
      </c>
      <c r="G116">
        <v>144.96299999999999</v>
      </c>
      <c r="H116">
        <v>148.04300000000001</v>
      </c>
      <c r="I116">
        <v>149.67400000000001</v>
      </c>
      <c r="J116">
        <v>152.185</v>
      </c>
      <c r="K116">
        <v>153.87899999999999</v>
      </c>
      <c r="L116">
        <v>156.381</v>
      </c>
      <c r="M116">
        <v>161.04300000000001</v>
      </c>
      <c r="N116">
        <v>165.70500000000001</v>
      </c>
      <c r="O116">
        <v>168.20699999999999</v>
      </c>
      <c r="P116">
        <v>169.90100000000001</v>
      </c>
      <c r="Q116">
        <v>172.41200000000001</v>
      </c>
      <c r="R116">
        <v>174.04300000000001</v>
      </c>
      <c r="S116">
        <v>177.12299999999999</v>
      </c>
      <c r="T116">
        <v>182.40299999999999</v>
      </c>
    </row>
    <row r="117" spans="1:20" x14ac:dyDescent="0.25">
      <c r="A117">
        <v>176</v>
      </c>
      <c r="B117">
        <v>1</v>
      </c>
      <c r="C117">
        <v>161.18450000000001</v>
      </c>
      <c r="D117">
        <v>4.2840000000000003E-2</v>
      </c>
      <c r="E117">
        <v>6.9051</v>
      </c>
      <c r="F117">
        <v>139.846</v>
      </c>
      <c r="G117">
        <v>145.12100000000001</v>
      </c>
      <c r="H117">
        <v>148.197</v>
      </c>
      <c r="I117">
        <v>149.827</v>
      </c>
      <c r="J117">
        <v>152.33500000000001</v>
      </c>
      <c r="K117">
        <v>154.02799999999999</v>
      </c>
      <c r="L117">
        <v>156.52699999999999</v>
      </c>
      <c r="M117">
        <v>161.184</v>
      </c>
      <c r="N117">
        <v>165.84200000000001</v>
      </c>
      <c r="O117">
        <v>168.34100000000001</v>
      </c>
      <c r="P117">
        <v>170.03399999999999</v>
      </c>
      <c r="Q117">
        <v>172.542</v>
      </c>
      <c r="R117">
        <v>174.172</v>
      </c>
      <c r="S117">
        <v>177.24799999999999</v>
      </c>
      <c r="T117">
        <v>182.523</v>
      </c>
    </row>
    <row r="118" spans="1:20" x14ac:dyDescent="0.25">
      <c r="A118">
        <v>177</v>
      </c>
      <c r="B118">
        <v>1</v>
      </c>
      <c r="C118">
        <v>161.3176</v>
      </c>
      <c r="D118">
        <v>4.2770000000000002E-2</v>
      </c>
      <c r="E118">
        <v>6.8996000000000004</v>
      </c>
      <c r="F118">
        <v>139.99600000000001</v>
      </c>
      <c r="G118">
        <v>145.267</v>
      </c>
      <c r="H118">
        <v>148.34100000000001</v>
      </c>
      <c r="I118">
        <v>149.96899999999999</v>
      </c>
      <c r="J118">
        <v>152.47499999999999</v>
      </c>
      <c r="K118">
        <v>154.167</v>
      </c>
      <c r="L118">
        <v>156.66399999999999</v>
      </c>
      <c r="M118">
        <v>161.31800000000001</v>
      </c>
      <c r="N118">
        <v>165.971</v>
      </c>
      <c r="O118">
        <v>168.46899999999999</v>
      </c>
      <c r="P118">
        <v>170.16</v>
      </c>
      <c r="Q118">
        <v>172.666</v>
      </c>
      <c r="R118">
        <v>174.29400000000001</v>
      </c>
      <c r="S118">
        <v>177.36799999999999</v>
      </c>
      <c r="T118">
        <v>182.63900000000001</v>
      </c>
    </row>
    <row r="119" spans="1:20" x14ac:dyDescent="0.25">
      <c r="A119">
        <v>178</v>
      </c>
      <c r="B119">
        <v>1</v>
      </c>
      <c r="C119">
        <v>161.4425</v>
      </c>
      <c r="D119">
        <v>4.2700000000000002E-2</v>
      </c>
      <c r="E119">
        <v>6.8936000000000002</v>
      </c>
      <c r="F119">
        <v>140.13999999999999</v>
      </c>
      <c r="G119">
        <v>145.40600000000001</v>
      </c>
      <c r="H119">
        <v>148.477</v>
      </c>
      <c r="I119">
        <v>150.10400000000001</v>
      </c>
      <c r="J119">
        <v>152.608</v>
      </c>
      <c r="K119">
        <v>154.298</v>
      </c>
      <c r="L119">
        <v>156.79300000000001</v>
      </c>
      <c r="M119">
        <v>161.44200000000001</v>
      </c>
      <c r="N119">
        <v>166.09200000000001</v>
      </c>
      <c r="O119">
        <v>168.58699999999999</v>
      </c>
      <c r="P119">
        <v>170.27699999999999</v>
      </c>
      <c r="Q119">
        <v>172.78100000000001</v>
      </c>
      <c r="R119">
        <v>174.40799999999999</v>
      </c>
      <c r="S119">
        <v>177.47900000000001</v>
      </c>
      <c r="T119">
        <v>182.745</v>
      </c>
    </row>
    <row r="120" spans="1:20" x14ac:dyDescent="0.25">
      <c r="A120">
        <v>179</v>
      </c>
      <c r="B120">
        <v>1</v>
      </c>
      <c r="C120">
        <v>161.55959999999999</v>
      </c>
      <c r="D120">
        <v>4.2630000000000001E-2</v>
      </c>
      <c r="E120">
        <v>6.8872999999999998</v>
      </c>
      <c r="F120">
        <v>140.27600000000001</v>
      </c>
      <c r="G120">
        <v>145.53700000000001</v>
      </c>
      <c r="H120">
        <v>148.60599999999999</v>
      </c>
      <c r="I120">
        <v>150.23099999999999</v>
      </c>
      <c r="J120">
        <v>152.733</v>
      </c>
      <c r="K120">
        <v>154.42099999999999</v>
      </c>
      <c r="L120">
        <v>156.91399999999999</v>
      </c>
      <c r="M120">
        <v>161.56</v>
      </c>
      <c r="N120">
        <v>166.20500000000001</v>
      </c>
      <c r="O120">
        <v>168.69800000000001</v>
      </c>
      <c r="P120">
        <v>170.386</v>
      </c>
      <c r="Q120">
        <v>172.88800000000001</v>
      </c>
      <c r="R120">
        <v>174.51300000000001</v>
      </c>
      <c r="S120">
        <v>177.58199999999999</v>
      </c>
      <c r="T120">
        <v>182.84299999999999</v>
      </c>
    </row>
    <row r="121" spans="1:20" x14ac:dyDescent="0.25">
      <c r="A121">
        <v>180</v>
      </c>
      <c r="B121">
        <v>1</v>
      </c>
      <c r="C121">
        <v>161.66919999999999</v>
      </c>
      <c r="D121">
        <v>4.2549999999999998E-2</v>
      </c>
      <c r="E121">
        <v>6.8789999999999996</v>
      </c>
      <c r="F121">
        <v>140.411</v>
      </c>
      <c r="G121">
        <v>145.666</v>
      </c>
      <c r="H121">
        <v>148.73099999999999</v>
      </c>
      <c r="I121">
        <v>150.35400000000001</v>
      </c>
      <c r="J121">
        <v>152.85300000000001</v>
      </c>
      <c r="K121">
        <v>154.54</v>
      </c>
      <c r="L121">
        <v>157.029</v>
      </c>
      <c r="M121">
        <v>161.66900000000001</v>
      </c>
      <c r="N121">
        <v>166.309</v>
      </c>
      <c r="O121">
        <v>168.79900000000001</v>
      </c>
      <c r="P121">
        <v>170.48500000000001</v>
      </c>
      <c r="Q121">
        <v>172.98400000000001</v>
      </c>
      <c r="R121">
        <v>174.607</v>
      </c>
      <c r="S121">
        <v>177.672</v>
      </c>
      <c r="T121">
        <v>182.92699999999999</v>
      </c>
    </row>
    <row r="122" spans="1:20" x14ac:dyDescent="0.25">
      <c r="A122">
        <v>181</v>
      </c>
      <c r="B122">
        <v>1</v>
      </c>
      <c r="C122">
        <v>161.77170000000001</v>
      </c>
      <c r="D122">
        <v>4.2479999999999997E-2</v>
      </c>
      <c r="E122">
        <v>6.8720999999999997</v>
      </c>
      <c r="F122">
        <v>140.535</v>
      </c>
      <c r="G122">
        <v>145.785</v>
      </c>
      <c r="H122">
        <v>148.84700000000001</v>
      </c>
      <c r="I122">
        <v>150.46799999999999</v>
      </c>
      <c r="J122">
        <v>152.965</v>
      </c>
      <c r="K122">
        <v>154.649</v>
      </c>
      <c r="L122">
        <v>157.137</v>
      </c>
      <c r="M122">
        <v>161.77199999999999</v>
      </c>
      <c r="N122">
        <v>166.40700000000001</v>
      </c>
      <c r="O122">
        <v>168.89400000000001</v>
      </c>
      <c r="P122">
        <v>170.57900000000001</v>
      </c>
      <c r="Q122">
        <v>173.07499999999999</v>
      </c>
      <c r="R122">
        <v>174.697</v>
      </c>
      <c r="S122">
        <v>177.75899999999999</v>
      </c>
      <c r="T122">
        <v>183.00800000000001</v>
      </c>
    </row>
    <row r="123" spans="1:20" x14ac:dyDescent="0.25">
      <c r="A123">
        <v>182</v>
      </c>
      <c r="B123">
        <v>1</v>
      </c>
      <c r="C123">
        <v>161.8673</v>
      </c>
      <c r="D123">
        <v>4.2410000000000003E-2</v>
      </c>
      <c r="E123">
        <v>6.8647999999999998</v>
      </c>
      <c r="F123">
        <v>140.65299999999999</v>
      </c>
      <c r="G123">
        <v>145.89699999999999</v>
      </c>
      <c r="H123">
        <v>148.95599999999999</v>
      </c>
      <c r="I123">
        <v>150.57599999999999</v>
      </c>
      <c r="J123">
        <v>153.07</v>
      </c>
      <c r="K123">
        <v>154.75200000000001</v>
      </c>
      <c r="L123">
        <v>157.23699999999999</v>
      </c>
      <c r="M123">
        <v>161.86699999999999</v>
      </c>
      <c r="N123">
        <v>166.49799999999999</v>
      </c>
      <c r="O123">
        <v>168.982</v>
      </c>
      <c r="P123">
        <v>170.66499999999999</v>
      </c>
      <c r="Q123">
        <v>173.15899999999999</v>
      </c>
      <c r="R123">
        <v>174.779</v>
      </c>
      <c r="S123">
        <v>177.83699999999999</v>
      </c>
      <c r="T123">
        <v>183.08099999999999</v>
      </c>
    </row>
    <row r="124" spans="1:20" x14ac:dyDescent="0.25">
      <c r="A124">
        <v>183</v>
      </c>
      <c r="B124">
        <v>1</v>
      </c>
      <c r="C124">
        <v>161.9564</v>
      </c>
      <c r="D124">
        <v>4.2349999999999999E-2</v>
      </c>
      <c r="E124">
        <v>6.8589000000000002</v>
      </c>
      <c r="F124">
        <v>140.761</v>
      </c>
      <c r="G124">
        <v>146</v>
      </c>
      <c r="H124">
        <v>149.05600000000001</v>
      </c>
      <c r="I124">
        <v>150.67500000000001</v>
      </c>
      <c r="J124">
        <v>153.166</v>
      </c>
      <c r="K124">
        <v>154.84800000000001</v>
      </c>
      <c r="L124">
        <v>157.33000000000001</v>
      </c>
      <c r="M124">
        <v>161.95599999999999</v>
      </c>
      <c r="N124">
        <v>166.583</v>
      </c>
      <c r="O124">
        <v>169.065</v>
      </c>
      <c r="P124">
        <v>170.74600000000001</v>
      </c>
      <c r="Q124">
        <v>173.238</v>
      </c>
      <c r="R124">
        <v>174.85599999999999</v>
      </c>
      <c r="S124">
        <v>177.91200000000001</v>
      </c>
      <c r="T124">
        <v>183.15199999999999</v>
      </c>
    </row>
    <row r="125" spans="1:20" x14ac:dyDescent="0.25">
      <c r="A125">
        <v>184</v>
      </c>
      <c r="B125">
        <v>1</v>
      </c>
      <c r="C125">
        <v>162.0393</v>
      </c>
      <c r="D125">
        <v>4.2279999999999998E-2</v>
      </c>
      <c r="E125">
        <v>6.851</v>
      </c>
      <c r="F125">
        <v>140.86799999999999</v>
      </c>
      <c r="G125">
        <v>146.101</v>
      </c>
      <c r="H125">
        <v>149.154</v>
      </c>
      <c r="I125">
        <v>150.77000000000001</v>
      </c>
      <c r="J125">
        <v>153.25899999999999</v>
      </c>
      <c r="K125">
        <v>154.93899999999999</v>
      </c>
      <c r="L125">
        <v>157.41800000000001</v>
      </c>
      <c r="M125">
        <v>162.03899999999999</v>
      </c>
      <c r="N125">
        <v>166.66</v>
      </c>
      <c r="O125">
        <v>169.14</v>
      </c>
      <c r="P125">
        <v>170.81899999999999</v>
      </c>
      <c r="Q125">
        <v>173.30799999999999</v>
      </c>
      <c r="R125">
        <v>174.92500000000001</v>
      </c>
      <c r="S125">
        <v>177.977</v>
      </c>
      <c r="T125">
        <v>183.21100000000001</v>
      </c>
    </row>
    <row r="126" spans="1:20" x14ac:dyDescent="0.25">
      <c r="A126">
        <v>185</v>
      </c>
      <c r="B126">
        <v>1</v>
      </c>
      <c r="C126">
        <v>162.1164</v>
      </c>
      <c r="D126">
        <v>4.2209999999999998E-2</v>
      </c>
      <c r="E126">
        <v>6.8429000000000002</v>
      </c>
      <c r="F126">
        <v>140.97</v>
      </c>
      <c r="G126">
        <v>146.197</v>
      </c>
      <c r="H126">
        <v>149.24600000000001</v>
      </c>
      <c r="I126">
        <v>150.86099999999999</v>
      </c>
      <c r="J126">
        <v>153.34700000000001</v>
      </c>
      <c r="K126">
        <v>155.024</v>
      </c>
      <c r="L126">
        <v>157.501</v>
      </c>
      <c r="M126">
        <v>162.11600000000001</v>
      </c>
      <c r="N126">
        <v>166.732</v>
      </c>
      <c r="O126">
        <v>169.209</v>
      </c>
      <c r="P126">
        <v>170.886</v>
      </c>
      <c r="Q126">
        <v>173.37200000000001</v>
      </c>
      <c r="R126">
        <v>174.98699999999999</v>
      </c>
      <c r="S126">
        <v>178.035</v>
      </c>
      <c r="T126">
        <v>183.26300000000001</v>
      </c>
    </row>
    <row r="127" spans="1:20" x14ac:dyDescent="0.25">
      <c r="A127">
        <v>186</v>
      </c>
      <c r="B127">
        <v>1</v>
      </c>
      <c r="C127">
        <v>162.18799999999999</v>
      </c>
      <c r="D127">
        <v>4.2139999999999997E-2</v>
      </c>
      <c r="E127">
        <v>6.8346</v>
      </c>
      <c r="F127">
        <v>141.06700000000001</v>
      </c>
      <c r="G127">
        <v>146.28800000000001</v>
      </c>
      <c r="H127">
        <v>149.334</v>
      </c>
      <c r="I127">
        <v>150.946</v>
      </c>
      <c r="J127">
        <v>153.429</v>
      </c>
      <c r="K127">
        <v>155.10400000000001</v>
      </c>
      <c r="L127">
        <v>157.578</v>
      </c>
      <c r="M127">
        <v>162.18799999999999</v>
      </c>
      <c r="N127">
        <v>166.798</v>
      </c>
      <c r="O127">
        <v>169.27199999999999</v>
      </c>
      <c r="P127">
        <v>170.947</v>
      </c>
      <c r="Q127">
        <v>173.43</v>
      </c>
      <c r="R127">
        <v>175.042</v>
      </c>
      <c r="S127">
        <v>178.08799999999999</v>
      </c>
      <c r="T127">
        <v>183.309</v>
      </c>
    </row>
    <row r="128" spans="1:20" x14ac:dyDescent="0.25">
      <c r="A128">
        <v>187</v>
      </c>
      <c r="B128">
        <v>1</v>
      </c>
      <c r="C128">
        <v>162.2542</v>
      </c>
      <c r="D128">
        <v>4.2079999999999999E-2</v>
      </c>
      <c r="E128">
        <v>6.8277000000000001</v>
      </c>
      <c r="F128">
        <v>141.155</v>
      </c>
      <c r="G128">
        <v>146.37100000000001</v>
      </c>
      <c r="H128">
        <v>149.41300000000001</v>
      </c>
      <c r="I128">
        <v>151.024</v>
      </c>
      <c r="J128">
        <v>153.50399999999999</v>
      </c>
      <c r="K128">
        <v>155.178</v>
      </c>
      <c r="L128">
        <v>157.649</v>
      </c>
      <c r="M128">
        <v>162.25399999999999</v>
      </c>
      <c r="N128">
        <v>166.85900000000001</v>
      </c>
      <c r="O128">
        <v>169.33099999999999</v>
      </c>
      <c r="P128">
        <v>171.00399999999999</v>
      </c>
      <c r="Q128">
        <v>173.48500000000001</v>
      </c>
      <c r="R128">
        <v>175.096</v>
      </c>
      <c r="S128">
        <v>178.13800000000001</v>
      </c>
      <c r="T128">
        <v>183.35300000000001</v>
      </c>
    </row>
    <row r="129" spans="1:20" x14ac:dyDescent="0.25">
      <c r="A129">
        <v>188</v>
      </c>
      <c r="B129">
        <v>1</v>
      </c>
      <c r="C129">
        <v>162.31540000000001</v>
      </c>
      <c r="D129">
        <v>4.2009999999999999E-2</v>
      </c>
      <c r="E129">
        <v>6.8189000000000002</v>
      </c>
      <c r="F129">
        <v>141.244</v>
      </c>
      <c r="G129">
        <v>146.452</v>
      </c>
      <c r="H129">
        <v>149.49100000000001</v>
      </c>
      <c r="I129">
        <v>151.09899999999999</v>
      </c>
      <c r="J129">
        <v>153.577</v>
      </c>
      <c r="K129">
        <v>155.24799999999999</v>
      </c>
      <c r="L129">
        <v>157.71600000000001</v>
      </c>
      <c r="M129">
        <v>162.315</v>
      </c>
      <c r="N129">
        <v>166.91499999999999</v>
      </c>
      <c r="O129">
        <v>169.38300000000001</v>
      </c>
      <c r="P129">
        <v>171.054</v>
      </c>
      <c r="Q129">
        <v>173.53100000000001</v>
      </c>
      <c r="R129">
        <v>175.14</v>
      </c>
      <c r="S129">
        <v>178.178</v>
      </c>
      <c r="T129">
        <v>183.387</v>
      </c>
    </row>
    <row r="130" spans="1:20" x14ac:dyDescent="0.25">
      <c r="A130">
        <v>189</v>
      </c>
      <c r="B130">
        <v>1</v>
      </c>
      <c r="C130">
        <v>162.37190000000001</v>
      </c>
      <c r="D130">
        <v>4.1950000000000001E-2</v>
      </c>
      <c r="E130">
        <v>6.8114999999999997</v>
      </c>
      <c r="F130">
        <v>141.32300000000001</v>
      </c>
      <c r="G130">
        <v>146.52600000000001</v>
      </c>
      <c r="H130">
        <v>149.56100000000001</v>
      </c>
      <c r="I130">
        <v>151.16800000000001</v>
      </c>
      <c r="J130">
        <v>153.643</v>
      </c>
      <c r="K130">
        <v>155.31200000000001</v>
      </c>
      <c r="L130">
        <v>157.77799999999999</v>
      </c>
      <c r="M130">
        <v>162.37200000000001</v>
      </c>
      <c r="N130">
        <v>166.96600000000001</v>
      </c>
      <c r="O130">
        <v>169.43199999999999</v>
      </c>
      <c r="P130">
        <v>171.101</v>
      </c>
      <c r="Q130">
        <v>173.57599999999999</v>
      </c>
      <c r="R130">
        <v>175.18299999999999</v>
      </c>
      <c r="S130">
        <v>178.21799999999999</v>
      </c>
      <c r="T130">
        <v>183.42099999999999</v>
      </c>
    </row>
    <row r="131" spans="1:20" x14ac:dyDescent="0.25">
      <c r="A131">
        <v>190</v>
      </c>
      <c r="B131">
        <v>1</v>
      </c>
      <c r="C131">
        <v>162.4239</v>
      </c>
      <c r="D131">
        <v>4.1889999999999997E-2</v>
      </c>
      <c r="E131">
        <v>6.8038999999999996</v>
      </c>
      <c r="F131">
        <v>141.398</v>
      </c>
      <c r="G131">
        <v>146.596</v>
      </c>
      <c r="H131">
        <v>149.62700000000001</v>
      </c>
      <c r="I131">
        <v>151.232</v>
      </c>
      <c r="J131">
        <v>153.70400000000001</v>
      </c>
      <c r="K131">
        <v>155.37200000000001</v>
      </c>
      <c r="L131">
        <v>157.83500000000001</v>
      </c>
      <c r="M131">
        <v>162.42400000000001</v>
      </c>
      <c r="N131">
        <v>167.01300000000001</v>
      </c>
      <c r="O131">
        <v>169.476</v>
      </c>
      <c r="P131">
        <v>171.143</v>
      </c>
      <c r="Q131">
        <v>173.61500000000001</v>
      </c>
      <c r="R131">
        <v>175.221</v>
      </c>
      <c r="S131">
        <v>178.25200000000001</v>
      </c>
      <c r="T131">
        <v>183.45</v>
      </c>
    </row>
    <row r="132" spans="1:20" x14ac:dyDescent="0.25">
      <c r="A132">
        <v>191</v>
      </c>
      <c r="B132">
        <v>1</v>
      </c>
      <c r="C132">
        <v>162.4717</v>
      </c>
      <c r="D132">
        <v>4.1820000000000003E-2</v>
      </c>
      <c r="E132">
        <v>6.7946</v>
      </c>
      <c r="F132">
        <v>141.47499999999999</v>
      </c>
      <c r="G132">
        <v>146.66499999999999</v>
      </c>
      <c r="H132">
        <v>149.69300000000001</v>
      </c>
      <c r="I132">
        <v>151.29599999999999</v>
      </c>
      <c r="J132">
        <v>153.76400000000001</v>
      </c>
      <c r="K132">
        <v>155.43</v>
      </c>
      <c r="L132">
        <v>157.88900000000001</v>
      </c>
      <c r="M132">
        <v>162.47200000000001</v>
      </c>
      <c r="N132">
        <v>167.05500000000001</v>
      </c>
      <c r="O132">
        <v>169.51400000000001</v>
      </c>
      <c r="P132">
        <v>171.179</v>
      </c>
      <c r="Q132">
        <v>173.648</v>
      </c>
      <c r="R132">
        <v>175.251</v>
      </c>
      <c r="S132">
        <v>178.27799999999999</v>
      </c>
      <c r="T132">
        <v>183.46799999999999</v>
      </c>
    </row>
    <row r="133" spans="1:20" x14ac:dyDescent="0.25">
      <c r="A133">
        <v>192</v>
      </c>
      <c r="B133">
        <v>1</v>
      </c>
      <c r="C133">
        <v>162.51560000000001</v>
      </c>
      <c r="D133">
        <v>4.1759999999999999E-2</v>
      </c>
      <c r="E133">
        <v>6.7866999999999997</v>
      </c>
      <c r="F133">
        <v>141.54300000000001</v>
      </c>
      <c r="G133">
        <v>146.727</v>
      </c>
      <c r="H133">
        <v>149.751</v>
      </c>
      <c r="I133">
        <v>151.35300000000001</v>
      </c>
      <c r="J133">
        <v>153.81800000000001</v>
      </c>
      <c r="K133">
        <v>155.482</v>
      </c>
      <c r="L133">
        <v>157.93799999999999</v>
      </c>
      <c r="M133">
        <v>162.51599999999999</v>
      </c>
      <c r="N133">
        <v>167.09299999999999</v>
      </c>
      <c r="O133">
        <v>169.55</v>
      </c>
      <c r="P133">
        <v>171.21299999999999</v>
      </c>
      <c r="Q133">
        <v>173.679</v>
      </c>
      <c r="R133">
        <v>175.28</v>
      </c>
      <c r="S133">
        <v>178.304</v>
      </c>
      <c r="T133">
        <v>183.488</v>
      </c>
    </row>
    <row r="134" spans="1:20" x14ac:dyDescent="0.25">
      <c r="A134">
        <v>193</v>
      </c>
      <c r="B134">
        <v>1</v>
      </c>
      <c r="C134">
        <v>162.55600000000001</v>
      </c>
      <c r="D134">
        <v>4.1700000000000001E-2</v>
      </c>
      <c r="E134">
        <v>6.7786</v>
      </c>
      <c r="F134">
        <v>141.60900000000001</v>
      </c>
      <c r="G134">
        <v>146.78700000000001</v>
      </c>
      <c r="H134">
        <v>149.80699999999999</v>
      </c>
      <c r="I134">
        <v>151.40600000000001</v>
      </c>
      <c r="J134">
        <v>153.869</v>
      </c>
      <c r="K134">
        <v>155.53</v>
      </c>
      <c r="L134">
        <v>157.98400000000001</v>
      </c>
      <c r="M134">
        <v>162.55600000000001</v>
      </c>
      <c r="N134">
        <v>167.12799999999999</v>
      </c>
      <c r="O134">
        <v>169.58199999999999</v>
      </c>
      <c r="P134">
        <v>171.24299999999999</v>
      </c>
      <c r="Q134">
        <v>173.70599999999999</v>
      </c>
      <c r="R134">
        <v>175.30500000000001</v>
      </c>
      <c r="S134">
        <v>178.32499999999999</v>
      </c>
      <c r="T134">
        <v>183.50299999999999</v>
      </c>
    </row>
    <row r="135" spans="1:20" x14ac:dyDescent="0.25">
      <c r="A135">
        <v>194</v>
      </c>
      <c r="B135">
        <v>1</v>
      </c>
      <c r="C135">
        <v>162.5933</v>
      </c>
      <c r="D135">
        <v>4.1640000000000003E-2</v>
      </c>
      <c r="E135">
        <v>6.7704000000000004</v>
      </c>
      <c r="F135">
        <v>141.67099999999999</v>
      </c>
      <c r="G135">
        <v>146.84299999999999</v>
      </c>
      <c r="H135">
        <v>149.86000000000001</v>
      </c>
      <c r="I135">
        <v>151.45699999999999</v>
      </c>
      <c r="J135">
        <v>153.917</v>
      </c>
      <c r="K135">
        <v>155.57599999999999</v>
      </c>
      <c r="L135">
        <v>158.02699999999999</v>
      </c>
      <c r="M135">
        <v>162.59299999999999</v>
      </c>
      <c r="N135">
        <v>167.16</v>
      </c>
      <c r="O135">
        <v>169.61</v>
      </c>
      <c r="P135">
        <v>171.27</v>
      </c>
      <c r="Q135">
        <v>173.73</v>
      </c>
      <c r="R135">
        <v>175.327</v>
      </c>
      <c r="S135">
        <v>178.34399999999999</v>
      </c>
      <c r="T135">
        <v>183.51499999999999</v>
      </c>
    </row>
    <row r="136" spans="1:20" x14ac:dyDescent="0.25">
      <c r="A136">
        <v>195</v>
      </c>
      <c r="B136">
        <v>1</v>
      </c>
      <c r="C136">
        <v>162.6276</v>
      </c>
      <c r="D136">
        <v>4.1579999999999999E-2</v>
      </c>
      <c r="E136">
        <v>6.7621000000000002</v>
      </c>
      <c r="F136">
        <v>141.73099999999999</v>
      </c>
      <c r="G136">
        <v>146.89699999999999</v>
      </c>
      <c r="H136">
        <v>149.91</v>
      </c>
      <c r="I136">
        <v>151.505</v>
      </c>
      <c r="J136">
        <v>153.96199999999999</v>
      </c>
      <c r="K136">
        <v>155.619</v>
      </c>
      <c r="L136">
        <v>158.06700000000001</v>
      </c>
      <c r="M136">
        <v>162.62799999999999</v>
      </c>
      <c r="N136">
        <v>167.18899999999999</v>
      </c>
      <c r="O136">
        <v>169.636</v>
      </c>
      <c r="P136">
        <v>171.29400000000001</v>
      </c>
      <c r="Q136">
        <v>173.75</v>
      </c>
      <c r="R136">
        <v>175.346</v>
      </c>
      <c r="S136">
        <v>178.358</v>
      </c>
      <c r="T136">
        <v>183.524</v>
      </c>
    </row>
    <row r="137" spans="1:20" x14ac:dyDescent="0.25">
      <c r="A137">
        <v>196</v>
      </c>
      <c r="B137">
        <v>1</v>
      </c>
      <c r="C137">
        <v>162.65940000000001</v>
      </c>
      <c r="D137">
        <v>4.1520000000000001E-2</v>
      </c>
      <c r="E137">
        <v>6.7535999999999996</v>
      </c>
      <c r="F137">
        <v>141.78899999999999</v>
      </c>
      <c r="G137">
        <v>146.94800000000001</v>
      </c>
      <c r="H137">
        <v>149.95699999999999</v>
      </c>
      <c r="I137">
        <v>151.55099999999999</v>
      </c>
      <c r="J137">
        <v>154.00399999999999</v>
      </c>
      <c r="K137">
        <v>155.66</v>
      </c>
      <c r="L137">
        <v>158.10400000000001</v>
      </c>
      <c r="M137">
        <v>162.65899999999999</v>
      </c>
      <c r="N137">
        <v>167.215</v>
      </c>
      <c r="O137">
        <v>169.65899999999999</v>
      </c>
      <c r="P137">
        <v>171.315</v>
      </c>
      <c r="Q137">
        <v>173.768</v>
      </c>
      <c r="R137">
        <v>175.36199999999999</v>
      </c>
      <c r="S137">
        <v>178.37100000000001</v>
      </c>
      <c r="T137">
        <v>183.53</v>
      </c>
    </row>
    <row r="138" spans="1:20" x14ac:dyDescent="0.25">
      <c r="A138">
        <v>197</v>
      </c>
      <c r="B138">
        <v>1</v>
      </c>
      <c r="C138">
        <v>162.68899999999999</v>
      </c>
      <c r="D138">
        <v>4.147E-2</v>
      </c>
      <c r="E138">
        <v>6.7466999999999997</v>
      </c>
      <c r="F138">
        <v>141.84</v>
      </c>
      <c r="G138">
        <v>146.994</v>
      </c>
      <c r="H138">
        <v>150</v>
      </c>
      <c r="I138">
        <v>151.59200000000001</v>
      </c>
      <c r="J138">
        <v>154.04300000000001</v>
      </c>
      <c r="K138">
        <v>155.696</v>
      </c>
      <c r="L138">
        <v>158.13800000000001</v>
      </c>
      <c r="M138">
        <v>162.68899999999999</v>
      </c>
      <c r="N138">
        <v>167.24</v>
      </c>
      <c r="O138">
        <v>169.68199999999999</v>
      </c>
      <c r="P138">
        <v>171.33500000000001</v>
      </c>
      <c r="Q138">
        <v>173.786</v>
      </c>
      <c r="R138">
        <v>175.37799999999999</v>
      </c>
      <c r="S138">
        <v>178.38399999999999</v>
      </c>
      <c r="T138">
        <v>183.53800000000001</v>
      </c>
    </row>
    <row r="139" spans="1:20" x14ac:dyDescent="0.25">
      <c r="A139">
        <v>198</v>
      </c>
      <c r="B139">
        <v>1</v>
      </c>
      <c r="C139">
        <v>162.7165</v>
      </c>
      <c r="D139">
        <v>4.1410000000000002E-2</v>
      </c>
      <c r="E139">
        <v>6.7381000000000002</v>
      </c>
      <c r="F139">
        <v>141.89400000000001</v>
      </c>
      <c r="G139">
        <v>147.041</v>
      </c>
      <c r="H139">
        <v>150.04400000000001</v>
      </c>
      <c r="I139">
        <v>151.63300000000001</v>
      </c>
      <c r="J139">
        <v>154.08099999999999</v>
      </c>
      <c r="K139">
        <v>155.733</v>
      </c>
      <c r="L139">
        <v>158.172</v>
      </c>
      <c r="M139">
        <v>162.71600000000001</v>
      </c>
      <c r="N139">
        <v>167.261</v>
      </c>
      <c r="O139">
        <v>169.7</v>
      </c>
      <c r="P139">
        <v>171.352</v>
      </c>
      <c r="Q139">
        <v>173.8</v>
      </c>
      <c r="R139">
        <v>175.38900000000001</v>
      </c>
      <c r="S139">
        <v>178.392</v>
      </c>
      <c r="T139">
        <v>183.53899999999999</v>
      </c>
    </row>
    <row r="140" spans="1:20" x14ac:dyDescent="0.25">
      <c r="A140">
        <v>199</v>
      </c>
      <c r="B140">
        <v>1</v>
      </c>
      <c r="C140">
        <v>162.74250000000001</v>
      </c>
      <c r="D140">
        <v>4.1360000000000001E-2</v>
      </c>
      <c r="E140">
        <v>6.7309999999999999</v>
      </c>
      <c r="F140">
        <v>141.94200000000001</v>
      </c>
      <c r="G140">
        <v>147.084</v>
      </c>
      <c r="H140">
        <v>150.083</v>
      </c>
      <c r="I140">
        <v>151.67099999999999</v>
      </c>
      <c r="J140">
        <v>154.11600000000001</v>
      </c>
      <c r="K140">
        <v>155.76599999999999</v>
      </c>
      <c r="L140">
        <v>158.202</v>
      </c>
      <c r="M140">
        <v>162.74199999999999</v>
      </c>
      <c r="N140">
        <v>167.28299999999999</v>
      </c>
      <c r="O140">
        <v>169.71899999999999</v>
      </c>
      <c r="P140">
        <v>171.369</v>
      </c>
      <c r="Q140">
        <v>173.81399999999999</v>
      </c>
      <c r="R140">
        <v>175.40199999999999</v>
      </c>
      <c r="S140">
        <v>178.40100000000001</v>
      </c>
      <c r="T140">
        <v>183.54300000000001</v>
      </c>
    </row>
    <row r="141" spans="1:20" x14ac:dyDescent="0.25">
      <c r="A141">
        <v>200</v>
      </c>
      <c r="B141">
        <v>1</v>
      </c>
      <c r="C141">
        <v>162.767</v>
      </c>
      <c r="D141">
        <v>4.1300000000000003E-2</v>
      </c>
      <c r="E141">
        <v>6.7222999999999997</v>
      </c>
      <c r="F141">
        <v>141.994</v>
      </c>
      <c r="G141">
        <v>147.12899999999999</v>
      </c>
      <c r="H141">
        <v>150.124</v>
      </c>
      <c r="I141">
        <v>151.71</v>
      </c>
      <c r="J141">
        <v>154.15199999999999</v>
      </c>
      <c r="K141">
        <v>155.80000000000001</v>
      </c>
      <c r="L141">
        <v>158.233</v>
      </c>
      <c r="M141">
        <v>162.767</v>
      </c>
      <c r="N141">
        <v>167.30099999999999</v>
      </c>
      <c r="O141">
        <v>169.73400000000001</v>
      </c>
      <c r="P141">
        <v>171.38200000000001</v>
      </c>
      <c r="Q141">
        <v>173.82400000000001</v>
      </c>
      <c r="R141">
        <v>175.41</v>
      </c>
      <c r="S141">
        <v>178.405</v>
      </c>
      <c r="T141">
        <v>183.54</v>
      </c>
    </row>
    <row r="142" spans="1:20" x14ac:dyDescent="0.25">
      <c r="A142">
        <v>201</v>
      </c>
      <c r="B142">
        <v>1</v>
      </c>
      <c r="C142">
        <v>162.79040000000001</v>
      </c>
      <c r="D142">
        <v>4.1250000000000002E-2</v>
      </c>
      <c r="E142">
        <v>6.7150999999999996</v>
      </c>
      <c r="F142">
        <v>142.03899999999999</v>
      </c>
      <c r="G142">
        <v>147.16900000000001</v>
      </c>
      <c r="H142">
        <v>150.161</v>
      </c>
      <c r="I142">
        <v>151.745</v>
      </c>
      <c r="J142">
        <v>154.185</v>
      </c>
      <c r="K142">
        <v>155.83099999999999</v>
      </c>
      <c r="L142">
        <v>158.261</v>
      </c>
      <c r="M142">
        <v>162.79</v>
      </c>
      <c r="N142">
        <v>167.32</v>
      </c>
      <c r="O142">
        <v>169.75</v>
      </c>
      <c r="P142">
        <v>171.39599999999999</v>
      </c>
      <c r="Q142">
        <v>173.83600000000001</v>
      </c>
      <c r="R142">
        <v>175.42</v>
      </c>
      <c r="S142">
        <v>178.41200000000001</v>
      </c>
      <c r="T142">
        <v>183.542</v>
      </c>
    </row>
    <row r="143" spans="1:20" x14ac:dyDescent="0.25">
      <c r="A143">
        <v>202</v>
      </c>
      <c r="B143">
        <v>1</v>
      </c>
      <c r="C143">
        <v>162.8126</v>
      </c>
      <c r="D143">
        <v>4.1189999999999997E-2</v>
      </c>
      <c r="E143">
        <v>6.7062999999999997</v>
      </c>
      <c r="F143">
        <v>142.089</v>
      </c>
      <c r="G143">
        <v>147.21199999999999</v>
      </c>
      <c r="H143">
        <v>150.19999999999999</v>
      </c>
      <c r="I143">
        <v>151.78200000000001</v>
      </c>
      <c r="J143">
        <v>154.21799999999999</v>
      </c>
      <c r="K143">
        <v>155.86199999999999</v>
      </c>
      <c r="L143">
        <v>158.28899999999999</v>
      </c>
      <c r="M143">
        <v>162.81299999999999</v>
      </c>
      <c r="N143">
        <v>167.33600000000001</v>
      </c>
      <c r="O143">
        <v>169.76300000000001</v>
      </c>
      <c r="P143">
        <v>171.40700000000001</v>
      </c>
      <c r="Q143">
        <v>173.84299999999999</v>
      </c>
      <c r="R143">
        <v>175.42599999999999</v>
      </c>
      <c r="S143">
        <v>178.41399999999999</v>
      </c>
      <c r="T143">
        <v>183.536</v>
      </c>
    </row>
    <row r="144" spans="1:20" x14ac:dyDescent="0.25">
      <c r="A144">
        <v>203</v>
      </c>
      <c r="B144">
        <v>1</v>
      </c>
      <c r="C144">
        <v>162.834</v>
      </c>
      <c r="D144">
        <v>4.1140000000000003E-2</v>
      </c>
      <c r="E144">
        <v>6.6989999999999998</v>
      </c>
      <c r="F144">
        <v>142.13300000000001</v>
      </c>
      <c r="G144">
        <v>147.25</v>
      </c>
      <c r="H144">
        <v>150.23500000000001</v>
      </c>
      <c r="I144">
        <v>151.815</v>
      </c>
      <c r="J144">
        <v>154.249</v>
      </c>
      <c r="K144">
        <v>155.89099999999999</v>
      </c>
      <c r="L144">
        <v>158.316</v>
      </c>
      <c r="M144">
        <v>162.834</v>
      </c>
      <c r="N144">
        <v>167.352</v>
      </c>
      <c r="O144">
        <v>169.77699999999999</v>
      </c>
      <c r="P144">
        <v>171.41900000000001</v>
      </c>
      <c r="Q144">
        <v>173.85300000000001</v>
      </c>
      <c r="R144">
        <v>175.43299999999999</v>
      </c>
      <c r="S144">
        <v>178.41800000000001</v>
      </c>
      <c r="T144">
        <v>183.535</v>
      </c>
    </row>
    <row r="145" spans="1:20" x14ac:dyDescent="0.25">
      <c r="A145">
        <v>204</v>
      </c>
      <c r="B145">
        <v>1</v>
      </c>
      <c r="C145">
        <v>162.8545</v>
      </c>
      <c r="D145">
        <v>4.1090000000000002E-2</v>
      </c>
      <c r="E145">
        <v>6.6917</v>
      </c>
      <c r="F145">
        <v>142.17599999999999</v>
      </c>
      <c r="G145">
        <v>147.28700000000001</v>
      </c>
      <c r="H145">
        <v>150.26900000000001</v>
      </c>
      <c r="I145">
        <v>151.84800000000001</v>
      </c>
      <c r="J145">
        <v>154.279</v>
      </c>
      <c r="K145">
        <v>155.91900000000001</v>
      </c>
      <c r="L145">
        <v>158.34100000000001</v>
      </c>
      <c r="M145">
        <v>162.85400000000001</v>
      </c>
      <c r="N145">
        <v>167.36799999999999</v>
      </c>
      <c r="O145">
        <v>169.79</v>
      </c>
      <c r="P145">
        <v>171.43</v>
      </c>
      <c r="Q145">
        <v>173.86099999999999</v>
      </c>
      <c r="R145">
        <v>175.44</v>
      </c>
      <c r="S145">
        <v>178.422</v>
      </c>
      <c r="T145">
        <v>183.53299999999999</v>
      </c>
    </row>
    <row r="146" spans="1:20" x14ac:dyDescent="0.25">
      <c r="A146">
        <v>205</v>
      </c>
      <c r="B146">
        <v>1</v>
      </c>
      <c r="C146">
        <v>162.87430000000001</v>
      </c>
      <c r="D146">
        <v>4.104E-2</v>
      </c>
      <c r="E146">
        <v>6.6844000000000001</v>
      </c>
      <c r="F146">
        <v>142.21799999999999</v>
      </c>
      <c r="G146">
        <v>147.32400000000001</v>
      </c>
      <c r="H146">
        <v>150.30199999999999</v>
      </c>
      <c r="I146">
        <v>151.88</v>
      </c>
      <c r="J146">
        <v>154.30799999999999</v>
      </c>
      <c r="K146">
        <v>155.946</v>
      </c>
      <c r="L146">
        <v>158.36600000000001</v>
      </c>
      <c r="M146">
        <v>162.874</v>
      </c>
      <c r="N146">
        <v>167.38300000000001</v>
      </c>
      <c r="O146">
        <v>169.80199999999999</v>
      </c>
      <c r="P146">
        <v>171.441</v>
      </c>
      <c r="Q146">
        <v>173.869</v>
      </c>
      <c r="R146">
        <v>175.446</v>
      </c>
      <c r="S146">
        <v>178.42400000000001</v>
      </c>
      <c r="T146">
        <v>183.53100000000001</v>
      </c>
    </row>
    <row r="147" spans="1:20" x14ac:dyDescent="0.25">
      <c r="A147">
        <v>206</v>
      </c>
      <c r="B147">
        <v>1</v>
      </c>
      <c r="C147">
        <v>162.89349999999999</v>
      </c>
      <c r="D147">
        <v>4.0989999999999999E-2</v>
      </c>
      <c r="E147">
        <v>6.6769999999999996</v>
      </c>
      <c r="F147">
        <v>142.26</v>
      </c>
      <c r="G147">
        <v>147.36000000000001</v>
      </c>
      <c r="H147">
        <v>150.33500000000001</v>
      </c>
      <c r="I147">
        <v>151.911</v>
      </c>
      <c r="J147">
        <v>154.33699999999999</v>
      </c>
      <c r="K147">
        <v>155.97300000000001</v>
      </c>
      <c r="L147">
        <v>158.38999999999999</v>
      </c>
      <c r="M147">
        <v>162.89400000000001</v>
      </c>
      <c r="N147">
        <v>167.39699999999999</v>
      </c>
      <c r="O147">
        <v>169.81399999999999</v>
      </c>
      <c r="P147">
        <v>171.45</v>
      </c>
      <c r="Q147">
        <v>173.876</v>
      </c>
      <c r="R147">
        <v>175.452</v>
      </c>
      <c r="S147">
        <v>178.42699999999999</v>
      </c>
      <c r="T147">
        <v>183.52699999999999</v>
      </c>
    </row>
    <row r="148" spans="1:20" x14ac:dyDescent="0.25">
      <c r="A148">
        <v>207</v>
      </c>
      <c r="B148">
        <v>1</v>
      </c>
      <c r="C148">
        <v>162.91200000000001</v>
      </c>
      <c r="D148">
        <v>4.0939999999999997E-2</v>
      </c>
      <c r="E148">
        <v>6.6696</v>
      </c>
      <c r="F148">
        <v>142.30099999999999</v>
      </c>
      <c r="G148">
        <v>147.39599999999999</v>
      </c>
      <c r="H148">
        <v>150.36799999999999</v>
      </c>
      <c r="I148">
        <v>151.941</v>
      </c>
      <c r="J148">
        <v>154.36500000000001</v>
      </c>
      <c r="K148">
        <v>155.999</v>
      </c>
      <c r="L148">
        <v>158.41300000000001</v>
      </c>
      <c r="M148">
        <v>162.91200000000001</v>
      </c>
      <c r="N148">
        <v>167.411</v>
      </c>
      <c r="O148">
        <v>169.82499999999999</v>
      </c>
      <c r="P148">
        <v>171.459</v>
      </c>
      <c r="Q148">
        <v>173.88300000000001</v>
      </c>
      <c r="R148">
        <v>175.45599999999999</v>
      </c>
      <c r="S148">
        <v>178.428</v>
      </c>
      <c r="T148">
        <v>183.523</v>
      </c>
    </row>
    <row r="149" spans="1:20" x14ac:dyDescent="0.25">
      <c r="A149">
        <v>208</v>
      </c>
      <c r="B149">
        <v>1</v>
      </c>
      <c r="C149">
        <v>162.93</v>
      </c>
      <c r="D149">
        <v>4.0890000000000003E-2</v>
      </c>
      <c r="E149">
        <v>6.6622000000000003</v>
      </c>
      <c r="F149">
        <v>142.34200000000001</v>
      </c>
      <c r="G149">
        <v>147.43100000000001</v>
      </c>
      <c r="H149">
        <v>150.4</v>
      </c>
      <c r="I149">
        <v>151.97200000000001</v>
      </c>
      <c r="J149">
        <v>154.392</v>
      </c>
      <c r="K149">
        <v>156.02500000000001</v>
      </c>
      <c r="L149">
        <v>158.43600000000001</v>
      </c>
      <c r="M149">
        <v>162.93</v>
      </c>
      <c r="N149">
        <v>167.42400000000001</v>
      </c>
      <c r="O149">
        <v>169.83500000000001</v>
      </c>
      <c r="P149">
        <v>171.46799999999999</v>
      </c>
      <c r="Q149">
        <v>173.88800000000001</v>
      </c>
      <c r="R149">
        <v>175.46</v>
      </c>
      <c r="S149">
        <v>178.429</v>
      </c>
      <c r="T149">
        <v>183.518</v>
      </c>
    </row>
    <row r="150" spans="1:20" x14ac:dyDescent="0.25">
      <c r="A150">
        <v>209</v>
      </c>
      <c r="B150">
        <v>1</v>
      </c>
      <c r="C150">
        <v>162.94759999999999</v>
      </c>
      <c r="D150">
        <v>4.0840000000000001E-2</v>
      </c>
      <c r="E150">
        <v>6.6547999999999998</v>
      </c>
      <c r="F150">
        <v>142.38300000000001</v>
      </c>
      <c r="G150">
        <v>147.46600000000001</v>
      </c>
      <c r="H150">
        <v>150.43100000000001</v>
      </c>
      <c r="I150">
        <v>152.001</v>
      </c>
      <c r="J150">
        <v>154.41900000000001</v>
      </c>
      <c r="K150">
        <v>156.05000000000001</v>
      </c>
      <c r="L150">
        <v>158.459</v>
      </c>
      <c r="M150">
        <v>162.94800000000001</v>
      </c>
      <c r="N150">
        <v>167.43600000000001</v>
      </c>
      <c r="O150">
        <v>169.845</v>
      </c>
      <c r="P150">
        <v>171.476</v>
      </c>
      <c r="Q150">
        <v>173.89400000000001</v>
      </c>
      <c r="R150">
        <v>175.464</v>
      </c>
      <c r="S150">
        <v>178.429</v>
      </c>
      <c r="T150">
        <v>183.512</v>
      </c>
    </row>
    <row r="151" spans="1:20" x14ac:dyDescent="0.25">
      <c r="A151">
        <v>210</v>
      </c>
      <c r="B151">
        <v>1</v>
      </c>
      <c r="C151">
        <v>162.9649</v>
      </c>
      <c r="D151">
        <v>4.0800000000000003E-2</v>
      </c>
      <c r="E151">
        <v>6.649</v>
      </c>
      <c r="F151">
        <v>142.41800000000001</v>
      </c>
      <c r="G151">
        <v>147.49700000000001</v>
      </c>
      <c r="H151">
        <v>150.46</v>
      </c>
      <c r="I151">
        <v>152.02799999999999</v>
      </c>
      <c r="J151">
        <v>154.44399999999999</v>
      </c>
      <c r="K151">
        <v>156.07400000000001</v>
      </c>
      <c r="L151">
        <v>158.47999999999999</v>
      </c>
      <c r="M151">
        <v>162.965</v>
      </c>
      <c r="N151">
        <v>167.45</v>
      </c>
      <c r="O151">
        <v>169.85599999999999</v>
      </c>
      <c r="P151">
        <v>171.48599999999999</v>
      </c>
      <c r="Q151">
        <v>173.90100000000001</v>
      </c>
      <c r="R151">
        <v>175.47</v>
      </c>
      <c r="S151">
        <v>178.43299999999999</v>
      </c>
      <c r="T151">
        <v>183.512</v>
      </c>
    </row>
    <row r="152" spans="1:20" x14ac:dyDescent="0.25">
      <c r="A152">
        <v>211</v>
      </c>
      <c r="B152">
        <v>1</v>
      </c>
      <c r="C152">
        <v>162.98169999999999</v>
      </c>
      <c r="D152">
        <v>4.0750000000000001E-2</v>
      </c>
      <c r="E152">
        <v>6.6414999999999997</v>
      </c>
      <c r="F152">
        <v>142.458</v>
      </c>
      <c r="G152">
        <v>147.53100000000001</v>
      </c>
      <c r="H152">
        <v>150.49</v>
      </c>
      <c r="I152">
        <v>152.05699999999999</v>
      </c>
      <c r="J152">
        <v>154.47</v>
      </c>
      <c r="K152">
        <v>156.09800000000001</v>
      </c>
      <c r="L152">
        <v>158.50200000000001</v>
      </c>
      <c r="M152">
        <v>162.982</v>
      </c>
      <c r="N152">
        <v>167.46100000000001</v>
      </c>
      <c r="O152">
        <v>169.86500000000001</v>
      </c>
      <c r="P152">
        <v>171.49299999999999</v>
      </c>
      <c r="Q152">
        <v>173.90600000000001</v>
      </c>
      <c r="R152">
        <v>175.47300000000001</v>
      </c>
      <c r="S152">
        <v>178.43199999999999</v>
      </c>
      <c r="T152">
        <v>183.505</v>
      </c>
    </row>
    <row r="153" spans="1:20" x14ac:dyDescent="0.25">
      <c r="A153">
        <v>212</v>
      </c>
      <c r="B153">
        <v>1</v>
      </c>
      <c r="C153">
        <v>162.9983</v>
      </c>
      <c r="D153">
        <v>4.0710000000000003E-2</v>
      </c>
      <c r="E153">
        <v>6.6356999999999999</v>
      </c>
      <c r="F153">
        <v>142.49299999999999</v>
      </c>
      <c r="G153">
        <v>147.56100000000001</v>
      </c>
      <c r="H153">
        <v>150.518</v>
      </c>
      <c r="I153">
        <v>152.084</v>
      </c>
      <c r="J153">
        <v>154.494</v>
      </c>
      <c r="K153">
        <v>156.12100000000001</v>
      </c>
      <c r="L153">
        <v>158.523</v>
      </c>
      <c r="M153">
        <v>162.99799999999999</v>
      </c>
      <c r="N153">
        <v>167.47399999999999</v>
      </c>
      <c r="O153">
        <v>169.876</v>
      </c>
      <c r="P153">
        <v>171.50200000000001</v>
      </c>
      <c r="Q153">
        <v>173.91300000000001</v>
      </c>
      <c r="R153">
        <v>175.47900000000001</v>
      </c>
      <c r="S153">
        <v>178.435</v>
      </c>
      <c r="T153">
        <v>183.50399999999999</v>
      </c>
    </row>
    <row r="154" spans="1:20" x14ac:dyDescent="0.25">
      <c r="A154">
        <v>213</v>
      </c>
      <c r="B154">
        <v>1</v>
      </c>
      <c r="C154">
        <v>163.01439999999999</v>
      </c>
      <c r="D154">
        <v>4.0660000000000002E-2</v>
      </c>
      <c r="E154">
        <v>6.6281999999999996</v>
      </c>
      <c r="F154">
        <v>142.53200000000001</v>
      </c>
      <c r="G154">
        <v>147.595</v>
      </c>
      <c r="H154">
        <v>150.548</v>
      </c>
      <c r="I154">
        <v>152.11199999999999</v>
      </c>
      <c r="J154">
        <v>154.52000000000001</v>
      </c>
      <c r="K154">
        <v>156.14500000000001</v>
      </c>
      <c r="L154">
        <v>158.54400000000001</v>
      </c>
      <c r="M154">
        <v>163.01400000000001</v>
      </c>
      <c r="N154">
        <v>167.48500000000001</v>
      </c>
      <c r="O154">
        <v>169.88399999999999</v>
      </c>
      <c r="P154">
        <v>171.50899999999999</v>
      </c>
      <c r="Q154">
        <v>173.917</v>
      </c>
      <c r="R154">
        <v>175.48099999999999</v>
      </c>
      <c r="S154">
        <v>178.434</v>
      </c>
      <c r="T154">
        <v>183.49700000000001</v>
      </c>
    </row>
    <row r="155" spans="1:20" x14ac:dyDescent="0.25">
      <c r="A155">
        <v>214</v>
      </c>
      <c r="B155">
        <v>1</v>
      </c>
      <c r="C155">
        <v>163.03</v>
      </c>
      <c r="D155">
        <v>4.0620000000000003E-2</v>
      </c>
      <c r="E155">
        <v>6.6223000000000001</v>
      </c>
      <c r="F155">
        <v>142.566</v>
      </c>
      <c r="G155">
        <v>147.624</v>
      </c>
      <c r="H155">
        <v>150.57499999999999</v>
      </c>
      <c r="I155">
        <v>152.137</v>
      </c>
      <c r="J155">
        <v>154.54300000000001</v>
      </c>
      <c r="K155">
        <v>156.166</v>
      </c>
      <c r="L155">
        <v>158.56299999999999</v>
      </c>
      <c r="M155">
        <v>163.03</v>
      </c>
      <c r="N155">
        <v>167.49700000000001</v>
      </c>
      <c r="O155">
        <v>169.89400000000001</v>
      </c>
      <c r="P155">
        <v>171.517</v>
      </c>
      <c r="Q155">
        <v>173.923</v>
      </c>
      <c r="R155">
        <v>175.48500000000001</v>
      </c>
      <c r="S155">
        <v>178.43600000000001</v>
      </c>
      <c r="T155">
        <v>183.494</v>
      </c>
    </row>
    <row r="156" spans="1:20" x14ac:dyDescent="0.25">
      <c r="A156">
        <v>215</v>
      </c>
      <c r="B156">
        <v>1</v>
      </c>
      <c r="C156">
        <v>163.04509999999999</v>
      </c>
      <c r="D156">
        <v>4.0579999999999998E-2</v>
      </c>
      <c r="E156">
        <v>6.6163999999999996</v>
      </c>
      <c r="F156">
        <v>142.59899999999999</v>
      </c>
      <c r="G156">
        <v>147.65299999999999</v>
      </c>
      <c r="H156">
        <v>150.601</v>
      </c>
      <c r="I156">
        <v>152.16200000000001</v>
      </c>
      <c r="J156">
        <v>154.566</v>
      </c>
      <c r="K156">
        <v>156.18799999999999</v>
      </c>
      <c r="L156">
        <v>158.58199999999999</v>
      </c>
      <c r="M156">
        <v>163.04499999999999</v>
      </c>
      <c r="N156">
        <v>167.50800000000001</v>
      </c>
      <c r="O156">
        <v>169.90299999999999</v>
      </c>
      <c r="P156">
        <v>171.524</v>
      </c>
      <c r="Q156">
        <v>173.928</v>
      </c>
      <c r="R156">
        <v>175.489</v>
      </c>
      <c r="S156">
        <v>178.43700000000001</v>
      </c>
      <c r="T156">
        <v>183.49100000000001</v>
      </c>
    </row>
    <row r="157" spans="1:20" x14ac:dyDescent="0.25">
      <c r="A157">
        <v>216</v>
      </c>
      <c r="B157">
        <v>1</v>
      </c>
      <c r="C157">
        <v>163.05950000000001</v>
      </c>
      <c r="D157">
        <v>4.0529999999999997E-2</v>
      </c>
      <c r="E157">
        <v>6.6087999999999996</v>
      </c>
      <c r="F157">
        <v>142.637</v>
      </c>
      <c r="G157">
        <v>147.685</v>
      </c>
      <c r="H157">
        <v>150.63</v>
      </c>
      <c r="I157">
        <v>152.18899999999999</v>
      </c>
      <c r="J157">
        <v>154.59</v>
      </c>
      <c r="K157">
        <v>156.21</v>
      </c>
      <c r="L157">
        <v>158.602</v>
      </c>
      <c r="M157">
        <v>163.06</v>
      </c>
      <c r="N157">
        <v>167.517</v>
      </c>
      <c r="O157">
        <v>169.90899999999999</v>
      </c>
      <c r="P157">
        <v>171.529</v>
      </c>
      <c r="Q157">
        <v>173.93</v>
      </c>
      <c r="R157">
        <v>175.489</v>
      </c>
      <c r="S157">
        <v>178.434</v>
      </c>
      <c r="T157">
        <v>183.482</v>
      </c>
    </row>
    <row r="158" spans="1:20" x14ac:dyDescent="0.25">
      <c r="A158">
        <v>217</v>
      </c>
      <c r="B158">
        <v>1</v>
      </c>
      <c r="C158">
        <v>163.07329999999999</v>
      </c>
      <c r="D158">
        <v>4.0489999999999998E-2</v>
      </c>
      <c r="E158">
        <v>6.6028000000000002</v>
      </c>
      <c r="F158">
        <v>142.66900000000001</v>
      </c>
      <c r="G158">
        <v>147.71299999999999</v>
      </c>
      <c r="H158">
        <v>150.655</v>
      </c>
      <c r="I158">
        <v>152.21299999999999</v>
      </c>
      <c r="J158">
        <v>154.61099999999999</v>
      </c>
      <c r="K158">
        <v>156.22999999999999</v>
      </c>
      <c r="L158">
        <v>158.62</v>
      </c>
      <c r="M158">
        <v>163.07300000000001</v>
      </c>
      <c r="N158">
        <v>167.52699999999999</v>
      </c>
      <c r="O158">
        <v>169.917</v>
      </c>
      <c r="P158">
        <v>171.535</v>
      </c>
      <c r="Q158">
        <v>173.934</v>
      </c>
      <c r="R158">
        <v>175.49199999999999</v>
      </c>
      <c r="S158">
        <v>178.434</v>
      </c>
      <c r="T158">
        <v>183.47800000000001</v>
      </c>
    </row>
    <row r="159" spans="1:20" x14ac:dyDescent="0.25">
      <c r="A159">
        <v>218</v>
      </c>
      <c r="B159">
        <v>1</v>
      </c>
      <c r="C159">
        <v>163.08619999999999</v>
      </c>
      <c r="D159">
        <v>4.045E-2</v>
      </c>
      <c r="E159">
        <v>6.5968</v>
      </c>
      <c r="F159">
        <v>142.69999999999999</v>
      </c>
      <c r="G159">
        <v>147.74</v>
      </c>
      <c r="H159">
        <v>150.679</v>
      </c>
      <c r="I159">
        <v>152.23500000000001</v>
      </c>
      <c r="J159">
        <v>154.63200000000001</v>
      </c>
      <c r="K159">
        <v>156.249</v>
      </c>
      <c r="L159">
        <v>158.637</v>
      </c>
      <c r="M159">
        <v>163.08600000000001</v>
      </c>
      <c r="N159">
        <v>167.536</v>
      </c>
      <c r="O159">
        <v>169.923</v>
      </c>
      <c r="P159">
        <v>171.54</v>
      </c>
      <c r="Q159">
        <v>173.93700000000001</v>
      </c>
      <c r="R159">
        <v>175.49299999999999</v>
      </c>
      <c r="S159">
        <v>178.43299999999999</v>
      </c>
      <c r="T159">
        <v>183.47200000000001</v>
      </c>
    </row>
    <row r="160" spans="1:20" x14ac:dyDescent="0.25">
      <c r="A160">
        <v>219</v>
      </c>
      <c r="B160">
        <v>1</v>
      </c>
      <c r="C160">
        <v>163.09819999999999</v>
      </c>
      <c r="D160">
        <v>4.0410000000000001E-2</v>
      </c>
      <c r="E160">
        <v>6.5907999999999998</v>
      </c>
      <c r="F160">
        <v>142.73099999999999</v>
      </c>
      <c r="G160">
        <v>147.76599999999999</v>
      </c>
      <c r="H160">
        <v>150.702</v>
      </c>
      <c r="I160">
        <v>152.25700000000001</v>
      </c>
      <c r="J160">
        <v>154.65199999999999</v>
      </c>
      <c r="K160">
        <v>156.267</v>
      </c>
      <c r="L160">
        <v>158.65299999999999</v>
      </c>
      <c r="M160">
        <v>163.09800000000001</v>
      </c>
      <c r="N160">
        <v>167.54400000000001</v>
      </c>
      <c r="O160">
        <v>169.929</v>
      </c>
      <c r="P160">
        <v>171.54499999999999</v>
      </c>
      <c r="Q160">
        <v>173.93899999999999</v>
      </c>
      <c r="R160">
        <v>175.494</v>
      </c>
      <c r="S160">
        <v>178.43100000000001</v>
      </c>
      <c r="T160">
        <v>183.465</v>
      </c>
    </row>
    <row r="161" spans="1:20" x14ac:dyDescent="0.25">
      <c r="A161">
        <v>220</v>
      </c>
      <c r="B161">
        <v>1</v>
      </c>
      <c r="C161">
        <v>163.10919999999999</v>
      </c>
      <c r="D161">
        <v>4.0370000000000003E-2</v>
      </c>
      <c r="E161">
        <v>6.5846999999999998</v>
      </c>
      <c r="F161">
        <v>142.761</v>
      </c>
      <c r="G161">
        <v>147.791</v>
      </c>
      <c r="H161">
        <v>150.72499999999999</v>
      </c>
      <c r="I161">
        <v>152.27799999999999</v>
      </c>
      <c r="J161">
        <v>154.67099999999999</v>
      </c>
      <c r="K161">
        <v>156.285</v>
      </c>
      <c r="L161">
        <v>158.66800000000001</v>
      </c>
      <c r="M161">
        <v>163.10900000000001</v>
      </c>
      <c r="N161">
        <v>167.55099999999999</v>
      </c>
      <c r="O161">
        <v>169.934</v>
      </c>
      <c r="P161">
        <v>171.548</v>
      </c>
      <c r="Q161">
        <v>173.94</v>
      </c>
      <c r="R161">
        <v>175.494</v>
      </c>
      <c r="S161">
        <v>178.428</v>
      </c>
      <c r="T161">
        <v>183.458</v>
      </c>
    </row>
    <row r="162" spans="1:20" x14ac:dyDescent="0.25">
      <c r="A162">
        <v>221</v>
      </c>
      <c r="B162">
        <v>1</v>
      </c>
      <c r="C162">
        <v>163.11920000000001</v>
      </c>
      <c r="D162">
        <v>4.0340000000000001E-2</v>
      </c>
      <c r="E162">
        <v>6.5801999999999996</v>
      </c>
      <c r="F162">
        <v>142.785</v>
      </c>
      <c r="G162">
        <v>147.81100000000001</v>
      </c>
      <c r="H162">
        <v>150.74299999999999</v>
      </c>
      <c r="I162">
        <v>152.29599999999999</v>
      </c>
      <c r="J162">
        <v>154.68600000000001</v>
      </c>
      <c r="K162">
        <v>156.29900000000001</v>
      </c>
      <c r="L162">
        <v>158.68100000000001</v>
      </c>
      <c r="M162">
        <v>163.119</v>
      </c>
      <c r="N162">
        <v>167.55699999999999</v>
      </c>
      <c r="O162">
        <v>169.93899999999999</v>
      </c>
      <c r="P162">
        <v>171.55199999999999</v>
      </c>
      <c r="Q162">
        <v>173.94300000000001</v>
      </c>
      <c r="R162">
        <v>175.495</v>
      </c>
      <c r="S162">
        <v>178.42699999999999</v>
      </c>
      <c r="T162">
        <v>183.45400000000001</v>
      </c>
    </row>
    <row r="163" spans="1:20" x14ac:dyDescent="0.25">
      <c r="A163">
        <v>222</v>
      </c>
      <c r="B163">
        <v>1</v>
      </c>
      <c r="C163">
        <v>163.12790000000001</v>
      </c>
      <c r="D163">
        <v>4.0300000000000002E-2</v>
      </c>
      <c r="E163">
        <v>6.5740999999999996</v>
      </c>
      <c r="F163">
        <v>142.81299999999999</v>
      </c>
      <c r="G163">
        <v>147.834</v>
      </c>
      <c r="H163">
        <v>150.76300000000001</v>
      </c>
      <c r="I163">
        <v>152.315</v>
      </c>
      <c r="J163">
        <v>154.703</v>
      </c>
      <c r="K163">
        <v>156.31399999999999</v>
      </c>
      <c r="L163">
        <v>158.69399999999999</v>
      </c>
      <c r="M163">
        <v>163.12799999999999</v>
      </c>
      <c r="N163">
        <v>167.56200000000001</v>
      </c>
      <c r="O163">
        <v>169.941</v>
      </c>
      <c r="P163">
        <v>171.553</v>
      </c>
      <c r="Q163">
        <v>173.941</v>
      </c>
      <c r="R163">
        <v>175.49199999999999</v>
      </c>
      <c r="S163">
        <v>178.42099999999999</v>
      </c>
      <c r="T163">
        <v>183.44300000000001</v>
      </c>
    </row>
    <row r="164" spans="1:20" x14ac:dyDescent="0.25">
      <c r="A164">
        <v>223</v>
      </c>
      <c r="B164">
        <v>1</v>
      </c>
      <c r="C164">
        <v>163.13550000000001</v>
      </c>
      <c r="D164">
        <v>4.0259999999999997E-2</v>
      </c>
      <c r="E164">
        <v>6.5678000000000001</v>
      </c>
      <c r="F164">
        <v>142.839</v>
      </c>
      <c r="G164">
        <v>147.85599999999999</v>
      </c>
      <c r="H164">
        <v>150.78299999999999</v>
      </c>
      <c r="I164">
        <v>152.33199999999999</v>
      </c>
      <c r="J164">
        <v>154.71799999999999</v>
      </c>
      <c r="K164">
        <v>156.328</v>
      </c>
      <c r="L164">
        <v>158.70599999999999</v>
      </c>
      <c r="M164">
        <v>163.136</v>
      </c>
      <c r="N164">
        <v>167.565</v>
      </c>
      <c r="O164">
        <v>169.94300000000001</v>
      </c>
      <c r="P164">
        <v>171.553</v>
      </c>
      <c r="Q164">
        <v>173.93899999999999</v>
      </c>
      <c r="R164">
        <v>175.488</v>
      </c>
      <c r="S164">
        <v>178.41499999999999</v>
      </c>
      <c r="T164">
        <v>183.43199999999999</v>
      </c>
    </row>
    <row r="165" spans="1:20" x14ac:dyDescent="0.25">
      <c r="A165">
        <v>224</v>
      </c>
      <c r="B165">
        <v>1</v>
      </c>
      <c r="C165">
        <v>163.14179999999999</v>
      </c>
      <c r="D165">
        <v>4.0230000000000002E-2</v>
      </c>
      <c r="E165">
        <v>6.5632000000000001</v>
      </c>
      <c r="F165">
        <v>142.86000000000001</v>
      </c>
      <c r="G165">
        <v>147.874</v>
      </c>
      <c r="H165">
        <v>150.798</v>
      </c>
      <c r="I165">
        <v>152.346</v>
      </c>
      <c r="J165">
        <v>154.73099999999999</v>
      </c>
      <c r="K165">
        <v>156.339</v>
      </c>
      <c r="L165">
        <v>158.715</v>
      </c>
      <c r="M165">
        <v>163.142</v>
      </c>
      <c r="N165">
        <v>167.56899999999999</v>
      </c>
      <c r="O165">
        <v>169.94399999999999</v>
      </c>
      <c r="P165">
        <v>171.553</v>
      </c>
      <c r="Q165">
        <v>173.93700000000001</v>
      </c>
      <c r="R165">
        <v>175.48599999999999</v>
      </c>
      <c r="S165">
        <v>178.41</v>
      </c>
      <c r="T165">
        <v>183.42400000000001</v>
      </c>
    </row>
    <row r="166" spans="1:20" x14ac:dyDescent="0.25">
      <c r="A166">
        <v>225</v>
      </c>
      <c r="B166">
        <v>1</v>
      </c>
      <c r="C166">
        <v>163.14689999999999</v>
      </c>
      <c r="D166">
        <v>4.0189999999999997E-2</v>
      </c>
      <c r="E166">
        <v>6.5568999999999997</v>
      </c>
      <c r="F166">
        <v>142.88499999999999</v>
      </c>
      <c r="G166">
        <v>147.893</v>
      </c>
      <c r="H166">
        <v>150.815</v>
      </c>
      <c r="I166">
        <v>152.36199999999999</v>
      </c>
      <c r="J166">
        <v>154.744</v>
      </c>
      <c r="K166">
        <v>156.351</v>
      </c>
      <c r="L166">
        <v>158.72399999999999</v>
      </c>
      <c r="M166">
        <v>163.14699999999999</v>
      </c>
      <c r="N166">
        <v>167.56899999999999</v>
      </c>
      <c r="O166">
        <v>169.94300000000001</v>
      </c>
      <c r="P166">
        <v>171.55</v>
      </c>
      <c r="Q166">
        <v>173.93199999999999</v>
      </c>
      <c r="R166">
        <v>175.47900000000001</v>
      </c>
      <c r="S166">
        <v>178.4</v>
      </c>
      <c r="T166">
        <v>183.40899999999999</v>
      </c>
    </row>
    <row r="167" spans="1:20" x14ac:dyDescent="0.25">
      <c r="A167">
        <v>226</v>
      </c>
      <c r="B167">
        <v>1</v>
      </c>
      <c r="C167">
        <v>163.1508</v>
      </c>
      <c r="D167">
        <v>4.0160000000000001E-2</v>
      </c>
      <c r="E167">
        <v>6.5521000000000003</v>
      </c>
      <c r="F167">
        <v>142.90299999999999</v>
      </c>
      <c r="G167">
        <v>147.90799999999999</v>
      </c>
      <c r="H167">
        <v>150.828</v>
      </c>
      <c r="I167">
        <v>152.37299999999999</v>
      </c>
      <c r="J167">
        <v>154.75399999999999</v>
      </c>
      <c r="K167">
        <v>156.36000000000001</v>
      </c>
      <c r="L167">
        <v>158.73099999999999</v>
      </c>
      <c r="M167">
        <v>163.15100000000001</v>
      </c>
      <c r="N167">
        <v>167.57</v>
      </c>
      <c r="O167">
        <v>169.94200000000001</v>
      </c>
      <c r="P167">
        <v>171.548</v>
      </c>
      <c r="Q167">
        <v>173.928</v>
      </c>
      <c r="R167">
        <v>175.47399999999999</v>
      </c>
      <c r="S167">
        <v>178.393</v>
      </c>
      <c r="T167">
        <v>183.398</v>
      </c>
    </row>
    <row r="168" spans="1:20" x14ac:dyDescent="0.25">
      <c r="A168">
        <v>227</v>
      </c>
      <c r="B168">
        <v>1</v>
      </c>
      <c r="C168">
        <v>163.1534</v>
      </c>
      <c r="D168">
        <v>4.0120000000000003E-2</v>
      </c>
      <c r="E168">
        <v>6.5457000000000001</v>
      </c>
      <c r="F168">
        <v>142.92599999999999</v>
      </c>
      <c r="G168">
        <v>147.92599999999999</v>
      </c>
      <c r="H168">
        <v>150.84200000000001</v>
      </c>
      <c r="I168">
        <v>152.387</v>
      </c>
      <c r="J168">
        <v>154.76499999999999</v>
      </c>
      <c r="K168">
        <v>156.369</v>
      </c>
      <c r="L168">
        <v>158.738</v>
      </c>
      <c r="M168">
        <v>163.15299999999999</v>
      </c>
      <c r="N168">
        <v>167.56800000000001</v>
      </c>
      <c r="O168">
        <v>169.93799999999999</v>
      </c>
      <c r="P168">
        <v>171.542</v>
      </c>
      <c r="Q168">
        <v>173.92</v>
      </c>
      <c r="R168">
        <v>175.465</v>
      </c>
      <c r="S168">
        <v>178.381</v>
      </c>
      <c r="T168">
        <v>183.381</v>
      </c>
    </row>
    <row r="169" spans="1:20" x14ac:dyDescent="0.25">
      <c r="A169">
        <v>228</v>
      </c>
      <c r="B169">
        <v>1</v>
      </c>
      <c r="C169">
        <v>163.15479999999999</v>
      </c>
      <c r="D169">
        <v>4.0090000000000001E-2</v>
      </c>
      <c r="E169">
        <v>6.5408999999999997</v>
      </c>
      <c r="F169">
        <v>142.94200000000001</v>
      </c>
      <c r="G169">
        <v>147.93799999999999</v>
      </c>
      <c r="H169">
        <v>150.85300000000001</v>
      </c>
      <c r="I169">
        <v>152.39599999999999</v>
      </c>
      <c r="J169">
        <v>154.77199999999999</v>
      </c>
      <c r="K169">
        <v>156.376</v>
      </c>
      <c r="L169">
        <v>158.74299999999999</v>
      </c>
      <c r="M169">
        <v>163.155</v>
      </c>
      <c r="N169">
        <v>167.56700000000001</v>
      </c>
      <c r="O169">
        <v>169.934</v>
      </c>
      <c r="P169">
        <v>171.53700000000001</v>
      </c>
      <c r="Q169">
        <v>173.91399999999999</v>
      </c>
      <c r="R169">
        <v>175.45699999999999</v>
      </c>
      <c r="S169">
        <v>178.37100000000001</v>
      </c>
      <c r="T169">
        <v>183.36799999999999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B37D7-57E9-4C64-A2C5-78E7471E5348}">
  <sheetPr>
    <tabColor rgb="FFFF3399"/>
  </sheetPr>
  <dimension ref="A1:V62"/>
  <sheetViews>
    <sheetView workbookViewId="0">
      <selection activeCell="X15" sqref="X15"/>
    </sheetView>
  </sheetViews>
  <sheetFormatPr defaultRowHeight="15" x14ac:dyDescent="0.25"/>
  <cols>
    <col min="1" max="1" width="9.28515625" bestFit="1" customWidth="1"/>
    <col min="2" max="2" width="7.7109375" bestFit="1" customWidth="1"/>
    <col min="3" max="4" width="8" bestFit="1" customWidth="1"/>
    <col min="5" max="5" width="6.42578125" bestFit="1" customWidth="1"/>
    <col min="6" max="8" width="5.42578125" bestFit="1" customWidth="1"/>
    <col min="9" max="18" width="6.42578125" bestFit="1" customWidth="1"/>
    <col min="19" max="19" width="7.42578125" bestFit="1" customWidth="1"/>
  </cols>
  <sheetData>
    <row r="1" spans="1:22" x14ac:dyDescent="0.25">
      <c r="A1" t="s">
        <v>594</v>
      </c>
      <c r="B1" t="s">
        <v>595</v>
      </c>
      <c r="C1" t="s">
        <v>596</v>
      </c>
      <c r="D1" t="s">
        <v>597</v>
      </c>
      <c r="E1" t="s">
        <v>598</v>
      </c>
      <c r="F1" t="s">
        <v>599</v>
      </c>
      <c r="G1" t="s">
        <v>600</v>
      </c>
      <c r="H1" t="s">
        <v>601</v>
      </c>
      <c r="I1" t="s">
        <v>602</v>
      </c>
      <c r="J1" t="s">
        <v>603</v>
      </c>
      <c r="K1" t="s">
        <v>604</v>
      </c>
      <c r="L1" t="s">
        <v>605</v>
      </c>
      <c r="M1" t="s">
        <v>606</v>
      </c>
      <c r="N1" t="s">
        <v>607</v>
      </c>
      <c r="O1" t="s">
        <v>608</v>
      </c>
      <c r="P1" t="s">
        <v>609</v>
      </c>
      <c r="Q1" t="s">
        <v>610</v>
      </c>
      <c r="R1" t="s">
        <v>611</v>
      </c>
      <c r="S1" t="s">
        <v>612</v>
      </c>
      <c r="V1" t="s">
        <v>619</v>
      </c>
    </row>
    <row r="2" spans="1:22" x14ac:dyDescent="0.25">
      <c r="A2">
        <v>0</v>
      </c>
      <c r="B2">
        <v>0.38090000000000002</v>
      </c>
      <c r="C2">
        <v>3.2322000000000002</v>
      </c>
      <c r="D2">
        <v>0.14171</v>
      </c>
      <c r="E2">
        <v>2</v>
      </c>
      <c r="F2">
        <v>2.2999999999999998</v>
      </c>
      <c r="G2">
        <v>2.4</v>
      </c>
      <c r="H2">
        <v>2.5</v>
      </c>
      <c r="I2">
        <v>2.7</v>
      </c>
      <c r="J2">
        <v>2.8</v>
      </c>
      <c r="K2">
        <v>2.9</v>
      </c>
      <c r="L2">
        <v>3.2</v>
      </c>
      <c r="M2">
        <v>3.6</v>
      </c>
      <c r="N2">
        <v>3.7</v>
      </c>
      <c r="O2">
        <v>3.9</v>
      </c>
      <c r="P2">
        <v>4</v>
      </c>
      <c r="Q2">
        <v>4.2</v>
      </c>
      <c r="R2">
        <v>4.4000000000000004</v>
      </c>
      <c r="S2">
        <v>4.8</v>
      </c>
    </row>
    <row r="3" spans="1:22" x14ac:dyDescent="0.25">
      <c r="A3">
        <v>1</v>
      </c>
      <c r="B3">
        <v>0.1714</v>
      </c>
      <c r="C3">
        <v>4.1872999999999996</v>
      </c>
      <c r="D3">
        <v>0.13724</v>
      </c>
      <c r="E3">
        <v>2.7</v>
      </c>
      <c r="F3">
        <v>3</v>
      </c>
      <c r="G3">
        <v>3.2</v>
      </c>
      <c r="H3">
        <v>3.3</v>
      </c>
      <c r="I3">
        <v>3.5</v>
      </c>
      <c r="J3">
        <v>3.6</v>
      </c>
      <c r="K3">
        <v>3.8</v>
      </c>
      <c r="L3">
        <v>4.2</v>
      </c>
      <c r="M3">
        <v>4.5999999999999996</v>
      </c>
      <c r="N3">
        <v>4.8</v>
      </c>
      <c r="O3">
        <v>5</v>
      </c>
      <c r="P3">
        <v>5.2</v>
      </c>
      <c r="Q3">
        <v>5.4</v>
      </c>
      <c r="R3">
        <v>5.7</v>
      </c>
      <c r="S3">
        <v>6.3</v>
      </c>
    </row>
    <row r="4" spans="1:22" x14ac:dyDescent="0.25">
      <c r="A4">
        <v>2</v>
      </c>
      <c r="B4">
        <v>9.6199999999999994E-2</v>
      </c>
      <c r="C4">
        <v>5.1281999999999996</v>
      </c>
      <c r="D4">
        <v>0.13</v>
      </c>
      <c r="E4">
        <v>3.4</v>
      </c>
      <c r="F4">
        <v>3.8</v>
      </c>
      <c r="G4">
        <v>4</v>
      </c>
      <c r="H4">
        <v>4.0999999999999996</v>
      </c>
      <c r="I4">
        <v>4.3</v>
      </c>
      <c r="J4">
        <v>4.5</v>
      </c>
      <c r="K4">
        <v>4.7</v>
      </c>
      <c r="L4">
        <v>5.0999999999999996</v>
      </c>
      <c r="M4">
        <v>5.6</v>
      </c>
      <c r="N4">
        <v>5.9</v>
      </c>
      <c r="O4">
        <v>6</v>
      </c>
      <c r="P4">
        <v>6.3</v>
      </c>
      <c r="Q4">
        <v>6.5</v>
      </c>
      <c r="R4">
        <v>6.9</v>
      </c>
      <c r="S4">
        <v>7.6</v>
      </c>
    </row>
    <row r="5" spans="1:22" x14ac:dyDescent="0.25">
      <c r="A5">
        <v>3</v>
      </c>
      <c r="B5">
        <v>4.02E-2</v>
      </c>
      <c r="C5">
        <v>5.8457999999999997</v>
      </c>
      <c r="D5">
        <v>0.12619</v>
      </c>
      <c r="E5">
        <v>3.9</v>
      </c>
      <c r="F5">
        <v>4.4000000000000004</v>
      </c>
      <c r="G5">
        <v>4.5999999999999996</v>
      </c>
      <c r="H5">
        <v>4.7</v>
      </c>
      <c r="I5">
        <v>5</v>
      </c>
      <c r="J5">
        <v>5.0999999999999996</v>
      </c>
      <c r="K5">
        <v>5.4</v>
      </c>
      <c r="L5">
        <v>5.8</v>
      </c>
      <c r="M5">
        <v>6.4</v>
      </c>
      <c r="N5">
        <v>6.7</v>
      </c>
      <c r="O5">
        <v>6.9</v>
      </c>
      <c r="P5">
        <v>7.2</v>
      </c>
      <c r="Q5">
        <v>7.4</v>
      </c>
      <c r="R5">
        <v>7.8</v>
      </c>
      <c r="S5">
        <v>8.6</v>
      </c>
    </row>
    <row r="6" spans="1:22" x14ac:dyDescent="0.25">
      <c r="A6">
        <v>4</v>
      </c>
      <c r="B6">
        <v>-5.0000000000000001E-3</v>
      </c>
      <c r="C6">
        <v>6.4237000000000002</v>
      </c>
      <c r="D6">
        <v>0.12402000000000001</v>
      </c>
      <c r="E6">
        <v>4.4000000000000004</v>
      </c>
      <c r="F6">
        <v>4.8</v>
      </c>
      <c r="G6">
        <v>5.0999999999999996</v>
      </c>
      <c r="H6">
        <v>5.2</v>
      </c>
      <c r="I6">
        <v>5.5</v>
      </c>
      <c r="J6">
        <v>5.6</v>
      </c>
      <c r="K6">
        <v>5.9</v>
      </c>
      <c r="L6">
        <v>6.4</v>
      </c>
      <c r="M6">
        <v>7</v>
      </c>
      <c r="N6">
        <v>7.3</v>
      </c>
      <c r="O6">
        <v>7.5</v>
      </c>
      <c r="P6">
        <v>7.9</v>
      </c>
      <c r="Q6">
        <v>8.1</v>
      </c>
      <c r="R6">
        <v>8.6</v>
      </c>
      <c r="S6">
        <v>9.4</v>
      </c>
    </row>
    <row r="7" spans="1:22" x14ac:dyDescent="0.25">
      <c r="A7">
        <v>5</v>
      </c>
      <c r="B7">
        <v>-4.2999999999999997E-2</v>
      </c>
      <c r="C7">
        <v>6.8985000000000003</v>
      </c>
      <c r="D7">
        <v>0.12274</v>
      </c>
      <c r="E7">
        <v>4.7</v>
      </c>
      <c r="F7">
        <v>5.2</v>
      </c>
      <c r="G7">
        <v>5.5</v>
      </c>
      <c r="H7">
        <v>5.6</v>
      </c>
      <c r="I7">
        <v>5.9</v>
      </c>
      <c r="J7">
        <v>6.1</v>
      </c>
      <c r="K7">
        <v>6.4</v>
      </c>
      <c r="L7">
        <v>6.9</v>
      </c>
      <c r="M7">
        <v>7.5</v>
      </c>
      <c r="N7">
        <v>7.8</v>
      </c>
      <c r="O7">
        <v>8.1</v>
      </c>
      <c r="P7">
        <v>8.4</v>
      </c>
      <c r="Q7">
        <v>8.6999999999999993</v>
      </c>
      <c r="R7">
        <v>9.1999999999999993</v>
      </c>
      <c r="S7">
        <v>10.1</v>
      </c>
    </row>
    <row r="8" spans="1:22" x14ac:dyDescent="0.25">
      <c r="A8">
        <v>6</v>
      </c>
      <c r="B8">
        <v>-7.5600000000000001E-2</v>
      </c>
      <c r="C8">
        <v>7.2969999999999997</v>
      </c>
      <c r="D8">
        <v>0.12204</v>
      </c>
      <c r="E8">
        <v>5</v>
      </c>
      <c r="F8">
        <v>5.5</v>
      </c>
      <c r="G8">
        <v>5.8</v>
      </c>
      <c r="H8">
        <v>6</v>
      </c>
      <c r="I8">
        <v>6.2</v>
      </c>
      <c r="J8">
        <v>6.4</v>
      </c>
      <c r="K8">
        <v>6.7</v>
      </c>
      <c r="L8">
        <v>7.3</v>
      </c>
      <c r="M8">
        <v>7.9</v>
      </c>
      <c r="N8">
        <v>8.3000000000000007</v>
      </c>
      <c r="O8">
        <v>8.5</v>
      </c>
      <c r="P8">
        <v>8.9</v>
      </c>
      <c r="Q8">
        <v>9.1999999999999993</v>
      </c>
      <c r="R8">
        <v>9.6999999999999993</v>
      </c>
      <c r="S8">
        <v>10.7</v>
      </c>
    </row>
    <row r="9" spans="1:22" x14ac:dyDescent="0.25">
      <c r="A9">
        <v>7</v>
      </c>
      <c r="B9">
        <v>-0.10390000000000001</v>
      </c>
      <c r="C9">
        <v>7.6421999999999999</v>
      </c>
      <c r="D9">
        <v>0.12178</v>
      </c>
      <c r="E9">
        <v>5.3</v>
      </c>
      <c r="F9">
        <v>5.8</v>
      </c>
      <c r="G9">
        <v>6.1</v>
      </c>
      <c r="H9">
        <v>6.3</v>
      </c>
      <c r="I9">
        <v>6.5</v>
      </c>
      <c r="J9">
        <v>6.7</v>
      </c>
      <c r="K9">
        <v>7</v>
      </c>
      <c r="L9">
        <v>7.6</v>
      </c>
      <c r="M9">
        <v>8.3000000000000007</v>
      </c>
      <c r="N9">
        <v>8.6999999999999993</v>
      </c>
      <c r="O9">
        <v>8.9</v>
      </c>
      <c r="P9">
        <v>9.4</v>
      </c>
      <c r="Q9">
        <v>9.6</v>
      </c>
      <c r="R9">
        <v>10.199999999999999</v>
      </c>
      <c r="S9">
        <v>11.2</v>
      </c>
    </row>
    <row r="10" spans="1:22" x14ac:dyDescent="0.25">
      <c r="A10">
        <v>8</v>
      </c>
      <c r="B10">
        <v>-0.1288</v>
      </c>
      <c r="C10">
        <v>7.9486999999999997</v>
      </c>
      <c r="D10">
        <v>0.12181</v>
      </c>
      <c r="E10">
        <v>5.5</v>
      </c>
      <c r="F10">
        <v>6</v>
      </c>
      <c r="G10">
        <v>6.3</v>
      </c>
      <c r="H10">
        <v>6.5</v>
      </c>
      <c r="I10">
        <v>6.8</v>
      </c>
      <c r="J10">
        <v>7</v>
      </c>
      <c r="K10">
        <v>7.3</v>
      </c>
      <c r="L10">
        <v>7.9</v>
      </c>
      <c r="M10">
        <v>8.6</v>
      </c>
      <c r="N10">
        <v>9</v>
      </c>
      <c r="O10">
        <v>9.3000000000000007</v>
      </c>
      <c r="P10">
        <v>9.6999999999999993</v>
      </c>
      <c r="Q10">
        <v>10</v>
      </c>
      <c r="R10">
        <v>10.6</v>
      </c>
      <c r="S10">
        <v>11.7</v>
      </c>
    </row>
    <row r="11" spans="1:22" x14ac:dyDescent="0.25">
      <c r="A11">
        <v>9</v>
      </c>
      <c r="B11">
        <v>-0.1507</v>
      </c>
      <c r="C11">
        <v>8.2254000000000005</v>
      </c>
      <c r="D11">
        <v>0.12199</v>
      </c>
      <c r="E11">
        <v>5.7</v>
      </c>
      <c r="F11">
        <v>6.2</v>
      </c>
      <c r="G11">
        <v>6.6</v>
      </c>
      <c r="H11">
        <v>6.8</v>
      </c>
      <c r="I11">
        <v>7</v>
      </c>
      <c r="J11">
        <v>7.3</v>
      </c>
      <c r="K11">
        <v>7.6</v>
      </c>
      <c r="L11">
        <v>8.1999999999999993</v>
      </c>
      <c r="M11">
        <v>8.9</v>
      </c>
      <c r="N11">
        <v>9.3000000000000007</v>
      </c>
      <c r="O11">
        <v>9.6</v>
      </c>
      <c r="P11">
        <v>10.1</v>
      </c>
      <c r="Q11">
        <v>10.4</v>
      </c>
      <c r="R11">
        <v>11</v>
      </c>
      <c r="S11">
        <v>12.1</v>
      </c>
    </row>
    <row r="12" spans="1:22" x14ac:dyDescent="0.25">
      <c r="A12">
        <v>10</v>
      </c>
      <c r="B12">
        <v>-0.17</v>
      </c>
      <c r="C12">
        <v>8.48</v>
      </c>
      <c r="D12">
        <v>0.12223000000000001</v>
      </c>
      <c r="E12">
        <v>5.9</v>
      </c>
      <c r="F12">
        <v>6.4</v>
      </c>
      <c r="G12">
        <v>6.8</v>
      </c>
      <c r="H12">
        <v>7</v>
      </c>
      <c r="I12">
        <v>7.3</v>
      </c>
      <c r="J12">
        <v>7.5</v>
      </c>
      <c r="K12">
        <v>7.8</v>
      </c>
      <c r="L12">
        <v>8.5</v>
      </c>
      <c r="M12">
        <v>9.1999999999999993</v>
      </c>
      <c r="N12">
        <v>9.6</v>
      </c>
      <c r="O12">
        <v>9.9</v>
      </c>
      <c r="P12">
        <v>10.4</v>
      </c>
      <c r="Q12">
        <v>10.7</v>
      </c>
      <c r="R12">
        <v>11.3</v>
      </c>
      <c r="S12">
        <v>12.5</v>
      </c>
    </row>
    <row r="13" spans="1:22" x14ac:dyDescent="0.25">
      <c r="A13">
        <v>11</v>
      </c>
      <c r="B13">
        <v>-0.18720000000000001</v>
      </c>
      <c r="C13">
        <v>8.7192000000000007</v>
      </c>
      <c r="D13">
        <v>0.12247</v>
      </c>
      <c r="E13">
        <v>6</v>
      </c>
      <c r="F13">
        <v>6.6</v>
      </c>
      <c r="G13">
        <v>7</v>
      </c>
      <c r="H13">
        <v>7.2</v>
      </c>
      <c r="I13">
        <v>7.5</v>
      </c>
      <c r="J13">
        <v>7.7</v>
      </c>
      <c r="K13">
        <v>8</v>
      </c>
      <c r="L13">
        <v>8.6999999999999993</v>
      </c>
      <c r="M13">
        <v>9.5</v>
      </c>
      <c r="N13">
        <v>9.9</v>
      </c>
      <c r="O13">
        <v>10.199999999999999</v>
      </c>
      <c r="P13">
        <v>10.7</v>
      </c>
      <c r="Q13">
        <v>11</v>
      </c>
      <c r="R13">
        <v>11.7</v>
      </c>
      <c r="S13">
        <v>12.9</v>
      </c>
    </row>
    <row r="14" spans="1:22" x14ac:dyDescent="0.25">
      <c r="A14">
        <v>12</v>
      </c>
      <c r="B14">
        <v>-0.2024</v>
      </c>
      <c r="C14">
        <v>8.9481000000000002</v>
      </c>
      <c r="D14">
        <v>0.12268</v>
      </c>
      <c r="E14">
        <v>6.2</v>
      </c>
      <c r="F14">
        <v>6.8</v>
      </c>
      <c r="G14">
        <v>7.1</v>
      </c>
      <c r="H14">
        <v>7.3</v>
      </c>
      <c r="I14">
        <v>7.7</v>
      </c>
      <c r="J14">
        <v>7.9</v>
      </c>
      <c r="K14">
        <v>8.1999999999999993</v>
      </c>
      <c r="L14">
        <v>8.9</v>
      </c>
      <c r="M14">
        <v>9.6999999999999993</v>
      </c>
      <c r="N14">
        <v>10.199999999999999</v>
      </c>
      <c r="O14">
        <v>10.5</v>
      </c>
      <c r="P14">
        <v>11</v>
      </c>
      <c r="Q14">
        <v>11.3</v>
      </c>
      <c r="R14">
        <v>12</v>
      </c>
      <c r="S14">
        <v>13.3</v>
      </c>
    </row>
    <row r="15" spans="1:22" x14ac:dyDescent="0.25">
      <c r="A15">
        <v>13</v>
      </c>
      <c r="B15">
        <v>-0.21579999999999999</v>
      </c>
      <c r="C15">
        <v>9.1699000000000002</v>
      </c>
      <c r="D15">
        <v>0.12282999999999999</v>
      </c>
      <c r="E15">
        <v>6.4</v>
      </c>
      <c r="F15">
        <v>6.9</v>
      </c>
      <c r="G15">
        <v>7.3</v>
      </c>
      <c r="H15">
        <v>7.5</v>
      </c>
      <c r="I15">
        <v>7.9</v>
      </c>
      <c r="J15">
        <v>8.1</v>
      </c>
      <c r="K15">
        <v>8.4</v>
      </c>
      <c r="L15">
        <v>9.1999999999999993</v>
      </c>
      <c r="M15">
        <v>10</v>
      </c>
      <c r="N15">
        <v>10.4</v>
      </c>
      <c r="O15">
        <v>10.8</v>
      </c>
      <c r="P15">
        <v>11.3</v>
      </c>
      <c r="Q15">
        <v>11.6</v>
      </c>
      <c r="R15">
        <v>12.3</v>
      </c>
      <c r="S15">
        <v>13.6</v>
      </c>
    </row>
    <row r="16" spans="1:22" x14ac:dyDescent="0.25">
      <c r="A16">
        <v>14</v>
      </c>
      <c r="B16">
        <v>-0.2278</v>
      </c>
      <c r="C16">
        <v>9.3870000000000005</v>
      </c>
      <c r="D16">
        <v>0.12293999999999999</v>
      </c>
      <c r="E16">
        <v>6.5</v>
      </c>
      <c r="F16">
        <v>7.1</v>
      </c>
      <c r="G16">
        <v>7.5</v>
      </c>
      <c r="H16">
        <v>7.7</v>
      </c>
      <c r="I16">
        <v>8</v>
      </c>
      <c r="J16">
        <v>8.3000000000000007</v>
      </c>
      <c r="K16">
        <v>8.6</v>
      </c>
      <c r="L16">
        <v>9.4</v>
      </c>
      <c r="M16">
        <v>10.199999999999999</v>
      </c>
      <c r="N16">
        <v>10.7</v>
      </c>
      <c r="O16">
        <v>11</v>
      </c>
      <c r="P16">
        <v>11.5</v>
      </c>
      <c r="Q16">
        <v>11.9</v>
      </c>
      <c r="R16">
        <v>12.6</v>
      </c>
      <c r="S16">
        <v>14</v>
      </c>
    </row>
    <row r="17" spans="1:19" x14ac:dyDescent="0.25">
      <c r="A17">
        <v>15</v>
      </c>
      <c r="B17">
        <v>-0.2384</v>
      </c>
      <c r="C17">
        <v>9.6007999999999996</v>
      </c>
      <c r="D17">
        <v>0.12299</v>
      </c>
      <c r="E17">
        <v>6.7</v>
      </c>
      <c r="F17">
        <v>7.3</v>
      </c>
      <c r="G17">
        <v>7.7</v>
      </c>
      <c r="H17">
        <v>7.9</v>
      </c>
      <c r="I17">
        <v>8.1999999999999993</v>
      </c>
      <c r="J17">
        <v>8.5</v>
      </c>
      <c r="K17">
        <v>8.8000000000000007</v>
      </c>
      <c r="L17">
        <v>9.6</v>
      </c>
      <c r="M17">
        <v>10.4</v>
      </c>
      <c r="N17">
        <v>10.9</v>
      </c>
      <c r="O17">
        <v>11.3</v>
      </c>
      <c r="P17">
        <v>11.8</v>
      </c>
      <c r="Q17">
        <v>12.2</v>
      </c>
      <c r="R17">
        <v>12.9</v>
      </c>
      <c r="S17">
        <v>14.3</v>
      </c>
    </row>
    <row r="18" spans="1:19" x14ac:dyDescent="0.25">
      <c r="A18">
        <v>16</v>
      </c>
      <c r="B18">
        <v>-0.24779999999999999</v>
      </c>
      <c r="C18">
        <v>9.8124000000000002</v>
      </c>
      <c r="D18">
        <v>0.12303</v>
      </c>
      <c r="E18">
        <v>6.8</v>
      </c>
      <c r="F18">
        <v>7.4</v>
      </c>
      <c r="G18">
        <v>7.8</v>
      </c>
      <c r="H18">
        <v>8.1</v>
      </c>
      <c r="I18">
        <v>8.4</v>
      </c>
      <c r="J18">
        <v>8.6999999999999993</v>
      </c>
      <c r="K18">
        <v>9</v>
      </c>
      <c r="L18">
        <v>9.8000000000000007</v>
      </c>
      <c r="M18">
        <v>10.7</v>
      </c>
      <c r="N18">
        <v>11.2</v>
      </c>
      <c r="O18">
        <v>11.5</v>
      </c>
      <c r="P18">
        <v>12.1</v>
      </c>
      <c r="Q18">
        <v>12.5</v>
      </c>
      <c r="R18">
        <v>13.2</v>
      </c>
      <c r="S18">
        <v>14.6</v>
      </c>
    </row>
    <row r="19" spans="1:19" x14ac:dyDescent="0.25">
      <c r="A19">
        <v>17</v>
      </c>
      <c r="B19">
        <v>-0.25619999999999998</v>
      </c>
      <c r="C19">
        <v>10.022600000000001</v>
      </c>
      <c r="D19">
        <v>0.12306</v>
      </c>
      <c r="E19">
        <v>7</v>
      </c>
      <c r="F19">
        <v>7.6</v>
      </c>
      <c r="G19">
        <v>8</v>
      </c>
      <c r="H19">
        <v>8.1999999999999993</v>
      </c>
      <c r="I19">
        <v>8.6</v>
      </c>
      <c r="J19">
        <v>8.8000000000000007</v>
      </c>
      <c r="K19">
        <v>9.1999999999999993</v>
      </c>
      <c r="L19">
        <v>10</v>
      </c>
      <c r="M19">
        <v>10.9</v>
      </c>
      <c r="N19">
        <v>11.4</v>
      </c>
      <c r="O19">
        <v>11.8</v>
      </c>
      <c r="P19">
        <v>12.3</v>
      </c>
      <c r="Q19">
        <v>12.7</v>
      </c>
      <c r="R19">
        <v>13.5</v>
      </c>
      <c r="S19">
        <v>15</v>
      </c>
    </row>
    <row r="20" spans="1:19" x14ac:dyDescent="0.25">
      <c r="A20">
        <v>18</v>
      </c>
      <c r="B20">
        <v>-0.26369999999999999</v>
      </c>
      <c r="C20">
        <v>10.2315</v>
      </c>
      <c r="D20">
        <v>0.12309</v>
      </c>
      <c r="E20">
        <v>7.1</v>
      </c>
      <c r="F20">
        <v>7.8</v>
      </c>
      <c r="G20">
        <v>8.1999999999999993</v>
      </c>
      <c r="H20">
        <v>8.4</v>
      </c>
      <c r="I20">
        <v>8.8000000000000007</v>
      </c>
      <c r="J20">
        <v>9</v>
      </c>
      <c r="K20">
        <v>9.4</v>
      </c>
      <c r="L20">
        <v>10.199999999999999</v>
      </c>
      <c r="M20">
        <v>11.1</v>
      </c>
      <c r="N20">
        <v>11.6</v>
      </c>
      <c r="O20">
        <v>12</v>
      </c>
      <c r="P20">
        <v>12.6</v>
      </c>
      <c r="Q20">
        <v>13</v>
      </c>
      <c r="R20">
        <v>13.8</v>
      </c>
      <c r="S20">
        <v>15.3</v>
      </c>
    </row>
    <row r="21" spans="1:19" x14ac:dyDescent="0.25">
      <c r="A21">
        <v>19</v>
      </c>
      <c r="B21">
        <v>-0.27029999999999998</v>
      </c>
      <c r="C21">
        <v>10.439299999999999</v>
      </c>
      <c r="D21">
        <v>0.12315</v>
      </c>
      <c r="E21">
        <v>7.3</v>
      </c>
      <c r="F21">
        <v>7.9</v>
      </c>
      <c r="G21">
        <v>8.3000000000000007</v>
      </c>
      <c r="H21">
        <v>8.6</v>
      </c>
      <c r="I21">
        <v>8.9</v>
      </c>
      <c r="J21">
        <v>9.1999999999999993</v>
      </c>
      <c r="K21">
        <v>9.6</v>
      </c>
      <c r="L21">
        <v>10.4</v>
      </c>
      <c r="M21">
        <v>11.4</v>
      </c>
      <c r="N21">
        <v>11.9</v>
      </c>
      <c r="O21">
        <v>12.3</v>
      </c>
      <c r="P21">
        <v>12.9</v>
      </c>
      <c r="Q21">
        <v>13.3</v>
      </c>
      <c r="R21">
        <v>14.1</v>
      </c>
      <c r="S21">
        <v>15.6</v>
      </c>
    </row>
    <row r="22" spans="1:19" x14ac:dyDescent="0.25">
      <c r="A22">
        <v>20</v>
      </c>
      <c r="B22">
        <v>-0.2762</v>
      </c>
      <c r="C22">
        <v>10.6464</v>
      </c>
      <c r="D22">
        <v>0.12323000000000001</v>
      </c>
      <c r="E22">
        <v>7.4</v>
      </c>
      <c r="F22">
        <v>8.1</v>
      </c>
      <c r="G22">
        <v>8.5</v>
      </c>
      <c r="H22">
        <v>8.6999999999999993</v>
      </c>
      <c r="I22">
        <v>9.1</v>
      </c>
      <c r="J22">
        <v>9.4</v>
      </c>
      <c r="K22">
        <v>9.8000000000000007</v>
      </c>
      <c r="L22">
        <v>10.6</v>
      </c>
      <c r="M22">
        <v>11.6</v>
      </c>
      <c r="N22">
        <v>12.1</v>
      </c>
      <c r="O22">
        <v>12.5</v>
      </c>
      <c r="P22">
        <v>13.1</v>
      </c>
      <c r="Q22">
        <v>13.5</v>
      </c>
      <c r="R22">
        <v>14.4</v>
      </c>
      <c r="S22">
        <v>15.9</v>
      </c>
    </row>
    <row r="23" spans="1:19" x14ac:dyDescent="0.25">
      <c r="A23">
        <v>21</v>
      </c>
      <c r="B23">
        <v>-0.28149999999999997</v>
      </c>
      <c r="C23">
        <v>10.853400000000001</v>
      </c>
      <c r="D23">
        <v>0.12335</v>
      </c>
      <c r="E23">
        <v>7.6</v>
      </c>
      <c r="F23">
        <v>8.1999999999999993</v>
      </c>
      <c r="G23">
        <v>8.6999999999999993</v>
      </c>
      <c r="H23">
        <v>8.9</v>
      </c>
      <c r="I23">
        <v>9.3000000000000007</v>
      </c>
      <c r="J23">
        <v>9.6</v>
      </c>
      <c r="K23">
        <v>10</v>
      </c>
      <c r="L23">
        <v>10.9</v>
      </c>
      <c r="M23">
        <v>11.8</v>
      </c>
      <c r="N23">
        <v>12.4</v>
      </c>
      <c r="O23">
        <v>12.8</v>
      </c>
      <c r="P23">
        <v>13.4</v>
      </c>
      <c r="Q23">
        <v>13.8</v>
      </c>
      <c r="R23">
        <v>14.6</v>
      </c>
      <c r="S23">
        <v>16.2</v>
      </c>
    </row>
    <row r="24" spans="1:19" x14ac:dyDescent="0.25">
      <c r="A24">
        <v>22</v>
      </c>
      <c r="B24">
        <v>-0.28620000000000001</v>
      </c>
      <c r="C24">
        <v>11.0608</v>
      </c>
      <c r="D24">
        <v>0.1235</v>
      </c>
      <c r="E24">
        <v>7.7</v>
      </c>
      <c r="F24">
        <v>8.4</v>
      </c>
      <c r="G24">
        <v>8.8000000000000007</v>
      </c>
      <c r="H24">
        <v>9.1</v>
      </c>
      <c r="I24">
        <v>9.5</v>
      </c>
      <c r="J24">
        <v>9.8000000000000007</v>
      </c>
      <c r="K24">
        <v>10.199999999999999</v>
      </c>
      <c r="L24">
        <v>11.1</v>
      </c>
      <c r="M24">
        <v>12</v>
      </c>
      <c r="N24">
        <v>12.6</v>
      </c>
      <c r="O24">
        <v>13</v>
      </c>
      <c r="P24">
        <v>13.6</v>
      </c>
      <c r="Q24">
        <v>14.1</v>
      </c>
      <c r="R24">
        <v>14.9</v>
      </c>
      <c r="S24">
        <v>16.600000000000001</v>
      </c>
    </row>
    <row r="25" spans="1:19" x14ac:dyDescent="0.25">
      <c r="A25">
        <v>23</v>
      </c>
      <c r="B25">
        <v>-0.2903</v>
      </c>
      <c r="C25">
        <v>11.268800000000001</v>
      </c>
      <c r="D25">
        <v>0.12368999999999999</v>
      </c>
      <c r="E25">
        <v>7.8</v>
      </c>
      <c r="F25">
        <v>8.5</v>
      </c>
      <c r="G25">
        <v>9</v>
      </c>
      <c r="H25">
        <v>9.1999999999999993</v>
      </c>
      <c r="I25">
        <v>9.6999999999999993</v>
      </c>
      <c r="J25">
        <v>9.9</v>
      </c>
      <c r="K25">
        <v>10.4</v>
      </c>
      <c r="L25">
        <v>11.3</v>
      </c>
      <c r="M25">
        <v>12.3</v>
      </c>
      <c r="N25">
        <v>12.8</v>
      </c>
      <c r="O25">
        <v>13.3</v>
      </c>
      <c r="P25">
        <v>13.9</v>
      </c>
      <c r="Q25">
        <v>14.3</v>
      </c>
      <c r="R25">
        <v>15.2</v>
      </c>
      <c r="S25">
        <v>16.899999999999999</v>
      </c>
    </row>
    <row r="26" spans="1:19" x14ac:dyDescent="0.25">
      <c r="A26">
        <v>24</v>
      </c>
      <c r="B26">
        <v>-0.29409999999999997</v>
      </c>
      <c r="C26">
        <v>11.477499999999999</v>
      </c>
      <c r="D26">
        <v>0.1239</v>
      </c>
      <c r="E26">
        <v>8</v>
      </c>
      <c r="F26">
        <v>8.6999999999999993</v>
      </c>
      <c r="G26">
        <v>9.1999999999999993</v>
      </c>
      <c r="H26">
        <v>9.4</v>
      </c>
      <c r="I26">
        <v>9.8000000000000007</v>
      </c>
      <c r="J26">
        <v>10.1</v>
      </c>
      <c r="K26">
        <v>10.6</v>
      </c>
      <c r="L26">
        <v>11.5</v>
      </c>
      <c r="M26">
        <v>12.5</v>
      </c>
      <c r="N26">
        <v>13.1</v>
      </c>
      <c r="O26">
        <v>13.5</v>
      </c>
      <c r="P26">
        <v>14.2</v>
      </c>
      <c r="Q26">
        <v>14.6</v>
      </c>
      <c r="R26">
        <v>15.5</v>
      </c>
      <c r="S26">
        <v>17.2</v>
      </c>
    </row>
    <row r="27" spans="1:19" x14ac:dyDescent="0.25">
      <c r="A27">
        <v>25</v>
      </c>
      <c r="B27">
        <v>-0.29749999999999999</v>
      </c>
      <c r="C27">
        <v>11.686400000000001</v>
      </c>
      <c r="D27">
        <v>0.12414</v>
      </c>
      <c r="E27">
        <v>8.1</v>
      </c>
      <c r="F27">
        <v>8.9</v>
      </c>
      <c r="G27">
        <v>9.3000000000000007</v>
      </c>
      <c r="H27">
        <v>9.6</v>
      </c>
      <c r="I27">
        <v>10</v>
      </c>
      <c r="J27">
        <v>10.3</v>
      </c>
      <c r="K27">
        <v>10.8</v>
      </c>
      <c r="L27">
        <v>11.7</v>
      </c>
      <c r="M27">
        <v>12.7</v>
      </c>
      <c r="N27">
        <v>13.3</v>
      </c>
      <c r="O27">
        <v>13.8</v>
      </c>
      <c r="P27">
        <v>14.4</v>
      </c>
      <c r="Q27">
        <v>14.9</v>
      </c>
      <c r="R27">
        <v>15.8</v>
      </c>
      <c r="S27">
        <v>17.600000000000001</v>
      </c>
    </row>
    <row r="28" spans="1:19" x14ac:dyDescent="0.25">
      <c r="A28">
        <v>26</v>
      </c>
      <c r="B28">
        <v>-0.30049999999999999</v>
      </c>
      <c r="C28">
        <v>11.8947</v>
      </c>
      <c r="D28">
        <v>0.12441000000000001</v>
      </c>
      <c r="E28">
        <v>8.3000000000000007</v>
      </c>
      <c r="F28">
        <v>9</v>
      </c>
      <c r="G28">
        <v>9.5</v>
      </c>
      <c r="H28">
        <v>9.8000000000000007</v>
      </c>
      <c r="I28">
        <v>10.199999999999999</v>
      </c>
      <c r="J28">
        <v>10.5</v>
      </c>
      <c r="K28">
        <v>10.9</v>
      </c>
      <c r="L28">
        <v>11.9</v>
      </c>
      <c r="M28">
        <v>12.9</v>
      </c>
      <c r="N28">
        <v>13.6</v>
      </c>
      <c r="O28">
        <v>14</v>
      </c>
      <c r="P28">
        <v>14.7</v>
      </c>
      <c r="Q28">
        <v>15.2</v>
      </c>
      <c r="R28">
        <v>16.100000000000001</v>
      </c>
      <c r="S28">
        <v>17.899999999999999</v>
      </c>
    </row>
    <row r="29" spans="1:19" x14ac:dyDescent="0.25">
      <c r="A29">
        <v>27</v>
      </c>
      <c r="B29">
        <v>-0.30320000000000003</v>
      </c>
      <c r="C29">
        <v>12.1015</v>
      </c>
      <c r="D29">
        <v>0.12472</v>
      </c>
      <c r="E29">
        <v>8.4</v>
      </c>
      <c r="F29">
        <v>9.1999999999999993</v>
      </c>
      <c r="G29">
        <v>9.6</v>
      </c>
      <c r="H29">
        <v>9.9</v>
      </c>
      <c r="I29">
        <v>10.4</v>
      </c>
      <c r="J29">
        <v>10.7</v>
      </c>
      <c r="K29">
        <v>11.1</v>
      </c>
      <c r="L29">
        <v>12.1</v>
      </c>
      <c r="M29">
        <v>13.2</v>
      </c>
      <c r="N29">
        <v>13.8</v>
      </c>
      <c r="O29">
        <v>14.3</v>
      </c>
      <c r="P29">
        <v>15</v>
      </c>
      <c r="Q29">
        <v>15.4</v>
      </c>
      <c r="R29">
        <v>16.399999999999999</v>
      </c>
      <c r="S29">
        <v>18.2</v>
      </c>
    </row>
    <row r="30" spans="1:19" x14ac:dyDescent="0.25">
      <c r="A30">
        <v>28</v>
      </c>
      <c r="B30">
        <v>-0.30570000000000003</v>
      </c>
      <c r="C30">
        <v>12.305899999999999</v>
      </c>
      <c r="D30">
        <v>0.12506</v>
      </c>
      <c r="E30">
        <v>8.5</v>
      </c>
      <c r="F30">
        <v>9.3000000000000007</v>
      </c>
      <c r="G30">
        <v>9.8000000000000007</v>
      </c>
      <c r="H30">
        <v>10.1</v>
      </c>
      <c r="I30">
        <v>10.5</v>
      </c>
      <c r="J30">
        <v>10.8</v>
      </c>
      <c r="K30">
        <v>11.3</v>
      </c>
      <c r="L30">
        <v>12.3</v>
      </c>
      <c r="M30">
        <v>13.4</v>
      </c>
      <c r="N30">
        <v>14</v>
      </c>
      <c r="O30">
        <v>14.5</v>
      </c>
      <c r="P30">
        <v>15.2</v>
      </c>
      <c r="Q30">
        <v>15.7</v>
      </c>
      <c r="R30">
        <v>16.7</v>
      </c>
      <c r="S30">
        <v>18.600000000000001</v>
      </c>
    </row>
    <row r="31" spans="1:19" x14ac:dyDescent="0.25">
      <c r="A31">
        <v>29</v>
      </c>
      <c r="B31">
        <v>-0.308</v>
      </c>
      <c r="C31">
        <v>12.507300000000001</v>
      </c>
      <c r="D31">
        <v>0.12545000000000001</v>
      </c>
      <c r="E31">
        <v>8.6999999999999993</v>
      </c>
      <c r="F31">
        <v>9.5</v>
      </c>
      <c r="G31">
        <v>10</v>
      </c>
      <c r="H31">
        <v>10.199999999999999</v>
      </c>
      <c r="I31">
        <v>10.7</v>
      </c>
      <c r="J31">
        <v>11</v>
      </c>
      <c r="K31">
        <v>11.5</v>
      </c>
      <c r="L31">
        <v>12.5</v>
      </c>
      <c r="M31">
        <v>13.6</v>
      </c>
      <c r="N31">
        <v>14.3</v>
      </c>
      <c r="O31">
        <v>14.7</v>
      </c>
      <c r="P31">
        <v>15.5</v>
      </c>
      <c r="Q31">
        <v>16</v>
      </c>
      <c r="R31">
        <v>17</v>
      </c>
      <c r="S31">
        <v>18.899999999999999</v>
      </c>
    </row>
    <row r="32" spans="1:19" x14ac:dyDescent="0.25">
      <c r="A32">
        <v>30</v>
      </c>
      <c r="B32">
        <v>-0.31009999999999999</v>
      </c>
      <c r="C32">
        <v>12.705500000000001</v>
      </c>
      <c r="D32">
        <v>0.12587000000000001</v>
      </c>
      <c r="E32">
        <v>8.8000000000000007</v>
      </c>
      <c r="F32">
        <v>9.6</v>
      </c>
      <c r="G32">
        <v>10.1</v>
      </c>
      <c r="H32">
        <v>10.4</v>
      </c>
      <c r="I32">
        <v>10.9</v>
      </c>
      <c r="J32">
        <v>11.2</v>
      </c>
      <c r="K32">
        <v>11.7</v>
      </c>
      <c r="L32">
        <v>12.7</v>
      </c>
      <c r="M32">
        <v>13.8</v>
      </c>
      <c r="N32">
        <v>14.5</v>
      </c>
      <c r="O32">
        <v>15</v>
      </c>
      <c r="P32">
        <v>15.7</v>
      </c>
      <c r="Q32">
        <v>16.2</v>
      </c>
      <c r="R32">
        <v>17.3</v>
      </c>
      <c r="S32">
        <v>19.2</v>
      </c>
    </row>
    <row r="33" spans="1:19" x14ac:dyDescent="0.25">
      <c r="A33">
        <v>31</v>
      </c>
      <c r="B33">
        <v>-0.312</v>
      </c>
      <c r="C33">
        <v>12.900600000000001</v>
      </c>
      <c r="D33">
        <v>0.12633</v>
      </c>
      <c r="E33">
        <v>8.9</v>
      </c>
      <c r="F33">
        <v>9.6999999999999993</v>
      </c>
      <c r="G33">
        <v>10.3</v>
      </c>
      <c r="H33">
        <v>10.5</v>
      </c>
      <c r="I33">
        <v>11</v>
      </c>
      <c r="J33">
        <v>11.3</v>
      </c>
      <c r="K33">
        <v>11.9</v>
      </c>
      <c r="L33">
        <v>12.9</v>
      </c>
      <c r="M33">
        <v>14.1</v>
      </c>
      <c r="N33">
        <v>14.7</v>
      </c>
      <c r="O33">
        <v>15.2</v>
      </c>
      <c r="P33">
        <v>16</v>
      </c>
      <c r="Q33">
        <v>16.5</v>
      </c>
      <c r="R33">
        <v>17.600000000000001</v>
      </c>
      <c r="S33">
        <v>19.600000000000001</v>
      </c>
    </row>
    <row r="34" spans="1:19" x14ac:dyDescent="0.25">
      <c r="A34">
        <v>32</v>
      </c>
      <c r="B34">
        <v>-0.31380000000000002</v>
      </c>
      <c r="C34">
        <v>13.093</v>
      </c>
      <c r="D34">
        <v>0.12683</v>
      </c>
      <c r="E34">
        <v>9</v>
      </c>
      <c r="F34">
        <v>9.9</v>
      </c>
      <c r="G34">
        <v>10.4</v>
      </c>
      <c r="H34">
        <v>10.7</v>
      </c>
      <c r="I34">
        <v>11.2</v>
      </c>
      <c r="J34">
        <v>11.5</v>
      </c>
      <c r="K34">
        <v>12</v>
      </c>
      <c r="L34">
        <v>13.1</v>
      </c>
      <c r="M34">
        <v>14.3</v>
      </c>
      <c r="N34">
        <v>15</v>
      </c>
      <c r="O34">
        <v>15.5</v>
      </c>
      <c r="P34">
        <v>16.2</v>
      </c>
      <c r="Q34">
        <v>16.8</v>
      </c>
      <c r="R34">
        <v>17.8</v>
      </c>
      <c r="S34">
        <v>19.899999999999999</v>
      </c>
    </row>
    <row r="35" spans="1:19" x14ac:dyDescent="0.25">
      <c r="A35">
        <v>33</v>
      </c>
      <c r="B35">
        <v>-0.3155</v>
      </c>
      <c r="C35">
        <v>13.2837</v>
      </c>
      <c r="D35">
        <v>0.12737000000000001</v>
      </c>
      <c r="E35">
        <v>9.1999999999999993</v>
      </c>
      <c r="F35">
        <v>10</v>
      </c>
      <c r="G35">
        <v>10.5</v>
      </c>
      <c r="H35">
        <v>10.8</v>
      </c>
      <c r="I35">
        <v>11.3</v>
      </c>
      <c r="J35">
        <v>11.7</v>
      </c>
      <c r="K35">
        <v>12.2</v>
      </c>
      <c r="L35">
        <v>13.3</v>
      </c>
      <c r="M35">
        <v>14.5</v>
      </c>
      <c r="N35">
        <v>15.2</v>
      </c>
      <c r="O35">
        <v>15.7</v>
      </c>
      <c r="P35">
        <v>16.5</v>
      </c>
      <c r="Q35">
        <v>17</v>
      </c>
      <c r="R35">
        <v>18.100000000000001</v>
      </c>
      <c r="S35">
        <v>20.2</v>
      </c>
    </row>
    <row r="36" spans="1:19" x14ac:dyDescent="0.25">
      <c r="A36">
        <v>34</v>
      </c>
      <c r="B36">
        <v>-0.31709999999999999</v>
      </c>
      <c r="C36">
        <v>13.473100000000001</v>
      </c>
      <c r="D36">
        <v>0.12794</v>
      </c>
      <c r="E36">
        <v>9.3000000000000007</v>
      </c>
      <c r="F36">
        <v>10.1</v>
      </c>
      <c r="G36">
        <v>10.7</v>
      </c>
      <c r="H36">
        <v>11</v>
      </c>
      <c r="I36">
        <v>11.5</v>
      </c>
      <c r="J36">
        <v>11.8</v>
      </c>
      <c r="K36">
        <v>12.4</v>
      </c>
      <c r="L36">
        <v>13.5</v>
      </c>
      <c r="M36">
        <v>14.7</v>
      </c>
      <c r="N36">
        <v>15.4</v>
      </c>
      <c r="O36">
        <v>15.9</v>
      </c>
      <c r="P36">
        <v>16.8</v>
      </c>
      <c r="Q36">
        <v>17.3</v>
      </c>
      <c r="R36">
        <v>18.399999999999999</v>
      </c>
      <c r="S36">
        <v>20.6</v>
      </c>
    </row>
    <row r="37" spans="1:19" x14ac:dyDescent="0.25">
      <c r="A37">
        <v>35</v>
      </c>
      <c r="B37">
        <v>-0.31859999999999999</v>
      </c>
      <c r="C37">
        <v>13.661799999999999</v>
      </c>
      <c r="D37">
        <v>0.12855</v>
      </c>
      <c r="E37">
        <v>9.4</v>
      </c>
      <c r="F37">
        <v>10.3</v>
      </c>
      <c r="G37">
        <v>10.8</v>
      </c>
      <c r="H37">
        <v>11.1</v>
      </c>
      <c r="I37">
        <v>11.6</v>
      </c>
      <c r="J37">
        <v>12</v>
      </c>
      <c r="K37">
        <v>12.5</v>
      </c>
      <c r="L37">
        <v>13.7</v>
      </c>
      <c r="M37">
        <v>14.9</v>
      </c>
      <c r="N37">
        <v>15.7</v>
      </c>
      <c r="O37">
        <v>16.2</v>
      </c>
      <c r="P37">
        <v>17</v>
      </c>
      <c r="Q37">
        <v>17.600000000000001</v>
      </c>
      <c r="R37">
        <v>18.7</v>
      </c>
      <c r="S37">
        <v>20.9</v>
      </c>
    </row>
    <row r="38" spans="1:19" x14ac:dyDescent="0.25">
      <c r="A38">
        <v>36</v>
      </c>
      <c r="B38">
        <v>-0.3201</v>
      </c>
      <c r="C38">
        <v>13.850300000000001</v>
      </c>
      <c r="D38">
        <v>0.12919</v>
      </c>
      <c r="E38">
        <v>9.5</v>
      </c>
      <c r="F38">
        <v>10.4</v>
      </c>
      <c r="G38">
        <v>11</v>
      </c>
      <c r="H38">
        <v>11.3</v>
      </c>
      <c r="I38">
        <v>11.8</v>
      </c>
      <c r="J38">
        <v>12.1</v>
      </c>
      <c r="K38">
        <v>12.7</v>
      </c>
      <c r="L38">
        <v>13.9</v>
      </c>
      <c r="M38">
        <v>15.1</v>
      </c>
      <c r="N38">
        <v>15.9</v>
      </c>
      <c r="O38">
        <v>16.399999999999999</v>
      </c>
      <c r="P38">
        <v>17.3</v>
      </c>
      <c r="Q38">
        <v>17.8</v>
      </c>
      <c r="R38">
        <v>19</v>
      </c>
      <c r="S38">
        <v>21.2</v>
      </c>
    </row>
    <row r="39" spans="1:19" x14ac:dyDescent="0.25">
      <c r="A39">
        <v>37</v>
      </c>
      <c r="B39">
        <v>-0.3216</v>
      </c>
      <c r="C39">
        <v>14.038500000000001</v>
      </c>
      <c r="D39">
        <v>0.12988</v>
      </c>
      <c r="E39">
        <v>9.6</v>
      </c>
      <c r="F39">
        <v>10.5</v>
      </c>
      <c r="G39">
        <v>11.1</v>
      </c>
      <c r="H39">
        <v>11.4</v>
      </c>
      <c r="I39">
        <v>11.9</v>
      </c>
      <c r="J39">
        <v>12.3</v>
      </c>
      <c r="K39">
        <v>12.9</v>
      </c>
      <c r="L39">
        <v>14</v>
      </c>
      <c r="M39">
        <v>15.3</v>
      </c>
      <c r="N39">
        <v>16.100000000000001</v>
      </c>
      <c r="O39">
        <v>16.7</v>
      </c>
      <c r="P39">
        <v>17.5</v>
      </c>
      <c r="Q39">
        <v>18.100000000000001</v>
      </c>
      <c r="R39">
        <v>19.3</v>
      </c>
      <c r="S39">
        <v>21.6</v>
      </c>
    </row>
    <row r="40" spans="1:19" x14ac:dyDescent="0.25">
      <c r="A40">
        <v>38</v>
      </c>
      <c r="B40">
        <v>-0.32300000000000001</v>
      </c>
      <c r="C40">
        <v>14.2265</v>
      </c>
      <c r="D40">
        <v>0.13059000000000001</v>
      </c>
      <c r="E40">
        <v>9.6999999999999993</v>
      </c>
      <c r="F40">
        <v>10.6</v>
      </c>
      <c r="G40">
        <v>11.2</v>
      </c>
      <c r="H40">
        <v>11.6</v>
      </c>
      <c r="I40">
        <v>12.1</v>
      </c>
      <c r="J40">
        <v>12.5</v>
      </c>
      <c r="K40">
        <v>13</v>
      </c>
      <c r="L40">
        <v>14.2</v>
      </c>
      <c r="M40">
        <v>15.6</v>
      </c>
      <c r="N40">
        <v>16.3</v>
      </c>
      <c r="O40">
        <v>16.899999999999999</v>
      </c>
      <c r="P40">
        <v>17.8</v>
      </c>
      <c r="Q40">
        <v>18.399999999999999</v>
      </c>
      <c r="R40">
        <v>19.600000000000001</v>
      </c>
      <c r="S40">
        <v>21.9</v>
      </c>
    </row>
    <row r="41" spans="1:19" x14ac:dyDescent="0.25">
      <c r="A41">
        <v>39</v>
      </c>
      <c r="B41">
        <v>-0.32429999999999998</v>
      </c>
      <c r="C41">
        <v>14.414</v>
      </c>
      <c r="D41">
        <v>0.13134999999999999</v>
      </c>
      <c r="E41">
        <v>9.8000000000000007</v>
      </c>
      <c r="F41">
        <v>10.8</v>
      </c>
      <c r="G41">
        <v>11.4</v>
      </c>
      <c r="H41">
        <v>11.7</v>
      </c>
      <c r="I41">
        <v>12.2</v>
      </c>
      <c r="J41">
        <v>12.6</v>
      </c>
      <c r="K41">
        <v>13.2</v>
      </c>
      <c r="L41">
        <v>14.4</v>
      </c>
      <c r="M41">
        <v>15.8</v>
      </c>
      <c r="N41">
        <v>16.600000000000001</v>
      </c>
      <c r="O41">
        <v>17.100000000000001</v>
      </c>
      <c r="P41">
        <v>18</v>
      </c>
      <c r="Q41">
        <v>18.600000000000001</v>
      </c>
      <c r="R41">
        <v>19.899999999999999</v>
      </c>
      <c r="S41">
        <v>22.3</v>
      </c>
    </row>
    <row r="42" spans="1:19" x14ac:dyDescent="0.25">
      <c r="A42">
        <v>40</v>
      </c>
      <c r="B42">
        <v>-0.32569999999999999</v>
      </c>
      <c r="C42">
        <v>14.601000000000001</v>
      </c>
      <c r="D42">
        <v>0.13213</v>
      </c>
      <c r="E42">
        <v>10</v>
      </c>
      <c r="F42">
        <v>10.9</v>
      </c>
      <c r="G42">
        <v>11.5</v>
      </c>
      <c r="H42">
        <v>11.8</v>
      </c>
      <c r="I42">
        <v>12.4</v>
      </c>
      <c r="J42">
        <v>12.8</v>
      </c>
      <c r="K42">
        <v>13.4</v>
      </c>
      <c r="L42">
        <v>14.6</v>
      </c>
      <c r="M42">
        <v>16</v>
      </c>
      <c r="N42">
        <v>16.8</v>
      </c>
      <c r="O42">
        <v>17.399999999999999</v>
      </c>
      <c r="P42">
        <v>18.3</v>
      </c>
      <c r="Q42">
        <v>18.899999999999999</v>
      </c>
      <c r="R42">
        <v>20.2</v>
      </c>
      <c r="S42">
        <v>22.6</v>
      </c>
    </row>
    <row r="43" spans="1:19" x14ac:dyDescent="0.25">
      <c r="A43">
        <v>41</v>
      </c>
      <c r="B43">
        <v>-0.32700000000000001</v>
      </c>
      <c r="C43">
        <v>14.7873</v>
      </c>
      <c r="D43">
        <v>0.13292999999999999</v>
      </c>
      <c r="E43">
        <v>10.1</v>
      </c>
      <c r="F43">
        <v>11</v>
      </c>
      <c r="G43">
        <v>11.6</v>
      </c>
      <c r="H43">
        <v>12</v>
      </c>
      <c r="I43">
        <v>12.5</v>
      </c>
      <c r="J43">
        <v>12.9</v>
      </c>
      <c r="K43">
        <v>13.5</v>
      </c>
      <c r="L43">
        <v>14.8</v>
      </c>
      <c r="M43">
        <v>16.2</v>
      </c>
      <c r="N43">
        <v>17</v>
      </c>
      <c r="O43">
        <v>17.600000000000001</v>
      </c>
      <c r="P43">
        <v>18.600000000000001</v>
      </c>
      <c r="Q43">
        <v>19.2</v>
      </c>
      <c r="R43">
        <v>20.5</v>
      </c>
      <c r="S43">
        <v>23</v>
      </c>
    </row>
    <row r="44" spans="1:19" x14ac:dyDescent="0.25">
      <c r="A44">
        <v>42</v>
      </c>
      <c r="B44">
        <v>-0.32829999999999998</v>
      </c>
      <c r="C44">
        <v>14.9727</v>
      </c>
      <c r="D44">
        <v>0.13375999999999999</v>
      </c>
      <c r="E44">
        <v>10.199999999999999</v>
      </c>
      <c r="F44">
        <v>11.1</v>
      </c>
      <c r="G44">
        <v>11.8</v>
      </c>
      <c r="H44">
        <v>12.1</v>
      </c>
      <c r="I44">
        <v>12.7</v>
      </c>
      <c r="J44">
        <v>13.1</v>
      </c>
      <c r="K44">
        <v>13.7</v>
      </c>
      <c r="L44">
        <v>15</v>
      </c>
      <c r="M44">
        <v>16.399999999999999</v>
      </c>
      <c r="N44">
        <v>17.3</v>
      </c>
      <c r="O44">
        <v>17.899999999999999</v>
      </c>
      <c r="P44">
        <v>18.8</v>
      </c>
      <c r="Q44">
        <v>19.5</v>
      </c>
      <c r="R44">
        <v>20.8</v>
      </c>
      <c r="S44">
        <v>23.3</v>
      </c>
    </row>
    <row r="45" spans="1:19" x14ac:dyDescent="0.25">
      <c r="A45">
        <v>43</v>
      </c>
      <c r="B45">
        <v>-0.3296</v>
      </c>
      <c r="C45">
        <v>15.157299999999999</v>
      </c>
      <c r="D45">
        <v>0.1346</v>
      </c>
      <c r="E45">
        <v>10.3</v>
      </c>
      <c r="F45">
        <v>11.3</v>
      </c>
      <c r="G45">
        <v>11.9</v>
      </c>
      <c r="H45">
        <v>12.2</v>
      </c>
      <c r="I45">
        <v>12.8</v>
      </c>
      <c r="J45">
        <v>13.2</v>
      </c>
      <c r="K45">
        <v>13.9</v>
      </c>
      <c r="L45">
        <v>15.2</v>
      </c>
      <c r="M45">
        <v>16.600000000000001</v>
      </c>
      <c r="N45">
        <v>17.5</v>
      </c>
      <c r="O45">
        <v>18.100000000000001</v>
      </c>
      <c r="P45">
        <v>19.100000000000001</v>
      </c>
      <c r="Q45">
        <v>19.7</v>
      </c>
      <c r="R45">
        <v>21.1</v>
      </c>
      <c r="S45">
        <v>23.7</v>
      </c>
    </row>
    <row r="46" spans="1:19" x14ac:dyDescent="0.25">
      <c r="A46">
        <v>44</v>
      </c>
      <c r="B46">
        <v>-0.33090000000000003</v>
      </c>
      <c r="C46">
        <v>15.340999999999999</v>
      </c>
      <c r="D46">
        <v>0.13544999999999999</v>
      </c>
      <c r="E46">
        <v>10.4</v>
      </c>
      <c r="F46">
        <v>11.4</v>
      </c>
      <c r="G46">
        <v>12</v>
      </c>
      <c r="H46">
        <v>12.4</v>
      </c>
      <c r="I46">
        <v>13</v>
      </c>
      <c r="J46">
        <v>13.4</v>
      </c>
      <c r="K46">
        <v>14</v>
      </c>
      <c r="L46">
        <v>15.3</v>
      </c>
      <c r="M46">
        <v>16.8</v>
      </c>
      <c r="N46">
        <v>17.7</v>
      </c>
      <c r="O46">
        <v>18.3</v>
      </c>
      <c r="P46">
        <v>19.3</v>
      </c>
      <c r="Q46">
        <v>20</v>
      </c>
      <c r="R46">
        <v>21.4</v>
      </c>
      <c r="S46">
        <v>24.1</v>
      </c>
    </row>
    <row r="47" spans="1:19" x14ac:dyDescent="0.25">
      <c r="A47">
        <v>45</v>
      </c>
      <c r="B47">
        <v>-0.3322</v>
      </c>
      <c r="C47">
        <v>15.523999999999999</v>
      </c>
      <c r="D47">
        <v>0.1363</v>
      </c>
      <c r="E47">
        <v>10.5</v>
      </c>
      <c r="F47">
        <v>11.5</v>
      </c>
      <c r="G47">
        <v>12.1</v>
      </c>
      <c r="H47">
        <v>12.5</v>
      </c>
      <c r="I47">
        <v>13.1</v>
      </c>
      <c r="J47">
        <v>13.5</v>
      </c>
      <c r="K47">
        <v>14.2</v>
      </c>
      <c r="L47">
        <v>15.5</v>
      </c>
      <c r="M47">
        <v>17</v>
      </c>
      <c r="N47">
        <v>17.899999999999999</v>
      </c>
      <c r="O47">
        <v>18.600000000000001</v>
      </c>
      <c r="P47">
        <v>19.600000000000001</v>
      </c>
      <c r="Q47">
        <v>20.3</v>
      </c>
      <c r="R47">
        <v>21.7</v>
      </c>
      <c r="S47">
        <v>24.4</v>
      </c>
    </row>
    <row r="48" spans="1:19" x14ac:dyDescent="0.25">
      <c r="A48">
        <v>46</v>
      </c>
      <c r="B48">
        <v>-0.33350000000000002</v>
      </c>
      <c r="C48">
        <v>15.7064</v>
      </c>
      <c r="D48">
        <v>0.13716</v>
      </c>
      <c r="E48">
        <v>10.6</v>
      </c>
      <c r="F48">
        <v>11.6</v>
      </c>
      <c r="G48">
        <v>12.3</v>
      </c>
      <c r="H48">
        <v>12.6</v>
      </c>
      <c r="I48">
        <v>13.2</v>
      </c>
      <c r="J48">
        <v>13.7</v>
      </c>
      <c r="K48">
        <v>14.3</v>
      </c>
      <c r="L48">
        <v>15.7</v>
      </c>
      <c r="M48">
        <v>17.3</v>
      </c>
      <c r="N48">
        <v>18.2</v>
      </c>
      <c r="O48">
        <v>18.8</v>
      </c>
      <c r="P48">
        <v>19.899999999999999</v>
      </c>
      <c r="Q48">
        <v>20.6</v>
      </c>
      <c r="R48">
        <v>22</v>
      </c>
      <c r="S48">
        <v>24.8</v>
      </c>
    </row>
    <row r="49" spans="1:19" x14ac:dyDescent="0.25">
      <c r="A49">
        <v>47</v>
      </c>
      <c r="B49">
        <v>-0.33479999999999999</v>
      </c>
      <c r="C49">
        <v>15.888199999999999</v>
      </c>
      <c r="D49">
        <v>0.13800000000000001</v>
      </c>
      <c r="E49">
        <v>10.7</v>
      </c>
      <c r="F49">
        <v>11.7</v>
      </c>
      <c r="G49">
        <v>12.4</v>
      </c>
      <c r="H49">
        <v>12.8</v>
      </c>
      <c r="I49">
        <v>13.4</v>
      </c>
      <c r="J49">
        <v>13.8</v>
      </c>
      <c r="K49">
        <v>14.5</v>
      </c>
      <c r="L49">
        <v>15.9</v>
      </c>
      <c r="M49">
        <v>17.5</v>
      </c>
      <c r="N49">
        <v>18.399999999999999</v>
      </c>
      <c r="O49">
        <v>19.100000000000001</v>
      </c>
      <c r="P49">
        <v>20.100000000000001</v>
      </c>
      <c r="Q49">
        <v>20.8</v>
      </c>
      <c r="R49">
        <v>22.3</v>
      </c>
      <c r="S49">
        <v>25.2</v>
      </c>
    </row>
    <row r="50" spans="1:19" x14ac:dyDescent="0.25">
      <c r="A50">
        <v>48</v>
      </c>
      <c r="B50">
        <v>-0.33610000000000001</v>
      </c>
      <c r="C50">
        <v>16.069700000000001</v>
      </c>
      <c r="D50">
        <v>0.13883999999999999</v>
      </c>
      <c r="E50">
        <v>10.8</v>
      </c>
      <c r="F50">
        <v>11.8</v>
      </c>
      <c r="G50">
        <v>12.5</v>
      </c>
      <c r="H50">
        <v>12.9</v>
      </c>
      <c r="I50">
        <v>13.5</v>
      </c>
      <c r="J50">
        <v>14</v>
      </c>
      <c r="K50">
        <v>14.7</v>
      </c>
      <c r="L50">
        <v>16.100000000000001</v>
      </c>
      <c r="M50">
        <v>17.7</v>
      </c>
      <c r="N50">
        <v>18.600000000000001</v>
      </c>
      <c r="O50">
        <v>19.3</v>
      </c>
      <c r="P50">
        <v>20.399999999999999</v>
      </c>
      <c r="Q50">
        <v>21.1</v>
      </c>
      <c r="R50">
        <v>22.6</v>
      </c>
      <c r="S50">
        <v>25.5</v>
      </c>
    </row>
    <row r="51" spans="1:19" x14ac:dyDescent="0.25">
      <c r="A51">
        <v>49</v>
      </c>
      <c r="B51">
        <v>-0.33739999999999998</v>
      </c>
      <c r="C51">
        <v>16.251100000000001</v>
      </c>
      <c r="D51">
        <v>0.13968</v>
      </c>
      <c r="E51">
        <v>10.9</v>
      </c>
      <c r="F51">
        <v>11.9</v>
      </c>
      <c r="G51">
        <v>12.6</v>
      </c>
      <c r="H51">
        <v>13</v>
      </c>
      <c r="I51">
        <v>13.7</v>
      </c>
      <c r="J51">
        <v>14.1</v>
      </c>
      <c r="K51">
        <v>14.8</v>
      </c>
      <c r="L51">
        <v>16.3</v>
      </c>
      <c r="M51">
        <v>17.899999999999999</v>
      </c>
      <c r="N51">
        <v>18.899999999999999</v>
      </c>
      <c r="O51">
        <v>19.5</v>
      </c>
      <c r="P51">
        <v>20.6</v>
      </c>
      <c r="Q51">
        <v>21.4</v>
      </c>
      <c r="R51">
        <v>22.9</v>
      </c>
      <c r="S51">
        <v>25.9</v>
      </c>
    </row>
    <row r="52" spans="1:19" x14ac:dyDescent="0.25">
      <c r="A52">
        <v>50</v>
      </c>
      <c r="B52">
        <v>-0.3387</v>
      </c>
      <c r="C52">
        <v>16.432200000000002</v>
      </c>
      <c r="D52">
        <v>0.14051</v>
      </c>
      <c r="E52">
        <v>11</v>
      </c>
      <c r="F52">
        <v>12.1</v>
      </c>
      <c r="G52">
        <v>12.8</v>
      </c>
      <c r="H52">
        <v>13.2</v>
      </c>
      <c r="I52">
        <v>13.8</v>
      </c>
      <c r="J52">
        <v>14.3</v>
      </c>
      <c r="K52">
        <v>15</v>
      </c>
      <c r="L52">
        <v>16.399999999999999</v>
      </c>
      <c r="M52">
        <v>18.100000000000001</v>
      </c>
      <c r="N52">
        <v>19.100000000000001</v>
      </c>
      <c r="O52">
        <v>19.8</v>
      </c>
      <c r="P52">
        <v>20.9</v>
      </c>
      <c r="Q52">
        <v>21.7</v>
      </c>
      <c r="R52">
        <v>23.2</v>
      </c>
      <c r="S52">
        <v>26.3</v>
      </c>
    </row>
    <row r="53" spans="1:19" x14ac:dyDescent="0.25">
      <c r="A53">
        <v>51</v>
      </c>
      <c r="B53">
        <v>-0.34</v>
      </c>
      <c r="C53">
        <v>16.613299999999999</v>
      </c>
      <c r="D53">
        <v>0.14132</v>
      </c>
      <c r="E53">
        <v>11.1</v>
      </c>
      <c r="F53">
        <v>12.2</v>
      </c>
      <c r="G53">
        <v>12.9</v>
      </c>
      <c r="H53">
        <v>13.3</v>
      </c>
      <c r="I53">
        <v>13.9</v>
      </c>
      <c r="J53">
        <v>14.4</v>
      </c>
      <c r="K53">
        <v>15.1</v>
      </c>
      <c r="L53">
        <v>16.600000000000001</v>
      </c>
      <c r="M53">
        <v>18.3</v>
      </c>
      <c r="N53">
        <v>19.3</v>
      </c>
      <c r="O53">
        <v>20</v>
      </c>
      <c r="P53">
        <v>21.2</v>
      </c>
      <c r="Q53">
        <v>22</v>
      </c>
      <c r="R53">
        <v>23.5</v>
      </c>
      <c r="S53">
        <v>26.7</v>
      </c>
    </row>
    <row r="54" spans="1:19" x14ac:dyDescent="0.25">
      <c r="A54">
        <v>52</v>
      </c>
      <c r="B54">
        <v>-0.34139999999999998</v>
      </c>
      <c r="C54">
        <v>16.7942</v>
      </c>
      <c r="D54">
        <v>0.14213000000000001</v>
      </c>
      <c r="E54">
        <v>11.2</v>
      </c>
      <c r="F54">
        <v>12.3</v>
      </c>
      <c r="G54">
        <v>13</v>
      </c>
      <c r="H54">
        <v>13.4</v>
      </c>
      <c r="I54">
        <v>14.1</v>
      </c>
      <c r="J54">
        <v>14.5</v>
      </c>
      <c r="K54">
        <v>15.3</v>
      </c>
      <c r="L54">
        <v>16.8</v>
      </c>
      <c r="M54">
        <v>18.5</v>
      </c>
      <c r="N54">
        <v>19.5</v>
      </c>
      <c r="O54">
        <v>20.3</v>
      </c>
      <c r="P54">
        <v>21.4</v>
      </c>
      <c r="Q54">
        <v>22.2</v>
      </c>
      <c r="R54">
        <v>23.9</v>
      </c>
      <c r="S54">
        <v>27</v>
      </c>
    </row>
    <row r="55" spans="1:19" x14ac:dyDescent="0.25">
      <c r="A55">
        <v>53</v>
      </c>
      <c r="B55">
        <v>-0.3427</v>
      </c>
      <c r="C55">
        <v>16.974799999999998</v>
      </c>
      <c r="D55">
        <v>0.14293</v>
      </c>
      <c r="E55">
        <v>11.3</v>
      </c>
      <c r="F55">
        <v>12.4</v>
      </c>
      <c r="G55">
        <v>13.1</v>
      </c>
      <c r="H55">
        <v>13.5</v>
      </c>
      <c r="I55">
        <v>14.2</v>
      </c>
      <c r="J55">
        <v>14.7</v>
      </c>
      <c r="K55">
        <v>15.4</v>
      </c>
      <c r="L55">
        <v>17</v>
      </c>
      <c r="M55">
        <v>18.7</v>
      </c>
      <c r="N55">
        <v>19.8</v>
      </c>
      <c r="O55">
        <v>20.5</v>
      </c>
      <c r="P55">
        <v>21.7</v>
      </c>
      <c r="Q55">
        <v>22.5</v>
      </c>
      <c r="R55">
        <v>24.2</v>
      </c>
      <c r="S55">
        <v>27.4</v>
      </c>
    </row>
    <row r="56" spans="1:19" x14ac:dyDescent="0.25">
      <c r="A56">
        <v>54</v>
      </c>
      <c r="B56">
        <v>-0.34399999999999997</v>
      </c>
      <c r="C56">
        <v>17.155100000000001</v>
      </c>
      <c r="D56">
        <v>0.14371</v>
      </c>
      <c r="E56">
        <v>11.3</v>
      </c>
      <c r="F56">
        <v>12.5</v>
      </c>
      <c r="G56">
        <v>13.2</v>
      </c>
      <c r="H56">
        <v>13.7</v>
      </c>
      <c r="I56">
        <v>14.3</v>
      </c>
      <c r="J56">
        <v>14.8</v>
      </c>
      <c r="K56">
        <v>15.6</v>
      </c>
      <c r="L56">
        <v>17.2</v>
      </c>
      <c r="M56">
        <v>18.899999999999999</v>
      </c>
      <c r="N56">
        <v>20</v>
      </c>
      <c r="O56">
        <v>20.8</v>
      </c>
      <c r="P56">
        <v>22</v>
      </c>
      <c r="Q56">
        <v>22.8</v>
      </c>
      <c r="R56">
        <v>24.5</v>
      </c>
      <c r="S56">
        <v>27.8</v>
      </c>
    </row>
    <row r="57" spans="1:19" x14ac:dyDescent="0.25">
      <c r="A57">
        <v>55</v>
      </c>
      <c r="B57">
        <v>-0.3453</v>
      </c>
      <c r="C57">
        <v>17.334700000000002</v>
      </c>
      <c r="D57">
        <v>0.14448</v>
      </c>
      <c r="E57">
        <v>11.4</v>
      </c>
      <c r="F57">
        <v>12.6</v>
      </c>
      <c r="G57">
        <v>13.4</v>
      </c>
      <c r="H57">
        <v>13.8</v>
      </c>
      <c r="I57">
        <v>14.5</v>
      </c>
      <c r="J57">
        <v>15</v>
      </c>
      <c r="K57">
        <v>15.8</v>
      </c>
      <c r="L57">
        <v>17.3</v>
      </c>
      <c r="M57">
        <v>19.100000000000001</v>
      </c>
      <c r="N57">
        <v>20.2</v>
      </c>
      <c r="O57">
        <v>21</v>
      </c>
      <c r="P57">
        <v>22.2</v>
      </c>
      <c r="Q57">
        <v>23.1</v>
      </c>
      <c r="R57">
        <v>24.8</v>
      </c>
      <c r="S57">
        <v>28.2</v>
      </c>
    </row>
    <row r="58" spans="1:19" x14ac:dyDescent="0.25">
      <c r="A58">
        <v>56</v>
      </c>
      <c r="B58">
        <v>-0.34660000000000002</v>
      </c>
      <c r="C58">
        <v>17.5136</v>
      </c>
      <c r="D58">
        <v>0.14524999999999999</v>
      </c>
      <c r="E58">
        <v>11.5</v>
      </c>
      <c r="F58">
        <v>12.7</v>
      </c>
      <c r="G58">
        <v>13.5</v>
      </c>
      <c r="H58">
        <v>13.9</v>
      </c>
      <c r="I58">
        <v>14.6</v>
      </c>
      <c r="J58">
        <v>15.1</v>
      </c>
      <c r="K58">
        <v>15.9</v>
      </c>
      <c r="L58">
        <v>17.5</v>
      </c>
      <c r="M58">
        <v>19.3</v>
      </c>
      <c r="N58">
        <v>20.399999999999999</v>
      </c>
      <c r="O58">
        <v>21.2</v>
      </c>
      <c r="P58">
        <v>22.5</v>
      </c>
      <c r="Q58">
        <v>23.3</v>
      </c>
      <c r="R58">
        <v>25.1</v>
      </c>
      <c r="S58">
        <v>28.5</v>
      </c>
    </row>
    <row r="59" spans="1:19" x14ac:dyDescent="0.25">
      <c r="A59">
        <v>57</v>
      </c>
      <c r="B59">
        <v>-0.34789999999999999</v>
      </c>
      <c r="C59">
        <v>17.691600000000001</v>
      </c>
      <c r="D59">
        <v>0.14599999999999999</v>
      </c>
      <c r="E59">
        <v>11.6</v>
      </c>
      <c r="F59">
        <v>12.8</v>
      </c>
      <c r="G59">
        <v>13.6</v>
      </c>
      <c r="H59">
        <v>14</v>
      </c>
      <c r="I59">
        <v>14.8</v>
      </c>
      <c r="J59">
        <v>15.3</v>
      </c>
      <c r="K59">
        <v>16.100000000000001</v>
      </c>
      <c r="L59">
        <v>17.7</v>
      </c>
      <c r="M59">
        <v>19.600000000000001</v>
      </c>
      <c r="N59">
        <v>20.7</v>
      </c>
      <c r="O59">
        <v>21.5</v>
      </c>
      <c r="P59">
        <v>22.7</v>
      </c>
      <c r="Q59">
        <v>23.6</v>
      </c>
      <c r="R59">
        <v>25.4</v>
      </c>
      <c r="S59">
        <v>28.9</v>
      </c>
    </row>
    <row r="60" spans="1:19" x14ac:dyDescent="0.25">
      <c r="A60">
        <v>58</v>
      </c>
      <c r="B60">
        <v>-0.34920000000000001</v>
      </c>
      <c r="C60">
        <v>17.868600000000001</v>
      </c>
      <c r="D60">
        <v>0.14674999999999999</v>
      </c>
      <c r="E60">
        <v>11.7</v>
      </c>
      <c r="F60">
        <v>12.9</v>
      </c>
      <c r="G60">
        <v>13.7</v>
      </c>
      <c r="H60">
        <v>14.2</v>
      </c>
      <c r="I60">
        <v>14.9</v>
      </c>
      <c r="J60">
        <v>15.4</v>
      </c>
      <c r="K60">
        <v>16.2</v>
      </c>
      <c r="L60">
        <v>17.899999999999999</v>
      </c>
      <c r="M60">
        <v>19.8</v>
      </c>
      <c r="N60">
        <v>20.9</v>
      </c>
      <c r="O60">
        <v>21.7</v>
      </c>
      <c r="P60">
        <v>23</v>
      </c>
      <c r="Q60">
        <v>23.9</v>
      </c>
      <c r="R60">
        <v>25.7</v>
      </c>
      <c r="S60">
        <v>29.3</v>
      </c>
    </row>
    <row r="61" spans="1:19" x14ac:dyDescent="0.25">
      <c r="A61">
        <v>59</v>
      </c>
      <c r="B61">
        <v>-0.35049999999999998</v>
      </c>
      <c r="C61">
        <v>18.044499999999999</v>
      </c>
      <c r="D61">
        <v>0.14748</v>
      </c>
      <c r="E61">
        <v>11.8</v>
      </c>
      <c r="F61">
        <v>13.1</v>
      </c>
      <c r="G61">
        <v>13.8</v>
      </c>
      <c r="H61">
        <v>14.3</v>
      </c>
      <c r="I61">
        <v>15</v>
      </c>
      <c r="J61">
        <v>15.5</v>
      </c>
      <c r="K61">
        <v>16.399999999999999</v>
      </c>
      <c r="L61">
        <v>18</v>
      </c>
      <c r="M61">
        <v>20</v>
      </c>
      <c r="N61">
        <v>21.1</v>
      </c>
      <c r="O61">
        <v>21.9</v>
      </c>
      <c r="P61">
        <v>23.3</v>
      </c>
      <c r="Q61">
        <v>24.2</v>
      </c>
      <c r="R61">
        <v>26</v>
      </c>
      <c r="S61">
        <v>29.6</v>
      </c>
    </row>
    <row r="62" spans="1:19" x14ac:dyDescent="0.25">
      <c r="A62">
        <v>60</v>
      </c>
      <c r="B62">
        <v>-0.3518</v>
      </c>
      <c r="C62">
        <v>18.2193</v>
      </c>
      <c r="D62">
        <v>0.14821000000000001</v>
      </c>
      <c r="E62">
        <v>11.9</v>
      </c>
      <c r="F62">
        <v>13.2</v>
      </c>
      <c r="G62">
        <v>14</v>
      </c>
      <c r="H62">
        <v>14.4</v>
      </c>
      <c r="I62">
        <v>15.2</v>
      </c>
      <c r="J62">
        <v>15.7</v>
      </c>
      <c r="K62">
        <v>16.5</v>
      </c>
      <c r="L62">
        <v>18.2</v>
      </c>
      <c r="M62">
        <v>20.2</v>
      </c>
      <c r="N62">
        <v>21.3</v>
      </c>
      <c r="O62">
        <v>22.2</v>
      </c>
      <c r="P62">
        <v>23.5</v>
      </c>
      <c r="Q62">
        <v>24.4</v>
      </c>
      <c r="R62">
        <v>26.3</v>
      </c>
      <c r="S62">
        <v>30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A8BA-2A08-4212-98D2-6095534456AE}">
  <sheetPr>
    <tabColor rgb="FFFF3399"/>
  </sheetPr>
  <dimension ref="A1:W61"/>
  <sheetViews>
    <sheetView topLeftCell="A37" workbookViewId="0">
      <selection activeCell="U32" sqref="U32"/>
    </sheetView>
  </sheetViews>
  <sheetFormatPr defaultRowHeight="15" x14ac:dyDescent="0.25"/>
  <cols>
    <col min="1" max="1" width="9.28515625" bestFit="1" customWidth="1"/>
    <col min="2" max="2" width="7.7109375" bestFit="1" customWidth="1"/>
    <col min="3" max="4" width="8" bestFit="1" customWidth="1"/>
    <col min="5" max="18" width="7" bestFit="1" customWidth="1"/>
    <col min="19" max="19" width="7.42578125" bestFit="1" customWidth="1"/>
  </cols>
  <sheetData>
    <row r="1" spans="1:23" x14ac:dyDescent="0.25">
      <c r="A1" t="s">
        <v>594</v>
      </c>
      <c r="B1" t="s">
        <v>595</v>
      </c>
      <c r="C1" t="s">
        <v>596</v>
      </c>
      <c r="D1" t="s">
        <v>597</v>
      </c>
      <c r="E1" t="s">
        <v>598</v>
      </c>
      <c r="F1" t="s">
        <v>599</v>
      </c>
      <c r="G1" t="s">
        <v>600</v>
      </c>
      <c r="H1" t="s">
        <v>601</v>
      </c>
      <c r="I1" t="s">
        <v>602</v>
      </c>
      <c r="J1" t="s">
        <v>603</v>
      </c>
      <c r="K1" t="s">
        <v>604</v>
      </c>
      <c r="L1" t="s">
        <v>605</v>
      </c>
      <c r="M1" t="s">
        <v>606</v>
      </c>
      <c r="N1" t="s">
        <v>607</v>
      </c>
      <c r="O1" t="s">
        <v>608</v>
      </c>
      <c r="P1" t="s">
        <v>609</v>
      </c>
      <c r="Q1" t="s">
        <v>610</v>
      </c>
      <c r="R1" t="s">
        <v>611</v>
      </c>
      <c r="S1" t="s">
        <v>612</v>
      </c>
      <c r="W1" t="s">
        <v>623</v>
      </c>
    </row>
    <row r="2" spans="1:23" x14ac:dyDescent="0.25">
      <c r="A2">
        <v>61</v>
      </c>
      <c r="B2">
        <v>-0.46810000000000002</v>
      </c>
      <c r="C2">
        <v>18.257899999999999</v>
      </c>
      <c r="D2">
        <v>0.14294999999999999</v>
      </c>
      <c r="E2">
        <v>12.22</v>
      </c>
      <c r="F2">
        <v>13.404</v>
      </c>
      <c r="G2">
        <v>14.173</v>
      </c>
      <c r="H2">
        <v>14.606999999999999</v>
      </c>
      <c r="I2">
        <v>15.315</v>
      </c>
      <c r="J2">
        <v>15.821</v>
      </c>
      <c r="K2">
        <v>16.614999999999998</v>
      </c>
      <c r="L2">
        <v>18.257999999999999</v>
      </c>
      <c r="M2">
        <v>20.151</v>
      </c>
      <c r="N2">
        <v>21.288</v>
      </c>
      <c r="O2">
        <v>22.111999999999998</v>
      </c>
      <c r="P2">
        <v>23.422999999999998</v>
      </c>
      <c r="Q2">
        <v>24.335999999999999</v>
      </c>
      <c r="R2">
        <v>26.207999999999998</v>
      </c>
      <c r="S2">
        <v>29.949000000000002</v>
      </c>
    </row>
    <row r="3" spans="1:23" x14ac:dyDescent="0.25">
      <c r="A3">
        <v>62</v>
      </c>
      <c r="B3">
        <v>-0.47110000000000002</v>
      </c>
      <c r="C3">
        <v>18.4329</v>
      </c>
      <c r="D3">
        <v>0.14349999999999999</v>
      </c>
      <c r="E3">
        <v>12.321999999999999</v>
      </c>
      <c r="F3">
        <v>13.519</v>
      </c>
      <c r="G3">
        <v>14.297000000000001</v>
      </c>
      <c r="H3">
        <v>14.736000000000001</v>
      </c>
      <c r="I3">
        <v>15.452</v>
      </c>
      <c r="J3">
        <v>15.965</v>
      </c>
      <c r="K3">
        <v>16.768000000000001</v>
      </c>
      <c r="L3">
        <v>18.433</v>
      </c>
      <c r="M3">
        <v>20.352</v>
      </c>
      <c r="N3">
        <v>21.506</v>
      </c>
      <c r="O3">
        <v>22.343</v>
      </c>
      <c r="P3">
        <v>23.673999999999999</v>
      </c>
      <c r="Q3">
        <v>24.600999999999999</v>
      </c>
      <c r="R3">
        <v>26.504999999999999</v>
      </c>
      <c r="S3">
        <v>30.312999999999999</v>
      </c>
    </row>
    <row r="4" spans="1:23" x14ac:dyDescent="0.25">
      <c r="A4">
        <v>63</v>
      </c>
      <c r="B4">
        <v>-0.47420000000000001</v>
      </c>
      <c r="C4">
        <v>18.607299999999999</v>
      </c>
      <c r="D4">
        <v>0.14404</v>
      </c>
      <c r="E4">
        <v>12.425000000000001</v>
      </c>
      <c r="F4">
        <v>13.634</v>
      </c>
      <c r="G4">
        <v>14.420999999999999</v>
      </c>
      <c r="H4">
        <v>14.865</v>
      </c>
      <c r="I4">
        <v>15.589</v>
      </c>
      <c r="J4">
        <v>16.108000000000001</v>
      </c>
      <c r="K4">
        <v>16.920999999999999</v>
      </c>
      <c r="L4">
        <v>18.606999999999999</v>
      </c>
      <c r="M4">
        <v>20.553000000000001</v>
      </c>
      <c r="N4">
        <v>21.722999999999999</v>
      </c>
      <c r="O4">
        <v>22.573</v>
      </c>
      <c r="P4">
        <v>23.923999999999999</v>
      </c>
      <c r="Q4">
        <v>24.866</v>
      </c>
      <c r="R4">
        <v>26.802</v>
      </c>
      <c r="S4">
        <v>30.677</v>
      </c>
    </row>
    <row r="5" spans="1:23" x14ac:dyDescent="0.25">
      <c r="A5">
        <v>64</v>
      </c>
      <c r="B5">
        <v>-0.4773</v>
      </c>
      <c r="C5">
        <v>18.781099999999999</v>
      </c>
      <c r="D5">
        <v>0.14459</v>
      </c>
      <c r="E5">
        <v>12.526</v>
      </c>
      <c r="F5">
        <v>13.747999999999999</v>
      </c>
      <c r="G5">
        <v>14.544</v>
      </c>
      <c r="H5">
        <v>14.993</v>
      </c>
      <c r="I5">
        <v>15.726000000000001</v>
      </c>
      <c r="J5">
        <v>16.25</v>
      </c>
      <c r="K5">
        <v>17.074000000000002</v>
      </c>
      <c r="L5">
        <v>18.780999999999999</v>
      </c>
      <c r="M5">
        <v>20.754000000000001</v>
      </c>
      <c r="N5">
        <v>21.940999999999999</v>
      </c>
      <c r="O5">
        <v>22.802</v>
      </c>
      <c r="P5">
        <v>24.173999999999999</v>
      </c>
      <c r="Q5">
        <v>25.132000000000001</v>
      </c>
      <c r="R5">
        <v>27.099</v>
      </c>
      <c r="S5">
        <v>31.044</v>
      </c>
    </row>
    <row r="6" spans="1:23" x14ac:dyDescent="0.25">
      <c r="A6">
        <v>65</v>
      </c>
      <c r="B6">
        <v>-0.4803</v>
      </c>
      <c r="C6">
        <v>18.954499999999999</v>
      </c>
      <c r="D6">
        <v>0.14513999999999999</v>
      </c>
      <c r="E6">
        <v>12.627000000000001</v>
      </c>
      <c r="F6">
        <v>13.862</v>
      </c>
      <c r="G6">
        <v>14.666</v>
      </c>
      <c r="H6">
        <v>15.12</v>
      </c>
      <c r="I6">
        <v>15.861000000000001</v>
      </c>
      <c r="J6">
        <v>16.391999999999999</v>
      </c>
      <c r="K6">
        <v>17.225000000000001</v>
      </c>
      <c r="L6">
        <v>18.954000000000001</v>
      </c>
      <c r="M6">
        <v>20.954000000000001</v>
      </c>
      <c r="N6">
        <v>22.158000000000001</v>
      </c>
      <c r="O6">
        <v>23.032</v>
      </c>
      <c r="P6">
        <v>24.425000000000001</v>
      </c>
      <c r="Q6">
        <v>25.398</v>
      </c>
      <c r="R6">
        <v>27.396999999999998</v>
      </c>
      <c r="S6">
        <v>31.411000000000001</v>
      </c>
    </row>
    <row r="7" spans="1:23" x14ac:dyDescent="0.25">
      <c r="A7">
        <v>66</v>
      </c>
      <c r="B7">
        <v>-0.4834</v>
      </c>
      <c r="C7">
        <v>19.127600000000001</v>
      </c>
      <c r="D7">
        <v>0.14568999999999999</v>
      </c>
      <c r="E7">
        <v>12.728</v>
      </c>
      <c r="F7">
        <v>13.975</v>
      </c>
      <c r="G7">
        <v>14.788</v>
      </c>
      <c r="H7">
        <v>15.247</v>
      </c>
      <c r="I7">
        <v>15.997</v>
      </c>
      <c r="J7">
        <v>16.533999999999999</v>
      </c>
      <c r="K7">
        <v>17.376999999999999</v>
      </c>
      <c r="L7">
        <v>19.128</v>
      </c>
      <c r="M7">
        <v>21.154</v>
      </c>
      <c r="N7">
        <v>22.375</v>
      </c>
      <c r="O7">
        <v>23.262</v>
      </c>
      <c r="P7">
        <v>24.675999999999998</v>
      </c>
      <c r="Q7">
        <v>25.664000000000001</v>
      </c>
      <c r="R7">
        <v>27.696000000000002</v>
      </c>
      <c r="S7">
        <v>31.780999999999999</v>
      </c>
    </row>
    <row r="8" spans="1:23" x14ac:dyDescent="0.25">
      <c r="A8">
        <v>67</v>
      </c>
      <c r="B8">
        <v>-0.4864</v>
      </c>
      <c r="C8">
        <v>19.3004</v>
      </c>
      <c r="D8">
        <v>0.14624000000000001</v>
      </c>
      <c r="E8">
        <v>12.827999999999999</v>
      </c>
      <c r="F8">
        <v>14.087999999999999</v>
      </c>
      <c r="G8">
        <v>14.909000000000001</v>
      </c>
      <c r="H8">
        <v>15.372999999999999</v>
      </c>
      <c r="I8">
        <v>16.131</v>
      </c>
      <c r="J8">
        <v>16.675000000000001</v>
      </c>
      <c r="K8">
        <v>17.527999999999999</v>
      </c>
      <c r="L8">
        <v>19.3</v>
      </c>
      <c r="M8">
        <v>21.353000000000002</v>
      </c>
      <c r="N8">
        <v>22.591000000000001</v>
      </c>
      <c r="O8">
        <v>23.492000000000001</v>
      </c>
      <c r="P8">
        <v>24.927</v>
      </c>
      <c r="Q8">
        <v>25.93</v>
      </c>
      <c r="R8">
        <v>27.995000000000001</v>
      </c>
      <c r="S8">
        <v>32.151000000000003</v>
      </c>
    </row>
    <row r="9" spans="1:23" x14ac:dyDescent="0.25">
      <c r="A9">
        <v>68</v>
      </c>
      <c r="B9">
        <v>-0.4894</v>
      </c>
      <c r="C9">
        <v>19.472999999999999</v>
      </c>
      <c r="D9">
        <v>0.14679</v>
      </c>
      <c r="E9">
        <v>12.928000000000001</v>
      </c>
      <c r="F9">
        <v>14.2</v>
      </c>
      <c r="G9">
        <v>15.03</v>
      </c>
      <c r="H9">
        <v>15.5</v>
      </c>
      <c r="I9">
        <v>16.265999999999998</v>
      </c>
      <c r="J9">
        <v>16.815000000000001</v>
      </c>
      <c r="K9">
        <v>17.678000000000001</v>
      </c>
      <c r="L9">
        <v>19.472999999999999</v>
      </c>
      <c r="M9">
        <v>21.553000000000001</v>
      </c>
      <c r="N9">
        <v>22.808</v>
      </c>
      <c r="O9">
        <v>23.721</v>
      </c>
      <c r="P9">
        <v>25.178000000000001</v>
      </c>
      <c r="Q9">
        <v>26.196999999999999</v>
      </c>
      <c r="R9">
        <v>28.295000000000002</v>
      </c>
      <c r="S9">
        <v>32.523000000000003</v>
      </c>
    </row>
    <row r="10" spans="1:23" x14ac:dyDescent="0.25">
      <c r="A10">
        <v>69</v>
      </c>
      <c r="B10">
        <v>-0.4924</v>
      </c>
      <c r="C10">
        <v>19.645499999999998</v>
      </c>
      <c r="D10">
        <v>0.14735000000000001</v>
      </c>
      <c r="E10">
        <v>13.026999999999999</v>
      </c>
      <c r="F10">
        <v>14.311999999999999</v>
      </c>
      <c r="G10">
        <v>15.151</v>
      </c>
      <c r="H10">
        <v>15.625</v>
      </c>
      <c r="I10">
        <v>16.399999999999999</v>
      </c>
      <c r="J10">
        <v>16.956</v>
      </c>
      <c r="K10">
        <v>17.829000000000001</v>
      </c>
      <c r="L10">
        <v>19.646000000000001</v>
      </c>
      <c r="M10">
        <v>21.753</v>
      </c>
      <c r="N10">
        <v>23.026</v>
      </c>
      <c r="O10">
        <v>23.952000000000002</v>
      </c>
      <c r="P10">
        <v>25.43</v>
      </c>
      <c r="Q10">
        <v>26.465</v>
      </c>
      <c r="R10">
        <v>28.597000000000001</v>
      </c>
      <c r="S10">
        <v>32.899000000000001</v>
      </c>
    </row>
    <row r="11" spans="1:23" x14ac:dyDescent="0.25">
      <c r="A11">
        <v>70</v>
      </c>
      <c r="B11">
        <v>-0.49540000000000001</v>
      </c>
      <c r="C11">
        <v>19.818000000000001</v>
      </c>
      <c r="D11">
        <v>0.1479</v>
      </c>
      <c r="E11">
        <v>13.125999999999999</v>
      </c>
      <c r="F11">
        <v>14.423999999999999</v>
      </c>
      <c r="G11">
        <v>15.272</v>
      </c>
      <c r="H11">
        <v>15.750999999999999</v>
      </c>
      <c r="I11">
        <v>16.533999999999999</v>
      </c>
      <c r="J11">
        <v>17.096</v>
      </c>
      <c r="K11">
        <v>17.978999999999999</v>
      </c>
      <c r="L11">
        <v>19.818000000000001</v>
      </c>
      <c r="M11">
        <v>21.952999999999999</v>
      </c>
      <c r="N11">
        <v>23.242999999999999</v>
      </c>
      <c r="O11">
        <v>24.183</v>
      </c>
      <c r="P11">
        <v>25.683</v>
      </c>
      <c r="Q11">
        <v>26.733000000000001</v>
      </c>
      <c r="R11">
        <v>28.899000000000001</v>
      </c>
      <c r="S11">
        <v>33.274999999999999</v>
      </c>
    </row>
    <row r="12" spans="1:23" x14ac:dyDescent="0.25">
      <c r="A12">
        <v>71</v>
      </c>
      <c r="B12">
        <v>-0.49840000000000001</v>
      </c>
      <c r="C12">
        <v>19.9908</v>
      </c>
      <c r="D12">
        <v>0.14845</v>
      </c>
      <c r="E12">
        <v>13.225</v>
      </c>
      <c r="F12">
        <v>14.536</v>
      </c>
      <c r="G12">
        <v>15.391999999999999</v>
      </c>
      <c r="H12">
        <v>15.877000000000001</v>
      </c>
      <c r="I12">
        <v>16.667999999999999</v>
      </c>
      <c r="J12">
        <v>17.236000000000001</v>
      </c>
      <c r="K12">
        <v>18.13</v>
      </c>
      <c r="L12">
        <v>19.991</v>
      </c>
      <c r="M12">
        <v>22.152999999999999</v>
      </c>
      <c r="N12">
        <v>23.460999999999999</v>
      </c>
      <c r="O12">
        <v>24.414000000000001</v>
      </c>
      <c r="P12">
        <v>25.936</v>
      </c>
      <c r="Q12">
        <v>27.001999999999999</v>
      </c>
      <c r="R12">
        <v>29.202999999999999</v>
      </c>
      <c r="S12">
        <v>33.654000000000003</v>
      </c>
    </row>
    <row r="13" spans="1:23" x14ac:dyDescent="0.25">
      <c r="A13">
        <v>72</v>
      </c>
      <c r="B13">
        <v>-0.50129999999999997</v>
      </c>
      <c r="C13">
        <v>20.163900000000002</v>
      </c>
      <c r="D13">
        <v>0.14899999999999999</v>
      </c>
      <c r="E13">
        <v>13.324999999999999</v>
      </c>
      <c r="F13">
        <v>14.648</v>
      </c>
      <c r="G13">
        <v>15.513</v>
      </c>
      <c r="H13">
        <v>16.001999999999999</v>
      </c>
      <c r="I13">
        <v>16.803000000000001</v>
      </c>
      <c r="J13">
        <v>17.376999999999999</v>
      </c>
      <c r="K13">
        <v>18.280999999999999</v>
      </c>
      <c r="L13">
        <v>20.164000000000001</v>
      </c>
      <c r="M13">
        <v>22.353999999999999</v>
      </c>
      <c r="N13">
        <v>23.68</v>
      </c>
      <c r="O13">
        <v>24.646000000000001</v>
      </c>
      <c r="P13">
        <v>26.19</v>
      </c>
      <c r="Q13">
        <v>27.273</v>
      </c>
      <c r="R13">
        <v>29.507999999999999</v>
      </c>
      <c r="S13">
        <v>34.034999999999997</v>
      </c>
    </row>
    <row r="14" spans="1:23" x14ac:dyDescent="0.25">
      <c r="A14">
        <v>73</v>
      </c>
      <c r="B14">
        <v>-0.50429999999999997</v>
      </c>
      <c r="C14">
        <v>20.337700000000002</v>
      </c>
      <c r="D14">
        <v>0.14954999999999999</v>
      </c>
      <c r="E14">
        <v>13.423999999999999</v>
      </c>
      <c r="F14">
        <v>14.76</v>
      </c>
      <c r="G14">
        <v>15.634</v>
      </c>
      <c r="H14">
        <v>16.129000000000001</v>
      </c>
      <c r="I14">
        <v>16.937000000000001</v>
      </c>
      <c r="J14">
        <v>17.518000000000001</v>
      </c>
      <c r="K14">
        <v>18.431999999999999</v>
      </c>
      <c r="L14">
        <v>20.338000000000001</v>
      </c>
      <c r="M14">
        <v>22.556000000000001</v>
      </c>
      <c r="N14">
        <v>23.9</v>
      </c>
      <c r="O14">
        <v>24.879000000000001</v>
      </c>
      <c r="P14">
        <v>26.446000000000002</v>
      </c>
      <c r="Q14">
        <v>27.545000000000002</v>
      </c>
      <c r="R14">
        <v>29.815000000000001</v>
      </c>
      <c r="S14">
        <v>34.42</v>
      </c>
    </row>
    <row r="15" spans="1:23" x14ac:dyDescent="0.25">
      <c r="A15">
        <v>74</v>
      </c>
      <c r="B15">
        <v>-0.50719999999999998</v>
      </c>
      <c r="C15">
        <v>20.5124</v>
      </c>
      <c r="D15">
        <v>0.15010000000000001</v>
      </c>
      <c r="E15">
        <v>13.523999999999999</v>
      </c>
      <c r="F15">
        <v>14.872999999999999</v>
      </c>
      <c r="G15">
        <v>15.756</v>
      </c>
      <c r="H15">
        <v>16.254999999999999</v>
      </c>
      <c r="I15">
        <v>17.073</v>
      </c>
      <c r="J15">
        <v>17.66</v>
      </c>
      <c r="K15">
        <v>18.584</v>
      </c>
      <c r="L15">
        <v>20.512</v>
      </c>
      <c r="M15">
        <v>22.759</v>
      </c>
      <c r="N15">
        <v>24.120999999999999</v>
      </c>
      <c r="O15">
        <v>25.114000000000001</v>
      </c>
      <c r="P15">
        <v>26.704000000000001</v>
      </c>
      <c r="Q15">
        <v>27.818999999999999</v>
      </c>
      <c r="R15">
        <v>30.125</v>
      </c>
      <c r="S15">
        <v>34.808</v>
      </c>
    </row>
    <row r="16" spans="1:23" x14ac:dyDescent="0.25">
      <c r="A16">
        <v>75</v>
      </c>
      <c r="B16">
        <v>-0.51</v>
      </c>
      <c r="C16">
        <v>20.688500000000001</v>
      </c>
      <c r="D16">
        <v>0.15065000000000001</v>
      </c>
      <c r="E16">
        <v>13.624000000000001</v>
      </c>
      <c r="F16">
        <v>14.986000000000001</v>
      </c>
      <c r="G16">
        <v>15.878</v>
      </c>
      <c r="H16">
        <v>16.382999999999999</v>
      </c>
      <c r="I16">
        <v>17.209</v>
      </c>
      <c r="J16">
        <v>17.803000000000001</v>
      </c>
      <c r="K16">
        <v>18.736999999999998</v>
      </c>
      <c r="L16">
        <v>20.687999999999999</v>
      </c>
      <c r="M16">
        <v>22.963999999999999</v>
      </c>
      <c r="N16">
        <v>24.344000000000001</v>
      </c>
      <c r="O16">
        <v>25.350999999999999</v>
      </c>
      <c r="P16">
        <v>26.963999999999999</v>
      </c>
      <c r="Q16">
        <v>28.094999999999999</v>
      </c>
      <c r="R16">
        <v>30.437999999999999</v>
      </c>
      <c r="S16">
        <v>35.201000000000001</v>
      </c>
    </row>
    <row r="17" spans="1:19" x14ac:dyDescent="0.25">
      <c r="A17">
        <v>76</v>
      </c>
      <c r="B17">
        <v>-0.51290000000000002</v>
      </c>
      <c r="C17">
        <v>20.866099999999999</v>
      </c>
      <c r="D17">
        <v>0.1512</v>
      </c>
      <c r="E17">
        <v>13.726000000000001</v>
      </c>
      <c r="F17">
        <v>15.101000000000001</v>
      </c>
      <c r="G17">
        <v>16.001000000000001</v>
      </c>
      <c r="H17">
        <v>16.510999999999999</v>
      </c>
      <c r="I17">
        <v>17.346</v>
      </c>
      <c r="J17">
        <v>17.946999999999999</v>
      </c>
      <c r="K17">
        <v>18.891999999999999</v>
      </c>
      <c r="L17">
        <v>20.866</v>
      </c>
      <c r="M17">
        <v>23.17</v>
      </c>
      <c r="N17">
        <v>24.568999999999999</v>
      </c>
      <c r="O17">
        <v>25.59</v>
      </c>
      <c r="P17">
        <v>27.225999999999999</v>
      </c>
      <c r="Q17">
        <v>28.375</v>
      </c>
      <c r="R17">
        <v>30.754000000000001</v>
      </c>
      <c r="S17">
        <v>35.597999999999999</v>
      </c>
    </row>
    <row r="18" spans="1:19" x14ac:dyDescent="0.25">
      <c r="A18">
        <v>77</v>
      </c>
      <c r="B18">
        <v>-0.51570000000000005</v>
      </c>
      <c r="C18">
        <v>21.0457</v>
      </c>
      <c r="D18">
        <v>0.15175</v>
      </c>
      <c r="E18">
        <v>13.827999999999999</v>
      </c>
      <c r="F18">
        <v>15.215999999999999</v>
      </c>
      <c r="G18">
        <v>16.126000000000001</v>
      </c>
      <c r="H18">
        <v>16.640999999999998</v>
      </c>
      <c r="I18">
        <v>17.484999999999999</v>
      </c>
      <c r="J18">
        <v>18.091999999999999</v>
      </c>
      <c r="K18">
        <v>19.047999999999998</v>
      </c>
      <c r="L18">
        <v>21.045999999999999</v>
      </c>
      <c r="M18">
        <v>23.379000000000001</v>
      </c>
      <c r="N18">
        <v>24.797000000000001</v>
      </c>
      <c r="O18">
        <v>25.832000000000001</v>
      </c>
      <c r="P18">
        <v>27.492000000000001</v>
      </c>
      <c r="Q18">
        <v>28.658000000000001</v>
      </c>
      <c r="R18">
        <v>31.074000000000002</v>
      </c>
      <c r="S18">
        <v>36.000999999999998</v>
      </c>
    </row>
    <row r="19" spans="1:19" x14ac:dyDescent="0.25">
      <c r="A19">
        <v>78</v>
      </c>
      <c r="B19">
        <v>-0.51849999999999996</v>
      </c>
      <c r="C19">
        <v>21.227399999999999</v>
      </c>
      <c r="D19">
        <v>0.15229999999999999</v>
      </c>
      <c r="E19">
        <v>13.932</v>
      </c>
      <c r="F19">
        <v>15.333</v>
      </c>
      <c r="G19">
        <v>16.251999999999999</v>
      </c>
      <c r="H19">
        <v>16.773</v>
      </c>
      <c r="I19">
        <v>17.626000000000001</v>
      </c>
      <c r="J19">
        <v>18.239000000000001</v>
      </c>
      <c r="K19">
        <v>19.206</v>
      </c>
      <c r="L19">
        <v>21.227</v>
      </c>
      <c r="M19">
        <v>23.591000000000001</v>
      </c>
      <c r="N19">
        <v>25.027999999999999</v>
      </c>
      <c r="O19">
        <v>26.077000000000002</v>
      </c>
      <c r="P19">
        <v>27.760999999999999</v>
      </c>
      <c r="Q19">
        <v>28.945</v>
      </c>
      <c r="R19">
        <v>31.399000000000001</v>
      </c>
      <c r="S19">
        <v>36.409999999999997</v>
      </c>
    </row>
    <row r="20" spans="1:19" x14ac:dyDescent="0.25">
      <c r="A20">
        <v>79</v>
      </c>
      <c r="B20">
        <v>-0.52129999999999999</v>
      </c>
      <c r="C20">
        <v>21.411300000000001</v>
      </c>
      <c r="D20">
        <v>0.15284</v>
      </c>
      <c r="E20">
        <v>14.037000000000001</v>
      </c>
      <c r="F20">
        <v>15.452</v>
      </c>
      <c r="G20">
        <v>16.38</v>
      </c>
      <c r="H20">
        <v>16.905999999999999</v>
      </c>
      <c r="I20">
        <v>17.768000000000001</v>
      </c>
      <c r="J20">
        <v>18.388000000000002</v>
      </c>
      <c r="K20">
        <v>19.366</v>
      </c>
      <c r="L20">
        <v>21.411000000000001</v>
      </c>
      <c r="M20">
        <v>23.805</v>
      </c>
      <c r="N20">
        <v>25.260999999999999</v>
      </c>
      <c r="O20">
        <v>26.324999999999999</v>
      </c>
      <c r="P20">
        <v>28.033000000000001</v>
      </c>
      <c r="Q20">
        <v>29.234000000000002</v>
      </c>
      <c r="R20">
        <v>31.727</v>
      </c>
      <c r="S20">
        <v>36.823</v>
      </c>
    </row>
    <row r="21" spans="1:19" x14ac:dyDescent="0.25">
      <c r="A21">
        <v>80</v>
      </c>
      <c r="B21">
        <v>-0.52400000000000002</v>
      </c>
      <c r="C21">
        <v>21.597899999999999</v>
      </c>
      <c r="D21">
        <v>0.15339</v>
      </c>
      <c r="E21">
        <v>14.143000000000001</v>
      </c>
      <c r="F21">
        <v>15.571999999999999</v>
      </c>
      <c r="G21">
        <v>16.509</v>
      </c>
      <c r="H21">
        <v>17.041</v>
      </c>
      <c r="I21">
        <v>17.911999999999999</v>
      </c>
      <c r="J21">
        <v>18.539000000000001</v>
      </c>
      <c r="K21">
        <v>19.527999999999999</v>
      </c>
      <c r="L21">
        <v>21.597999999999999</v>
      </c>
      <c r="M21">
        <v>24.021999999999998</v>
      </c>
      <c r="N21">
        <v>25.498000000000001</v>
      </c>
      <c r="O21">
        <v>26.577000000000002</v>
      </c>
      <c r="P21">
        <v>28.31</v>
      </c>
      <c r="Q21">
        <v>29.529</v>
      </c>
      <c r="R21">
        <v>32.061</v>
      </c>
      <c r="S21">
        <v>37.244</v>
      </c>
    </row>
    <row r="22" spans="1:19" x14ac:dyDescent="0.25">
      <c r="A22">
        <v>81</v>
      </c>
      <c r="B22">
        <v>-0.52680000000000005</v>
      </c>
      <c r="C22">
        <v>21.787199999999999</v>
      </c>
      <c r="D22">
        <v>0.15393000000000001</v>
      </c>
      <c r="E22">
        <v>14.250999999999999</v>
      </c>
      <c r="F22">
        <v>15.694000000000001</v>
      </c>
      <c r="G22">
        <v>16.640999999999998</v>
      </c>
      <c r="H22">
        <v>17.178000000000001</v>
      </c>
      <c r="I22">
        <v>18.059000000000001</v>
      </c>
      <c r="J22">
        <v>18.693000000000001</v>
      </c>
      <c r="K22">
        <v>19.693000000000001</v>
      </c>
      <c r="L22">
        <v>21.786999999999999</v>
      </c>
      <c r="M22">
        <v>24.242000000000001</v>
      </c>
      <c r="N22">
        <v>25.738</v>
      </c>
      <c r="O22">
        <v>26.832000000000001</v>
      </c>
      <c r="P22">
        <v>28.59</v>
      </c>
      <c r="Q22">
        <v>29.827999999999999</v>
      </c>
      <c r="R22">
        <v>32.4</v>
      </c>
      <c r="S22">
        <v>37.671999999999997</v>
      </c>
    </row>
    <row r="23" spans="1:19" x14ac:dyDescent="0.25">
      <c r="A23">
        <v>82</v>
      </c>
      <c r="B23">
        <v>-0.52939999999999998</v>
      </c>
      <c r="C23">
        <v>21.979500000000002</v>
      </c>
      <c r="D23">
        <v>0.15448000000000001</v>
      </c>
      <c r="E23">
        <v>14.361000000000001</v>
      </c>
      <c r="F23">
        <v>15.818</v>
      </c>
      <c r="G23">
        <v>16.774000000000001</v>
      </c>
      <c r="H23">
        <v>17.317</v>
      </c>
      <c r="I23">
        <v>18.207999999999998</v>
      </c>
      <c r="J23">
        <v>18.847999999999999</v>
      </c>
      <c r="K23">
        <v>19.86</v>
      </c>
      <c r="L23">
        <v>21.98</v>
      </c>
      <c r="M23">
        <v>24.466000000000001</v>
      </c>
      <c r="N23">
        <v>25.981999999999999</v>
      </c>
      <c r="O23">
        <v>27.091999999999999</v>
      </c>
      <c r="P23">
        <v>28.876000000000001</v>
      </c>
      <c r="Q23">
        <v>30.132000000000001</v>
      </c>
      <c r="R23">
        <v>32.744999999999997</v>
      </c>
      <c r="S23">
        <v>38.106999999999999</v>
      </c>
    </row>
    <row r="24" spans="1:19" x14ac:dyDescent="0.25">
      <c r="A24">
        <v>83</v>
      </c>
      <c r="B24">
        <v>-0.53210000000000002</v>
      </c>
      <c r="C24">
        <v>22.1751</v>
      </c>
      <c r="D24">
        <v>0.15501999999999999</v>
      </c>
      <c r="E24">
        <v>14.473000000000001</v>
      </c>
      <c r="F24">
        <v>15.944000000000001</v>
      </c>
      <c r="G24">
        <v>16.91</v>
      </c>
      <c r="H24">
        <v>17.459</v>
      </c>
      <c r="I24">
        <v>18.359000000000002</v>
      </c>
      <c r="J24">
        <v>19.007000000000001</v>
      </c>
      <c r="K24">
        <v>20.03</v>
      </c>
      <c r="L24">
        <v>22.175000000000001</v>
      </c>
      <c r="M24">
        <v>24.693999999999999</v>
      </c>
      <c r="N24">
        <v>26.231000000000002</v>
      </c>
      <c r="O24">
        <v>27.356000000000002</v>
      </c>
      <c r="P24">
        <v>29.166</v>
      </c>
      <c r="Q24">
        <v>30.440999999999999</v>
      </c>
      <c r="R24">
        <v>33.094999999999999</v>
      </c>
      <c r="S24">
        <v>38.549999999999997</v>
      </c>
    </row>
    <row r="25" spans="1:19" x14ac:dyDescent="0.25">
      <c r="A25">
        <v>84</v>
      </c>
      <c r="B25">
        <v>-0.53469999999999995</v>
      </c>
      <c r="C25">
        <v>22.373999999999999</v>
      </c>
      <c r="D25">
        <v>0.15556</v>
      </c>
      <c r="E25">
        <v>14.586</v>
      </c>
      <c r="F25">
        <v>16.071999999999999</v>
      </c>
      <c r="G25">
        <v>17.048999999999999</v>
      </c>
      <c r="H25">
        <v>17.603000000000002</v>
      </c>
      <c r="I25">
        <v>18.513000000000002</v>
      </c>
      <c r="J25">
        <v>19.167999999999999</v>
      </c>
      <c r="K25">
        <v>20.202999999999999</v>
      </c>
      <c r="L25">
        <v>22.373999999999999</v>
      </c>
      <c r="M25">
        <v>24.925000000000001</v>
      </c>
      <c r="N25">
        <v>26.483000000000001</v>
      </c>
      <c r="O25">
        <v>27.625</v>
      </c>
      <c r="P25">
        <v>29.460999999999999</v>
      </c>
      <c r="Q25">
        <v>30.754999999999999</v>
      </c>
      <c r="R25">
        <v>33.451000000000001</v>
      </c>
      <c r="S25">
        <v>39</v>
      </c>
    </row>
    <row r="26" spans="1:19" x14ac:dyDescent="0.25">
      <c r="A26">
        <v>85</v>
      </c>
      <c r="B26">
        <v>-0.53720000000000001</v>
      </c>
      <c r="C26">
        <v>22.5762</v>
      </c>
      <c r="D26">
        <v>0.15609999999999999</v>
      </c>
      <c r="E26">
        <v>14.702</v>
      </c>
      <c r="F26">
        <v>16.202000000000002</v>
      </c>
      <c r="G26">
        <v>17.189</v>
      </c>
      <c r="H26">
        <v>17.75</v>
      </c>
      <c r="I26">
        <v>18.669</v>
      </c>
      <c r="J26">
        <v>19.332000000000001</v>
      </c>
      <c r="K26">
        <v>20.378</v>
      </c>
      <c r="L26">
        <v>22.576000000000001</v>
      </c>
      <c r="M26">
        <v>25.161000000000001</v>
      </c>
      <c r="N26">
        <v>26.74</v>
      </c>
      <c r="O26">
        <v>27.896999999999998</v>
      </c>
      <c r="P26">
        <v>29.760999999999999</v>
      </c>
      <c r="Q26">
        <v>31.074999999999999</v>
      </c>
      <c r="R26">
        <v>33.814</v>
      </c>
      <c r="S26">
        <v>39.457999999999998</v>
      </c>
    </row>
    <row r="27" spans="1:19" x14ac:dyDescent="0.25">
      <c r="A27">
        <v>86</v>
      </c>
      <c r="B27">
        <v>-0.53979999999999995</v>
      </c>
      <c r="C27">
        <v>22.781600000000001</v>
      </c>
      <c r="D27">
        <v>0.15662999999999999</v>
      </c>
      <c r="E27">
        <v>14.819000000000001</v>
      </c>
      <c r="F27">
        <v>16.335000000000001</v>
      </c>
      <c r="G27">
        <v>17.332000000000001</v>
      </c>
      <c r="H27">
        <v>17.899000000000001</v>
      </c>
      <c r="I27">
        <v>18.829000000000001</v>
      </c>
      <c r="J27">
        <v>19.498999999999999</v>
      </c>
      <c r="K27">
        <v>20.556999999999999</v>
      </c>
      <c r="L27">
        <v>22.782</v>
      </c>
      <c r="M27">
        <v>25.4</v>
      </c>
      <c r="N27">
        <v>27</v>
      </c>
      <c r="O27">
        <v>28.173999999999999</v>
      </c>
      <c r="P27">
        <v>30.065000000000001</v>
      </c>
      <c r="Q27">
        <v>31.399000000000001</v>
      </c>
      <c r="R27">
        <v>34.182000000000002</v>
      </c>
      <c r="S27">
        <v>39.923000000000002</v>
      </c>
    </row>
    <row r="28" spans="1:19" x14ac:dyDescent="0.25">
      <c r="A28">
        <v>87</v>
      </c>
      <c r="B28">
        <v>-0.5423</v>
      </c>
      <c r="C28">
        <v>22.990400000000001</v>
      </c>
      <c r="D28">
        <v>0.15717</v>
      </c>
      <c r="E28">
        <v>14.939</v>
      </c>
      <c r="F28">
        <v>16.47</v>
      </c>
      <c r="G28">
        <v>17.477</v>
      </c>
      <c r="H28">
        <v>18.05</v>
      </c>
      <c r="I28">
        <v>18.989999999999998</v>
      </c>
      <c r="J28">
        <v>19.667999999999999</v>
      </c>
      <c r="K28">
        <v>20.739000000000001</v>
      </c>
      <c r="L28">
        <v>22.99</v>
      </c>
      <c r="M28">
        <v>25.643000000000001</v>
      </c>
      <c r="N28">
        <v>27.265000000000001</v>
      </c>
      <c r="O28">
        <v>28.456</v>
      </c>
      <c r="P28">
        <v>30.375</v>
      </c>
      <c r="Q28">
        <v>31.73</v>
      </c>
      <c r="R28">
        <v>34.557000000000002</v>
      </c>
      <c r="S28">
        <v>40.398000000000003</v>
      </c>
    </row>
    <row r="29" spans="1:19" x14ac:dyDescent="0.25">
      <c r="A29">
        <v>88</v>
      </c>
      <c r="B29">
        <v>-0.54469999999999996</v>
      </c>
      <c r="C29">
        <v>23.202500000000001</v>
      </c>
      <c r="D29">
        <v>0.15770000000000001</v>
      </c>
      <c r="E29">
        <v>15.06</v>
      </c>
      <c r="F29">
        <v>16.606999999999999</v>
      </c>
      <c r="G29">
        <v>17.625</v>
      </c>
      <c r="H29">
        <v>18.204000000000001</v>
      </c>
      <c r="I29">
        <v>19.154</v>
      </c>
      <c r="J29">
        <v>19.84</v>
      </c>
      <c r="K29">
        <v>20.922999999999998</v>
      </c>
      <c r="L29">
        <v>23.202000000000002</v>
      </c>
      <c r="M29">
        <v>25.888999999999999</v>
      </c>
      <c r="N29">
        <v>27.535</v>
      </c>
      <c r="O29">
        <v>28.742000000000001</v>
      </c>
      <c r="P29">
        <v>30.689</v>
      </c>
      <c r="Q29">
        <v>32.064999999999998</v>
      </c>
      <c r="R29">
        <v>34.936999999999998</v>
      </c>
      <c r="S29">
        <v>40.878999999999998</v>
      </c>
    </row>
    <row r="30" spans="1:19" x14ac:dyDescent="0.25">
      <c r="A30">
        <v>89</v>
      </c>
      <c r="B30">
        <v>-0.54710000000000003</v>
      </c>
      <c r="C30">
        <v>23.417999999999999</v>
      </c>
      <c r="D30">
        <v>0.15823000000000001</v>
      </c>
      <c r="E30">
        <v>15.183</v>
      </c>
      <c r="F30">
        <v>16.745999999999999</v>
      </c>
      <c r="G30">
        <v>17.774999999999999</v>
      </c>
      <c r="H30">
        <v>18.36</v>
      </c>
      <c r="I30">
        <v>19.321000000000002</v>
      </c>
      <c r="J30">
        <v>20.013999999999999</v>
      </c>
      <c r="K30">
        <v>21.111000000000001</v>
      </c>
      <c r="L30">
        <v>23.417999999999999</v>
      </c>
      <c r="M30">
        <v>26.14</v>
      </c>
      <c r="N30">
        <v>27.808</v>
      </c>
      <c r="O30">
        <v>29.033000000000001</v>
      </c>
      <c r="P30">
        <v>31.009</v>
      </c>
      <c r="Q30">
        <v>32.405999999999999</v>
      </c>
      <c r="R30">
        <v>35.323</v>
      </c>
      <c r="S30">
        <v>41.369</v>
      </c>
    </row>
    <row r="31" spans="1:19" x14ac:dyDescent="0.25">
      <c r="A31">
        <v>90</v>
      </c>
      <c r="B31">
        <v>-0.54949999999999999</v>
      </c>
      <c r="C31">
        <v>23.636900000000001</v>
      </c>
      <c r="D31">
        <v>0.15876000000000001</v>
      </c>
      <c r="E31">
        <v>15.308999999999999</v>
      </c>
      <c r="F31">
        <v>16.887</v>
      </c>
      <c r="G31">
        <v>17.927</v>
      </c>
      <c r="H31">
        <v>18.518999999999998</v>
      </c>
      <c r="I31">
        <v>19.491</v>
      </c>
      <c r="J31">
        <v>20.192</v>
      </c>
      <c r="K31">
        <v>21.300999999999998</v>
      </c>
      <c r="L31">
        <v>23.637</v>
      </c>
      <c r="M31">
        <v>26.395</v>
      </c>
      <c r="N31">
        <v>28.085999999999999</v>
      </c>
      <c r="O31">
        <v>29.329000000000001</v>
      </c>
      <c r="P31">
        <v>31.334</v>
      </c>
      <c r="Q31">
        <v>32.752000000000002</v>
      </c>
      <c r="R31">
        <v>35.716000000000001</v>
      </c>
      <c r="S31">
        <v>41.866999999999997</v>
      </c>
    </row>
    <row r="32" spans="1:19" x14ac:dyDescent="0.25">
      <c r="A32">
        <v>91</v>
      </c>
      <c r="B32">
        <v>-0.55179999999999996</v>
      </c>
      <c r="C32">
        <v>23.859300000000001</v>
      </c>
      <c r="D32">
        <v>0.15928</v>
      </c>
      <c r="E32">
        <v>15.436</v>
      </c>
      <c r="F32">
        <v>17.030999999999999</v>
      </c>
      <c r="G32">
        <v>18.082000000000001</v>
      </c>
      <c r="H32">
        <v>18.68</v>
      </c>
      <c r="I32">
        <v>19.663</v>
      </c>
      <c r="J32">
        <v>20.372</v>
      </c>
      <c r="K32">
        <v>21.495000000000001</v>
      </c>
      <c r="L32">
        <v>23.859000000000002</v>
      </c>
      <c r="M32">
        <v>26.654</v>
      </c>
      <c r="N32">
        <v>28.367999999999999</v>
      </c>
      <c r="O32">
        <v>29.629000000000001</v>
      </c>
      <c r="P32">
        <v>31.663</v>
      </c>
      <c r="Q32">
        <v>33.103000000000002</v>
      </c>
      <c r="R32">
        <v>36.115000000000002</v>
      </c>
      <c r="S32">
        <v>42.372</v>
      </c>
    </row>
    <row r="33" spans="1:19" x14ac:dyDescent="0.25">
      <c r="A33">
        <v>92</v>
      </c>
      <c r="B33">
        <v>-0.55410000000000004</v>
      </c>
      <c r="C33">
        <v>24.0853</v>
      </c>
      <c r="D33">
        <v>0.1598</v>
      </c>
      <c r="E33">
        <v>15.566000000000001</v>
      </c>
      <c r="F33">
        <v>17.177</v>
      </c>
      <c r="G33">
        <v>18.239999999999998</v>
      </c>
      <c r="H33">
        <v>18.844000000000001</v>
      </c>
      <c r="I33">
        <v>19.838000000000001</v>
      </c>
      <c r="J33">
        <v>20.556000000000001</v>
      </c>
      <c r="K33">
        <v>21.690999999999999</v>
      </c>
      <c r="L33">
        <v>24.085000000000001</v>
      </c>
      <c r="M33">
        <v>26.916</v>
      </c>
      <c r="N33">
        <v>28.655000000000001</v>
      </c>
      <c r="O33">
        <v>29.933</v>
      </c>
      <c r="P33">
        <v>31.998000000000001</v>
      </c>
      <c r="Q33">
        <v>33.46</v>
      </c>
      <c r="R33">
        <v>36.520000000000003</v>
      </c>
      <c r="S33">
        <v>42.886000000000003</v>
      </c>
    </row>
    <row r="34" spans="1:19" x14ac:dyDescent="0.25">
      <c r="A34">
        <v>93</v>
      </c>
      <c r="B34">
        <v>-0.55630000000000002</v>
      </c>
      <c r="C34">
        <v>24.314900000000002</v>
      </c>
      <c r="D34">
        <v>0.16031999999999999</v>
      </c>
      <c r="E34">
        <v>15.698</v>
      </c>
      <c r="F34">
        <v>17.326000000000001</v>
      </c>
      <c r="G34">
        <v>18.399999999999999</v>
      </c>
      <c r="H34">
        <v>19.010999999999999</v>
      </c>
      <c r="I34">
        <v>20.015999999999998</v>
      </c>
      <c r="J34">
        <v>20.742000000000001</v>
      </c>
      <c r="K34">
        <v>21.890999999999998</v>
      </c>
      <c r="L34">
        <v>24.315000000000001</v>
      </c>
      <c r="M34">
        <v>27.184000000000001</v>
      </c>
      <c r="N34">
        <v>28.946000000000002</v>
      </c>
      <c r="O34">
        <v>30.242999999999999</v>
      </c>
      <c r="P34">
        <v>32.338999999999999</v>
      </c>
      <c r="Q34">
        <v>33.823</v>
      </c>
      <c r="R34">
        <v>36.932000000000002</v>
      </c>
      <c r="S34">
        <v>43.408999999999999</v>
      </c>
    </row>
    <row r="35" spans="1:19" x14ac:dyDescent="0.25">
      <c r="A35">
        <v>94</v>
      </c>
      <c r="B35">
        <v>-0.5585</v>
      </c>
      <c r="C35">
        <v>24.548200000000001</v>
      </c>
      <c r="D35">
        <v>0.16084000000000001</v>
      </c>
      <c r="E35">
        <v>15.832000000000001</v>
      </c>
      <c r="F35">
        <v>17.475999999999999</v>
      </c>
      <c r="G35">
        <v>18.562000000000001</v>
      </c>
      <c r="H35">
        <v>19.18</v>
      </c>
      <c r="I35">
        <v>20.196999999999999</v>
      </c>
      <c r="J35">
        <v>20.931000000000001</v>
      </c>
      <c r="K35">
        <v>22.094000000000001</v>
      </c>
      <c r="L35">
        <v>24.547999999999998</v>
      </c>
      <c r="M35">
        <v>27.454999999999998</v>
      </c>
      <c r="N35">
        <v>29.242000000000001</v>
      </c>
      <c r="O35">
        <v>30.558</v>
      </c>
      <c r="P35">
        <v>32.685000000000002</v>
      </c>
      <c r="Q35">
        <v>34.192</v>
      </c>
      <c r="R35">
        <v>37.351999999999997</v>
      </c>
      <c r="S35">
        <v>43.941000000000003</v>
      </c>
    </row>
    <row r="36" spans="1:19" x14ac:dyDescent="0.25">
      <c r="A36">
        <v>95</v>
      </c>
      <c r="B36">
        <v>-0.56059999999999999</v>
      </c>
      <c r="C36">
        <v>24.785299999999999</v>
      </c>
      <c r="D36">
        <v>0.16134999999999999</v>
      </c>
      <c r="E36">
        <v>15.968</v>
      </c>
      <c r="F36">
        <v>17.63</v>
      </c>
      <c r="G36">
        <v>18.728000000000002</v>
      </c>
      <c r="H36">
        <v>19.353000000000002</v>
      </c>
      <c r="I36">
        <v>20.381</v>
      </c>
      <c r="J36">
        <v>21.123999999999999</v>
      </c>
      <c r="K36">
        <v>22.300999999999998</v>
      </c>
      <c r="L36">
        <v>24.785</v>
      </c>
      <c r="M36">
        <v>27.731000000000002</v>
      </c>
      <c r="N36">
        <v>29.542999999999999</v>
      </c>
      <c r="O36">
        <v>30.878</v>
      </c>
      <c r="P36">
        <v>33.036000000000001</v>
      </c>
      <c r="Q36">
        <v>34.567</v>
      </c>
      <c r="R36">
        <v>37.777000000000001</v>
      </c>
      <c r="S36">
        <v>44.48</v>
      </c>
    </row>
    <row r="37" spans="1:19" x14ac:dyDescent="0.25">
      <c r="A37">
        <v>96</v>
      </c>
      <c r="B37">
        <v>-0.56269999999999998</v>
      </c>
      <c r="C37">
        <v>25.026199999999999</v>
      </c>
      <c r="D37">
        <v>0.16186</v>
      </c>
      <c r="E37">
        <v>16.106000000000002</v>
      </c>
      <c r="F37">
        <v>17.786000000000001</v>
      </c>
      <c r="G37">
        <v>18.896000000000001</v>
      </c>
      <c r="H37">
        <v>19.527999999999999</v>
      </c>
      <c r="I37">
        <v>20.568000000000001</v>
      </c>
      <c r="J37">
        <v>21.318999999999999</v>
      </c>
      <c r="K37">
        <v>22.51</v>
      </c>
      <c r="L37">
        <v>25.026</v>
      </c>
      <c r="M37">
        <v>28.010999999999999</v>
      </c>
      <c r="N37">
        <v>29.849</v>
      </c>
      <c r="O37">
        <v>31.202000000000002</v>
      </c>
      <c r="P37">
        <v>33.393000000000001</v>
      </c>
      <c r="Q37">
        <v>34.947000000000003</v>
      </c>
      <c r="R37">
        <v>38.209000000000003</v>
      </c>
      <c r="S37">
        <v>45.029000000000003</v>
      </c>
    </row>
    <row r="38" spans="1:19" x14ac:dyDescent="0.25">
      <c r="A38">
        <v>97</v>
      </c>
      <c r="B38">
        <v>-0.56469999999999998</v>
      </c>
      <c r="C38">
        <v>25.271000000000001</v>
      </c>
      <c r="D38">
        <v>0.16236999999999999</v>
      </c>
      <c r="E38">
        <v>16.247</v>
      </c>
      <c r="F38">
        <v>17.943999999999999</v>
      </c>
      <c r="G38">
        <v>19.065999999999999</v>
      </c>
      <c r="H38">
        <v>19.706</v>
      </c>
      <c r="I38">
        <v>20.757999999999999</v>
      </c>
      <c r="J38">
        <v>21.518000000000001</v>
      </c>
      <c r="K38">
        <v>22.722999999999999</v>
      </c>
      <c r="L38">
        <v>25.271000000000001</v>
      </c>
      <c r="M38">
        <v>28.295999999999999</v>
      </c>
      <c r="N38">
        <v>30.158999999999999</v>
      </c>
      <c r="O38">
        <v>31.533000000000001</v>
      </c>
      <c r="P38">
        <v>33.756</v>
      </c>
      <c r="Q38">
        <v>35.334000000000003</v>
      </c>
      <c r="R38">
        <v>38.648000000000003</v>
      </c>
      <c r="S38">
        <v>45.588000000000001</v>
      </c>
    </row>
    <row r="39" spans="1:19" x14ac:dyDescent="0.25">
      <c r="A39">
        <v>98</v>
      </c>
      <c r="B39">
        <v>-0.56669999999999998</v>
      </c>
      <c r="C39">
        <v>25.5197</v>
      </c>
      <c r="D39">
        <v>0.16286999999999999</v>
      </c>
      <c r="E39">
        <v>16.39</v>
      </c>
      <c r="F39">
        <v>18.105</v>
      </c>
      <c r="G39">
        <v>19.239999999999998</v>
      </c>
      <c r="H39">
        <v>19.885999999999999</v>
      </c>
      <c r="I39">
        <v>20.951000000000001</v>
      </c>
      <c r="J39">
        <v>21.72</v>
      </c>
      <c r="K39">
        <v>22.94</v>
      </c>
      <c r="L39">
        <v>25.52</v>
      </c>
      <c r="M39">
        <v>28.585000000000001</v>
      </c>
      <c r="N39">
        <v>30.474</v>
      </c>
      <c r="O39">
        <v>31.867999999999999</v>
      </c>
      <c r="P39">
        <v>34.124000000000002</v>
      </c>
      <c r="Q39">
        <v>35.726999999999997</v>
      </c>
      <c r="R39">
        <v>39.094000000000001</v>
      </c>
      <c r="S39">
        <v>46.154000000000003</v>
      </c>
    </row>
    <row r="40" spans="1:19" x14ac:dyDescent="0.25">
      <c r="A40">
        <v>99</v>
      </c>
      <c r="B40">
        <v>-0.56859999999999999</v>
      </c>
      <c r="C40">
        <v>25.772099999999998</v>
      </c>
      <c r="D40">
        <v>0.16336999999999999</v>
      </c>
      <c r="E40">
        <v>16.535</v>
      </c>
      <c r="F40">
        <v>18.268999999999998</v>
      </c>
      <c r="G40">
        <v>19.416</v>
      </c>
      <c r="H40">
        <v>20.07</v>
      </c>
      <c r="I40">
        <v>21.146999999999998</v>
      </c>
      <c r="J40">
        <v>21.925000000000001</v>
      </c>
      <c r="K40">
        <v>23.16</v>
      </c>
      <c r="L40">
        <v>25.771999999999998</v>
      </c>
      <c r="M40">
        <v>28.878</v>
      </c>
      <c r="N40">
        <v>30.794</v>
      </c>
      <c r="O40">
        <v>32.207999999999998</v>
      </c>
      <c r="P40">
        <v>34.497999999999998</v>
      </c>
      <c r="Q40">
        <v>36.125999999999998</v>
      </c>
      <c r="R40">
        <v>39.546999999999997</v>
      </c>
      <c r="S40">
        <v>46.728999999999999</v>
      </c>
    </row>
    <row r="41" spans="1:19" x14ac:dyDescent="0.25">
      <c r="A41">
        <v>100</v>
      </c>
      <c r="B41">
        <v>-0.57040000000000002</v>
      </c>
      <c r="C41">
        <v>26.028400000000001</v>
      </c>
      <c r="D41">
        <v>0.16386000000000001</v>
      </c>
      <c r="E41">
        <v>16.681999999999999</v>
      </c>
      <c r="F41">
        <v>18.434999999999999</v>
      </c>
      <c r="G41">
        <v>19.594999999999999</v>
      </c>
      <c r="H41">
        <v>20.256</v>
      </c>
      <c r="I41">
        <v>21.346</v>
      </c>
      <c r="J41">
        <v>22.132999999999999</v>
      </c>
      <c r="K41">
        <v>23.382999999999999</v>
      </c>
      <c r="L41">
        <v>26.027999999999999</v>
      </c>
      <c r="M41">
        <v>29.175999999999998</v>
      </c>
      <c r="N41">
        <v>31.119</v>
      </c>
      <c r="O41">
        <v>32.552999999999997</v>
      </c>
      <c r="P41">
        <v>34.877000000000002</v>
      </c>
      <c r="Q41">
        <v>36.53</v>
      </c>
      <c r="R41">
        <v>40.006</v>
      </c>
      <c r="S41">
        <v>47.311</v>
      </c>
    </row>
    <row r="42" spans="1:19" x14ac:dyDescent="0.25">
      <c r="A42">
        <v>101</v>
      </c>
      <c r="B42">
        <v>-0.57220000000000004</v>
      </c>
      <c r="C42">
        <v>26.2883</v>
      </c>
      <c r="D42">
        <v>0.16435</v>
      </c>
      <c r="E42">
        <v>16.832000000000001</v>
      </c>
      <c r="F42">
        <v>18.603999999999999</v>
      </c>
      <c r="G42">
        <v>19.777000000000001</v>
      </c>
      <c r="H42">
        <v>20.446000000000002</v>
      </c>
      <c r="I42">
        <v>21.547000000000001</v>
      </c>
      <c r="J42">
        <v>22.344999999999999</v>
      </c>
      <c r="K42">
        <v>23.609000000000002</v>
      </c>
      <c r="L42">
        <v>26.288</v>
      </c>
      <c r="M42">
        <v>29.478000000000002</v>
      </c>
      <c r="N42">
        <v>31.448</v>
      </c>
      <c r="O42">
        <v>32.902999999999999</v>
      </c>
      <c r="P42">
        <v>35.262</v>
      </c>
      <c r="Q42">
        <v>36.94</v>
      </c>
      <c r="R42">
        <v>40.470999999999997</v>
      </c>
      <c r="S42">
        <v>47.902999999999999</v>
      </c>
    </row>
    <row r="43" spans="1:19" x14ac:dyDescent="0.25">
      <c r="A43">
        <v>102</v>
      </c>
      <c r="B43">
        <v>-0.57399999999999995</v>
      </c>
      <c r="C43">
        <v>26.5519</v>
      </c>
      <c r="D43">
        <v>0.16483</v>
      </c>
      <c r="E43">
        <v>16.984000000000002</v>
      </c>
      <c r="F43">
        <v>18.774999999999999</v>
      </c>
      <c r="G43">
        <v>19.960999999999999</v>
      </c>
      <c r="H43">
        <v>20.638000000000002</v>
      </c>
      <c r="I43">
        <v>21.751999999999999</v>
      </c>
      <c r="J43">
        <v>22.559000000000001</v>
      </c>
      <c r="K43">
        <v>23.838999999999999</v>
      </c>
      <c r="L43">
        <v>26.552</v>
      </c>
      <c r="M43">
        <v>29.783999999999999</v>
      </c>
      <c r="N43">
        <v>31.782</v>
      </c>
      <c r="O43">
        <v>33.258000000000003</v>
      </c>
      <c r="P43">
        <v>35.652000000000001</v>
      </c>
      <c r="Q43">
        <v>37.354999999999997</v>
      </c>
      <c r="R43">
        <v>40.942999999999998</v>
      </c>
      <c r="S43">
        <v>48.502000000000002</v>
      </c>
    </row>
    <row r="44" spans="1:19" x14ac:dyDescent="0.25">
      <c r="A44">
        <v>103</v>
      </c>
      <c r="B44">
        <v>-0.57569999999999999</v>
      </c>
      <c r="C44">
        <v>26.818999999999999</v>
      </c>
      <c r="D44">
        <v>0.16531999999999999</v>
      </c>
      <c r="E44">
        <v>17.137</v>
      </c>
      <c r="F44">
        <v>18.948</v>
      </c>
      <c r="G44">
        <v>20.146999999999998</v>
      </c>
      <c r="H44">
        <v>20.832000000000001</v>
      </c>
      <c r="I44">
        <v>21.96</v>
      </c>
      <c r="J44">
        <v>22.776</v>
      </c>
      <c r="K44">
        <v>24.071999999999999</v>
      </c>
      <c r="L44">
        <v>26.818999999999999</v>
      </c>
      <c r="M44">
        <v>30.094999999999999</v>
      </c>
      <c r="N44">
        <v>32.121000000000002</v>
      </c>
      <c r="O44">
        <v>33.618000000000002</v>
      </c>
      <c r="P44">
        <v>36.048000000000002</v>
      </c>
      <c r="Q44">
        <v>37.777999999999999</v>
      </c>
      <c r="R44">
        <v>41.423000000000002</v>
      </c>
      <c r="S44">
        <v>49.112000000000002</v>
      </c>
    </row>
    <row r="45" spans="1:19" x14ac:dyDescent="0.25">
      <c r="A45">
        <v>104</v>
      </c>
      <c r="B45">
        <v>-0.57730000000000004</v>
      </c>
      <c r="C45">
        <v>27.089600000000001</v>
      </c>
      <c r="D45">
        <v>0.16578999999999999</v>
      </c>
      <c r="E45">
        <v>17.292999999999999</v>
      </c>
      <c r="F45">
        <v>19.123999999999999</v>
      </c>
      <c r="G45">
        <v>20.337</v>
      </c>
      <c r="H45">
        <v>21.029</v>
      </c>
      <c r="I45">
        <v>22.17</v>
      </c>
      <c r="J45">
        <v>22.995999999999999</v>
      </c>
      <c r="K45">
        <v>24.308</v>
      </c>
      <c r="L45">
        <v>27.09</v>
      </c>
      <c r="M45">
        <v>30.408999999999999</v>
      </c>
      <c r="N45">
        <v>32.463000000000001</v>
      </c>
      <c r="O45">
        <v>33.981999999999999</v>
      </c>
      <c r="P45">
        <v>36.448</v>
      </c>
      <c r="Q45">
        <v>38.204000000000001</v>
      </c>
      <c r="R45">
        <v>41.906999999999996</v>
      </c>
      <c r="S45">
        <v>49.726999999999997</v>
      </c>
    </row>
    <row r="46" spans="1:19" x14ac:dyDescent="0.25">
      <c r="A46">
        <v>105</v>
      </c>
      <c r="B46">
        <v>-0.57889999999999997</v>
      </c>
      <c r="C46">
        <v>27.363499999999998</v>
      </c>
      <c r="D46">
        <v>0.16625999999999999</v>
      </c>
      <c r="E46">
        <v>17.451000000000001</v>
      </c>
      <c r="F46">
        <v>19.302</v>
      </c>
      <c r="G46">
        <v>20.527999999999999</v>
      </c>
      <c r="H46">
        <v>21.228000000000002</v>
      </c>
      <c r="I46">
        <v>22.382999999999999</v>
      </c>
      <c r="J46">
        <v>23.219000000000001</v>
      </c>
      <c r="K46">
        <v>24.545999999999999</v>
      </c>
      <c r="L46">
        <v>27.364000000000001</v>
      </c>
      <c r="M46">
        <v>30.727</v>
      </c>
      <c r="N46">
        <v>32.81</v>
      </c>
      <c r="O46">
        <v>34.35</v>
      </c>
      <c r="P46">
        <v>36.853000000000002</v>
      </c>
      <c r="Q46">
        <v>38.636000000000003</v>
      </c>
      <c r="R46">
        <v>42.396999999999998</v>
      </c>
      <c r="S46">
        <v>50.35</v>
      </c>
    </row>
    <row r="47" spans="1:19" x14ac:dyDescent="0.25">
      <c r="A47">
        <v>106</v>
      </c>
      <c r="B47">
        <v>-0.58040000000000003</v>
      </c>
      <c r="C47">
        <v>27.640599999999999</v>
      </c>
      <c r="D47">
        <v>0.16672999999999999</v>
      </c>
      <c r="E47">
        <v>17.611000000000001</v>
      </c>
      <c r="F47">
        <v>19.481000000000002</v>
      </c>
      <c r="G47">
        <v>20.722000000000001</v>
      </c>
      <c r="H47">
        <v>21.43</v>
      </c>
      <c r="I47">
        <v>22.597999999999999</v>
      </c>
      <c r="J47">
        <v>23.443999999999999</v>
      </c>
      <c r="K47">
        <v>24.788</v>
      </c>
      <c r="L47">
        <v>27.640999999999998</v>
      </c>
      <c r="M47">
        <v>31.048999999999999</v>
      </c>
      <c r="N47">
        <v>33.161000000000001</v>
      </c>
      <c r="O47">
        <v>34.723999999999997</v>
      </c>
      <c r="P47">
        <v>37.262999999999998</v>
      </c>
      <c r="Q47">
        <v>39.073</v>
      </c>
      <c r="R47">
        <v>42.893999999999998</v>
      </c>
      <c r="S47">
        <v>50.981000000000002</v>
      </c>
    </row>
    <row r="48" spans="1:19" x14ac:dyDescent="0.25">
      <c r="A48">
        <v>107</v>
      </c>
      <c r="B48">
        <v>-0.58189999999999997</v>
      </c>
      <c r="C48">
        <v>27.9208</v>
      </c>
      <c r="D48">
        <v>0.16719000000000001</v>
      </c>
      <c r="E48">
        <v>17.771999999999998</v>
      </c>
      <c r="F48">
        <v>19.663</v>
      </c>
      <c r="G48">
        <v>20.917999999999999</v>
      </c>
      <c r="H48">
        <v>21.634</v>
      </c>
      <c r="I48">
        <v>22.815999999999999</v>
      </c>
      <c r="J48">
        <v>23.672000000000001</v>
      </c>
      <c r="K48">
        <v>25.032</v>
      </c>
      <c r="L48">
        <v>27.920999999999999</v>
      </c>
      <c r="M48">
        <v>31.375</v>
      </c>
      <c r="N48">
        <v>33.515999999999998</v>
      </c>
      <c r="O48">
        <v>35.100999999999999</v>
      </c>
      <c r="P48">
        <v>37.677</v>
      </c>
      <c r="Q48">
        <v>39.514000000000003</v>
      </c>
      <c r="R48">
        <v>43.395000000000003</v>
      </c>
      <c r="S48">
        <v>51.619</v>
      </c>
    </row>
    <row r="49" spans="1:19" x14ac:dyDescent="0.25">
      <c r="A49">
        <v>108</v>
      </c>
      <c r="B49">
        <v>-0.58330000000000004</v>
      </c>
      <c r="C49">
        <v>28.204000000000001</v>
      </c>
      <c r="D49">
        <v>0.16764000000000001</v>
      </c>
      <c r="E49">
        <v>17.936</v>
      </c>
      <c r="F49">
        <v>19.847000000000001</v>
      </c>
      <c r="G49">
        <v>21.116</v>
      </c>
      <c r="H49">
        <v>21.841000000000001</v>
      </c>
      <c r="I49">
        <v>23.036000000000001</v>
      </c>
      <c r="J49">
        <v>23.902000000000001</v>
      </c>
      <c r="K49">
        <v>25.279</v>
      </c>
      <c r="L49">
        <v>28.204000000000001</v>
      </c>
      <c r="M49">
        <v>31.704000000000001</v>
      </c>
      <c r="N49">
        <v>33.874000000000002</v>
      </c>
      <c r="O49">
        <v>35.481000000000002</v>
      </c>
      <c r="P49">
        <v>38.094999999999999</v>
      </c>
      <c r="Q49">
        <v>39.96</v>
      </c>
      <c r="R49">
        <v>43.901000000000003</v>
      </c>
      <c r="S49">
        <v>52.262999999999998</v>
      </c>
    </row>
    <row r="50" spans="1:19" x14ac:dyDescent="0.25">
      <c r="A50">
        <v>109</v>
      </c>
      <c r="B50">
        <v>-0.5847</v>
      </c>
      <c r="C50">
        <v>28.490100000000002</v>
      </c>
      <c r="D50">
        <v>0.16808999999999999</v>
      </c>
      <c r="E50">
        <v>18.100999999999999</v>
      </c>
      <c r="F50">
        <v>20.033000000000001</v>
      </c>
      <c r="G50">
        <v>21.315999999999999</v>
      </c>
      <c r="H50">
        <v>22.048999999999999</v>
      </c>
      <c r="I50">
        <v>23.257999999999999</v>
      </c>
      <c r="J50">
        <v>24.135000000000002</v>
      </c>
      <c r="K50">
        <v>25.527999999999999</v>
      </c>
      <c r="L50">
        <v>28.49</v>
      </c>
      <c r="M50">
        <v>32.036000000000001</v>
      </c>
      <c r="N50">
        <v>34.237000000000002</v>
      </c>
      <c r="O50">
        <v>35.866</v>
      </c>
      <c r="P50">
        <v>38.518000000000001</v>
      </c>
      <c r="Q50">
        <v>40.411000000000001</v>
      </c>
      <c r="R50">
        <v>44.412999999999997</v>
      </c>
      <c r="S50">
        <v>52.914000000000001</v>
      </c>
    </row>
    <row r="51" spans="1:19" x14ac:dyDescent="0.25">
      <c r="A51">
        <v>110</v>
      </c>
      <c r="B51">
        <v>-0.58589999999999998</v>
      </c>
      <c r="C51">
        <v>28.7791</v>
      </c>
      <c r="D51">
        <v>0.16854</v>
      </c>
      <c r="E51">
        <v>18.266999999999999</v>
      </c>
      <c r="F51">
        <v>20.221</v>
      </c>
      <c r="G51">
        <v>21.518000000000001</v>
      </c>
      <c r="H51">
        <v>22.259</v>
      </c>
      <c r="I51">
        <v>23.483000000000001</v>
      </c>
      <c r="J51">
        <v>24.37</v>
      </c>
      <c r="K51">
        <v>25.78</v>
      </c>
      <c r="L51">
        <v>28.779</v>
      </c>
      <c r="M51">
        <v>32.372</v>
      </c>
      <c r="N51">
        <v>34.603000000000002</v>
      </c>
      <c r="O51">
        <v>36.255000000000003</v>
      </c>
      <c r="P51">
        <v>38.945999999999998</v>
      </c>
      <c r="Q51">
        <v>40.866999999999997</v>
      </c>
      <c r="R51">
        <v>44.930999999999997</v>
      </c>
      <c r="S51">
        <v>53.572000000000003</v>
      </c>
    </row>
    <row r="52" spans="1:19" x14ac:dyDescent="0.25">
      <c r="A52">
        <v>111</v>
      </c>
      <c r="B52">
        <v>-0.58720000000000006</v>
      </c>
      <c r="C52">
        <v>29.071100000000001</v>
      </c>
      <c r="D52">
        <v>0.16897000000000001</v>
      </c>
      <c r="E52">
        <v>18.436</v>
      </c>
      <c r="F52">
        <v>20.411000000000001</v>
      </c>
      <c r="G52">
        <v>21.722999999999999</v>
      </c>
      <c r="H52">
        <v>22.472999999999999</v>
      </c>
      <c r="I52">
        <v>23.71</v>
      </c>
      <c r="J52">
        <v>24.606999999999999</v>
      </c>
      <c r="K52">
        <v>26.035</v>
      </c>
      <c r="L52">
        <v>29.071000000000002</v>
      </c>
      <c r="M52">
        <v>32.710999999999999</v>
      </c>
      <c r="N52">
        <v>34.972000000000001</v>
      </c>
      <c r="O52">
        <v>36.648000000000003</v>
      </c>
      <c r="P52">
        <v>39.377000000000002</v>
      </c>
      <c r="Q52">
        <v>41.326000000000001</v>
      </c>
      <c r="R52">
        <v>45.451999999999998</v>
      </c>
      <c r="S52">
        <v>54.234999999999999</v>
      </c>
    </row>
    <row r="53" spans="1:19" x14ac:dyDescent="0.25">
      <c r="A53">
        <v>112</v>
      </c>
      <c r="B53">
        <v>-0.58830000000000005</v>
      </c>
      <c r="C53">
        <v>29.366299999999999</v>
      </c>
      <c r="D53">
        <v>0.16941000000000001</v>
      </c>
      <c r="E53">
        <v>18.606000000000002</v>
      </c>
      <c r="F53">
        <v>20.602</v>
      </c>
      <c r="G53">
        <v>21.928999999999998</v>
      </c>
      <c r="H53">
        <v>22.687000000000001</v>
      </c>
      <c r="I53">
        <v>23.939</v>
      </c>
      <c r="J53">
        <v>24.847000000000001</v>
      </c>
      <c r="K53">
        <v>26.292000000000002</v>
      </c>
      <c r="L53">
        <v>29.366</v>
      </c>
      <c r="M53">
        <v>33.054000000000002</v>
      </c>
      <c r="N53">
        <v>35.345999999999997</v>
      </c>
      <c r="O53">
        <v>37.045000000000002</v>
      </c>
      <c r="P53">
        <v>39.813000000000002</v>
      </c>
      <c r="Q53">
        <v>41.790999999999997</v>
      </c>
      <c r="R53">
        <v>45.98</v>
      </c>
      <c r="S53">
        <v>54.905999999999999</v>
      </c>
    </row>
    <row r="54" spans="1:19" x14ac:dyDescent="0.25">
      <c r="A54">
        <v>113</v>
      </c>
      <c r="B54">
        <v>-0.58950000000000002</v>
      </c>
      <c r="C54">
        <v>29.6646</v>
      </c>
      <c r="D54">
        <v>0.16983000000000001</v>
      </c>
      <c r="E54">
        <v>18.777999999999999</v>
      </c>
      <c r="F54">
        <v>20.797000000000001</v>
      </c>
      <c r="G54">
        <v>22.138000000000002</v>
      </c>
      <c r="H54">
        <v>22.905000000000001</v>
      </c>
      <c r="I54">
        <v>24.172000000000001</v>
      </c>
      <c r="J54">
        <v>25.09</v>
      </c>
      <c r="K54">
        <v>26.552</v>
      </c>
      <c r="L54">
        <v>29.664999999999999</v>
      </c>
      <c r="M54">
        <v>33.4</v>
      </c>
      <c r="N54">
        <v>35.722999999999999</v>
      </c>
      <c r="O54">
        <v>37.445</v>
      </c>
      <c r="P54">
        <v>40.253</v>
      </c>
      <c r="Q54">
        <v>42.26</v>
      </c>
      <c r="R54">
        <v>46.512999999999998</v>
      </c>
      <c r="S54">
        <v>55.582999999999998</v>
      </c>
    </row>
    <row r="55" spans="1:19" x14ac:dyDescent="0.25">
      <c r="A55">
        <v>114</v>
      </c>
      <c r="B55">
        <v>-0.59050000000000002</v>
      </c>
      <c r="C55">
        <v>29.9663</v>
      </c>
      <c r="D55">
        <v>0.17025000000000001</v>
      </c>
      <c r="E55">
        <v>18.952000000000002</v>
      </c>
      <c r="F55">
        <v>20.992999999999999</v>
      </c>
      <c r="G55">
        <v>22.349</v>
      </c>
      <c r="H55">
        <v>23.125</v>
      </c>
      <c r="I55">
        <v>24.405999999999999</v>
      </c>
      <c r="J55">
        <v>25.335999999999999</v>
      </c>
      <c r="K55">
        <v>26.815000000000001</v>
      </c>
      <c r="L55">
        <v>29.966000000000001</v>
      </c>
      <c r="M55">
        <v>33.75</v>
      </c>
      <c r="N55">
        <v>36.103999999999999</v>
      </c>
      <c r="O55">
        <v>37.850999999999999</v>
      </c>
      <c r="P55">
        <v>40.698</v>
      </c>
      <c r="Q55">
        <v>42.734000000000002</v>
      </c>
      <c r="R55">
        <v>47.051000000000002</v>
      </c>
      <c r="S55">
        <v>56.267000000000003</v>
      </c>
    </row>
    <row r="56" spans="1:19" x14ac:dyDescent="0.25">
      <c r="A56">
        <v>115</v>
      </c>
      <c r="B56">
        <v>-0.59150000000000003</v>
      </c>
      <c r="C56">
        <v>30.2715</v>
      </c>
      <c r="D56">
        <v>0.17066000000000001</v>
      </c>
      <c r="E56">
        <v>19.129000000000001</v>
      </c>
      <c r="F56">
        <v>21.190999999999999</v>
      </c>
      <c r="G56">
        <v>22.562999999999999</v>
      </c>
      <c r="H56">
        <v>23.347999999999999</v>
      </c>
      <c r="I56">
        <v>24.643999999999998</v>
      </c>
      <c r="J56">
        <v>25.584</v>
      </c>
      <c r="K56">
        <v>27.081</v>
      </c>
      <c r="L56">
        <v>30.271999999999998</v>
      </c>
      <c r="M56">
        <v>34.103999999999999</v>
      </c>
      <c r="N56">
        <v>36.49</v>
      </c>
      <c r="O56">
        <v>38.26</v>
      </c>
      <c r="P56">
        <v>41.148000000000003</v>
      </c>
      <c r="Q56">
        <v>43.213999999999999</v>
      </c>
      <c r="R56">
        <v>47.594999999999999</v>
      </c>
      <c r="S56">
        <v>56.957000000000001</v>
      </c>
    </row>
    <row r="57" spans="1:19" x14ac:dyDescent="0.25">
      <c r="A57">
        <v>116</v>
      </c>
      <c r="B57">
        <v>-0.59250000000000003</v>
      </c>
      <c r="C57">
        <v>30.580500000000001</v>
      </c>
      <c r="D57">
        <v>0.17107</v>
      </c>
      <c r="E57">
        <v>19.306999999999999</v>
      </c>
      <c r="F57">
        <v>21.391999999999999</v>
      </c>
      <c r="G57">
        <v>22.78</v>
      </c>
      <c r="H57">
        <v>23.573</v>
      </c>
      <c r="I57">
        <v>24.884</v>
      </c>
      <c r="J57">
        <v>25.835999999999999</v>
      </c>
      <c r="K57">
        <v>27.350999999999999</v>
      </c>
      <c r="L57">
        <v>30.58</v>
      </c>
      <c r="M57">
        <v>34.463000000000001</v>
      </c>
      <c r="N57">
        <v>36.881</v>
      </c>
      <c r="O57">
        <v>38.674999999999997</v>
      </c>
      <c r="P57">
        <v>41.603999999999999</v>
      </c>
      <c r="Q57">
        <v>43.698999999999998</v>
      </c>
      <c r="R57">
        <v>48.146000000000001</v>
      </c>
      <c r="S57">
        <v>57.658000000000001</v>
      </c>
    </row>
    <row r="58" spans="1:19" x14ac:dyDescent="0.25">
      <c r="A58">
        <v>117</v>
      </c>
      <c r="B58">
        <v>-0.59340000000000004</v>
      </c>
      <c r="C58">
        <v>30.8934</v>
      </c>
      <c r="D58">
        <v>0.17146</v>
      </c>
      <c r="E58">
        <v>19.488</v>
      </c>
      <c r="F58">
        <v>21.597000000000001</v>
      </c>
      <c r="G58">
        <v>22.998999999999999</v>
      </c>
      <c r="H58">
        <v>23.802</v>
      </c>
      <c r="I58">
        <v>25.128</v>
      </c>
      <c r="J58">
        <v>26.091000000000001</v>
      </c>
      <c r="K58">
        <v>27.623999999999999</v>
      </c>
      <c r="L58">
        <v>30.893000000000001</v>
      </c>
      <c r="M58">
        <v>34.826000000000001</v>
      </c>
      <c r="N58">
        <v>37.274999999999999</v>
      </c>
      <c r="O58">
        <v>39.094999999999999</v>
      </c>
      <c r="P58">
        <v>42.064</v>
      </c>
      <c r="Q58">
        <v>44.189</v>
      </c>
      <c r="R58">
        <v>48.701000000000001</v>
      </c>
      <c r="S58">
        <v>58.363</v>
      </c>
    </row>
    <row r="59" spans="1:19" x14ac:dyDescent="0.25">
      <c r="A59">
        <v>118</v>
      </c>
      <c r="B59">
        <v>-0.59419999999999995</v>
      </c>
      <c r="C59">
        <v>31.2105</v>
      </c>
      <c r="D59">
        <v>0.17186000000000001</v>
      </c>
      <c r="E59">
        <v>19.672000000000001</v>
      </c>
      <c r="F59">
        <v>21.803000000000001</v>
      </c>
      <c r="G59">
        <v>23.222000000000001</v>
      </c>
      <c r="H59">
        <v>24.033000000000001</v>
      </c>
      <c r="I59">
        <v>25.375</v>
      </c>
      <c r="J59">
        <v>26.349</v>
      </c>
      <c r="K59">
        <v>27.901</v>
      </c>
      <c r="L59">
        <v>31.21</v>
      </c>
      <c r="M59">
        <v>35.192999999999998</v>
      </c>
      <c r="N59">
        <v>37.676000000000002</v>
      </c>
      <c r="O59">
        <v>39.520000000000003</v>
      </c>
      <c r="P59">
        <v>42.530999999999999</v>
      </c>
      <c r="Q59">
        <v>44.686999999999998</v>
      </c>
      <c r="R59">
        <v>49.265999999999998</v>
      </c>
      <c r="S59">
        <v>59.079000000000001</v>
      </c>
    </row>
    <row r="60" spans="1:19" x14ac:dyDescent="0.25">
      <c r="A60">
        <v>119</v>
      </c>
      <c r="B60">
        <v>-0.59499999999999997</v>
      </c>
      <c r="C60">
        <v>31.5319</v>
      </c>
      <c r="D60">
        <v>0.17224</v>
      </c>
      <c r="E60">
        <v>19.858000000000001</v>
      </c>
      <c r="F60">
        <v>22.013000000000002</v>
      </c>
      <c r="G60">
        <v>23.446999999999999</v>
      </c>
      <c r="H60">
        <v>24.268999999999998</v>
      </c>
      <c r="I60">
        <v>25.626000000000001</v>
      </c>
      <c r="J60">
        <v>26.611000000000001</v>
      </c>
      <c r="K60">
        <v>28.181000000000001</v>
      </c>
      <c r="L60">
        <v>31.532</v>
      </c>
      <c r="M60">
        <v>35.566000000000003</v>
      </c>
      <c r="N60">
        <v>38.081000000000003</v>
      </c>
      <c r="O60">
        <v>39.950000000000003</v>
      </c>
      <c r="P60">
        <v>43.003</v>
      </c>
      <c r="Q60">
        <v>45.19</v>
      </c>
      <c r="R60">
        <v>49.835000000000001</v>
      </c>
      <c r="S60">
        <v>59.801000000000002</v>
      </c>
    </row>
    <row r="61" spans="1:19" x14ac:dyDescent="0.25">
      <c r="A61">
        <v>120</v>
      </c>
      <c r="B61">
        <v>-0.5958</v>
      </c>
      <c r="C61">
        <v>31.857800000000001</v>
      </c>
      <c r="D61">
        <v>0.17262</v>
      </c>
      <c r="E61">
        <v>20.047000000000001</v>
      </c>
      <c r="F61">
        <v>22.225999999999999</v>
      </c>
      <c r="G61">
        <v>23.675999999999998</v>
      </c>
      <c r="H61">
        <v>24.507000000000001</v>
      </c>
      <c r="I61">
        <v>25.88</v>
      </c>
      <c r="J61">
        <v>26.876999999999999</v>
      </c>
      <c r="K61">
        <v>28.466000000000001</v>
      </c>
      <c r="L61">
        <v>31.858000000000001</v>
      </c>
      <c r="M61">
        <v>35.942999999999998</v>
      </c>
      <c r="N61">
        <v>38.493000000000002</v>
      </c>
      <c r="O61">
        <v>40.387</v>
      </c>
      <c r="P61">
        <v>43.481999999999999</v>
      </c>
      <c r="Q61">
        <v>45.7</v>
      </c>
      <c r="R61">
        <v>50.414000000000001</v>
      </c>
      <c r="S61">
        <v>60.534999999999997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DF17B-4F45-4679-AF65-B4198A7DCC4C}">
  <sheetPr>
    <tabColor rgb="FFFF3399"/>
  </sheetPr>
  <dimension ref="A1:V169"/>
  <sheetViews>
    <sheetView workbookViewId="0">
      <selection activeCell="E1" sqref="E1"/>
    </sheetView>
  </sheetViews>
  <sheetFormatPr defaultRowHeight="15" x14ac:dyDescent="0.25"/>
  <cols>
    <col min="1" max="1" width="9.28515625" bestFit="1" customWidth="1"/>
    <col min="2" max="2" width="7.7109375" bestFit="1" customWidth="1"/>
    <col min="3" max="4" width="8" bestFit="1" customWidth="1"/>
    <col min="5" max="18" width="7" bestFit="1" customWidth="1"/>
    <col min="19" max="19" width="7.42578125" bestFit="1" customWidth="1"/>
  </cols>
  <sheetData>
    <row r="1" spans="1:22" x14ac:dyDescent="0.25">
      <c r="A1" t="s">
        <v>594</v>
      </c>
      <c r="B1" t="s">
        <v>595</v>
      </c>
      <c r="C1" t="s">
        <v>596</v>
      </c>
      <c r="D1" t="s">
        <v>597</v>
      </c>
      <c r="E1" t="s">
        <v>598</v>
      </c>
      <c r="F1" t="s">
        <v>599</v>
      </c>
      <c r="G1" t="s">
        <v>600</v>
      </c>
      <c r="H1" t="s">
        <v>601</v>
      </c>
      <c r="I1" t="s">
        <v>602</v>
      </c>
      <c r="J1" t="s">
        <v>603</v>
      </c>
      <c r="K1" t="s">
        <v>604</v>
      </c>
      <c r="L1" t="s">
        <v>605</v>
      </c>
      <c r="M1" t="s">
        <v>606</v>
      </c>
      <c r="N1" t="s">
        <v>607</v>
      </c>
      <c r="O1" t="s">
        <v>608</v>
      </c>
      <c r="P1" t="s">
        <v>609</v>
      </c>
      <c r="Q1" t="s">
        <v>610</v>
      </c>
      <c r="R1" t="s">
        <v>611</v>
      </c>
      <c r="S1" t="s">
        <v>612</v>
      </c>
      <c r="V1" t="s">
        <v>625</v>
      </c>
    </row>
    <row r="2" spans="1:22" x14ac:dyDescent="0.25">
      <c r="A2">
        <v>61</v>
      </c>
      <c r="B2">
        <v>-0.88859999999999995</v>
      </c>
      <c r="C2">
        <v>15.2441</v>
      </c>
      <c r="D2">
        <v>9.6920000000000006E-2</v>
      </c>
      <c r="E2">
        <v>11.689</v>
      </c>
      <c r="F2">
        <v>12.412000000000001</v>
      </c>
      <c r="G2">
        <v>12.874000000000001</v>
      </c>
      <c r="H2">
        <v>13.132999999999999</v>
      </c>
      <c r="I2">
        <v>13.55</v>
      </c>
      <c r="J2">
        <v>13.846</v>
      </c>
      <c r="K2">
        <v>14.305999999999999</v>
      </c>
      <c r="L2">
        <v>15.244</v>
      </c>
      <c r="M2">
        <v>16.306000000000001</v>
      </c>
      <c r="N2">
        <v>16.936</v>
      </c>
      <c r="O2">
        <v>17.388000000000002</v>
      </c>
      <c r="P2">
        <v>18.103000000000002</v>
      </c>
      <c r="Q2">
        <v>18.597999999999999</v>
      </c>
      <c r="R2">
        <v>19.605</v>
      </c>
      <c r="S2">
        <v>21.594000000000001</v>
      </c>
    </row>
    <row r="3" spans="1:22" x14ac:dyDescent="0.25">
      <c r="A3">
        <v>62</v>
      </c>
      <c r="B3">
        <v>-0.90680000000000005</v>
      </c>
      <c r="C3">
        <v>15.243399999999999</v>
      </c>
      <c r="D3">
        <v>9.7379999999999994E-2</v>
      </c>
      <c r="E3">
        <v>11.682</v>
      </c>
      <c r="F3">
        <v>12.404999999999999</v>
      </c>
      <c r="G3">
        <v>12.868</v>
      </c>
      <c r="H3">
        <v>13.125999999999999</v>
      </c>
      <c r="I3">
        <v>13.544</v>
      </c>
      <c r="J3">
        <v>13.84</v>
      </c>
      <c r="K3">
        <v>14.301</v>
      </c>
      <c r="L3">
        <v>15.243</v>
      </c>
      <c r="M3">
        <v>16.311</v>
      </c>
      <c r="N3">
        <v>16.945</v>
      </c>
      <c r="O3">
        <v>17.402000000000001</v>
      </c>
      <c r="P3">
        <v>18.123999999999999</v>
      </c>
      <c r="Q3">
        <v>18.623999999999999</v>
      </c>
      <c r="R3">
        <v>19.643000000000001</v>
      </c>
      <c r="S3">
        <v>21.661999999999999</v>
      </c>
    </row>
    <row r="4" spans="1:22" x14ac:dyDescent="0.25">
      <c r="A4">
        <v>63</v>
      </c>
      <c r="B4">
        <v>-0.92479999999999996</v>
      </c>
      <c r="C4">
        <v>15.2433</v>
      </c>
      <c r="D4">
        <v>9.783E-2</v>
      </c>
      <c r="E4">
        <v>11.676</v>
      </c>
      <c r="F4">
        <v>12.398999999999999</v>
      </c>
      <c r="G4">
        <v>12.861000000000001</v>
      </c>
      <c r="H4">
        <v>13.12</v>
      </c>
      <c r="I4">
        <v>13.538</v>
      </c>
      <c r="J4">
        <v>13.835000000000001</v>
      </c>
      <c r="K4">
        <v>14.298</v>
      </c>
      <c r="L4">
        <v>15.243</v>
      </c>
      <c r="M4">
        <v>16.317</v>
      </c>
      <c r="N4">
        <v>16.956</v>
      </c>
      <c r="O4">
        <v>17.416</v>
      </c>
      <c r="P4">
        <v>18.145</v>
      </c>
      <c r="Q4">
        <v>18.649999999999999</v>
      </c>
      <c r="R4">
        <v>19.681000000000001</v>
      </c>
      <c r="S4">
        <v>21.731000000000002</v>
      </c>
    </row>
    <row r="5" spans="1:22" x14ac:dyDescent="0.25">
      <c r="A5">
        <v>64</v>
      </c>
      <c r="B5">
        <v>-0.94269999999999998</v>
      </c>
      <c r="C5">
        <v>15.2438</v>
      </c>
      <c r="D5">
        <v>9.8290000000000002E-2</v>
      </c>
      <c r="E5">
        <v>11.670999999999999</v>
      </c>
      <c r="F5">
        <v>12.393000000000001</v>
      </c>
      <c r="G5">
        <v>12.855</v>
      </c>
      <c r="H5">
        <v>13.114000000000001</v>
      </c>
      <c r="I5">
        <v>13.532999999999999</v>
      </c>
      <c r="J5">
        <v>13.831</v>
      </c>
      <c r="K5">
        <v>14.294</v>
      </c>
      <c r="L5">
        <v>15.244</v>
      </c>
      <c r="M5">
        <v>16.324000000000002</v>
      </c>
      <c r="N5">
        <v>16.966999999999999</v>
      </c>
      <c r="O5">
        <v>17.431000000000001</v>
      </c>
      <c r="P5">
        <v>18.167000000000002</v>
      </c>
      <c r="Q5">
        <v>18.677</v>
      </c>
      <c r="R5">
        <v>19.721</v>
      </c>
      <c r="S5">
        <v>21.802</v>
      </c>
    </row>
    <row r="6" spans="1:22" x14ac:dyDescent="0.25">
      <c r="A6">
        <v>65</v>
      </c>
      <c r="B6">
        <v>-0.96050000000000002</v>
      </c>
      <c r="C6">
        <v>15.2448</v>
      </c>
      <c r="D6">
        <v>9.8750000000000004E-2</v>
      </c>
      <c r="E6">
        <v>11.664999999999999</v>
      </c>
      <c r="F6">
        <v>12.387</v>
      </c>
      <c r="G6">
        <v>12.85</v>
      </c>
      <c r="H6">
        <v>13.109</v>
      </c>
      <c r="I6">
        <v>13.529</v>
      </c>
      <c r="J6">
        <v>13.827</v>
      </c>
      <c r="K6">
        <v>14.292</v>
      </c>
      <c r="L6">
        <v>15.244999999999999</v>
      </c>
      <c r="M6">
        <v>16.331</v>
      </c>
      <c r="N6">
        <v>16.978999999999999</v>
      </c>
      <c r="O6">
        <v>17.446999999999999</v>
      </c>
      <c r="P6">
        <v>18.189</v>
      </c>
      <c r="Q6">
        <v>18.704999999999998</v>
      </c>
      <c r="R6">
        <v>19.763000000000002</v>
      </c>
      <c r="S6">
        <v>21.876000000000001</v>
      </c>
    </row>
    <row r="7" spans="1:22" x14ac:dyDescent="0.25">
      <c r="A7">
        <v>66</v>
      </c>
      <c r="B7">
        <v>-0.97799999999999998</v>
      </c>
      <c r="C7">
        <v>15.2464</v>
      </c>
      <c r="D7">
        <v>9.9199999999999997E-2</v>
      </c>
      <c r="E7">
        <v>11.661</v>
      </c>
      <c r="F7">
        <v>12.382</v>
      </c>
      <c r="G7">
        <v>12.845000000000001</v>
      </c>
      <c r="H7">
        <v>13.103999999999999</v>
      </c>
      <c r="I7">
        <v>13.525</v>
      </c>
      <c r="J7">
        <v>13.824</v>
      </c>
      <c r="K7">
        <v>14.29</v>
      </c>
      <c r="L7">
        <v>15.246</v>
      </c>
      <c r="M7">
        <v>16.338999999999999</v>
      </c>
      <c r="N7">
        <v>16.991</v>
      </c>
      <c r="O7">
        <v>17.463000000000001</v>
      </c>
      <c r="P7">
        <v>18.212</v>
      </c>
      <c r="Q7">
        <v>18.734000000000002</v>
      </c>
      <c r="R7">
        <v>19.803999999999998</v>
      </c>
      <c r="S7">
        <v>21.95</v>
      </c>
    </row>
    <row r="8" spans="1:22" x14ac:dyDescent="0.25">
      <c r="A8">
        <v>67</v>
      </c>
      <c r="B8">
        <v>-0.99539999999999995</v>
      </c>
      <c r="C8">
        <v>15.248699999999999</v>
      </c>
      <c r="D8">
        <v>9.9659999999999999E-2</v>
      </c>
      <c r="E8">
        <v>11.657</v>
      </c>
      <c r="F8">
        <v>12.378</v>
      </c>
      <c r="G8">
        <v>12.840999999999999</v>
      </c>
      <c r="H8">
        <v>13.1</v>
      </c>
      <c r="I8">
        <v>13.521000000000001</v>
      </c>
      <c r="J8">
        <v>13.821</v>
      </c>
      <c r="K8">
        <v>14.288</v>
      </c>
      <c r="L8">
        <v>15.249000000000001</v>
      </c>
      <c r="M8">
        <v>16.347000000000001</v>
      </c>
      <c r="N8">
        <v>17.004999999999999</v>
      </c>
      <c r="O8">
        <v>17.481000000000002</v>
      </c>
      <c r="P8">
        <v>18.236999999999998</v>
      </c>
      <c r="Q8">
        <v>18.763999999999999</v>
      </c>
      <c r="R8">
        <v>19.847999999999999</v>
      </c>
      <c r="S8">
        <v>22.027000000000001</v>
      </c>
    </row>
    <row r="9" spans="1:22" x14ac:dyDescent="0.25">
      <c r="A9">
        <v>68</v>
      </c>
      <c r="B9">
        <v>-1.0125999999999999</v>
      </c>
      <c r="C9">
        <v>15.2516</v>
      </c>
      <c r="D9">
        <v>0.10012</v>
      </c>
      <c r="E9">
        <v>11.653</v>
      </c>
      <c r="F9">
        <v>12.374000000000001</v>
      </c>
      <c r="G9">
        <v>12.837</v>
      </c>
      <c r="H9">
        <v>13.097</v>
      </c>
      <c r="I9">
        <v>13.518000000000001</v>
      </c>
      <c r="J9">
        <v>13.819000000000001</v>
      </c>
      <c r="K9">
        <v>14.287000000000001</v>
      </c>
      <c r="L9">
        <v>15.252000000000001</v>
      </c>
      <c r="M9">
        <v>16.356999999999999</v>
      </c>
      <c r="N9">
        <v>17.018999999999998</v>
      </c>
      <c r="O9">
        <v>17.498999999999999</v>
      </c>
      <c r="P9">
        <v>18.262</v>
      </c>
      <c r="Q9">
        <v>18.795000000000002</v>
      </c>
      <c r="R9">
        <v>19.891999999999999</v>
      </c>
      <c r="S9">
        <v>22.106000000000002</v>
      </c>
    </row>
    <row r="10" spans="1:22" x14ac:dyDescent="0.25">
      <c r="A10">
        <v>69</v>
      </c>
      <c r="B10">
        <v>-1.0296000000000001</v>
      </c>
      <c r="C10">
        <v>15.255100000000001</v>
      </c>
      <c r="D10">
        <v>0.10058</v>
      </c>
      <c r="E10">
        <v>11.648999999999999</v>
      </c>
      <c r="F10">
        <v>12.37</v>
      </c>
      <c r="G10">
        <v>12.834</v>
      </c>
      <c r="H10">
        <v>13.093999999999999</v>
      </c>
      <c r="I10">
        <v>13.516</v>
      </c>
      <c r="J10">
        <v>13.817</v>
      </c>
      <c r="K10">
        <v>14.287000000000001</v>
      </c>
      <c r="L10">
        <v>15.255000000000001</v>
      </c>
      <c r="M10">
        <v>16.367000000000001</v>
      </c>
      <c r="N10">
        <v>17.033999999999999</v>
      </c>
      <c r="O10">
        <v>17.518000000000001</v>
      </c>
      <c r="P10">
        <v>18.289000000000001</v>
      </c>
      <c r="Q10">
        <v>18.827000000000002</v>
      </c>
      <c r="R10">
        <v>19.937999999999999</v>
      </c>
      <c r="S10">
        <v>22.187000000000001</v>
      </c>
    </row>
    <row r="11" spans="1:22" x14ac:dyDescent="0.25">
      <c r="A11">
        <v>70</v>
      </c>
      <c r="B11">
        <v>-1.0464</v>
      </c>
      <c r="C11">
        <v>15.2592</v>
      </c>
      <c r="D11">
        <v>0.10104</v>
      </c>
      <c r="E11">
        <v>11.646000000000001</v>
      </c>
      <c r="F11">
        <v>12.367000000000001</v>
      </c>
      <c r="G11">
        <v>12.831</v>
      </c>
      <c r="H11">
        <v>13.090999999999999</v>
      </c>
      <c r="I11">
        <v>13.513999999999999</v>
      </c>
      <c r="J11">
        <v>13.816000000000001</v>
      </c>
      <c r="K11">
        <v>14.287000000000001</v>
      </c>
      <c r="L11">
        <v>15.259</v>
      </c>
      <c r="M11">
        <v>16.376999999999999</v>
      </c>
      <c r="N11">
        <v>17.048999999999999</v>
      </c>
      <c r="O11">
        <v>17.536999999999999</v>
      </c>
      <c r="P11">
        <v>18.315999999999999</v>
      </c>
      <c r="Q11">
        <v>18.86</v>
      </c>
      <c r="R11">
        <v>19.984999999999999</v>
      </c>
      <c r="S11">
        <v>22.27</v>
      </c>
    </row>
    <row r="12" spans="1:22" x14ac:dyDescent="0.25">
      <c r="A12">
        <v>71</v>
      </c>
      <c r="B12">
        <v>-1.0629999999999999</v>
      </c>
      <c r="C12">
        <v>15.264099999999999</v>
      </c>
      <c r="D12">
        <v>0.10149</v>
      </c>
      <c r="E12">
        <v>11.645</v>
      </c>
      <c r="F12">
        <v>12.365</v>
      </c>
      <c r="G12">
        <v>12.829000000000001</v>
      </c>
      <c r="H12">
        <v>13.09</v>
      </c>
      <c r="I12">
        <v>13.513</v>
      </c>
      <c r="J12">
        <v>13.816000000000001</v>
      </c>
      <c r="K12">
        <v>14.288</v>
      </c>
      <c r="L12">
        <v>15.263999999999999</v>
      </c>
      <c r="M12">
        <v>16.388000000000002</v>
      </c>
      <c r="N12">
        <v>17.065000000000001</v>
      </c>
      <c r="O12">
        <v>17.558</v>
      </c>
      <c r="P12">
        <v>18.344000000000001</v>
      </c>
      <c r="Q12">
        <v>18.893999999999998</v>
      </c>
      <c r="R12">
        <v>20.033000000000001</v>
      </c>
      <c r="S12">
        <v>22.353999999999999</v>
      </c>
    </row>
    <row r="13" spans="1:22" x14ac:dyDescent="0.25">
      <c r="A13">
        <v>72</v>
      </c>
      <c r="B13">
        <v>-1.0793999999999999</v>
      </c>
      <c r="C13">
        <v>15.2697</v>
      </c>
      <c r="D13">
        <v>0.10195</v>
      </c>
      <c r="E13">
        <v>11.643000000000001</v>
      </c>
      <c r="F13">
        <v>12.363</v>
      </c>
      <c r="G13">
        <v>12.827999999999999</v>
      </c>
      <c r="H13">
        <v>13.089</v>
      </c>
      <c r="I13">
        <v>13.513</v>
      </c>
      <c r="J13">
        <v>13.816000000000001</v>
      </c>
      <c r="K13">
        <v>14.29</v>
      </c>
      <c r="L13">
        <v>15.27</v>
      </c>
      <c r="M13">
        <v>16.401</v>
      </c>
      <c r="N13">
        <v>17.082999999999998</v>
      </c>
      <c r="O13">
        <v>17.579000000000001</v>
      </c>
      <c r="P13">
        <v>18.373000000000001</v>
      </c>
      <c r="Q13">
        <v>18.928999999999998</v>
      </c>
      <c r="R13">
        <v>20.082000000000001</v>
      </c>
      <c r="S13">
        <v>22.440999999999999</v>
      </c>
    </row>
    <row r="14" spans="1:22" x14ac:dyDescent="0.25">
      <c r="A14">
        <v>73</v>
      </c>
      <c r="B14">
        <v>-1.0955999999999999</v>
      </c>
      <c r="C14">
        <v>15.276</v>
      </c>
      <c r="D14">
        <v>0.10241</v>
      </c>
      <c r="E14">
        <v>11.641999999999999</v>
      </c>
      <c r="F14">
        <v>12.362</v>
      </c>
      <c r="G14">
        <v>12.827</v>
      </c>
      <c r="H14">
        <v>13.087999999999999</v>
      </c>
      <c r="I14">
        <v>13.513</v>
      </c>
      <c r="J14">
        <v>13.817</v>
      </c>
      <c r="K14">
        <v>14.292</v>
      </c>
      <c r="L14">
        <v>15.276</v>
      </c>
      <c r="M14">
        <v>16.414000000000001</v>
      </c>
      <c r="N14">
        <v>17.100999999999999</v>
      </c>
      <c r="O14">
        <v>17.600999999999999</v>
      </c>
      <c r="P14">
        <v>18.402999999999999</v>
      </c>
      <c r="Q14">
        <v>18.966000000000001</v>
      </c>
      <c r="R14">
        <v>20.132999999999999</v>
      </c>
      <c r="S14">
        <v>22.530999999999999</v>
      </c>
    </row>
    <row r="15" spans="1:22" x14ac:dyDescent="0.25">
      <c r="A15">
        <v>74</v>
      </c>
      <c r="B15">
        <v>-1.1114999999999999</v>
      </c>
      <c r="C15">
        <v>15.283099999999999</v>
      </c>
      <c r="D15">
        <v>0.10287</v>
      </c>
      <c r="E15">
        <v>11.641</v>
      </c>
      <c r="F15">
        <v>12.361000000000001</v>
      </c>
      <c r="G15">
        <v>12.826000000000001</v>
      </c>
      <c r="H15">
        <v>13.087999999999999</v>
      </c>
      <c r="I15">
        <v>13.513999999999999</v>
      </c>
      <c r="J15">
        <v>13.818</v>
      </c>
      <c r="K15">
        <v>14.295</v>
      </c>
      <c r="L15">
        <v>15.282999999999999</v>
      </c>
      <c r="M15">
        <v>16.427</v>
      </c>
      <c r="N15">
        <v>17.12</v>
      </c>
      <c r="O15">
        <v>17.625</v>
      </c>
      <c r="P15">
        <v>18.434000000000001</v>
      </c>
      <c r="Q15">
        <v>19.003</v>
      </c>
      <c r="R15">
        <v>20.186</v>
      </c>
      <c r="S15">
        <v>22.623000000000001</v>
      </c>
    </row>
    <row r="16" spans="1:22" x14ac:dyDescent="0.25">
      <c r="A16">
        <v>75</v>
      </c>
      <c r="B16">
        <v>-1.1272</v>
      </c>
      <c r="C16">
        <v>15.2911</v>
      </c>
      <c r="D16">
        <v>0.10333000000000001</v>
      </c>
      <c r="E16">
        <v>11.641</v>
      </c>
      <c r="F16">
        <v>12.361000000000001</v>
      </c>
      <c r="G16">
        <v>12.827</v>
      </c>
      <c r="H16">
        <v>13.089</v>
      </c>
      <c r="I16">
        <v>13.516</v>
      </c>
      <c r="J16">
        <v>13.821</v>
      </c>
      <c r="K16">
        <v>14.298999999999999</v>
      </c>
      <c r="L16">
        <v>15.291</v>
      </c>
      <c r="M16">
        <v>16.442</v>
      </c>
      <c r="N16">
        <v>17.14</v>
      </c>
      <c r="O16">
        <v>17.649000000000001</v>
      </c>
      <c r="P16">
        <v>18.466000000000001</v>
      </c>
      <c r="Q16">
        <v>19.042000000000002</v>
      </c>
      <c r="R16">
        <v>20.239000000000001</v>
      </c>
      <c r="S16">
        <v>22.716999999999999</v>
      </c>
    </row>
    <row r="17" spans="1:19" x14ac:dyDescent="0.25">
      <c r="A17">
        <v>76</v>
      </c>
      <c r="B17">
        <v>-1.1427</v>
      </c>
      <c r="C17">
        <v>15.299799999999999</v>
      </c>
      <c r="D17">
        <v>0.10378999999999999</v>
      </c>
      <c r="E17">
        <v>11.641999999999999</v>
      </c>
      <c r="F17">
        <v>12.362</v>
      </c>
      <c r="G17">
        <v>12.827999999999999</v>
      </c>
      <c r="H17">
        <v>13.09</v>
      </c>
      <c r="I17">
        <v>13.518000000000001</v>
      </c>
      <c r="J17">
        <v>13.824</v>
      </c>
      <c r="K17">
        <v>14.303000000000001</v>
      </c>
      <c r="L17">
        <v>15.3</v>
      </c>
      <c r="M17">
        <v>16.457999999999998</v>
      </c>
      <c r="N17">
        <v>17.161000000000001</v>
      </c>
      <c r="O17">
        <v>17.673999999999999</v>
      </c>
      <c r="P17">
        <v>18.5</v>
      </c>
      <c r="Q17">
        <v>19.081</v>
      </c>
      <c r="R17">
        <v>20.295000000000002</v>
      </c>
      <c r="S17">
        <v>22.812999999999999</v>
      </c>
    </row>
    <row r="18" spans="1:19" x14ac:dyDescent="0.25">
      <c r="A18">
        <v>77</v>
      </c>
      <c r="B18">
        <v>-1.1578999999999999</v>
      </c>
      <c r="C18">
        <v>15.3095</v>
      </c>
      <c r="D18">
        <v>0.10425</v>
      </c>
      <c r="E18">
        <v>11.643000000000001</v>
      </c>
      <c r="F18">
        <v>12.363</v>
      </c>
      <c r="G18">
        <v>12.83</v>
      </c>
      <c r="H18">
        <v>13.093</v>
      </c>
      <c r="I18">
        <v>13.521000000000001</v>
      </c>
      <c r="J18">
        <v>13.827999999999999</v>
      </c>
      <c r="K18">
        <v>14.308999999999999</v>
      </c>
      <c r="L18">
        <v>15.31</v>
      </c>
      <c r="M18">
        <v>16.475000000000001</v>
      </c>
      <c r="N18">
        <v>17.183</v>
      </c>
      <c r="O18">
        <v>17.701000000000001</v>
      </c>
      <c r="P18">
        <v>18.533999999999999</v>
      </c>
      <c r="Q18">
        <v>19.123000000000001</v>
      </c>
      <c r="R18">
        <v>20.352</v>
      </c>
      <c r="S18">
        <v>22.911999999999999</v>
      </c>
    </row>
    <row r="19" spans="1:19" x14ac:dyDescent="0.25">
      <c r="A19">
        <v>78</v>
      </c>
      <c r="B19">
        <v>-1.1728000000000001</v>
      </c>
      <c r="C19">
        <v>15.32</v>
      </c>
      <c r="D19">
        <v>0.10471</v>
      </c>
      <c r="E19">
        <v>11.645</v>
      </c>
      <c r="F19">
        <v>12.365</v>
      </c>
      <c r="G19">
        <v>12.832000000000001</v>
      </c>
      <c r="H19">
        <v>13.096</v>
      </c>
      <c r="I19">
        <v>13.525</v>
      </c>
      <c r="J19">
        <v>13.832000000000001</v>
      </c>
      <c r="K19">
        <v>14.315</v>
      </c>
      <c r="L19">
        <v>15.32</v>
      </c>
      <c r="M19">
        <v>16.492000000000001</v>
      </c>
      <c r="N19">
        <v>17.206</v>
      </c>
      <c r="O19">
        <v>17.728000000000002</v>
      </c>
      <c r="P19">
        <v>18.57</v>
      </c>
      <c r="Q19">
        <v>19.164999999999999</v>
      </c>
      <c r="R19">
        <v>20.41</v>
      </c>
      <c r="S19">
        <v>23.013000000000002</v>
      </c>
    </row>
    <row r="20" spans="1:19" x14ac:dyDescent="0.25">
      <c r="A20">
        <v>79</v>
      </c>
      <c r="B20">
        <v>-1.1875</v>
      </c>
      <c r="C20">
        <v>15.3314</v>
      </c>
      <c r="D20">
        <v>0.10517</v>
      </c>
      <c r="E20">
        <v>11.647</v>
      </c>
      <c r="F20">
        <v>12.368</v>
      </c>
      <c r="G20">
        <v>12.836</v>
      </c>
      <c r="H20">
        <v>13.099</v>
      </c>
      <c r="I20">
        <v>13.53</v>
      </c>
      <c r="J20">
        <v>13.837999999999999</v>
      </c>
      <c r="K20">
        <v>14.321999999999999</v>
      </c>
      <c r="L20">
        <v>15.331</v>
      </c>
      <c r="M20">
        <v>16.510999999999999</v>
      </c>
      <c r="N20">
        <v>17.23</v>
      </c>
      <c r="O20">
        <v>17.757000000000001</v>
      </c>
      <c r="P20">
        <v>18.606999999999999</v>
      </c>
      <c r="Q20">
        <v>19.209</v>
      </c>
      <c r="R20">
        <v>20.47</v>
      </c>
      <c r="S20">
        <v>23.117000000000001</v>
      </c>
    </row>
    <row r="21" spans="1:19" x14ac:dyDescent="0.25">
      <c r="A21">
        <v>80</v>
      </c>
      <c r="B21">
        <v>-1.2019</v>
      </c>
      <c r="C21">
        <v>15.3439</v>
      </c>
      <c r="D21">
        <v>0.10562000000000001</v>
      </c>
      <c r="E21">
        <v>11.651</v>
      </c>
      <c r="F21">
        <v>12.372</v>
      </c>
      <c r="G21">
        <v>12.84</v>
      </c>
      <c r="H21">
        <v>13.103999999999999</v>
      </c>
      <c r="I21">
        <v>13.535</v>
      </c>
      <c r="J21">
        <v>13.843999999999999</v>
      </c>
      <c r="K21">
        <v>14.33</v>
      </c>
      <c r="L21">
        <v>15.343999999999999</v>
      </c>
      <c r="M21">
        <v>16.53</v>
      </c>
      <c r="N21">
        <v>17.254999999999999</v>
      </c>
      <c r="O21">
        <v>17.786999999999999</v>
      </c>
      <c r="P21">
        <v>18.645</v>
      </c>
      <c r="Q21">
        <v>19.254000000000001</v>
      </c>
      <c r="R21">
        <v>20.530999999999999</v>
      </c>
      <c r="S21">
        <v>23.222000000000001</v>
      </c>
    </row>
    <row r="22" spans="1:19" x14ac:dyDescent="0.25">
      <c r="A22">
        <v>81</v>
      </c>
      <c r="B22">
        <v>-1.216</v>
      </c>
      <c r="C22">
        <v>15.357200000000001</v>
      </c>
      <c r="D22">
        <v>0.10607999999999999</v>
      </c>
      <c r="E22">
        <v>11.654</v>
      </c>
      <c r="F22">
        <v>12.375999999999999</v>
      </c>
      <c r="G22">
        <v>12.845000000000001</v>
      </c>
      <c r="H22">
        <v>13.11</v>
      </c>
      <c r="I22">
        <v>13.542</v>
      </c>
      <c r="J22">
        <v>13.851000000000001</v>
      </c>
      <c r="K22">
        <v>14.339</v>
      </c>
      <c r="L22">
        <v>15.356999999999999</v>
      </c>
      <c r="M22">
        <v>16.550999999999998</v>
      </c>
      <c r="N22">
        <v>17.280999999999999</v>
      </c>
      <c r="O22">
        <v>17.818000000000001</v>
      </c>
      <c r="P22">
        <v>18.684999999999999</v>
      </c>
      <c r="Q22">
        <v>19.3</v>
      </c>
      <c r="R22">
        <v>20.594000000000001</v>
      </c>
      <c r="S22">
        <v>23.331</v>
      </c>
    </row>
    <row r="23" spans="1:19" x14ac:dyDescent="0.25">
      <c r="A23">
        <v>82</v>
      </c>
      <c r="B23">
        <v>-1.2298</v>
      </c>
      <c r="C23">
        <v>15.371700000000001</v>
      </c>
      <c r="D23">
        <v>0.10654</v>
      </c>
      <c r="E23">
        <v>11.659000000000001</v>
      </c>
      <c r="F23">
        <v>12.381</v>
      </c>
      <c r="G23">
        <v>12.851000000000001</v>
      </c>
      <c r="H23">
        <v>13.116</v>
      </c>
      <c r="I23">
        <v>13.548999999999999</v>
      </c>
      <c r="J23">
        <v>13.86</v>
      </c>
      <c r="K23">
        <v>14.349</v>
      </c>
      <c r="L23">
        <v>15.372</v>
      </c>
      <c r="M23">
        <v>16.573</v>
      </c>
      <c r="N23">
        <v>17.309000000000001</v>
      </c>
      <c r="O23">
        <v>17.850000000000001</v>
      </c>
      <c r="P23">
        <v>18.725999999999999</v>
      </c>
      <c r="Q23">
        <v>19.347999999999999</v>
      </c>
      <c r="R23">
        <v>20.658999999999999</v>
      </c>
      <c r="S23">
        <v>23.443000000000001</v>
      </c>
    </row>
    <row r="24" spans="1:19" x14ac:dyDescent="0.25">
      <c r="A24">
        <v>83</v>
      </c>
      <c r="B24">
        <v>-1.2433000000000001</v>
      </c>
      <c r="C24">
        <v>15.3871</v>
      </c>
      <c r="D24">
        <v>0.107</v>
      </c>
      <c r="E24">
        <v>11.664</v>
      </c>
      <c r="F24">
        <v>12.387</v>
      </c>
      <c r="G24">
        <v>12.856999999999999</v>
      </c>
      <c r="H24">
        <v>13.122999999999999</v>
      </c>
      <c r="I24">
        <v>13.557</v>
      </c>
      <c r="J24">
        <v>13.869</v>
      </c>
      <c r="K24">
        <v>14.36</v>
      </c>
      <c r="L24">
        <v>15.387</v>
      </c>
      <c r="M24">
        <v>16.596</v>
      </c>
      <c r="N24">
        <v>17.337</v>
      </c>
      <c r="O24">
        <v>17.882999999999999</v>
      </c>
      <c r="P24">
        <v>18.768000000000001</v>
      </c>
      <c r="Q24">
        <v>19.396999999999998</v>
      </c>
      <c r="R24">
        <v>20.725999999999999</v>
      </c>
      <c r="S24">
        <v>23.556999999999999</v>
      </c>
    </row>
    <row r="25" spans="1:19" x14ac:dyDescent="0.25">
      <c r="A25">
        <v>84</v>
      </c>
      <c r="B25">
        <v>-1.2565</v>
      </c>
      <c r="C25">
        <v>15.403600000000001</v>
      </c>
      <c r="D25">
        <v>0.10746</v>
      </c>
      <c r="E25">
        <v>11.670999999999999</v>
      </c>
      <c r="F25">
        <v>12.394</v>
      </c>
      <c r="G25">
        <v>12.865</v>
      </c>
      <c r="H25">
        <v>13.131</v>
      </c>
      <c r="I25">
        <v>13.566000000000001</v>
      </c>
      <c r="J25">
        <v>13.879</v>
      </c>
      <c r="K25">
        <v>14.371</v>
      </c>
      <c r="L25">
        <v>15.404</v>
      </c>
      <c r="M25">
        <v>16.62</v>
      </c>
      <c r="N25">
        <v>17.367000000000001</v>
      </c>
      <c r="O25">
        <v>17.917999999999999</v>
      </c>
      <c r="P25">
        <v>18.812000000000001</v>
      </c>
      <c r="Q25">
        <v>19.448</v>
      </c>
      <c r="R25">
        <v>20.794</v>
      </c>
      <c r="S25">
        <v>23.673999999999999</v>
      </c>
    </row>
    <row r="26" spans="1:19" x14ac:dyDescent="0.25">
      <c r="A26">
        <v>85</v>
      </c>
      <c r="B26">
        <v>-1.2693000000000001</v>
      </c>
      <c r="C26">
        <v>15.421099999999999</v>
      </c>
      <c r="D26">
        <v>0.10792</v>
      </c>
      <c r="E26">
        <v>11.677</v>
      </c>
      <c r="F26">
        <v>12.401</v>
      </c>
      <c r="G26">
        <v>12.872999999999999</v>
      </c>
      <c r="H26">
        <v>13.14</v>
      </c>
      <c r="I26">
        <v>13.576000000000001</v>
      </c>
      <c r="J26">
        <v>13.89</v>
      </c>
      <c r="K26">
        <v>14.384</v>
      </c>
      <c r="L26">
        <v>15.420999999999999</v>
      </c>
      <c r="M26">
        <v>16.645</v>
      </c>
      <c r="N26">
        <v>17.398</v>
      </c>
      <c r="O26">
        <v>17.954000000000001</v>
      </c>
      <c r="P26">
        <v>18.856999999999999</v>
      </c>
      <c r="Q26">
        <v>19.501000000000001</v>
      </c>
      <c r="R26">
        <v>20.864000000000001</v>
      </c>
      <c r="S26">
        <v>23.792999999999999</v>
      </c>
    </row>
    <row r="27" spans="1:19" x14ac:dyDescent="0.25">
      <c r="A27">
        <v>86</v>
      </c>
      <c r="B27">
        <v>-1.2819</v>
      </c>
      <c r="C27">
        <v>15.4397</v>
      </c>
      <c r="D27">
        <v>0.10836999999999999</v>
      </c>
      <c r="E27">
        <v>11.685</v>
      </c>
      <c r="F27">
        <v>12.41</v>
      </c>
      <c r="G27">
        <v>12.882</v>
      </c>
      <c r="H27">
        <v>13.15</v>
      </c>
      <c r="I27">
        <v>13.587</v>
      </c>
      <c r="J27">
        <v>13.901999999999999</v>
      </c>
      <c r="K27">
        <v>14.398</v>
      </c>
      <c r="L27">
        <v>15.44</v>
      </c>
      <c r="M27">
        <v>16.670999999999999</v>
      </c>
      <c r="N27">
        <v>17.43</v>
      </c>
      <c r="O27">
        <v>17.991</v>
      </c>
      <c r="P27">
        <v>18.902999999999999</v>
      </c>
      <c r="Q27">
        <v>19.553999999999998</v>
      </c>
      <c r="R27">
        <v>20.934999999999999</v>
      </c>
      <c r="S27">
        <v>23.914000000000001</v>
      </c>
    </row>
    <row r="28" spans="1:19" x14ac:dyDescent="0.25">
      <c r="A28">
        <v>87</v>
      </c>
      <c r="B28">
        <v>-1.2941</v>
      </c>
      <c r="C28">
        <v>15.459300000000001</v>
      </c>
      <c r="D28">
        <v>0.10883</v>
      </c>
      <c r="E28">
        <v>11.693</v>
      </c>
      <c r="F28">
        <v>12.419</v>
      </c>
      <c r="G28">
        <v>12.891999999999999</v>
      </c>
      <c r="H28">
        <v>13.16</v>
      </c>
      <c r="I28">
        <v>13.599</v>
      </c>
      <c r="J28">
        <v>13.914</v>
      </c>
      <c r="K28">
        <v>14.412000000000001</v>
      </c>
      <c r="L28">
        <v>15.459</v>
      </c>
      <c r="M28">
        <v>16.699000000000002</v>
      </c>
      <c r="N28">
        <v>17.463999999999999</v>
      </c>
      <c r="O28">
        <v>18.03</v>
      </c>
      <c r="P28">
        <v>18.951000000000001</v>
      </c>
      <c r="Q28">
        <v>19.609000000000002</v>
      </c>
      <c r="R28">
        <v>21.009</v>
      </c>
      <c r="S28">
        <v>24.039000000000001</v>
      </c>
    </row>
    <row r="29" spans="1:19" x14ac:dyDescent="0.25">
      <c r="A29">
        <v>88</v>
      </c>
      <c r="B29">
        <v>-1.306</v>
      </c>
      <c r="C29">
        <v>15.479799999999999</v>
      </c>
      <c r="D29">
        <v>0.10929</v>
      </c>
      <c r="E29">
        <v>11.702</v>
      </c>
      <c r="F29">
        <v>12.429</v>
      </c>
      <c r="G29">
        <v>12.903</v>
      </c>
      <c r="H29">
        <v>13.172000000000001</v>
      </c>
      <c r="I29">
        <v>13.611000000000001</v>
      </c>
      <c r="J29">
        <v>13.928000000000001</v>
      </c>
      <c r="K29">
        <v>14.428000000000001</v>
      </c>
      <c r="L29">
        <v>15.48</v>
      </c>
      <c r="M29">
        <v>16.727</v>
      </c>
      <c r="N29">
        <v>17.498999999999999</v>
      </c>
      <c r="O29">
        <v>18.068999999999999</v>
      </c>
      <c r="P29">
        <v>19</v>
      </c>
      <c r="Q29">
        <v>19.666</v>
      </c>
      <c r="R29">
        <v>21.084</v>
      </c>
      <c r="S29">
        <v>24.167000000000002</v>
      </c>
    </row>
    <row r="30" spans="1:19" x14ac:dyDescent="0.25">
      <c r="A30">
        <v>89</v>
      </c>
      <c r="B30">
        <v>-1.3174999999999999</v>
      </c>
      <c r="C30">
        <v>15.5014</v>
      </c>
      <c r="D30">
        <v>0.10974</v>
      </c>
      <c r="E30">
        <v>11.712</v>
      </c>
      <c r="F30">
        <v>12.439</v>
      </c>
      <c r="G30">
        <v>12.914999999999999</v>
      </c>
      <c r="H30">
        <v>13.183999999999999</v>
      </c>
      <c r="I30">
        <v>13.625</v>
      </c>
      <c r="J30">
        <v>13.943</v>
      </c>
      <c r="K30">
        <v>14.444000000000001</v>
      </c>
      <c r="L30">
        <v>15.500999999999999</v>
      </c>
      <c r="M30">
        <v>16.757000000000001</v>
      </c>
      <c r="N30">
        <v>17.533999999999999</v>
      </c>
      <c r="O30">
        <v>18.11</v>
      </c>
      <c r="P30">
        <v>19.05</v>
      </c>
      <c r="Q30">
        <v>19.722999999999999</v>
      </c>
      <c r="R30">
        <v>21.16</v>
      </c>
      <c r="S30">
        <v>24.295000000000002</v>
      </c>
    </row>
    <row r="31" spans="1:19" x14ac:dyDescent="0.25">
      <c r="A31">
        <v>90</v>
      </c>
      <c r="B31">
        <v>-1.3287</v>
      </c>
      <c r="C31">
        <v>15.523999999999999</v>
      </c>
      <c r="D31">
        <v>0.11020000000000001</v>
      </c>
      <c r="E31">
        <v>11.722</v>
      </c>
      <c r="F31">
        <v>12.451000000000001</v>
      </c>
      <c r="G31">
        <v>12.927</v>
      </c>
      <c r="H31">
        <v>13.196999999999999</v>
      </c>
      <c r="I31">
        <v>13.638999999999999</v>
      </c>
      <c r="J31">
        <v>13.958</v>
      </c>
      <c r="K31">
        <v>14.462</v>
      </c>
      <c r="L31">
        <v>15.523999999999999</v>
      </c>
      <c r="M31">
        <v>16.788</v>
      </c>
      <c r="N31">
        <v>17.571000000000002</v>
      </c>
      <c r="O31">
        <v>18.152000000000001</v>
      </c>
      <c r="P31">
        <v>19.102</v>
      </c>
      <c r="Q31">
        <v>19.783000000000001</v>
      </c>
      <c r="R31">
        <v>21.239000000000001</v>
      </c>
      <c r="S31">
        <v>24.428000000000001</v>
      </c>
    </row>
    <row r="32" spans="1:19" x14ac:dyDescent="0.25">
      <c r="A32">
        <v>91</v>
      </c>
      <c r="B32">
        <v>-1.3394999999999999</v>
      </c>
      <c r="C32">
        <v>15.547599999999999</v>
      </c>
      <c r="D32">
        <v>0.11065</v>
      </c>
      <c r="E32">
        <v>11.733000000000001</v>
      </c>
      <c r="F32">
        <v>12.462999999999999</v>
      </c>
      <c r="G32">
        <v>12.94</v>
      </c>
      <c r="H32">
        <v>13.211</v>
      </c>
      <c r="I32">
        <v>13.654999999999999</v>
      </c>
      <c r="J32">
        <v>13.974</v>
      </c>
      <c r="K32">
        <v>14.48</v>
      </c>
      <c r="L32">
        <v>15.548</v>
      </c>
      <c r="M32">
        <v>16.818999999999999</v>
      </c>
      <c r="N32">
        <v>17.609000000000002</v>
      </c>
      <c r="O32">
        <v>18.195</v>
      </c>
      <c r="P32">
        <v>19.154</v>
      </c>
      <c r="Q32">
        <v>19.843</v>
      </c>
      <c r="R32">
        <v>21.318000000000001</v>
      </c>
      <c r="S32">
        <v>24.562000000000001</v>
      </c>
    </row>
    <row r="33" spans="1:19" x14ac:dyDescent="0.25">
      <c r="A33">
        <v>92</v>
      </c>
      <c r="B33">
        <v>-1.3499000000000001</v>
      </c>
      <c r="C33">
        <v>15.5723</v>
      </c>
      <c r="D33">
        <v>0.1111</v>
      </c>
      <c r="E33">
        <v>11.744999999999999</v>
      </c>
      <c r="F33">
        <v>12.476000000000001</v>
      </c>
      <c r="G33">
        <v>12.954000000000001</v>
      </c>
      <c r="H33">
        <v>13.226000000000001</v>
      </c>
      <c r="I33">
        <v>13.670999999999999</v>
      </c>
      <c r="J33">
        <v>13.992000000000001</v>
      </c>
      <c r="K33">
        <v>14.499000000000001</v>
      </c>
      <c r="L33">
        <v>15.571999999999999</v>
      </c>
      <c r="M33">
        <v>16.852</v>
      </c>
      <c r="N33">
        <v>17.648</v>
      </c>
      <c r="O33">
        <v>18.239999999999998</v>
      </c>
      <c r="P33">
        <v>19.207999999999998</v>
      </c>
      <c r="Q33">
        <v>19.905000000000001</v>
      </c>
      <c r="R33">
        <v>21.399000000000001</v>
      </c>
      <c r="S33">
        <v>24.698</v>
      </c>
    </row>
    <row r="34" spans="1:19" x14ac:dyDescent="0.25">
      <c r="A34">
        <v>93</v>
      </c>
      <c r="B34">
        <v>-1.36</v>
      </c>
      <c r="C34">
        <v>15.597899999999999</v>
      </c>
      <c r="D34">
        <v>0.11156000000000001</v>
      </c>
      <c r="E34">
        <v>11.757</v>
      </c>
      <c r="F34">
        <v>12.489000000000001</v>
      </c>
      <c r="G34">
        <v>12.968999999999999</v>
      </c>
      <c r="H34">
        <v>13.241</v>
      </c>
      <c r="I34">
        <v>13.688000000000001</v>
      </c>
      <c r="J34">
        <v>14.01</v>
      </c>
      <c r="K34">
        <v>14.52</v>
      </c>
      <c r="L34">
        <v>15.598000000000001</v>
      </c>
      <c r="M34">
        <v>16.887</v>
      </c>
      <c r="N34">
        <v>17.689</v>
      </c>
      <c r="O34">
        <v>18.286000000000001</v>
      </c>
      <c r="P34">
        <v>19.263999999999999</v>
      </c>
      <c r="Q34">
        <v>19.969000000000001</v>
      </c>
      <c r="R34">
        <v>21.483000000000001</v>
      </c>
      <c r="S34">
        <v>24.838000000000001</v>
      </c>
    </row>
    <row r="35" spans="1:19" x14ac:dyDescent="0.25">
      <c r="A35">
        <v>94</v>
      </c>
      <c r="B35">
        <v>-1.3696999999999999</v>
      </c>
      <c r="C35">
        <v>15.624599999999999</v>
      </c>
      <c r="D35">
        <v>0.11201</v>
      </c>
      <c r="E35">
        <v>11.77</v>
      </c>
      <c r="F35">
        <v>12.504</v>
      </c>
      <c r="G35">
        <v>12.984</v>
      </c>
      <c r="H35">
        <v>13.257</v>
      </c>
      <c r="I35">
        <v>13.706</v>
      </c>
      <c r="J35">
        <v>14.029</v>
      </c>
      <c r="K35">
        <v>14.541</v>
      </c>
      <c r="L35">
        <v>15.625</v>
      </c>
      <c r="M35">
        <v>16.922000000000001</v>
      </c>
      <c r="N35">
        <v>17.73</v>
      </c>
      <c r="O35">
        <v>18.332999999999998</v>
      </c>
      <c r="P35">
        <v>19.321000000000002</v>
      </c>
      <c r="Q35">
        <v>20.033999999999999</v>
      </c>
      <c r="R35">
        <v>21.567</v>
      </c>
      <c r="S35">
        <v>24.978999999999999</v>
      </c>
    </row>
    <row r="36" spans="1:19" x14ac:dyDescent="0.25">
      <c r="A36">
        <v>95</v>
      </c>
      <c r="B36">
        <v>-1.379</v>
      </c>
      <c r="C36">
        <v>15.6523</v>
      </c>
      <c r="D36">
        <v>0.11246</v>
      </c>
      <c r="E36">
        <v>11.782999999999999</v>
      </c>
      <c r="F36">
        <v>12.519</v>
      </c>
      <c r="G36">
        <v>13.000999999999999</v>
      </c>
      <c r="H36">
        <v>13.275</v>
      </c>
      <c r="I36">
        <v>13.724</v>
      </c>
      <c r="J36">
        <v>14.048999999999999</v>
      </c>
      <c r="K36">
        <v>14.563000000000001</v>
      </c>
      <c r="L36">
        <v>15.651999999999999</v>
      </c>
      <c r="M36">
        <v>16.957999999999998</v>
      </c>
      <c r="N36">
        <v>17.773</v>
      </c>
      <c r="O36">
        <v>18.381</v>
      </c>
      <c r="P36">
        <v>19.379000000000001</v>
      </c>
      <c r="Q36">
        <v>20.100000000000001</v>
      </c>
      <c r="R36">
        <v>21.652999999999999</v>
      </c>
      <c r="S36">
        <v>25.122</v>
      </c>
    </row>
    <row r="37" spans="1:19" x14ac:dyDescent="0.25">
      <c r="A37">
        <v>96</v>
      </c>
      <c r="B37">
        <v>-1.3879999999999999</v>
      </c>
      <c r="C37">
        <v>15.680999999999999</v>
      </c>
      <c r="D37">
        <v>0.11291</v>
      </c>
      <c r="E37">
        <v>11.798</v>
      </c>
      <c r="F37">
        <v>12.535</v>
      </c>
      <c r="G37">
        <v>13.018000000000001</v>
      </c>
      <c r="H37">
        <v>13.292999999999999</v>
      </c>
      <c r="I37">
        <v>13.744</v>
      </c>
      <c r="J37">
        <v>14.07</v>
      </c>
      <c r="K37">
        <v>14.586</v>
      </c>
      <c r="L37">
        <v>15.680999999999999</v>
      </c>
      <c r="M37">
        <v>16.995000000000001</v>
      </c>
      <c r="N37">
        <v>17.817</v>
      </c>
      <c r="O37">
        <v>18.43</v>
      </c>
      <c r="P37">
        <v>19.437999999999999</v>
      </c>
      <c r="Q37">
        <v>20.167000000000002</v>
      </c>
      <c r="R37">
        <v>21.74</v>
      </c>
      <c r="S37">
        <v>25.268000000000001</v>
      </c>
    </row>
    <row r="38" spans="1:19" x14ac:dyDescent="0.25">
      <c r="A38">
        <v>97</v>
      </c>
      <c r="B38">
        <v>-1.3966000000000001</v>
      </c>
      <c r="C38">
        <v>15.710699999999999</v>
      </c>
      <c r="D38">
        <v>0.11335000000000001</v>
      </c>
      <c r="E38">
        <v>11.813000000000001</v>
      </c>
      <c r="F38">
        <v>12.551</v>
      </c>
      <c r="G38">
        <v>13.036</v>
      </c>
      <c r="H38">
        <v>13.311999999999999</v>
      </c>
      <c r="I38">
        <v>13.763999999999999</v>
      </c>
      <c r="J38">
        <v>14.090999999999999</v>
      </c>
      <c r="K38">
        <v>14.61</v>
      </c>
      <c r="L38">
        <v>15.711</v>
      </c>
      <c r="M38">
        <v>17.033999999999999</v>
      </c>
      <c r="N38">
        <v>17.861999999999998</v>
      </c>
      <c r="O38">
        <v>18.48</v>
      </c>
      <c r="P38">
        <v>19.498000000000001</v>
      </c>
      <c r="Q38">
        <v>20.234999999999999</v>
      </c>
      <c r="R38">
        <v>21.827999999999999</v>
      </c>
      <c r="S38">
        <v>25.414999999999999</v>
      </c>
    </row>
    <row r="39" spans="1:19" x14ac:dyDescent="0.25">
      <c r="A39">
        <v>98</v>
      </c>
      <c r="B39">
        <v>-1.4047000000000001</v>
      </c>
      <c r="C39">
        <v>15.7415</v>
      </c>
      <c r="D39">
        <v>0.1138</v>
      </c>
      <c r="E39">
        <v>11.827999999999999</v>
      </c>
      <c r="F39">
        <v>12.569000000000001</v>
      </c>
      <c r="G39">
        <v>13.055</v>
      </c>
      <c r="H39">
        <v>13.331</v>
      </c>
      <c r="I39">
        <v>13.786</v>
      </c>
      <c r="J39">
        <v>14.114000000000001</v>
      </c>
      <c r="K39">
        <v>14.635</v>
      </c>
      <c r="L39">
        <v>15.742000000000001</v>
      </c>
      <c r="M39">
        <v>17.073</v>
      </c>
      <c r="N39">
        <v>17.908000000000001</v>
      </c>
      <c r="O39">
        <v>18.532</v>
      </c>
      <c r="P39">
        <v>19.559999999999999</v>
      </c>
      <c r="Q39">
        <v>20.305</v>
      </c>
      <c r="R39">
        <v>21.919</v>
      </c>
      <c r="S39">
        <v>25.565000000000001</v>
      </c>
    </row>
    <row r="40" spans="1:19" x14ac:dyDescent="0.25">
      <c r="A40">
        <v>99</v>
      </c>
      <c r="B40">
        <v>-1.4125000000000001</v>
      </c>
      <c r="C40">
        <v>15.773199999999999</v>
      </c>
      <c r="D40">
        <v>0.11423999999999999</v>
      </c>
      <c r="E40">
        <v>11.845000000000001</v>
      </c>
      <c r="F40">
        <v>12.587</v>
      </c>
      <c r="G40">
        <v>13.074999999999999</v>
      </c>
      <c r="H40">
        <v>13.352</v>
      </c>
      <c r="I40">
        <v>13.808</v>
      </c>
      <c r="J40">
        <v>14.137</v>
      </c>
      <c r="K40">
        <v>14.661</v>
      </c>
      <c r="L40">
        <v>15.773</v>
      </c>
      <c r="M40">
        <v>17.114000000000001</v>
      </c>
      <c r="N40">
        <v>17.954999999999998</v>
      </c>
      <c r="O40">
        <v>18.585000000000001</v>
      </c>
      <c r="P40">
        <v>19.623000000000001</v>
      </c>
      <c r="Q40">
        <v>20.376000000000001</v>
      </c>
      <c r="R40">
        <v>22.01</v>
      </c>
      <c r="S40">
        <v>25.716000000000001</v>
      </c>
    </row>
    <row r="41" spans="1:19" x14ac:dyDescent="0.25">
      <c r="A41">
        <v>100</v>
      </c>
      <c r="B41">
        <v>-1.4198999999999999</v>
      </c>
      <c r="C41">
        <v>15.8058</v>
      </c>
      <c r="D41">
        <v>0.11469</v>
      </c>
      <c r="E41">
        <v>11.862</v>
      </c>
      <c r="F41">
        <v>12.605</v>
      </c>
      <c r="G41">
        <v>13.095000000000001</v>
      </c>
      <c r="H41">
        <v>13.372999999999999</v>
      </c>
      <c r="I41">
        <v>13.831</v>
      </c>
      <c r="J41">
        <v>14.162000000000001</v>
      </c>
      <c r="K41">
        <v>14.686999999999999</v>
      </c>
      <c r="L41">
        <v>15.805999999999999</v>
      </c>
      <c r="M41">
        <v>17.155999999999999</v>
      </c>
      <c r="N41">
        <v>18.004000000000001</v>
      </c>
      <c r="O41">
        <v>18.638999999999999</v>
      </c>
      <c r="P41">
        <v>19.687000000000001</v>
      </c>
      <c r="Q41">
        <v>20.449000000000002</v>
      </c>
      <c r="R41">
        <v>22.103000000000002</v>
      </c>
      <c r="S41">
        <v>25.870999999999999</v>
      </c>
    </row>
    <row r="42" spans="1:19" x14ac:dyDescent="0.25">
      <c r="A42">
        <v>101</v>
      </c>
      <c r="B42">
        <v>-1.427</v>
      </c>
      <c r="C42">
        <v>15.839399999999999</v>
      </c>
      <c r="D42">
        <v>0.11513</v>
      </c>
      <c r="E42">
        <v>11.879</v>
      </c>
      <c r="F42">
        <v>12.625</v>
      </c>
      <c r="G42">
        <v>13.116</v>
      </c>
      <c r="H42">
        <v>13.395</v>
      </c>
      <c r="I42">
        <v>13.853999999999999</v>
      </c>
      <c r="J42">
        <v>14.186999999999999</v>
      </c>
      <c r="K42">
        <v>14.715</v>
      </c>
      <c r="L42">
        <v>15.839</v>
      </c>
      <c r="M42">
        <v>17.198</v>
      </c>
      <c r="N42">
        <v>18.053000000000001</v>
      </c>
      <c r="O42">
        <v>18.693000000000001</v>
      </c>
      <c r="P42">
        <v>19.751999999999999</v>
      </c>
      <c r="Q42">
        <v>20.521999999999998</v>
      </c>
      <c r="R42">
        <v>22.198</v>
      </c>
      <c r="S42">
        <v>26.026</v>
      </c>
    </row>
    <row r="43" spans="1:19" x14ac:dyDescent="0.25">
      <c r="A43">
        <v>102</v>
      </c>
      <c r="B43">
        <v>-1.4336</v>
      </c>
      <c r="C43">
        <v>15.873799999999999</v>
      </c>
      <c r="D43">
        <v>0.11557000000000001</v>
      </c>
      <c r="E43">
        <v>11.897</v>
      </c>
      <c r="F43">
        <v>12.645</v>
      </c>
      <c r="G43">
        <v>13.137</v>
      </c>
      <c r="H43">
        <v>13.417999999999999</v>
      </c>
      <c r="I43">
        <v>13.879</v>
      </c>
      <c r="J43">
        <v>14.212999999999999</v>
      </c>
      <c r="K43">
        <v>14.743</v>
      </c>
      <c r="L43">
        <v>15.874000000000001</v>
      </c>
      <c r="M43">
        <v>17.242000000000001</v>
      </c>
      <c r="N43">
        <v>18.103000000000002</v>
      </c>
      <c r="O43">
        <v>18.748999999999999</v>
      </c>
      <c r="P43">
        <v>19.818000000000001</v>
      </c>
      <c r="Q43">
        <v>20.597000000000001</v>
      </c>
      <c r="R43">
        <v>22.292999999999999</v>
      </c>
      <c r="S43">
        <v>26.183</v>
      </c>
    </row>
    <row r="44" spans="1:19" x14ac:dyDescent="0.25">
      <c r="A44">
        <v>103</v>
      </c>
      <c r="B44">
        <v>-1.4398</v>
      </c>
      <c r="C44">
        <v>15.909000000000001</v>
      </c>
      <c r="D44">
        <v>0.11601</v>
      </c>
      <c r="E44">
        <v>11.914999999999999</v>
      </c>
      <c r="F44">
        <v>12.666</v>
      </c>
      <c r="G44">
        <v>13.159000000000001</v>
      </c>
      <c r="H44">
        <v>13.441000000000001</v>
      </c>
      <c r="I44">
        <v>13.904</v>
      </c>
      <c r="J44">
        <v>14.239000000000001</v>
      </c>
      <c r="K44">
        <v>14.772</v>
      </c>
      <c r="L44">
        <v>15.909000000000001</v>
      </c>
      <c r="M44">
        <v>17.286000000000001</v>
      </c>
      <c r="N44">
        <v>18.154</v>
      </c>
      <c r="O44">
        <v>18.806000000000001</v>
      </c>
      <c r="P44">
        <v>19.885000000000002</v>
      </c>
      <c r="Q44">
        <v>20.672000000000001</v>
      </c>
      <c r="R44">
        <v>22.388999999999999</v>
      </c>
      <c r="S44">
        <v>26.341000000000001</v>
      </c>
    </row>
    <row r="45" spans="1:19" x14ac:dyDescent="0.25">
      <c r="A45">
        <v>104</v>
      </c>
      <c r="B45">
        <v>-1.4456</v>
      </c>
      <c r="C45">
        <v>15.9451</v>
      </c>
      <c r="D45">
        <v>0.11644</v>
      </c>
      <c r="E45">
        <v>11.933999999999999</v>
      </c>
      <c r="F45">
        <v>12.686999999999999</v>
      </c>
      <c r="G45">
        <v>13.182</v>
      </c>
      <c r="H45">
        <v>13.465</v>
      </c>
      <c r="I45">
        <v>13.93</v>
      </c>
      <c r="J45">
        <v>14.266</v>
      </c>
      <c r="K45">
        <v>14.802</v>
      </c>
      <c r="L45">
        <v>15.945</v>
      </c>
      <c r="M45">
        <v>17.331</v>
      </c>
      <c r="N45">
        <v>18.206</v>
      </c>
      <c r="O45">
        <v>18.864000000000001</v>
      </c>
      <c r="P45">
        <v>19.952999999999999</v>
      </c>
      <c r="Q45">
        <v>20.748000000000001</v>
      </c>
      <c r="R45">
        <v>22.486000000000001</v>
      </c>
      <c r="S45">
        <v>26.498999999999999</v>
      </c>
    </row>
    <row r="46" spans="1:19" x14ac:dyDescent="0.25">
      <c r="A46">
        <v>105</v>
      </c>
      <c r="B46">
        <v>-1.4511000000000001</v>
      </c>
      <c r="C46">
        <v>15.9818</v>
      </c>
      <c r="D46">
        <v>0.11688</v>
      </c>
      <c r="E46">
        <v>11.954000000000001</v>
      </c>
      <c r="F46">
        <v>12.708</v>
      </c>
      <c r="G46">
        <v>13.206</v>
      </c>
      <c r="H46">
        <v>13.489000000000001</v>
      </c>
      <c r="I46">
        <v>13.956</v>
      </c>
      <c r="J46">
        <v>14.294</v>
      </c>
      <c r="K46">
        <v>14.832000000000001</v>
      </c>
      <c r="L46">
        <v>15.981999999999999</v>
      </c>
      <c r="M46">
        <v>17.376999999999999</v>
      </c>
      <c r="N46">
        <v>18.259</v>
      </c>
      <c r="O46">
        <v>18.922000000000001</v>
      </c>
      <c r="P46">
        <v>20.021999999999998</v>
      </c>
      <c r="Q46">
        <v>20.826000000000001</v>
      </c>
      <c r="R46">
        <v>22.584</v>
      </c>
      <c r="S46">
        <v>26.661000000000001</v>
      </c>
    </row>
    <row r="47" spans="1:19" x14ac:dyDescent="0.25">
      <c r="A47">
        <v>106</v>
      </c>
      <c r="B47">
        <v>-1.4560999999999999</v>
      </c>
      <c r="C47">
        <v>16.019400000000001</v>
      </c>
      <c r="D47">
        <v>0.11731</v>
      </c>
      <c r="E47">
        <v>11.974</v>
      </c>
      <c r="F47">
        <v>12.731</v>
      </c>
      <c r="G47">
        <v>13.23</v>
      </c>
      <c r="H47">
        <v>13.513999999999999</v>
      </c>
      <c r="I47">
        <v>13.983000000000001</v>
      </c>
      <c r="J47">
        <v>14.323</v>
      </c>
      <c r="K47">
        <v>14.864000000000001</v>
      </c>
      <c r="L47">
        <v>16.018999999999998</v>
      </c>
      <c r="M47">
        <v>17.423999999999999</v>
      </c>
      <c r="N47">
        <v>18.312999999999999</v>
      </c>
      <c r="O47">
        <v>18.981999999999999</v>
      </c>
      <c r="P47">
        <v>20.091999999999999</v>
      </c>
      <c r="Q47">
        <v>20.904</v>
      </c>
      <c r="R47">
        <v>22.683</v>
      </c>
      <c r="S47">
        <v>26.821000000000002</v>
      </c>
    </row>
    <row r="48" spans="1:19" x14ac:dyDescent="0.25">
      <c r="A48">
        <v>107</v>
      </c>
      <c r="B48">
        <v>-1.4607000000000001</v>
      </c>
      <c r="C48">
        <v>16.057500000000001</v>
      </c>
      <c r="D48">
        <v>0.11774</v>
      </c>
      <c r="E48">
        <v>11.994</v>
      </c>
      <c r="F48">
        <v>12.753</v>
      </c>
      <c r="G48">
        <v>13.254</v>
      </c>
      <c r="H48">
        <v>13.54</v>
      </c>
      <c r="I48">
        <v>14.010999999999999</v>
      </c>
      <c r="J48">
        <v>14.352</v>
      </c>
      <c r="K48">
        <v>14.895</v>
      </c>
      <c r="L48">
        <v>16.058</v>
      </c>
      <c r="M48">
        <v>17.472000000000001</v>
      </c>
      <c r="N48">
        <v>18.367000000000001</v>
      </c>
      <c r="O48">
        <v>19.042000000000002</v>
      </c>
      <c r="P48">
        <v>20.161999999999999</v>
      </c>
      <c r="Q48">
        <v>20.983000000000001</v>
      </c>
      <c r="R48">
        <v>22.783000000000001</v>
      </c>
      <c r="S48">
        <v>26.983000000000001</v>
      </c>
    </row>
    <row r="49" spans="1:19" x14ac:dyDescent="0.25">
      <c r="A49">
        <v>108</v>
      </c>
      <c r="B49">
        <v>-1.4650000000000001</v>
      </c>
      <c r="C49">
        <v>16.096399999999999</v>
      </c>
      <c r="D49">
        <v>0.11816</v>
      </c>
      <c r="E49">
        <v>12.013999999999999</v>
      </c>
      <c r="F49">
        <v>12.776</v>
      </c>
      <c r="G49">
        <v>13.279</v>
      </c>
      <c r="H49">
        <v>13.566000000000001</v>
      </c>
      <c r="I49">
        <v>14.039</v>
      </c>
      <c r="J49">
        <v>14.382</v>
      </c>
      <c r="K49">
        <v>14.928000000000001</v>
      </c>
      <c r="L49">
        <v>16.096</v>
      </c>
      <c r="M49">
        <v>17.52</v>
      </c>
      <c r="N49">
        <v>18.422000000000001</v>
      </c>
      <c r="O49">
        <v>19.102</v>
      </c>
      <c r="P49">
        <v>20.233000000000001</v>
      </c>
      <c r="Q49">
        <v>21.062000000000001</v>
      </c>
      <c r="R49">
        <v>22.882000000000001</v>
      </c>
      <c r="S49">
        <v>27.143999999999998</v>
      </c>
    </row>
    <row r="50" spans="1:19" x14ac:dyDescent="0.25">
      <c r="A50">
        <v>109</v>
      </c>
      <c r="B50">
        <v>-1.4688000000000001</v>
      </c>
      <c r="C50">
        <v>16.1358</v>
      </c>
      <c r="D50">
        <v>0.11859</v>
      </c>
      <c r="E50">
        <v>12.035</v>
      </c>
      <c r="F50">
        <v>12.8</v>
      </c>
      <c r="G50">
        <v>13.305</v>
      </c>
      <c r="H50">
        <v>13.592000000000001</v>
      </c>
      <c r="I50">
        <v>14.067</v>
      </c>
      <c r="J50">
        <v>14.412000000000001</v>
      </c>
      <c r="K50">
        <v>14.96</v>
      </c>
      <c r="L50">
        <v>16.135999999999999</v>
      </c>
      <c r="M50">
        <v>17.568999999999999</v>
      </c>
      <c r="N50">
        <v>18.478000000000002</v>
      </c>
      <c r="O50">
        <v>19.164000000000001</v>
      </c>
      <c r="P50">
        <v>20.305</v>
      </c>
      <c r="Q50">
        <v>21.141999999999999</v>
      </c>
      <c r="R50">
        <v>22.983000000000001</v>
      </c>
      <c r="S50">
        <v>27.308</v>
      </c>
    </row>
    <row r="51" spans="1:19" x14ac:dyDescent="0.25">
      <c r="A51">
        <v>110</v>
      </c>
      <c r="B51">
        <v>-1.4722999999999999</v>
      </c>
      <c r="C51">
        <v>16.175899999999999</v>
      </c>
      <c r="D51">
        <v>0.11901</v>
      </c>
      <c r="E51">
        <v>12.057</v>
      </c>
      <c r="F51">
        <v>12.824</v>
      </c>
      <c r="G51">
        <v>13.331</v>
      </c>
      <c r="H51">
        <v>13.62</v>
      </c>
      <c r="I51">
        <v>14.097</v>
      </c>
      <c r="J51">
        <v>14.443</v>
      </c>
      <c r="K51">
        <v>14.994</v>
      </c>
      <c r="L51">
        <v>16.175999999999998</v>
      </c>
      <c r="M51">
        <v>17.617999999999999</v>
      </c>
      <c r="N51">
        <v>18.535</v>
      </c>
      <c r="O51">
        <v>19.225999999999999</v>
      </c>
      <c r="P51">
        <v>20.378</v>
      </c>
      <c r="Q51">
        <v>21.222999999999999</v>
      </c>
      <c r="R51">
        <v>23.084</v>
      </c>
      <c r="S51">
        <v>27.471</v>
      </c>
    </row>
    <row r="52" spans="1:19" x14ac:dyDescent="0.25">
      <c r="A52">
        <v>111</v>
      </c>
      <c r="B52">
        <v>-1.4753000000000001</v>
      </c>
      <c r="C52">
        <v>16.2166</v>
      </c>
      <c r="D52">
        <v>0.11942999999999999</v>
      </c>
      <c r="E52">
        <v>12.077999999999999</v>
      </c>
      <c r="F52">
        <v>12.848000000000001</v>
      </c>
      <c r="G52">
        <v>13.356999999999999</v>
      </c>
      <c r="H52">
        <v>13.647</v>
      </c>
      <c r="I52">
        <v>14.125999999999999</v>
      </c>
      <c r="J52">
        <v>14.474</v>
      </c>
      <c r="K52">
        <v>15.028</v>
      </c>
      <c r="L52">
        <v>16.216999999999999</v>
      </c>
      <c r="M52">
        <v>17.669</v>
      </c>
      <c r="N52">
        <v>18.591999999999999</v>
      </c>
      <c r="O52">
        <v>19.289000000000001</v>
      </c>
      <c r="P52">
        <v>20.451000000000001</v>
      </c>
      <c r="Q52">
        <v>21.303999999999998</v>
      </c>
      <c r="R52">
        <v>23.186</v>
      </c>
      <c r="S52">
        <v>27.632999999999999</v>
      </c>
    </row>
    <row r="53" spans="1:19" x14ac:dyDescent="0.25">
      <c r="A53">
        <v>112</v>
      </c>
      <c r="B53">
        <v>-1.478</v>
      </c>
      <c r="C53">
        <v>16.257999999999999</v>
      </c>
      <c r="D53">
        <v>0.11985</v>
      </c>
      <c r="E53">
        <v>12.1</v>
      </c>
      <c r="F53">
        <v>12.872999999999999</v>
      </c>
      <c r="G53">
        <v>13.384</v>
      </c>
      <c r="H53">
        <v>13.675000000000001</v>
      </c>
      <c r="I53">
        <v>14.156000000000001</v>
      </c>
      <c r="J53">
        <v>14.506</v>
      </c>
      <c r="K53">
        <v>15.063000000000001</v>
      </c>
      <c r="L53">
        <v>16.257999999999999</v>
      </c>
      <c r="M53">
        <v>17.72</v>
      </c>
      <c r="N53">
        <v>18.649999999999999</v>
      </c>
      <c r="O53">
        <v>19.352</v>
      </c>
      <c r="P53">
        <v>20.524000000000001</v>
      </c>
      <c r="Q53">
        <v>21.385999999999999</v>
      </c>
      <c r="R53">
        <v>23.289000000000001</v>
      </c>
      <c r="S53">
        <v>27.797999999999998</v>
      </c>
    </row>
    <row r="54" spans="1:19" x14ac:dyDescent="0.25">
      <c r="A54">
        <v>113</v>
      </c>
      <c r="B54">
        <v>-1.4802999999999999</v>
      </c>
      <c r="C54">
        <v>16.299900000000001</v>
      </c>
      <c r="D54">
        <v>0.12026000000000001</v>
      </c>
      <c r="E54">
        <v>12.122</v>
      </c>
      <c r="F54">
        <v>12.898</v>
      </c>
      <c r="G54">
        <v>13.411</v>
      </c>
      <c r="H54">
        <v>13.704000000000001</v>
      </c>
      <c r="I54">
        <v>14.186999999999999</v>
      </c>
      <c r="J54">
        <v>14.538</v>
      </c>
      <c r="K54">
        <v>15.098000000000001</v>
      </c>
      <c r="L54">
        <v>16.3</v>
      </c>
      <c r="M54">
        <v>17.771000000000001</v>
      </c>
      <c r="N54">
        <v>18.707999999999998</v>
      </c>
      <c r="O54">
        <v>19.416</v>
      </c>
      <c r="P54">
        <v>20.597999999999999</v>
      </c>
      <c r="Q54">
        <v>21.468</v>
      </c>
      <c r="R54">
        <v>23.390999999999998</v>
      </c>
      <c r="S54">
        <v>27.96</v>
      </c>
    </row>
    <row r="55" spans="1:19" x14ac:dyDescent="0.25">
      <c r="A55">
        <v>114</v>
      </c>
      <c r="B55">
        <v>-1.4823</v>
      </c>
      <c r="C55">
        <v>16.342500000000001</v>
      </c>
      <c r="D55">
        <v>0.12067</v>
      </c>
      <c r="E55">
        <v>12.145</v>
      </c>
      <c r="F55">
        <v>12.923999999999999</v>
      </c>
      <c r="G55">
        <v>13.439</v>
      </c>
      <c r="H55">
        <v>13.733000000000001</v>
      </c>
      <c r="I55">
        <v>14.218</v>
      </c>
      <c r="J55">
        <v>14.571</v>
      </c>
      <c r="K55">
        <v>15.134</v>
      </c>
      <c r="L55">
        <v>16.343</v>
      </c>
      <c r="M55">
        <v>17.823</v>
      </c>
      <c r="N55">
        <v>18.766999999999999</v>
      </c>
      <c r="O55">
        <v>19.481000000000002</v>
      </c>
      <c r="P55">
        <v>20.672999999999998</v>
      </c>
      <c r="Q55">
        <v>21.550999999999998</v>
      </c>
      <c r="R55">
        <v>23.494</v>
      </c>
      <c r="S55">
        <v>28.123000000000001</v>
      </c>
    </row>
    <row r="56" spans="1:19" x14ac:dyDescent="0.25">
      <c r="A56">
        <v>115</v>
      </c>
      <c r="B56">
        <v>-1.4838</v>
      </c>
      <c r="C56">
        <v>16.3858</v>
      </c>
      <c r="D56">
        <v>0.12107999999999999</v>
      </c>
      <c r="E56">
        <v>12.167999999999999</v>
      </c>
      <c r="F56">
        <v>12.95</v>
      </c>
      <c r="G56">
        <v>13.467000000000001</v>
      </c>
      <c r="H56">
        <v>13.762</v>
      </c>
      <c r="I56">
        <v>14.25</v>
      </c>
      <c r="J56">
        <v>14.605</v>
      </c>
      <c r="K56">
        <v>15.17</v>
      </c>
      <c r="L56">
        <v>16.385999999999999</v>
      </c>
      <c r="M56">
        <v>17.876000000000001</v>
      </c>
      <c r="N56">
        <v>18.827000000000002</v>
      </c>
      <c r="O56">
        <v>19.545999999999999</v>
      </c>
      <c r="P56">
        <v>20.748999999999999</v>
      </c>
      <c r="Q56">
        <v>21.635000000000002</v>
      </c>
      <c r="R56">
        <v>23.597999999999999</v>
      </c>
      <c r="S56">
        <v>28.286000000000001</v>
      </c>
    </row>
    <row r="57" spans="1:19" x14ac:dyDescent="0.25">
      <c r="A57">
        <v>116</v>
      </c>
      <c r="B57">
        <v>-1.4850000000000001</v>
      </c>
      <c r="C57">
        <v>16.4298</v>
      </c>
      <c r="D57">
        <v>0.12148</v>
      </c>
      <c r="E57">
        <v>12.191000000000001</v>
      </c>
      <c r="F57">
        <v>12.976000000000001</v>
      </c>
      <c r="G57">
        <v>13.496</v>
      </c>
      <c r="H57">
        <v>13.792</v>
      </c>
      <c r="I57">
        <v>14.282999999999999</v>
      </c>
      <c r="J57">
        <v>14.638999999999999</v>
      </c>
      <c r="K57">
        <v>15.207000000000001</v>
      </c>
      <c r="L57">
        <v>16.43</v>
      </c>
      <c r="M57">
        <v>17.93</v>
      </c>
      <c r="N57">
        <v>18.887</v>
      </c>
      <c r="O57">
        <v>19.611999999999998</v>
      </c>
      <c r="P57">
        <v>20.824999999999999</v>
      </c>
      <c r="Q57">
        <v>21.719000000000001</v>
      </c>
      <c r="R57">
        <v>23.701000000000001</v>
      </c>
      <c r="S57">
        <v>28.448</v>
      </c>
    </row>
    <row r="58" spans="1:19" x14ac:dyDescent="0.25">
      <c r="A58">
        <v>117</v>
      </c>
      <c r="B58">
        <v>-1.4859</v>
      </c>
      <c r="C58">
        <v>16.474599999999999</v>
      </c>
      <c r="D58">
        <v>0.12188</v>
      </c>
      <c r="E58">
        <v>12.215</v>
      </c>
      <c r="F58">
        <v>13.003</v>
      </c>
      <c r="G58">
        <v>13.525</v>
      </c>
      <c r="H58">
        <v>13.823</v>
      </c>
      <c r="I58">
        <v>14.316000000000001</v>
      </c>
      <c r="J58">
        <v>14.673999999999999</v>
      </c>
      <c r="K58">
        <v>15.244999999999999</v>
      </c>
      <c r="L58">
        <v>16.475000000000001</v>
      </c>
      <c r="M58">
        <v>17.984000000000002</v>
      </c>
      <c r="N58">
        <v>18.949000000000002</v>
      </c>
      <c r="O58">
        <v>19.678999999999998</v>
      </c>
      <c r="P58">
        <v>20.902000000000001</v>
      </c>
      <c r="Q58">
        <v>21.803999999999998</v>
      </c>
      <c r="R58">
        <v>23.806000000000001</v>
      </c>
      <c r="S58">
        <v>28.611000000000001</v>
      </c>
    </row>
    <row r="59" spans="1:19" x14ac:dyDescent="0.25">
      <c r="A59">
        <v>118</v>
      </c>
      <c r="B59">
        <v>-1.4863999999999999</v>
      </c>
      <c r="C59">
        <v>16.52</v>
      </c>
      <c r="D59">
        <v>0.12228</v>
      </c>
      <c r="E59">
        <v>12.24</v>
      </c>
      <c r="F59">
        <v>13.031000000000001</v>
      </c>
      <c r="G59">
        <v>13.555</v>
      </c>
      <c r="H59">
        <v>13.853999999999999</v>
      </c>
      <c r="I59">
        <v>14.349</v>
      </c>
      <c r="J59">
        <v>14.709</v>
      </c>
      <c r="K59">
        <v>15.282999999999999</v>
      </c>
      <c r="L59">
        <v>16.52</v>
      </c>
      <c r="M59">
        <v>18.039000000000001</v>
      </c>
      <c r="N59">
        <v>19.010999999999999</v>
      </c>
      <c r="O59">
        <v>19.745999999999999</v>
      </c>
      <c r="P59">
        <v>20.978999999999999</v>
      </c>
      <c r="Q59">
        <v>21.888999999999999</v>
      </c>
      <c r="R59">
        <v>23.911000000000001</v>
      </c>
      <c r="S59">
        <v>28.774000000000001</v>
      </c>
    </row>
    <row r="60" spans="1:19" x14ac:dyDescent="0.25">
      <c r="A60">
        <v>119</v>
      </c>
      <c r="B60">
        <v>-1.4865999999999999</v>
      </c>
      <c r="C60">
        <v>16.566299999999998</v>
      </c>
      <c r="D60">
        <v>0.12268</v>
      </c>
      <c r="E60">
        <v>12.263999999999999</v>
      </c>
      <c r="F60">
        <v>13.058999999999999</v>
      </c>
      <c r="G60">
        <v>13.585000000000001</v>
      </c>
      <c r="H60">
        <v>13.885999999999999</v>
      </c>
      <c r="I60">
        <v>14.384</v>
      </c>
      <c r="J60">
        <v>14.744999999999999</v>
      </c>
      <c r="K60">
        <v>15.323</v>
      </c>
      <c r="L60">
        <v>16.565999999999999</v>
      </c>
      <c r="M60">
        <v>18.096</v>
      </c>
      <c r="N60">
        <v>19.074000000000002</v>
      </c>
      <c r="O60">
        <v>19.815000000000001</v>
      </c>
      <c r="P60">
        <v>21.058</v>
      </c>
      <c r="Q60">
        <v>21.975999999999999</v>
      </c>
      <c r="R60">
        <v>24.016999999999999</v>
      </c>
      <c r="S60">
        <v>28.937000000000001</v>
      </c>
    </row>
    <row r="61" spans="1:19" x14ac:dyDescent="0.25">
      <c r="A61">
        <v>120</v>
      </c>
      <c r="B61">
        <v>-1.4863999999999999</v>
      </c>
      <c r="C61">
        <v>16.613299999999999</v>
      </c>
      <c r="D61">
        <v>0.12307</v>
      </c>
      <c r="E61">
        <v>12.29</v>
      </c>
      <c r="F61">
        <v>13.087999999999999</v>
      </c>
      <c r="G61">
        <v>13.616</v>
      </c>
      <c r="H61">
        <v>13.919</v>
      </c>
      <c r="I61">
        <v>14.417999999999999</v>
      </c>
      <c r="J61">
        <v>14.782</v>
      </c>
      <c r="K61">
        <v>15.362</v>
      </c>
      <c r="L61">
        <v>16.613</v>
      </c>
      <c r="M61">
        <v>18.152000000000001</v>
      </c>
      <c r="N61">
        <v>19.137</v>
      </c>
      <c r="O61">
        <v>19.884</v>
      </c>
      <c r="P61">
        <v>21.137</v>
      </c>
      <c r="Q61">
        <v>22.062999999999999</v>
      </c>
      <c r="R61">
        <v>24.123000000000001</v>
      </c>
      <c r="S61">
        <v>29.097999999999999</v>
      </c>
    </row>
    <row r="62" spans="1:19" x14ac:dyDescent="0.25">
      <c r="A62">
        <v>121</v>
      </c>
      <c r="B62">
        <v>-1.4859</v>
      </c>
      <c r="C62">
        <v>16.661200000000001</v>
      </c>
      <c r="D62">
        <v>0.12346</v>
      </c>
      <c r="E62">
        <v>12.315</v>
      </c>
      <c r="F62">
        <v>13.117000000000001</v>
      </c>
      <c r="G62">
        <v>13.648</v>
      </c>
      <c r="H62">
        <v>13.952</v>
      </c>
      <c r="I62">
        <v>14.454000000000001</v>
      </c>
      <c r="J62">
        <v>14.819000000000001</v>
      </c>
      <c r="K62">
        <v>15.403</v>
      </c>
      <c r="L62">
        <v>16.661000000000001</v>
      </c>
      <c r="M62">
        <v>18.21</v>
      </c>
      <c r="N62">
        <v>19.202000000000002</v>
      </c>
      <c r="O62">
        <v>19.954000000000001</v>
      </c>
      <c r="P62">
        <v>21.216999999999999</v>
      </c>
      <c r="Q62">
        <v>22.151</v>
      </c>
      <c r="R62">
        <v>24.23</v>
      </c>
      <c r="S62">
        <v>29.26</v>
      </c>
    </row>
    <row r="63" spans="1:19" x14ac:dyDescent="0.25">
      <c r="A63">
        <v>122</v>
      </c>
      <c r="B63">
        <v>-1.4851000000000001</v>
      </c>
      <c r="C63">
        <v>16.71</v>
      </c>
      <c r="D63">
        <v>0.12384000000000001</v>
      </c>
      <c r="E63">
        <v>12.342000000000001</v>
      </c>
      <c r="F63">
        <v>13.147</v>
      </c>
      <c r="G63">
        <v>13.680999999999999</v>
      </c>
      <c r="H63">
        <v>13.986000000000001</v>
      </c>
      <c r="I63">
        <v>14.491</v>
      </c>
      <c r="J63">
        <v>14.858000000000001</v>
      </c>
      <c r="K63">
        <v>15.445</v>
      </c>
      <c r="L63">
        <v>16.71</v>
      </c>
      <c r="M63">
        <v>18.268999999999998</v>
      </c>
      <c r="N63">
        <v>19.266999999999999</v>
      </c>
      <c r="O63">
        <v>20.024999999999999</v>
      </c>
      <c r="P63">
        <v>21.297999999999998</v>
      </c>
      <c r="Q63">
        <v>22.239000000000001</v>
      </c>
      <c r="R63">
        <v>24.337</v>
      </c>
      <c r="S63">
        <v>29.420999999999999</v>
      </c>
    </row>
    <row r="64" spans="1:19" x14ac:dyDescent="0.25">
      <c r="A64">
        <v>123</v>
      </c>
      <c r="B64">
        <v>-1.4839</v>
      </c>
      <c r="C64">
        <v>16.759499999999999</v>
      </c>
      <c r="D64">
        <v>0.12422</v>
      </c>
      <c r="E64">
        <v>12.368</v>
      </c>
      <c r="F64">
        <v>13.177</v>
      </c>
      <c r="G64">
        <v>13.714</v>
      </c>
      <c r="H64">
        <v>14.02</v>
      </c>
      <c r="I64">
        <v>14.528</v>
      </c>
      <c r="J64">
        <v>14.897</v>
      </c>
      <c r="K64">
        <v>15.487</v>
      </c>
      <c r="L64">
        <v>16.760000000000002</v>
      </c>
      <c r="M64">
        <v>18.327999999999999</v>
      </c>
      <c r="N64">
        <v>19.334</v>
      </c>
      <c r="O64">
        <v>20.097000000000001</v>
      </c>
      <c r="P64">
        <v>21.379000000000001</v>
      </c>
      <c r="Q64">
        <v>22.327999999999999</v>
      </c>
      <c r="R64">
        <v>24.443999999999999</v>
      </c>
      <c r="S64">
        <v>29.581</v>
      </c>
    </row>
    <row r="65" spans="1:19" x14ac:dyDescent="0.25">
      <c r="A65">
        <v>124</v>
      </c>
      <c r="B65">
        <v>-1.4824999999999999</v>
      </c>
      <c r="C65">
        <v>16.809999999999999</v>
      </c>
      <c r="D65">
        <v>0.1246</v>
      </c>
      <c r="E65">
        <v>12.396000000000001</v>
      </c>
      <c r="F65">
        <v>13.208</v>
      </c>
      <c r="G65">
        <v>13.747</v>
      </c>
      <c r="H65">
        <v>14.055</v>
      </c>
      <c r="I65">
        <v>14.566000000000001</v>
      </c>
      <c r="J65">
        <v>14.936999999999999</v>
      </c>
      <c r="K65">
        <v>15.53</v>
      </c>
      <c r="L65">
        <v>16.809999999999999</v>
      </c>
      <c r="M65">
        <v>18.388999999999999</v>
      </c>
      <c r="N65">
        <v>19.401</v>
      </c>
      <c r="O65">
        <v>20.170000000000002</v>
      </c>
      <c r="P65">
        <v>21.462</v>
      </c>
      <c r="Q65">
        <v>22.417999999999999</v>
      </c>
      <c r="R65">
        <v>24.553000000000001</v>
      </c>
      <c r="S65">
        <v>29.742000000000001</v>
      </c>
    </row>
    <row r="66" spans="1:19" x14ac:dyDescent="0.25">
      <c r="A66">
        <v>125</v>
      </c>
      <c r="B66">
        <v>-1.4806999999999999</v>
      </c>
      <c r="C66">
        <v>16.8614</v>
      </c>
      <c r="D66">
        <v>0.12497</v>
      </c>
      <c r="E66">
        <v>12.423999999999999</v>
      </c>
      <c r="F66">
        <v>13.24</v>
      </c>
      <c r="G66">
        <v>13.782</v>
      </c>
      <c r="H66">
        <v>14.092000000000001</v>
      </c>
      <c r="I66">
        <v>14.603999999999999</v>
      </c>
      <c r="J66">
        <v>14.977</v>
      </c>
      <c r="K66">
        <v>15.574</v>
      </c>
      <c r="L66">
        <v>16.861000000000001</v>
      </c>
      <c r="M66">
        <v>18.45</v>
      </c>
      <c r="N66">
        <v>19.469000000000001</v>
      </c>
      <c r="O66">
        <v>20.244</v>
      </c>
      <c r="P66">
        <v>21.545000000000002</v>
      </c>
      <c r="Q66">
        <v>22.509</v>
      </c>
      <c r="R66">
        <v>24.661000000000001</v>
      </c>
      <c r="S66">
        <v>29.901</v>
      </c>
    </row>
    <row r="67" spans="1:19" x14ac:dyDescent="0.25">
      <c r="A67">
        <v>126</v>
      </c>
      <c r="B67">
        <v>-1.4786999999999999</v>
      </c>
      <c r="C67">
        <v>16.913599999999999</v>
      </c>
      <c r="D67">
        <v>0.12534000000000001</v>
      </c>
      <c r="E67">
        <v>12.452</v>
      </c>
      <c r="F67">
        <v>13.272</v>
      </c>
      <c r="G67">
        <v>13.817</v>
      </c>
      <c r="H67">
        <v>14.128</v>
      </c>
      <c r="I67">
        <v>14.644</v>
      </c>
      <c r="J67">
        <v>15.019</v>
      </c>
      <c r="K67">
        <v>15.619</v>
      </c>
      <c r="L67">
        <v>16.914000000000001</v>
      </c>
      <c r="M67">
        <v>18.512</v>
      </c>
      <c r="N67">
        <v>19.538</v>
      </c>
      <c r="O67">
        <v>20.318000000000001</v>
      </c>
      <c r="P67">
        <v>21.629000000000001</v>
      </c>
      <c r="Q67">
        <v>22.600999999999999</v>
      </c>
      <c r="R67">
        <v>24.77</v>
      </c>
      <c r="S67">
        <v>30.06</v>
      </c>
    </row>
    <row r="68" spans="1:19" x14ac:dyDescent="0.25">
      <c r="A68">
        <v>127</v>
      </c>
      <c r="B68">
        <v>-1.4762999999999999</v>
      </c>
      <c r="C68">
        <v>16.966699999999999</v>
      </c>
      <c r="D68">
        <v>0.12570999999999999</v>
      </c>
      <c r="E68">
        <v>12.481</v>
      </c>
      <c r="F68">
        <v>13.305</v>
      </c>
      <c r="G68">
        <v>13.852</v>
      </c>
      <c r="H68">
        <v>14.164999999999999</v>
      </c>
      <c r="I68">
        <v>14.683999999999999</v>
      </c>
      <c r="J68">
        <v>15.061</v>
      </c>
      <c r="K68">
        <v>15.664</v>
      </c>
      <c r="L68">
        <v>16.966999999999999</v>
      </c>
      <c r="M68">
        <v>18.574999999999999</v>
      </c>
      <c r="N68">
        <v>19.608000000000001</v>
      </c>
      <c r="O68">
        <v>20.393999999999998</v>
      </c>
      <c r="P68">
        <v>21.713999999999999</v>
      </c>
      <c r="Q68">
        <v>22.693000000000001</v>
      </c>
      <c r="R68">
        <v>24.88</v>
      </c>
      <c r="S68">
        <v>30.219000000000001</v>
      </c>
    </row>
    <row r="69" spans="1:19" x14ac:dyDescent="0.25">
      <c r="A69">
        <v>128</v>
      </c>
      <c r="B69">
        <v>-1.4737</v>
      </c>
      <c r="C69">
        <v>17.020800000000001</v>
      </c>
      <c r="D69">
        <v>0.12606999999999999</v>
      </c>
      <c r="E69">
        <v>12.510999999999999</v>
      </c>
      <c r="F69">
        <v>13.339</v>
      </c>
      <c r="G69">
        <v>13.888999999999999</v>
      </c>
      <c r="H69">
        <v>14.204000000000001</v>
      </c>
      <c r="I69">
        <v>14.724</v>
      </c>
      <c r="J69">
        <v>15.103999999999999</v>
      </c>
      <c r="K69">
        <v>15.71</v>
      </c>
      <c r="L69">
        <v>17.021000000000001</v>
      </c>
      <c r="M69">
        <v>18.64</v>
      </c>
      <c r="N69">
        <v>19.678999999999998</v>
      </c>
      <c r="O69">
        <v>20.47</v>
      </c>
      <c r="P69">
        <v>21.8</v>
      </c>
      <c r="Q69">
        <v>22.786000000000001</v>
      </c>
      <c r="R69">
        <v>24.991</v>
      </c>
      <c r="S69">
        <v>30.376999999999999</v>
      </c>
    </row>
    <row r="70" spans="1:19" x14ac:dyDescent="0.25">
      <c r="A70">
        <v>129</v>
      </c>
      <c r="B70">
        <v>-1.4708000000000001</v>
      </c>
      <c r="C70">
        <v>17.075700000000001</v>
      </c>
      <c r="D70">
        <v>0.12642999999999999</v>
      </c>
      <c r="E70">
        <v>12.54</v>
      </c>
      <c r="F70">
        <v>13.372999999999999</v>
      </c>
      <c r="G70">
        <v>13.926</v>
      </c>
      <c r="H70">
        <v>14.242000000000001</v>
      </c>
      <c r="I70">
        <v>14.766</v>
      </c>
      <c r="J70">
        <v>15.147</v>
      </c>
      <c r="K70">
        <v>15.757999999999999</v>
      </c>
      <c r="L70">
        <v>17.076000000000001</v>
      </c>
      <c r="M70">
        <v>18.704999999999998</v>
      </c>
      <c r="N70">
        <v>19.751000000000001</v>
      </c>
      <c r="O70">
        <v>20.547000000000001</v>
      </c>
      <c r="P70">
        <v>21.887</v>
      </c>
      <c r="Q70">
        <v>22.88</v>
      </c>
      <c r="R70">
        <v>25.102</v>
      </c>
      <c r="S70">
        <v>30.533999999999999</v>
      </c>
    </row>
    <row r="71" spans="1:19" x14ac:dyDescent="0.25">
      <c r="A71">
        <v>130</v>
      </c>
      <c r="B71">
        <v>-1.4677</v>
      </c>
      <c r="C71">
        <v>17.131599999999999</v>
      </c>
      <c r="D71">
        <v>0.12678</v>
      </c>
      <c r="E71">
        <v>12.571</v>
      </c>
      <c r="F71">
        <v>13.407999999999999</v>
      </c>
      <c r="G71">
        <v>13.964</v>
      </c>
      <c r="H71">
        <v>14.282</v>
      </c>
      <c r="I71">
        <v>14.808999999999999</v>
      </c>
      <c r="J71">
        <v>15.192</v>
      </c>
      <c r="K71">
        <v>15.805999999999999</v>
      </c>
      <c r="L71">
        <v>17.132000000000001</v>
      </c>
      <c r="M71">
        <v>18.771000000000001</v>
      </c>
      <c r="N71">
        <v>19.824000000000002</v>
      </c>
      <c r="O71">
        <v>20.626000000000001</v>
      </c>
      <c r="P71">
        <v>21.974</v>
      </c>
      <c r="Q71">
        <v>22.975000000000001</v>
      </c>
      <c r="R71">
        <v>25.213000000000001</v>
      </c>
      <c r="S71">
        <v>30.69</v>
      </c>
    </row>
    <row r="72" spans="1:19" x14ac:dyDescent="0.25">
      <c r="A72">
        <v>131</v>
      </c>
      <c r="B72">
        <v>-1.4641999999999999</v>
      </c>
      <c r="C72">
        <v>17.188300000000002</v>
      </c>
      <c r="D72">
        <v>0.12712999999999999</v>
      </c>
      <c r="E72">
        <v>12.602</v>
      </c>
      <c r="F72">
        <v>13.444000000000001</v>
      </c>
      <c r="G72">
        <v>14.002000000000001</v>
      </c>
      <c r="H72">
        <v>14.321999999999999</v>
      </c>
      <c r="I72">
        <v>14.852</v>
      </c>
      <c r="J72">
        <v>15.237</v>
      </c>
      <c r="K72">
        <v>15.853999999999999</v>
      </c>
      <c r="L72">
        <v>17.187999999999999</v>
      </c>
      <c r="M72">
        <v>18.838000000000001</v>
      </c>
      <c r="N72">
        <v>19.898</v>
      </c>
      <c r="O72">
        <v>20.704999999999998</v>
      </c>
      <c r="P72">
        <v>22.062999999999999</v>
      </c>
      <c r="Q72">
        <v>23.07</v>
      </c>
      <c r="R72">
        <v>25.324999999999999</v>
      </c>
      <c r="S72">
        <v>30.844999999999999</v>
      </c>
    </row>
    <row r="73" spans="1:19" x14ac:dyDescent="0.25">
      <c r="A73">
        <v>132</v>
      </c>
      <c r="B73">
        <v>-1.4605999999999999</v>
      </c>
      <c r="C73">
        <v>17.245899999999999</v>
      </c>
      <c r="D73">
        <v>0.12748000000000001</v>
      </c>
      <c r="E73">
        <v>12.634</v>
      </c>
      <c r="F73">
        <v>13.48</v>
      </c>
      <c r="G73">
        <v>14.041</v>
      </c>
      <c r="H73">
        <v>14.363</v>
      </c>
      <c r="I73">
        <v>14.896000000000001</v>
      </c>
      <c r="J73">
        <v>15.282999999999999</v>
      </c>
      <c r="K73">
        <v>15.904</v>
      </c>
      <c r="L73">
        <v>17.245999999999999</v>
      </c>
      <c r="M73">
        <v>18.905999999999999</v>
      </c>
      <c r="N73">
        <v>19.972999999999999</v>
      </c>
      <c r="O73">
        <v>20.785</v>
      </c>
      <c r="P73">
        <v>22.152000000000001</v>
      </c>
      <c r="Q73">
        <v>23.167000000000002</v>
      </c>
      <c r="R73">
        <v>25.437999999999999</v>
      </c>
      <c r="S73">
        <v>31.001999999999999</v>
      </c>
    </row>
    <row r="74" spans="1:19" x14ac:dyDescent="0.25">
      <c r="A74">
        <v>133</v>
      </c>
      <c r="B74">
        <v>-1.4567000000000001</v>
      </c>
      <c r="C74">
        <v>17.304400000000001</v>
      </c>
      <c r="D74">
        <v>0.12781999999999999</v>
      </c>
      <c r="E74">
        <v>12.666</v>
      </c>
      <c r="F74">
        <v>13.516</v>
      </c>
      <c r="G74">
        <v>14.081</v>
      </c>
      <c r="H74">
        <v>14.404999999999999</v>
      </c>
      <c r="I74">
        <v>14.94</v>
      </c>
      <c r="J74">
        <v>15.33</v>
      </c>
      <c r="K74">
        <v>15.955</v>
      </c>
      <c r="L74">
        <v>17.303999999999998</v>
      </c>
      <c r="M74">
        <v>18.974</v>
      </c>
      <c r="N74">
        <v>20.047999999999998</v>
      </c>
      <c r="O74">
        <v>20.866</v>
      </c>
      <c r="P74">
        <v>22.242000000000001</v>
      </c>
      <c r="Q74">
        <v>23.263999999999999</v>
      </c>
      <c r="R74">
        <v>25.55</v>
      </c>
      <c r="S74">
        <v>31.155000000000001</v>
      </c>
    </row>
    <row r="75" spans="1:19" x14ac:dyDescent="0.25">
      <c r="A75">
        <v>134</v>
      </c>
      <c r="B75">
        <v>-1.4525999999999999</v>
      </c>
      <c r="C75">
        <v>17.363700000000001</v>
      </c>
      <c r="D75">
        <v>0.12816</v>
      </c>
      <c r="E75">
        <v>12.699</v>
      </c>
      <c r="F75">
        <v>13.554</v>
      </c>
      <c r="G75">
        <v>14.122</v>
      </c>
      <c r="H75">
        <v>14.446999999999999</v>
      </c>
      <c r="I75">
        <v>14.986000000000001</v>
      </c>
      <c r="J75">
        <v>15.378</v>
      </c>
      <c r="K75">
        <v>16.006</v>
      </c>
      <c r="L75">
        <v>17.364000000000001</v>
      </c>
      <c r="M75">
        <v>19.044</v>
      </c>
      <c r="N75">
        <v>20.125</v>
      </c>
      <c r="O75">
        <v>20.948</v>
      </c>
      <c r="P75">
        <v>22.332999999999998</v>
      </c>
      <c r="Q75">
        <v>23.361000000000001</v>
      </c>
      <c r="R75">
        <v>25.664000000000001</v>
      </c>
      <c r="S75">
        <v>31.309000000000001</v>
      </c>
    </row>
    <row r="76" spans="1:19" x14ac:dyDescent="0.25">
      <c r="A76">
        <v>135</v>
      </c>
      <c r="B76">
        <v>-1.4481999999999999</v>
      </c>
      <c r="C76">
        <v>17.4238</v>
      </c>
      <c r="D76">
        <v>0.12848999999999999</v>
      </c>
      <c r="E76">
        <v>12.731999999999999</v>
      </c>
      <c r="F76">
        <v>13.592000000000001</v>
      </c>
      <c r="G76">
        <v>14.163</v>
      </c>
      <c r="H76">
        <v>14.49</v>
      </c>
      <c r="I76">
        <v>15.032</v>
      </c>
      <c r="J76">
        <v>15.426</v>
      </c>
      <c r="K76">
        <v>16.058</v>
      </c>
      <c r="L76">
        <v>17.423999999999999</v>
      </c>
      <c r="M76">
        <v>19.114000000000001</v>
      </c>
      <c r="N76">
        <v>20.202000000000002</v>
      </c>
      <c r="O76">
        <v>21.03</v>
      </c>
      <c r="P76">
        <v>22.423999999999999</v>
      </c>
      <c r="Q76">
        <v>23.459</v>
      </c>
      <c r="R76">
        <v>25.777000000000001</v>
      </c>
      <c r="S76">
        <v>31.46</v>
      </c>
    </row>
    <row r="77" spans="1:19" x14ac:dyDescent="0.25">
      <c r="A77">
        <v>136</v>
      </c>
      <c r="B77">
        <v>-1.4436</v>
      </c>
      <c r="C77">
        <v>17.4847</v>
      </c>
      <c r="D77">
        <v>0.12881999999999999</v>
      </c>
      <c r="E77">
        <v>12.766</v>
      </c>
      <c r="F77">
        <v>13.63</v>
      </c>
      <c r="G77">
        <v>14.205</v>
      </c>
      <c r="H77">
        <v>14.532999999999999</v>
      </c>
      <c r="I77">
        <v>15.077999999999999</v>
      </c>
      <c r="J77">
        <v>15.475</v>
      </c>
      <c r="K77">
        <v>16.11</v>
      </c>
      <c r="L77">
        <v>17.484999999999999</v>
      </c>
      <c r="M77">
        <v>19.186</v>
      </c>
      <c r="N77">
        <v>20.28</v>
      </c>
      <c r="O77">
        <v>21.113</v>
      </c>
      <c r="P77">
        <v>22.515999999999998</v>
      </c>
      <c r="Q77">
        <v>23.558</v>
      </c>
      <c r="R77">
        <v>25.890999999999998</v>
      </c>
      <c r="S77">
        <v>31.611999999999998</v>
      </c>
    </row>
    <row r="78" spans="1:19" x14ac:dyDescent="0.25">
      <c r="A78">
        <v>137</v>
      </c>
      <c r="B78">
        <v>-1.4389000000000001</v>
      </c>
      <c r="C78">
        <v>17.546399999999998</v>
      </c>
      <c r="D78">
        <v>0.12914</v>
      </c>
      <c r="E78">
        <v>12.801</v>
      </c>
      <c r="F78">
        <v>13.669</v>
      </c>
      <c r="G78">
        <v>14.247</v>
      </c>
      <c r="H78">
        <v>14.577999999999999</v>
      </c>
      <c r="I78">
        <v>15.125999999999999</v>
      </c>
      <c r="J78">
        <v>15.525</v>
      </c>
      <c r="K78">
        <v>16.164000000000001</v>
      </c>
      <c r="L78">
        <v>17.545999999999999</v>
      </c>
      <c r="M78">
        <v>19.257999999999999</v>
      </c>
      <c r="N78">
        <v>20.359000000000002</v>
      </c>
      <c r="O78">
        <v>21.196999999999999</v>
      </c>
      <c r="P78">
        <v>22.609000000000002</v>
      </c>
      <c r="Q78">
        <v>23.658000000000001</v>
      </c>
      <c r="R78">
        <v>26.004999999999999</v>
      </c>
      <c r="S78">
        <v>31.760999999999999</v>
      </c>
    </row>
    <row r="79" spans="1:19" x14ac:dyDescent="0.25">
      <c r="A79">
        <v>138</v>
      </c>
      <c r="B79">
        <v>-1.4339</v>
      </c>
      <c r="C79">
        <v>17.608799999999999</v>
      </c>
      <c r="D79">
        <v>0.12945999999999999</v>
      </c>
      <c r="E79">
        <v>12.835000000000001</v>
      </c>
      <c r="F79">
        <v>13.709</v>
      </c>
      <c r="G79">
        <v>14.29</v>
      </c>
      <c r="H79">
        <v>14.622999999999999</v>
      </c>
      <c r="I79">
        <v>15.173999999999999</v>
      </c>
      <c r="J79">
        <v>15.574999999999999</v>
      </c>
      <c r="K79">
        <v>16.218</v>
      </c>
      <c r="L79">
        <v>17.609000000000002</v>
      </c>
      <c r="M79">
        <v>19.331</v>
      </c>
      <c r="N79">
        <v>20.439</v>
      </c>
      <c r="O79">
        <v>21.282</v>
      </c>
      <c r="P79">
        <v>22.702999999999999</v>
      </c>
      <c r="Q79">
        <v>23.757999999999999</v>
      </c>
      <c r="R79">
        <v>26.12</v>
      </c>
      <c r="S79">
        <v>31.91</v>
      </c>
    </row>
    <row r="80" spans="1:19" x14ac:dyDescent="0.25">
      <c r="A80">
        <v>139</v>
      </c>
      <c r="B80">
        <v>-1.4288000000000001</v>
      </c>
      <c r="C80">
        <v>17.671900000000001</v>
      </c>
      <c r="D80">
        <v>0.12978000000000001</v>
      </c>
      <c r="E80">
        <v>12.87</v>
      </c>
      <c r="F80">
        <v>13.749000000000001</v>
      </c>
      <c r="G80">
        <v>14.333</v>
      </c>
      <c r="H80">
        <v>14.667999999999999</v>
      </c>
      <c r="I80">
        <v>15.222</v>
      </c>
      <c r="J80">
        <v>15.625999999999999</v>
      </c>
      <c r="K80">
        <v>16.273</v>
      </c>
      <c r="L80">
        <v>17.672000000000001</v>
      </c>
      <c r="M80">
        <v>19.404</v>
      </c>
      <c r="N80">
        <v>20.518999999999998</v>
      </c>
      <c r="O80">
        <v>21.367999999999999</v>
      </c>
      <c r="P80">
        <v>22.797000000000001</v>
      </c>
      <c r="Q80">
        <v>23.858000000000001</v>
      </c>
      <c r="R80">
        <v>26.234999999999999</v>
      </c>
      <c r="S80">
        <v>32.06</v>
      </c>
    </row>
    <row r="81" spans="1:19" x14ac:dyDescent="0.25">
      <c r="A81">
        <v>140</v>
      </c>
      <c r="B81">
        <v>-1.4235</v>
      </c>
      <c r="C81">
        <v>17.735700000000001</v>
      </c>
      <c r="D81">
        <v>0.13009000000000001</v>
      </c>
      <c r="E81">
        <v>12.906000000000001</v>
      </c>
      <c r="F81">
        <v>13.79</v>
      </c>
      <c r="G81">
        <v>14.377000000000001</v>
      </c>
      <c r="H81">
        <v>14.714</v>
      </c>
      <c r="I81">
        <v>15.271000000000001</v>
      </c>
      <c r="J81">
        <v>15.678000000000001</v>
      </c>
      <c r="K81">
        <v>16.327999999999999</v>
      </c>
      <c r="L81">
        <v>17.736000000000001</v>
      </c>
      <c r="M81">
        <v>19.478000000000002</v>
      </c>
      <c r="N81">
        <v>20.6</v>
      </c>
      <c r="O81">
        <v>21.454000000000001</v>
      </c>
      <c r="P81">
        <v>22.891999999999999</v>
      </c>
      <c r="Q81">
        <v>23.959</v>
      </c>
      <c r="R81">
        <v>26.35</v>
      </c>
      <c r="S81">
        <v>32.206000000000003</v>
      </c>
    </row>
    <row r="82" spans="1:19" x14ac:dyDescent="0.25">
      <c r="A82">
        <v>141</v>
      </c>
      <c r="B82">
        <v>-1.4179999999999999</v>
      </c>
      <c r="C82">
        <v>17.8001</v>
      </c>
      <c r="D82">
        <v>0.13039999999999999</v>
      </c>
      <c r="E82">
        <v>12.942</v>
      </c>
      <c r="F82">
        <v>13.831</v>
      </c>
      <c r="G82">
        <v>14.422000000000001</v>
      </c>
      <c r="H82">
        <v>14.76</v>
      </c>
      <c r="I82">
        <v>15.321</v>
      </c>
      <c r="J82">
        <v>15.73</v>
      </c>
      <c r="K82">
        <v>16.384</v>
      </c>
      <c r="L82">
        <v>17.8</v>
      </c>
      <c r="M82">
        <v>19.553000000000001</v>
      </c>
      <c r="N82">
        <v>20.681999999999999</v>
      </c>
      <c r="O82">
        <v>21.54</v>
      </c>
      <c r="P82">
        <v>22.986999999999998</v>
      </c>
      <c r="Q82">
        <v>24.061</v>
      </c>
      <c r="R82">
        <v>26.465</v>
      </c>
      <c r="S82">
        <v>32.353000000000002</v>
      </c>
    </row>
    <row r="83" spans="1:19" x14ac:dyDescent="0.25">
      <c r="A83">
        <v>142</v>
      </c>
      <c r="B83">
        <v>-1.4123000000000001</v>
      </c>
      <c r="C83">
        <v>17.865100000000002</v>
      </c>
      <c r="D83">
        <v>0.13070000000000001</v>
      </c>
      <c r="E83">
        <v>12.978</v>
      </c>
      <c r="F83">
        <v>13.872</v>
      </c>
      <c r="G83">
        <v>14.467000000000001</v>
      </c>
      <c r="H83">
        <v>14.807</v>
      </c>
      <c r="I83">
        <v>15.371</v>
      </c>
      <c r="J83">
        <v>15.782</v>
      </c>
      <c r="K83">
        <v>16.440999999999999</v>
      </c>
      <c r="L83">
        <v>17.864999999999998</v>
      </c>
      <c r="M83">
        <v>19.629000000000001</v>
      </c>
      <c r="N83">
        <v>20.763999999999999</v>
      </c>
      <c r="O83">
        <v>21.628</v>
      </c>
      <c r="P83">
        <v>23.082000000000001</v>
      </c>
      <c r="Q83">
        <v>24.161999999999999</v>
      </c>
      <c r="R83">
        <v>26.579000000000001</v>
      </c>
      <c r="S83">
        <v>32.496000000000002</v>
      </c>
    </row>
    <row r="84" spans="1:19" x14ac:dyDescent="0.25">
      <c r="A84">
        <v>143</v>
      </c>
      <c r="B84">
        <v>-1.4065000000000001</v>
      </c>
      <c r="C84">
        <v>17.930599999999998</v>
      </c>
      <c r="D84">
        <v>0.13099</v>
      </c>
      <c r="E84">
        <v>13.015000000000001</v>
      </c>
      <c r="F84">
        <v>13.914</v>
      </c>
      <c r="G84">
        <v>14.512</v>
      </c>
      <c r="H84">
        <v>14.855</v>
      </c>
      <c r="I84">
        <v>15.422000000000001</v>
      </c>
      <c r="J84">
        <v>15.836</v>
      </c>
      <c r="K84">
        <v>16.498000000000001</v>
      </c>
      <c r="L84">
        <v>17.931000000000001</v>
      </c>
      <c r="M84">
        <v>19.704999999999998</v>
      </c>
      <c r="N84">
        <v>20.846</v>
      </c>
      <c r="O84">
        <v>21.715</v>
      </c>
      <c r="P84">
        <v>23.178000000000001</v>
      </c>
      <c r="Q84">
        <v>24.263999999999999</v>
      </c>
      <c r="R84">
        <v>26.693999999999999</v>
      </c>
      <c r="S84">
        <v>32.637999999999998</v>
      </c>
    </row>
    <row r="85" spans="1:19" x14ac:dyDescent="0.25">
      <c r="A85">
        <v>144</v>
      </c>
      <c r="B85">
        <v>-1.4006000000000001</v>
      </c>
      <c r="C85">
        <v>17.996600000000001</v>
      </c>
      <c r="D85">
        <v>0.13128999999999999</v>
      </c>
      <c r="E85">
        <v>13.052</v>
      </c>
      <c r="F85">
        <v>13.956</v>
      </c>
      <c r="G85">
        <v>14.558</v>
      </c>
      <c r="H85">
        <v>14.901999999999999</v>
      </c>
      <c r="I85">
        <v>15.473000000000001</v>
      </c>
      <c r="J85">
        <v>15.888999999999999</v>
      </c>
      <c r="K85">
        <v>16.555</v>
      </c>
      <c r="L85">
        <v>17.997</v>
      </c>
      <c r="M85">
        <v>19.780999999999999</v>
      </c>
      <c r="N85">
        <v>20.928999999999998</v>
      </c>
      <c r="O85">
        <v>21.803000000000001</v>
      </c>
      <c r="P85">
        <v>23.274999999999999</v>
      </c>
      <c r="Q85">
        <v>24.366</v>
      </c>
      <c r="R85">
        <v>26.809000000000001</v>
      </c>
      <c r="S85">
        <v>32.780999999999999</v>
      </c>
    </row>
    <row r="86" spans="1:19" x14ac:dyDescent="0.25">
      <c r="A86">
        <v>145</v>
      </c>
      <c r="B86">
        <v>-1.3945000000000001</v>
      </c>
      <c r="C86">
        <v>18.062999999999999</v>
      </c>
      <c r="D86">
        <v>0.13158</v>
      </c>
      <c r="E86">
        <v>13.089</v>
      </c>
      <c r="F86">
        <v>13.999000000000001</v>
      </c>
      <c r="G86">
        <v>14.603999999999999</v>
      </c>
      <c r="H86">
        <v>14.95</v>
      </c>
      <c r="I86">
        <v>15.523999999999999</v>
      </c>
      <c r="J86">
        <v>15.943</v>
      </c>
      <c r="K86">
        <v>16.613</v>
      </c>
      <c r="L86">
        <v>18.062999999999999</v>
      </c>
      <c r="M86">
        <v>19.858000000000001</v>
      </c>
      <c r="N86">
        <v>21.013000000000002</v>
      </c>
      <c r="O86">
        <v>21.891999999999999</v>
      </c>
      <c r="P86">
        <v>23.370999999999999</v>
      </c>
      <c r="Q86">
        <v>24.469000000000001</v>
      </c>
      <c r="R86">
        <v>26.923999999999999</v>
      </c>
      <c r="S86">
        <v>32.921999999999997</v>
      </c>
    </row>
    <row r="87" spans="1:19" x14ac:dyDescent="0.25">
      <c r="A87">
        <v>146</v>
      </c>
      <c r="B87">
        <v>-1.3883000000000001</v>
      </c>
      <c r="C87">
        <v>18.1297</v>
      </c>
      <c r="D87">
        <v>0.13186</v>
      </c>
      <c r="E87">
        <v>13.125999999999999</v>
      </c>
      <c r="F87">
        <v>14.041</v>
      </c>
      <c r="G87">
        <v>14.65</v>
      </c>
      <c r="H87">
        <v>14.999000000000001</v>
      </c>
      <c r="I87">
        <v>15.576000000000001</v>
      </c>
      <c r="J87">
        <v>15.997</v>
      </c>
      <c r="K87">
        <v>16.670999999999999</v>
      </c>
      <c r="L87">
        <v>18.13</v>
      </c>
      <c r="M87">
        <v>19.934999999999999</v>
      </c>
      <c r="N87">
        <v>21.096</v>
      </c>
      <c r="O87">
        <v>21.98</v>
      </c>
      <c r="P87">
        <v>23.466999999999999</v>
      </c>
      <c r="Q87">
        <v>24.571000000000002</v>
      </c>
      <c r="R87">
        <v>27.038</v>
      </c>
      <c r="S87">
        <v>33.058999999999997</v>
      </c>
    </row>
    <row r="88" spans="1:19" x14ac:dyDescent="0.25">
      <c r="A88">
        <v>147</v>
      </c>
      <c r="B88">
        <v>-1.3818999999999999</v>
      </c>
      <c r="C88">
        <v>18.1967</v>
      </c>
      <c r="D88">
        <v>0.13214000000000001</v>
      </c>
      <c r="E88">
        <v>13.164</v>
      </c>
      <c r="F88">
        <v>14.084</v>
      </c>
      <c r="G88">
        <v>14.696</v>
      </c>
      <c r="H88">
        <v>15.047000000000001</v>
      </c>
      <c r="I88">
        <v>15.628</v>
      </c>
      <c r="J88">
        <v>16.052</v>
      </c>
      <c r="K88">
        <v>16.73</v>
      </c>
      <c r="L88">
        <v>18.196999999999999</v>
      </c>
      <c r="M88">
        <v>20.012</v>
      </c>
      <c r="N88">
        <v>21.18</v>
      </c>
      <c r="O88">
        <v>22.068999999999999</v>
      </c>
      <c r="P88">
        <v>23.564</v>
      </c>
      <c r="Q88">
        <v>24.672999999999998</v>
      </c>
      <c r="R88">
        <v>27.152000000000001</v>
      </c>
      <c r="S88">
        <v>33.195999999999998</v>
      </c>
    </row>
    <row r="89" spans="1:19" x14ac:dyDescent="0.25">
      <c r="A89">
        <v>148</v>
      </c>
      <c r="B89">
        <v>-1.3754999999999999</v>
      </c>
      <c r="C89">
        <v>18.2639</v>
      </c>
      <c r="D89">
        <v>0.13241</v>
      </c>
      <c r="E89">
        <v>13.201000000000001</v>
      </c>
      <c r="F89">
        <v>14.127000000000001</v>
      </c>
      <c r="G89">
        <v>14.743</v>
      </c>
      <c r="H89">
        <v>15.096</v>
      </c>
      <c r="I89">
        <v>15.68</v>
      </c>
      <c r="J89">
        <v>16.106000000000002</v>
      </c>
      <c r="K89">
        <v>16.788</v>
      </c>
      <c r="L89">
        <v>18.263999999999999</v>
      </c>
      <c r="M89">
        <v>20.09</v>
      </c>
      <c r="N89">
        <v>21.263999999999999</v>
      </c>
      <c r="O89">
        <v>22.157</v>
      </c>
      <c r="P89">
        <v>23.66</v>
      </c>
      <c r="Q89">
        <v>24.774999999999999</v>
      </c>
      <c r="R89">
        <v>27.265000000000001</v>
      </c>
      <c r="S89">
        <v>33.33</v>
      </c>
    </row>
    <row r="90" spans="1:19" x14ac:dyDescent="0.25">
      <c r="A90">
        <v>149</v>
      </c>
      <c r="B90">
        <v>-1.3689</v>
      </c>
      <c r="C90">
        <v>18.331199999999999</v>
      </c>
      <c r="D90">
        <v>0.13267999999999999</v>
      </c>
      <c r="E90">
        <v>13.239000000000001</v>
      </c>
      <c r="F90">
        <v>14.17</v>
      </c>
      <c r="G90">
        <v>14.79</v>
      </c>
      <c r="H90">
        <v>15.145</v>
      </c>
      <c r="I90">
        <v>15.733000000000001</v>
      </c>
      <c r="J90">
        <v>16.161000000000001</v>
      </c>
      <c r="K90">
        <v>16.847000000000001</v>
      </c>
      <c r="L90">
        <v>18.331</v>
      </c>
      <c r="M90">
        <v>20.167000000000002</v>
      </c>
      <c r="N90">
        <v>21.347999999999999</v>
      </c>
      <c r="O90">
        <v>22.245999999999999</v>
      </c>
      <c r="P90">
        <v>23.756</v>
      </c>
      <c r="Q90">
        <v>24.876000000000001</v>
      </c>
      <c r="R90">
        <v>27.378</v>
      </c>
      <c r="S90">
        <v>33.463000000000001</v>
      </c>
    </row>
    <row r="91" spans="1:19" x14ac:dyDescent="0.25">
      <c r="A91">
        <v>150</v>
      </c>
      <c r="B91">
        <v>-1.3621000000000001</v>
      </c>
      <c r="C91">
        <v>18.398599999999998</v>
      </c>
      <c r="D91">
        <v>0.13295000000000001</v>
      </c>
      <c r="E91">
        <v>13.276</v>
      </c>
      <c r="F91">
        <v>14.212999999999999</v>
      </c>
      <c r="G91">
        <v>14.836</v>
      </c>
      <c r="H91">
        <v>15.193</v>
      </c>
      <c r="I91">
        <v>15.785</v>
      </c>
      <c r="J91">
        <v>16.216000000000001</v>
      </c>
      <c r="K91">
        <v>16.905999999999999</v>
      </c>
      <c r="L91">
        <v>18.399000000000001</v>
      </c>
      <c r="M91">
        <v>20.245000000000001</v>
      </c>
      <c r="N91">
        <v>21.431999999999999</v>
      </c>
      <c r="O91">
        <v>22.335000000000001</v>
      </c>
      <c r="P91">
        <v>23.853000000000002</v>
      </c>
      <c r="Q91">
        <v>24.978000000000002</v>
      </c>
      <c r="R91">
        <v>27.49</v>
      </c>
      <c r="S91">
        <v>33.594000000000001</v>
      </c>
    </row>
    <row r="92" spans="1:19" x14ac:dyDescent="0.25">
      <c r="A92">
        <v>151</v>
      </c>
      <c r="B92">
        <v>-1.3552999999999999</v>
      </c>
      <c r="C92">
        <v>18.466000000000001</v>
      </c>
      <c r="D92">
        <v>0.13321</v>
      </c>
      <c r="E92">
        <v>13.314</v>
      </c>
      <c r="F92">
        <v>14.256</v>
      </c>
      <c r="G92">
        <v>14.882999999999999</v>
      </c>
      <c r="H92">
        <v>15.242000000000001</v>
      </c>
      <c r="I92">
        <v>15.837</v>
      </c>
      <c r="J92">
        <v>16.271000000000001</v>
      </c>
      <c r="K92">
        <v>16.965</v>
      </c>
      <c r="L92">
        <v>18.466000000000001</v>
      </c>
      <c r="M92">
        <v>20.323</v>
      </c>
      <c r="N92">
        <v>21.515999999999998</v>
      </c>
      <c r="O92">
        <v>22.422999999999998</v>
      </c>
      <c r="P92">
        <v>23.948</v>
      </c>
      <c r="Q92">
        <v>25.079000000000001</v>
      </c>
      <c r="R92">
        <v>27.600999999999999</v>
      </c>
      <c r="S92">
        <v>33.722999999999999</v>
      </c>
    </row>
    <row r="93" spans="1:19" x14ac:dyDescent="0.25">
      <c r="A93">
        <v>152</v>
      </c>
      <c r="B93">
        <v>-1.3483000000000001</v>
      </c>
      <c r="C93">
        <v>18.533300000000001</v>
      </c>
      <c r="D93">
        <v>0.13347000000000001</v>
      </c>
      <c r="E93">
        <v>13.351000000000001</v>
      </c>
      <c r="F93">
        <v>14.298999999999999</v>
      </c>
      <c r="G93">
        <v>14.93</v>
      </c>
      <c r="H93">
        <v>15.291</v>
      </c>
      <c r="I93">
        <v>15.888999999999999</v>
      </c>
      <c r="J93">
        <v>16.324999999999999</v>
      </c>
      <c r="K93">
        <v>17.024000000000001</v>
      </c>
      <c r="L93">
        <v>18.533000000000001</v>
      </c>
      <c r="M93">
        <v>20.399999999999999</v>
      </c>
      <c r="N93">
        <v>21.6</v>
      </c>
      <c r="O93">
        <v>22.510999999999999</v>
      </c>
      <c r="P93">
        <v>24.044</v>
      </c>
      <c r="Q93">
        <v>25.178999999999998</v>
      </c>
      <c r="R93">
        <v>27.712</v>
      </c>
      <c r="S93">
        <v>33.85</v>
      </c>
    </row>
    <row r="94" spans="1:19" x14ac:dyDescent="0.25">
      <c r="A94">
        <v>153</v>
      </c>
      <c r="B94">
        <v>-1.3412999999999999</v>
      </c>
      <c r="C94">
        <v>18.6006</v>
      </c>
      <c r="D94">
        <v>0.13372000000000001</v>
      </c>
      <c r="E94">
        <v>13.388999999999999</v>
      </c>
      <c r="F94">
        <v>14.342000000000001</v>
      </c>
      <c r="G94">
        <v>14.976000000000001</v>
      </c>
      <c r="H94">
        <v>15.34</v>
      </c>
      <c r="I94">
        <v>15.942</v>
      </c>
      <c r="J94">
        <v>16.38</v>
      </c>
      <c r="K94">
        <v>17.082000000000001</v>
      </c>
      <c r="L94">
        <v>18.600999999999999</v>
      </c>
      <c r="M94">
        <v>20.477</v>
      </c>
      <c r="N94">
        <v>21.683</v>
      </c>
      <c r="O94">
        <v>22.599</v>
      </c>
      <c r="P94">
        <v>24.138999999999999</v>
      </c>
      <c r="Q94">
        <v>25.279</v>
      </c>
      <c r="R94">
        <v>27.821000000000002</v>
      </c>
      <c r="S94">
        <v>33.973999999999997</v>
      </c>
    </row>
    <row r="95" spans="1:19" x14ac:dyDescent="0.25">
      <c r="A95">
        <v>154</v>
      </c>
      <c r="B95">
        <v>-1.3341000000000001</v>
      </c>
      <c r="C95">
        <v>18.6677</v>
      </c>
      <c r="D95">
        <v>0.13397000000000001</v>
      </c>
      <c r="E95">
        <v>13.426</v>
      </c>
      <c r="F95">
        <v>14.385</v>
      </c>
      <c r="G95">
        <v>15.023</v>
      </c>
      <c r="H95">
        <v>15.388</v>
      </c>
      <c r="I95">
        <v>15.994</v>
      </c>
      <c r="J95">
        <v>16.434999999999999</v>
      </c>
      <c r="K95">
        <v>17.140999999999998</v>
      </c>
      <c r="L95">
        <v>18.667999999999999</v>
      </c>
      <c r="M95">
        <v>20.555</v>
      </c>
      <c r="N95">
        <v>21.765999999999998</v>
      </c>
      <c r="O95">
        <v>22.687000000000001</v>
      </c>
      <c r="P95">
        <v>24.233000000000001</v>
      </c>
      <c r="Q95">
        <v>25.378</v>
      </c>
      <c r="R95">
        <v>27.928999999999998</v>
      </c>
      <c r="S95">
        <v>34.097000000000001</v>
      </c>
    </row>
    <row r="96" spans="1:19" x14ac:dyDescent="0.25">
      <c r="A96">
        <v>155</v>
      </c>
      <c r="B96">
        <v>-1.3269</v>
      </c>
      <c r="C96">
        <v>18.7346</v>
      </c>
      <c r="D96">
        <v>0.13421</v>
      </c>
      <c r="E96">
        <v>13.462999999999999</v>
      </c>
      <c r="F96">
        <v>14.428000000000001</v>
      </c>
      <c r="G96">
        <v>15.069000000000001</v>
      </c>
      <c r="H96">
        <v>15.436999999999999</v>
      </c>
      <c r="I96">
        <v>16.045999999999999</v>
      </c>
      <c r="J96">
        <v>16.489000000000001</v>
      </c>
      <c r="K96">
        <v>17.2</v>
      </c>
      <c r="L96">
        <v>18.734999999999999</v>
      </c>
      <c r="M96">
        <v>20.631</v>
      </c>
      <c r="N96">
        <v>21.849</v>
      </c>
      <c r="O96">
        <v>22.774000000000001</v>
      </c>
      <c r="P96">
        <v>24.327000000000002</v>
      </c>
      <c r="Q96">
        <v>25.477</v>
      </c>
      <c r="R96">
        <v>28.036000000000001</v>
      </c>
      <c r="S96">
        <v>34.216000000000001</v>
      </c>
    </row>
    <row r="97" spans="1:19" x14ac:dyDescent="0.25">
      <c r="A97">
        <v>156</v>
      </c>
      <c r="B97">
        <v>-1.3194999999999999</v>
      </c>
      <c r="C97">
        <v>18.801200000000001</v>
      </c>
      <c r="D97">
        <v>0.13444999999999999</v>
      </c>
      <c r="E97">
        <v>13.499000000000001</v>
      </c>
      <c r="F97">
        <v>14.47</v>
      </c>
      <c r="G97">
        <v>15.115</v>
      </c>
      <c r="H97">
        <v>15.484999999999999</v>
      </c>
      <c r="I97">
        <v>16.097000000000001</v>
      </c>
      <c r="J97">
        <v>16.544</v>
      </c>
      <c r="K97">
        <v>17.257999999999999</v>
      </c>
      <c r="L97">
        <v>18.800999999999998</v>
      </c>
      <c r="M97">
        <v>20.707999999999998</v>
      </c>
      <c r="N97">
        <v>21.931000000000001</v>
      </c>
      <c r="O97">
        <v>22.86</v>
      </c>
      <c r="P97">
        <v>24.42</v>
      </c>
      <c r="Q97">
        <v>25.574000000000002</v>
      </c>
      <c r="R97">
        <v>28.143000000000001</v>
      </c>
      <c r="S97">
        <v>34.332999999999998</v>
      </c>
    </row>
    <row r="98" spans="1:19" x14ac:dyDescent="0.25">
      <c r="A98">
        <v>157</v>
      </c>
      <c r="B98">
        <v>-1.3121</v>
      </c>
      <c r="C98">
        <v>18.8675</v>
      </c>
      <c r="D98">
        <v>0.13469</v>
      </c>
      <c r="E98">
        <v>13.536</v>
      </c>
      <c r="F98">
        <v>14.512</v>
      </c>
      <c r="G98">
        <v>15.161</v>
      </c>
      <c r="H98">
        <v>15.532999999999999</v>
      </c>
      <c r="I98">
        <v>16.149000000000001</v>
      </c>
      <c r="J98">
        <v>16.597999999999999</v>
      </c>
      <c r="K98">
        <v>17.315999999999999</v>
      </c>
      <c r="L98">
        <v>18.867999999999999</v>
      </c>
      <c r="M98">
        <v>20.783999999999999</v>
      </c>
      <c r="N98">
        <v>22.013000000000002</v>
      </c>
      <c r="O98">
        <v>22.946000000000002</v>
      </c>
      <c r="P98">
        <v>24.513000000000002</v>
      </c>
      <c r="Q98">
        <v>25.670999999999999</v>
      </c>
      <c r="R98">
        <v>28.248000000000001</v>
      </c>
      <c r="S98">
        <v>34.448999999999998</v>
      </c>
    </row>
    <row r="99" spans="1:19" x14ac:dyDescent="0.25">
      <c r="A99">
        <v>158</v>
      </c>
      <c r="B99">
        <v>-1.3046</v>
      </c>
      <c r="C99">
        <v>18.933499999999999</v>
      </c>
      <c r="D99">
        <v>0.13492000000000001</v>
      </c>
      <c r="E99">
        <v>13.571999999999999</v>
      </c>
      <c r="F99">
        <v>14.554</v>
      </c>
      <c r="G99">
        <v>15.207000000000001</v>
      </c>
      <c r="H99">
        <v>15.581</v>
      </c>
      <c r="I99">
        <v>16.2</v>
      </c>
      <c r="J99">
        <v>16.651</v>
      </c>
      <c r="K99">
        <v>17.373000000000001</v>
      </c>
      <c r="L99">
        <v>18.934000000000001</v>
      </c>
      <c r="M99">
        <v>20.859000000000002</v>
      </c>
      <c r="N99">
        <v>22.094000000000001</v>
      </c>
      <c r="O99">
        <v>23.032</v>
      </c>
      <c r="P99">
        <v>24.605</v>
      </c>
      <c r="Q99">
        <v>25.766999999999999</v>
      </c>
      <c r="R99">
        <v>28.352</v>
      </c>
      <c r="S99">
        <v>34.561</v>
      </c>
    </row>
    <row r="100" spans="1:19" x14ac:dyDescent="0.25">
      <c r="A100">
        <v>159</v>
      </c>
      <c r="B100">
        <v>-1.2969999999999999</v>
      </c>
      <c r="C100">
        <v>18.999099999999999</v>
      </c>
      <c r="D100">
        <v>0.13514000000000001</v>
      </c>
      <c r="E100">
        <v>13.608000000000001</v>
      </c>
      <c r="F100">
        <v>14.595000000000001</v>
      </c>
      <c r="G100">
        <v>15.252000000000001</v>
      </c>
      <c r="H100">
        <v>15.628</v>
      </c>
      <c r="I100">
        <v>16.251000000000001</v>
      </c>
      <c r="J100">
        <v>16.704999999999998</v>
      </c>
      <c r="K100">
        <v>17.431000000000001</v>
      </c>
      <c r="L100">
        <v>18.998999999999999</v>
      </c>
      <c r="M100">
        <v>20.934000000000001</v>
      </c>
      <c r="N100">
        <v>22.175000000000001</v>
      </c>
      <c r="O100">
        <v>23.116</v>
      </c>
      <c r="P100">
        <v>24.695</v>
      </c>
      <c r="Q100">
        <v>25.861999999999998</v>
      </c>
      <c r="R100">
        <v>28.454000000000001</v>
      </c>
      <c r="S100">
        <v>34.67</v>
      </c>
    </row>
    <row r="101" spans="1:19" x14ac:dyDescent="0.25">
      <c r="A101">
        <v>160</v>
      </c>
      <c r="B101">
        <v>-1.2894000000000001</v>
      </c>
      <c r="C101">
        <v>19.0642</v>
      </c>
      <c r="D101">
        <v>0.13536999999999999</v>
      </c>
      <c r="E101">
        <v>13.643000000000001</v>
      </c>
      <c r="F101">
        <v>14.635999999999999</v>
      </c>
      <c r="G101">
        <v>15.297000000000001</v>
      </c>
      <c r="H101">
        <v>15.675000000000001</v>
      </c>
      <c r="I101">
        <v>16.300999999999998</v>
      </c>
      <c r="J101">
        <v>16.757999999999999</v>
      </c>
      <c r="K101">
        <v>17.488</v>
      </c>
      <c r="L101">
        <v>19.064</v>
      </c>
      <c r="M101">
        <v>21.009</v>
      </c>
      <c r="N101">
        <v>22.254999999999999</v>
      </c>
      <c r="O101">
        <v>23.201000000000001</v>
      </c>
      <c r="P101">
        <v>24.786000000000001</v>
      </c>
      <c r="Q101">
        <v>25.956</v>
      </c>
      <c r="R101">
        <v>28.556000000000001</v>
      </c>
      <c r="S101">
        <v>34.779000000000003</v>
      </c>
    </row>
    <row r="102" spans="1:19" x14ac:dyDescent="0.25">
      <c r="A102">
        <v>161</v>
      </c>
      <c r="B102">
        <v>-1.2816000000000001</v>
      </c>
      <c r="C102">
        <v>19.128900000000002</v>
      </c>
      <c r="D102">
        <v>0.13558999999999999</v>
      </c>
      <c r="E102">
        <v>13.678000000000001</v>
      </c>
      <c r="F102">
        <v>14.677</v>
      </c>
      <c r="G102">
        <v>15.340999999999999</v>
      </c>
      <c r="H102">
        <v>15.722</v>
      </c>
      <c r="I102">
        <v>16.350999999999999</v>
      </c>
      <c r="J102">
        <v>16.809999999999999</v>
      </c>
      <c r="K102">
        <v>17.544</v>
      </c>
      <c r="L102">
        <v>19.129000000000001</v>
      </c>
      <c r="M102">
        <v>21.082999999999998</v>
      </c>
      <c r="N102">
        <v>22.335000000000001</v>
      </c>
      <c r="O102">
        <v>23.283999999999999</v>
      </c>
      <c r="P102">
        <v>24.875</v>
      </c>
      <c r="Q102">
        <v>26.05</v>
      </c>
      <c r="R102">
        <v>28.655000000000001</v>
      </c>
      <c r="S102">
        <v>34.884</v>
      </c>
    </row>
    <row r="103" spans="1:19" x14ac:dyDescent="0.25">
      <c r="A103">
        <v>162</v>
      </c>
      <c r="B103">
        <v>-1.2739</v>
      </c>
      <c r="C103">
        <v>19.193100000000001</v>
      </c>
      <c r="D103">
        <v>0.1358</v>
      </c>
      <c r="E103">
        <v>13.712999999999999</v>
      </c>
      <c r="F103">
        <v>14.718</v>
      </c>
      <c r="G103">
        <v>15.385999999999999</v>
      </c>
      <c r="H103">
        <v>15.768000000000001</v>
      </c>
      <c r="I103">
        <v>16.401</v>
      </c>
      <c r="J103">
        <v>16.861999999999998</v>
      </c>
      <c r="K103">
        <v>17.600000000000001</v>
      </c>
      <c r="L103">
        <v>19.193000000000001</v>
      </c>
      <c r="M103">
        <v>21.155999999999999</v>
      </c>
      <c r="N103">
        <v>22.413</v>
      </c>
      <c r="O103">
        <v>23.367000000000001</v>
      </c>
      <c r="P103">
        <v>24.963000000000001</v>
      </c>
      <c r="Q103">
        <v>26.140999999999998</v>
      </c>
      <c r="R103">
        <v>28.753</v>
      </c>
      <c r="S103">
        <v>34.985999999999997</v>
      </c>
    </row>
    <row r="104" spans="1:19" x14ac:dyDescent="0.25">
      <c r="A104">
        <v>163</v>
      </c>
      <c r="B104">
        <v>-1.2661</v>
      </c>
      <c r="C104">
        <v>19.256699999999999</v>
      </c>
      <c r="D104">
        <v>0.13600999999999999</v>
      </c>
      <c r="E104">
        <v>13.747999999999999</v>
      </c>
      <c r="F104">
        <v>14.757999999999999</v>
      </c>
      <c r="G104">
        <v>15.429</v>
      </c>
      <c r="H104">
        <v>15.814</v>
      </c>
      <c r="I104">
        <v>16.451000000000001</v>
      </c>
      <c r="J104">
        <v>16.914000000000001</v>
      </c>
      <c r="K104">
        <v>17.655999999999999</v>
      </c>
      <c r="L104">
        <v>19.257000000000001</v>
      </c>
      <c r="M104">
        <v>21.228999999999999</v>
      </c>
      <c r="N104">
        <v>22.491</v>
      </c>
      <c r="O104">
        <v>23.448</v>
      </c>
      <c r="P104">
        <v>25.05</v>
      </c>
      <c r="Q104">
        <v>26.231999999999999</v>
      </c>
      <c r="R104">
        <v>28.85</v>
      </c>
      <c r="S104">
        <v>35.085999999999999</v>
      </c>
    </row>
    <row r="105" spans="1:19" x14ac:dyDescent="0.25">
      <c r="A105">
        <v>164</v>
      </c>
      <c r="B105">
        <v>-1.2583</v>
      </c>
      <c r="C105">
        <v>19.319700000000001</v>
      </c>
      <c r="D105">
        <v>0.13622000000000001</v>
      </c>
      <c r="E105">
        <v>13.781000000000001</v>
      </c>
      <c r="F105">
        <v>14.797000000000001</v>
      </c>
      <c r="G105">
        <v>15.472</v>
      </c>
      <c r="H105">
        <v>15.859</v>
      </c>
      <c r="I105">
        <v>16.498999999999999</v>
      </c>
      <c r="J105">
        <v>16.965</v>
      </c>
      <c r="K105">
        <v>17.710999999999999</v>
      </c>
      <c r="L105">
        <v>19.32</v>
      </c>
      <c r="M105">
        <v>21.300999999999998</v>
      </c>
      <c r="N105">
        <v>22.568999999999999</v>
      </c>
      <c r="O105">
        <v>23.529</v>
      </c>
      <c r="P105">
        <v>25.137</v>
      </c>
      <c r="Q105">
        <v>26.321999999999999</v>
      </c>
      <c r="R105">
        <v>28.946000000000002</v>
      </c>
      <c r="S105">
        <v>35.185000000000002</v>
      </c>
    </row>
    <row r="106" spans="1:19" x14ac:dyDescent="0.25">
      <c r="A106">
        <v>165</v>
      </c>
      <c r="B106">
        <v>-1.2504</v>
      </c>
      <c r="C106">
        <v>19.382000000000001</v>
      </c>
      <c r="D106">
        <v>0.13642000000000001</v>
      </c>
      <c r="E106">
        <v>13.815</v>
      </c>
      <c r="F106">
        <v>14.836</v>
      </c>
      <c r="G106">
        <v>15.515000000000001</v>
      </c>
      <c r="H106">
        <v>15.904</v>
      </c>
      <c r="I106">
        <v>16.547000000000001</v>
      </c>
      <c r="J106">
        <v>17.015999999999998</v>
      </c>
      <c r="K106">
        <v>17.765000000000001</v>
      </c>
      <c r="L106">
        <v>19.382000000000001</v>
      </c>
      <c r="M106">
        <v>21.372</v>
      </c>
      <c r="N106">
        <v>22.645</v>
      </c>
      <c r="O106">
        <v>23.609000000000002</v>
      </c>
      <c r="P106">
        <v>25.222000000000001</v>
      </c>
      <c r="Q106">
        <v>26.41</v>
      </c>
      <c r="R106">
        <v>29.039000000000001</v>
      </c>
      <c r="S106">
        <v>35.279000000000003</v>
      </c>
    </row>
    <row r="107" spans="1:19" x14ac:dyDescent="0.25">
      <c r="A107">
        <v>166</v>
      </c>
      <c r="B107">
        <v>-1.2424999999999999</v>
      </c>
      <c r="C107">
        <v>19.4437</v>
      </c>
      <c r="D107">
        <v>0.13661999999999999</v>
      </c>
      <c r="E107">
        <v>13.848000000000001</v>
      </c>
      <c r="F107">
        <v>14.875</v>
      </c>
      <c r="G107">
        <v>15.557</v>
      </c>
      <c r="H107">
        <v>15.948</v>
      </c>
      <c r="I107">
        <v>16.594999999999999</v>
      </c>
      <c r="J107">
        <v>17.065999999999999</v>
      </c>
      <c r="K107">
        <v>17.818999999999999</v>
      </c>
      <c r="L107">
        <v>19.443999999999999</v>
      </c>
      <c r="M107">
        <v>21.443000000000001</v>
      </c>
      <c r="N107">
        <v>22.72</v>
      </c>
      <c r="O107">
        <v>23.687999999999999</v>
      </c>
      <c r="P107">
        <v>25.306000000000001</v>
      </c>
      <c r="Q107">
        <v>26.497</v>
      </c>
      <c r="R107">
        <v>29.132000000000001</v>
      </c>
      <c r="S107">
        <v>35.372999999999998</v>
      </c>
    </row>
    <row r="108" spans="1:19" x14ac:dyDescent="0.25">
      <c r="A108">
        <v>167</v>
      </c>
      <c r="B108">
        <v>-1.2344999999999999</v>
      </c>
      <c r="C108">
        <v>19.5045</v>
      </c>
      <c r="D108">
        <v>0.13680999999999999</v>
      </c>
      <c r="E108">
        <v>13.88</v>
      </c>
      <c r="F108">
        <v>14.913</v>
      </c>
      <c r="G108">
        <v>15.599</v>
      </c>
      <c r="H108">
        <v>15.992000000000001</v>
      </c>
      <c r="I108">
        <v>16.641999999999999</v>
      </c>
      <c r="J108">
        <v>17.114999999999998</v>
      </c>
      <c r="K108">
        <v>17.872</v>
      </c>
      <c r="L108">
        <v>19.504000000000001</v>
      </c>
      <c r="M108">
        <v>21.512</v>
      </c>
      <c r="N108">
        <v>22.795000000000002</v>
      </c>
      <c r="O108">
        <v>23.765000000000001</v>
      </c>
      <c r="P108">
        <v>25.388000000000002</v>
      </c>
      <c r="Q108">
        <v>26.582999999999998</v>
      </c>
      <c r="R108">
        <v>29.222000000000001</v>
      </c>
      <c r="S108">
        <v>35.460999999999999</v>
      </c>
    </row>
    <row r="109" spans="1:19" x14ac:dyDescent="0.25">
      <c r="A109">
        <v>168</v>
      </c>
      <c r="B109">
        <v>-1.2265999999999999</v>
      </c>
      <c r="C109">
        <v>19.564699999999998</v>
      </c>
      <c r="D109">
        <v>0.13700000000000001</v>
      </c>
      <c r="E109">
        <v>13.912000000000001</v>
      </c>
      <c r="F109">
        <v>14.95</v>
      </c>
      <c r="G109">
        <v>15.64</v>
      </c>
      <c r="H109">
        <v>16.035</v>
      </c>
      <c r="I109">
        <v>16.687999999999999</v>
      </c>
      <c r="J109">
        <v>17.164000000000001</v>
      </c>
      <c r="K109">
        <v>17.925000000000001</v>
      </c>
      <c r="L109">
        <v>19.565000000000001</v>
      </c>
      <c r="M109">
        <v>21.581</v>
      </c>
      <c r="N109">
        <v>22.867999999999999</v>
      </c>
      <c r="O109">
        <v>23.841999999999999</v>
      </c>
      <c r="P109">
        <v>25.47</v>
      </c>
      <c r="Q109">
        <v>26.667000000000002</v>
      </c>
      <c r="R109">
        <v>29.311</v>
      </c>
      <c r="S109">
        <v>35.548999999999999</v>
      </c>
    </row>
    <row r="110" spans="1:19" x14ac:dyDescent="0.25">
      <c r="A110">
        <v>169</v>
      </c>
      <c r="B110">
        <v>-1.2185999999999999</v>
      </c>
      <c r="C110">
        <v>19.623999999999999</v>
      </c>
      <c r="D110">
        <v>0.13719000000000001</v>
      </c>
      <c r="E110">
        <v>13.943</v>
      </c>
      <c r="F110">
        <v>14.987</v>
      </c>
      <c r="G110">
        <v>15.68</v>
      </c>
      <c r="H110">
        <v>16.077000000000002</v>
      </c>
      <c r="I110">
        <v>16.734000000000002</v>
      </c>
      <c r="J110">
        <v>17.212</v>
      </c>
      <c r="K110">
        <v>17.977</v>
      </c>
      <c r="L110">
        <v>19.623999999999999</v>
      </c>
      <c r="M110">
        <v>21.648</v>
      </c>
      <c r="N110">
        <v>22.94</v>
      </c>
      <c r="O110">
        <v>23.917999999999999</v>
      </c>
      <c r="P110">
        <v>25.55</v>
      </c>
      <c r="Q110">
        <v>26.75</v>
      </c>
      <c r="R110">
        <v>29.398</v>
      </c>
      <c r="S110">
        <v>35.634</v>
      </c>
    </row>
    <row r="111" spans="1:19" x14ac:dyDescent="0.25">
      <c r="A111">
        <v>170</v>
      </c>
      <c r="B111">
        <v>-1.2107000000000001</v>
      </c>
      <c r="C111">
        <v>19.682400000000001</v>
      </c>
      <c r="D111">
        <v>0.13738</v>
      </c>
      <c r="E111">
        <v>13.973000000000001</v>
      </c>
      <c r="F111">
        <v>15.023</v>
      </c>
      <c r="G111">
        <v>15.72</v>
      </c>
      <c r="H111">
        <v>16.119</v>
      </c>
      <c r="I111">
        <v>16.779</v>
      </c>
      <c r="J111">
        <v>17.259</v>
      </c>
      <c r="K111">
        <v>18.027999999999999</v>
      </c>
      <c r="L111">
        <v>19.681999999999999</v>
      </c>
      <c r="M111">
        <v>21.715</v>
      </c>
      <c r="N111">
        <v>23.012</v>
      </c>
      <c r="O111">
        <v>23.992000000000001</v>
      </c>
      <c r="P111">
        <v>25.629000000000001</v>
      </c>
      <c r="Q111">
        <v>26.832000000000001</v>
      </c>
      <c r="R111">
        <v>29.484000000000002</v>
      </c>
      <c r="S111">
        <v>35.719000000000001</v>
      </c>
    </row>
    <row r="112" spans="1:19" x14ac:dyDescent="0.25">
      <c r="A112">
        <v>171</v>
      </c>
      <c r="B112">
        <v>-1.2027000000000001</v>
      </c>
      <c r="C112">
        <v>19.739999999999998</v>
      </c>
      <c r="D112">
        <v>0.13755999999999999</v>
      </c>
      <c r="E112">
        <v>14.003</v>
      </c>
      <c r="F112">
        <v>15.058</v>
      </c>
      <c r="G112">
        <v>15.759</v>
      </c>
      <c r="H112">
        <v>16.16</v>
      </c>
      <c r="I112">
        <v>16.823</v>
      </c>
      <c r="J112">
        <v>17.306000000000001</v>
      </c>
      <c r="K112">
        <v>18.077999999999999</v>
      </c>
      <c r="L112">
        <v>19.739999999999998</v>
      </c>
      <c r="M112">
        <v>21.780999999999999</v>
      </c>
      <c r="N112">
        <v>23.082000000000001</v>
      </c>
      <c r="O112">
        <v>24.065000000000001</v>
      </c>
      <c r="P112">
        <v>25.707000000000001</v>
      </c>
      <c r="Q112">
        <v>26.911999999999999</v>
      </c>
      <c r="R112">
        <v>29.568000000000001</v>
      </c>
      <c r="S112">
        <v>35.798999999999999</v>
      </c>
    </row>
    <row r="113" spans="1:19" x14ac:dyDescent="0.25">
      <c r="A113">
        <v>172</v>
      </c>
      <c r="B113">
        <v>-1.1947000000000001</v>
      </c>
      <c r="C113">
        <v>19.796600000000002</v>
      </c>
      <c r="D113">
        <v>0.13774</v>
      </c>
      <c r="E113">
        <v>14.032999999999999</v>
      </c>
      <c r="F113">
        <v>15.093</v>
      </c>
      <c r="G113">
        <v>15.797000000000001</v>
      </c>
      <c r="H113">
        <v>16.2</v>
      </c>
      <c r="I113">
        <v>16.867000000000001</v>
      </c>
      <c r="J113">
        <v>17.352</v>
      </c>
      <c r="K113">
        <v>18.126999999999999</v>
      </c>
      <c r="L113">
        <v>19.797000000000001</v>
      </c>
      <c r="M113">
        <v>21.844999999999999</v>
      </c>
      <c r="N113">
        <v>23.151</v>
      </c>
      <c r="O113">
        <v>24.137</v>
      </c>
      <c r="P113">
        <v>25.783000000000001</v>
      </c>
      <c r="Q113">
        <v>26.991</v>
      </c>
      <c r="R113">
        <v>29.65</v>
      </c>
      <c r="S113">
        <v>35.877000000000002</v>
      </c>
    </row>
    <row r="114" spans="1:19" x14ac:dyDescent="0.25">
      <c r="A114">
        <v>173</v>
      </c>
      <c r="B114">
        <v>-1.1867000000000001</v>
      </c>
      <c r="C114">
        <v>19.8523</v>
      </c>
      <c r="D114">
        <v>0.13791</v>
      </c>
      <c r="E114">
        <v>14.061</v>
      </c>
      <c r="F114">
        <v>15.127000000000001</v>
      </c>
      <c r="G114">
        <v>15.834</v>
      </c>
      <c r="H114">
        <v>16.239000000000001</v>
      </c>
      <c r="I114">
        <v>16.908999999999999</v>
      </c>
      <c r="J114">
        <v>17.396999999999998</v>
      </c>
      <c r="K114">
        <v>18.175999999999998</v>
      </c>
      <c r="L114">
        <v>19.852</v>
      </c>
      <c r="M114">
        <v>21.908999999999999</v>
      </c>
      <c r="N114">
        <v>23.219000000000001</v>
      </c>
      <c r="O114">
        <v>24.207999999999998</v>
      </c>
      <c r="P114">
        <v>25.856999999999999</v>
      </c>
      <c r="Q114">
        <v>27.067</v>
      </c>
      <c r="R114">
        <v>29.728999999999999</v>
      </c>
      <c r="S114">
        <v>35.951000000000001</v>
      </c>
    </row>
    <row r="115" spans="1:19" x14ac:dyDescent="0.25">
      <c r="A115">
        <v>174</v>
      </c>
      <c r="B115">
        <v>-1.1788000000000001</v>
      </c>
      <c r="C115">
        <v>19.907</v>
      </c>
      <c r="D115">
        <v>0.13808000000000001</v>
      </c>
      <c r="E115">
        <v>14.089</v>
      </c>
      <c r="F115">
        <v>15.16</v>
      </c>
      <c r="G115">
        <v>15.871</v>
      </c>
      <c r="H115">
        <v>16.277999999999999</v>
      </c>
      <c r="I115">
        <v>16.951000000000001</v>
      </c>
      <c r="J115">
        <v>17.440999999999999</v>
      </c>
      <c r="K115">
        <v>18.222999999999999</v>
      </c>
      <c r="L115">
        <v>19.907</v>
      </c>
      <c r="M115">
        <v>21.971</v>
      </c>
      <c r="N115">
        <v>23.285</v>
      </c>
      <c r="O115">
        <v>24.277000000000001</v>
      </c>
      <c r="P115">
        <v>25.93</v>
      </c>
      <c r="Q115">
        <v>27.143000000000001</v>
      </c>
      <c r="R115">
        <v>29.808</v>
      </c>
      <c r="S115">
        <v>36.024000000000001</v>
      </c>
    </row>
    <row r="116" spans="1:19" x14ac:dyDescent="0.25">
      <c r="A116">
        <v>175</v>
      </c>
      <c r="B116">
        <v>-1.1708000000000001</v>
      </c>
      <c r="C116">
        <v>19.960699999999999</v>
      </c>
      <c r="D116">
        <v>0.13825000000000001</v>
      </c>
      <c r="E116">
        <v>14.116</v>
      </c>
      <c r="F116">
        <v>15.193</v>
      </c>
      <c r="G116">
        <v>15.907</v>
      </c>
      <c r="H116">
        <v>16.315999999999999</v>
      </c>
      <c r="I116">
        <v>16.992000000000001</v>
      </c>
      <c r="J116">
        <v>17.484000000000002</v>
      </c>
      <c r="K116">
        <v>18.27</v>
      </c>
      <c r="L116">
        <v>19.960999999999999</v>
      </c>
      <c r="M116">
        <v>22.032</v>
      </c>
      <c r="N116">
        <v>23.35</v>
      </c>
      <c r="O116">
        <v>24.344999999999999</v>
      </c>
      <c r="P116">
        <v>26.001999999999999</v>
      </c>
      <c r="Q116">
        <v>27.216999999999999</v>
      </c>
      <c r="R116">
        <v>29.884</v>
      </c>
      <c r="S116">
        <v>36.094000000000001</v>
      </c>
    </row>
    <row r="117" spans="1:19" x14ac:dyDescent="0.25">
      <c r="A117">
        <v>176</v>
      </c>
      <c r="B117">
        <v>-1.1629</v>
      </c>
      <c r="C117">
        <v>20.013300000000001</v>
      </c>
      <c r="D117">
        <v>0.13841000000000001</v>
      </c>
      <c r="E117">
        <v>14.143000000000001</v>
      </c>
      <c r="F117">
        <v>15.224</v>
      </c>
      <c r="G117">
        <v>15.942</v>
      </c>
      <c r="H117">
        <v>16.353000000000002</v>
      </c>
      <c r="I117">
        <v>17.033000000000001</v>
      </c>
      <c r="J117">
        <v>17.527000000000001</v>
      </c>
      <c r="K117">
        <v>18.315999999999999</v>
      </c>
      <c r="L117">
        <v>20.013000000000002</v>
      </c>
      <c r="M117">
        <v>22.091999999999999</v>
      </c>
      <c r="N117">
        <v>23.414000000000001</v>
      </c>
      <c r="O117">
        <v>24.411000000000001</v>
      </c>
      <c r="P117">
        <v>26.071999999999999</v>
      </c>
      <c r="Q117">
        <v>27.288</v>
      </c>
      <c r="R117">
        <v>29.957999999999998</v>
      </c>
      <c r="S117">
        <v>36.161000000000001</v>
      </c>
    </row>
    <row r="118" spans="1:19" x14ac:dyDescent="0.25">
      <c r="A118">
        <v>177</v>
      </c>
      <c r="B118">
        <v>-1.1549</v>
      </c>
      <c r="C118">
        <v>20.064800000000002</v>
      </c>
      <c r="D118">
        <v>0.13858000000000001</v>
      </c>
      <c r="E118">
        <v>14.167999999999999</v>
      </c>
      <c r="F118">
        <v>15.255000000000001</v>
      </c>
      <c r="G118">
        <v>15.976000000000001</v>
      </c>
      <c r="H118">
        <v>16.388999999999999</v>
      </c>
      <c r="I118">
        <v>17.071999999999999</v>
      </c>
      <c r="J118">
        <v>17.568000000000001</v>
      </c>
      <c r="K118">
        <v>18.361000000000001</v>
      </c>
      <c r="L118">
        <v>20.065000000000001</v>
      </c>
      <c r="M118">
        <v>22.151</v>
      </c>
      <c r="N118">
        <v>23.477</v>
      </c>
      <c r="O118">
        <v>24.477</v>
      </c>
      <c r="P118">
        <v>26.140999999999998</v>
      </c>
      <c r="Q118">
        <v>27.359000000000002</v>
      </c>
      <c r="R118">
        <v>30.030999999999999</v>
      </c>
      <c r="S118">
        <v>36.226999999999997</v>
      </c>
    </row>
    <row r="119" spans="1:19" x14ac:dyDescent="0.25">
      <c r="A119">
        <v>178</v>
      </c>
      <c r="B119">
        <v>-1.147</v>
      </c>
      <c r="C119">
        <v>20.115200000000002</v>
      </c>
      <c r="D119">
        <v>0.13872999999999999</v>
      </c>
      <c r="E119">
        <v>14.194000000000001</v>
      </c>
      <c r="F119">
        <v>15.285</v>
      </c>
      <c r="G119">
        <v>16.010000000000002</v>
      </c>
      <c r="H119">
        <v>16.425000000000001</v>
      </c>
      <c r="I119">
        <v>17.11</v>
      </c>
      <c r="J119">
        <v>17.609000000000002</v>
      </c>
      <c r="K119">
        <v>18.404</v>
      </c>
      <c r="L119">
        <v>20.114999999999998</v>
      </c>
      <c r="M119">
        <v>22.207999999999998</v>
      </c>
      <c r="N119">
        <v>23.538</v>
      </c>
      <c r="O119">
        <v>24.54</v>
      </c>
      <c r="P119">
        <v>26.207000000000001</v>
      </c>
      <c r="Q119">
        <v>27.427</v>
      </c>
      <c r="R119">
        <v>30.1</v>
      </c>
      <c r="S119">
        <v>36.287999999999997</v>
      </c>
    </row>
    <row r="120" spans="1:19" x14ac:dyDescent="0.25">
      <c r="A120">
        <v>179</v>
      </c>
      <c r="B120">
        <v>-1.139</v>
      </c>
      <c r="C120">
        <v>20.164400000000001</v>
      </c>
      <c r="D120">
        <v>0.13889000000000001</v>
      </c>
      <c r="E120">
        <v>14.218</v>
      </c>
      <c r="F120">
        <v>15.314</v>
      </c>
      <c r="G120">
        <v>16.042000000000002</v>
      </c>
      <c r="H120">
        <v>16.459</v>
      </c>
      <c r="I120">
        <v>17.146999999999998</v>
      </c>
      <c r="J120">
        <v>17.648</v>
      </c>
      <c r="K120">
        <v>18.446999999999999</v>
      </c>
      <c r="L120">
        <v>20.164000000000001</v>
      </c>
      <c r="M120">
        <v>22.263999999999999</v>
      </c>
      <c r="N120">
        <v>23.597999999999999</v>
      </c>
      <c r="O120">
        <v>24.602</v>
      </c>
      <c r="P120">
        <v>26.273</v>
      </c>
      <c r="Q120">
        <v>27.494</v>
      </c>
      <c r="R120">
        <v>30.169</v>
      </c>
      <c r="S120">
        <v>36.347999999999999</v>
      </c>
    </row>
    <row r="121" spans="1:19" x14ac:dyDescent="0.25">
      <c r="A121">
        <v>180</v>
      </c>
      <c r="B121">
        <v>-1.1311</v>
      </c>
      <c r="C121">
        <v>20.212499999999999</v>
      </c>
      <c r="D121">
        <v>0.13904</v>
      </c>
      <c r="E121">
        <v>14.241</v>
      </c>
      <c r="F121">
        <v>15.343</v>
      </c>
      <c r="G121">
        <v>16.074000000000002</v>
      </c>
      <c r="H121">
        <v>16.492000000000001</v>
      </c>
      <c r="I121">
        <v>17.184000000000001</v>
      </c>
      <c r="J121">
        <v>17.687000000000001</v>
      </c>
      <c r="K121">
        <v>18.489000000000001</v>
      </c>
      <c r="L121">
        <v>20.212</v>
      </c>
      <c r="M121">
        <v>22.318999999999999</v>
      </c>
      <c r="N121">
        <v>23.655999999999999</v>
      </c>
      <c r="O121">
        <v>24.663</v>
      </c>
      <c r="P121">
        <v>26.335999999999999</v>
      </c>
      <c r="Q121">
        <v>27.559000000000001</v>
      </c>
      <c r="R121">
        <v>30.234999999999999</v>
      </c>
      <c r="S121">
        <v>36.404000000000003</v>
      </c>
    </row>
    <row r="122" spans="1:19" x14ac:dyDescent="0.25">
      <c r="A122">
        <v>181</v>
      </c>
      <c r="B122">
        <v>-1.1232</v>
      </c>
      <c r="C122">
        <v>20.259499999999999</v>
      </c>
      <c r="D122">
        <v>0.13919999999999999</v>
      </c>
      <c r="E122">
        <v>14.263</v>
      </c>
      <c r="F122">
        <v>15.37</v>
      </c>
      <c r="G122">
        <v>16.105</v>
      </c>
      <c r="H122">
        <v>16.524999999999999</v>
      </c>
      <c r="I122">
        <v>17.219000000000001</v>
      </c>
      <c r="J122">
        <v>17.724</v>
      </c>
      <c r="K122">
        <v>18.529</v>
      </c>
      <c r="L122">
        <v>20.260000000000002</v>
      </c>
      <c r="M122">
        <v>22.373000000000001</v>
      </c>
      <c r="N122">
        <v>23.713000000000001</v>
      </c>
      <c r="O122">
        <v>24.722000000000001</v>
      </c>
      <c r="P122">
        <v>26.398</v>
      </c>
      <c r="Q122">
        <v>27.623000000000001</v>
      </c>
      <c r="R122">
        <v>30.3</v>
      </c>
      <c r="S122">
        <v>36.460999999999999</v>
      </c>
    </row>
    <row r="123" spans="1:19" x14ac:dyDescent="0.25">
      <c r="A123">
        <v>182</v>
      </c>
      <c r="B123">
        <v>-1.1153</v>
      </c>
      <c r="C123">
        <v>20.305299999999999</v>
      </c>
      <c r="D123">
        <v>0.13933999999999999</v>
      </c>
      <c r="E123">
        <v>14.285</v>
      </c>
      <c r="F123">
        <v>15.397</v>
      </c>
      <c r="G123">
        <v>16.135000000000002</v>
      </c>
      <c r="H123">
        <v>16.556999999999999</v>
      </c>
      <c r="I123">
        <v>17.254000000000001</v>
      </c>
      <c r="J123">
        <v>17.760999999999999</v>
      </c>
      <c r="K123">
        <v>18.568999999999999</v>
      </c>
      <c r="L123">
        <v>20.305</v>
      </c>
      <c r="M123">
        <v>22.425000000000001</v>
      </c>
      <c r="N123">
        <v>23.768000000000001</v>
      </c>
      <c r="O123">
        <v>24.779</v>
      </c>
      <c r="P123">
        <v>26.457999999999998</v>
      </c>
      <c r="Q123">
        <v>27.684000000000001</v>
      </c>
      <c r="R123">
        <v>30.361000000000001</v>
      </c>
      <c r="S123">
        <v>36.511000000000003</v>
      </c>
    </row>
    <row r="124" spans="1:19" x14ac:dyDescent="0.25">
      <c r="A124">
        <v>183</v>
      </c>
      <c r="B124">
        <v>-1.1073999999999999</v>
      </c>
      <c r="C124">
        <v>20.349900000000002</v>
      </c>
      <c r="D124">
        <v>0.13949</v>
      </c>
      <c r="E124">
        <v>14.305999999999999</v>
      </c>
      <c r="F124">
        <v>15.423</v>
      </c>
      <c r="G124">
        <v>16.164000000000001</v>
      </c>
      <c r="H124">
        <v>16.587</v>
      </c>
      <c r="I124">
        <v>17.286999999999999</v>
      </c>
      <c r="J124">
        <v>17.795999999999999</v>
      </c>
      <c r="K124">
        <v>18.608000000000001</v>
      </c>
      <c r="L124">
        <v>20.350000000000001</v>
      </c>
      <c r="M124">
        <v>22.475999999999999</v>
      </c>
      <c r="N124">
        <v>23.821999999999999</v>
      </c>
      <c r="O124">
        <v>24.835999999999999</v>
      </c>
      <c r="P124">
        <v>26.516999999999999</v>
      </c>
      <c r="Q124">
        <v>27.744</v>
      </c>
      <c r="R124">
        <v>30.422000000000001</v>
      </c>
      <c r="S124">
        <v>36.561</v>
      </c>
    </row>
    <row r="125" spans="1:19" x14ac:dyDescent="0.25">
      <c r="A125">
        <v>184</v>
      </c>
      <c r="B125">
        <v>-1.0995999999999999</v>
      </c>
      <c r="C125">
        <v>20.3934</v>
      </c>
      <c r="D125">
        <v>0.13963</v>
      </c>
      <c r="E125">
        <v>14.326000000000001</v>
      </c>
      <c r="F125">
        <v>15.448</v>
      </c>
      <c r="G125">
        <v>16.192</v>
      </c>
      <c r="H125">
        <v>16.617000000000001</v>
      </c>
      <c r="I125">
        <v>17.32</v>
      </c>
      <c r="J125">
        <v>17.831</v>
      </c>
      <c r="K125">
        <v>18.645</v>
      </c>
      <c r="L125">
        <v>20.393000000000001</v>
      </c>
      <c r="M125">
        <v>22.524999999999999</v>
      </c>
      <c r="N125">
        <v>23.875</v>
      </c>
      <c r="O125">
        <v>24.89</v>
      </c>
      <c r="P125">
        <v>26.574000000000002</v>
      </c>
      <c r="Q125">
        <v>27.802</v>
      </c>
      <c r="R125">
        <v>30.48</v>
      </c>
      <c r="S125">
        <v>36.607999999999997</v>
      </c>
    </row>
    <row r="126" spans="1:19" x14ac:dyDescent="0.25">
      <c r="A126">
        <v>185</v>
      </c>
      <c r="B126">
        <v>-1.0916999999999999</v>
      </c>
      <c r="C126">
        <v>20.435700000000001</v>
      </c>
      <c r="D126">
        <v>0.13977000000000001</v>
      </c>
      <c r="E126">
        <v>14.345000000000001</v>
      </c>
      <c r="F126">
        <v>15.472</v>
      </c>
      <c r="G126">
        <v>16.219000000000001</v>
      </c>
      <c r="H126">
        <v>16.646000000000001</v>
      </c>
      <c r="I126">
        <v>17.352</v>
      </c>
      <c r="J126">
        <v>17.864000000000001</v>
      </c>
      <c r="K126">
        <v>18.681999999999999</v>
      </c>
      <c r="L126">
        <v>20.436</v>
      </c>
      <c r="M126">
        <v>22.573</v>
      </c>
      <c r="N126">
        <v>23.925999999999998</v>
      </c>
      <c r="O126">
        <v>24.943000000000001</v>
      </c>
      <c r="P126">
        <v>26.629000000000001</v>
      </c>
      <c r="Q126">
        <v>27.858000000000001</v>
      </c>
      <c r="R126">
        <v>30.536000000000001</v>
      </c>
      <c r="S126">
        <v>36.652000000000001</v>
      </c>
    </row>
    <row r="127" spans="1:19" x14ac:dyDescent="0.25">
      <c r="A127">
        <v>186</v>
      </c>
      <c r="B127">
        <v>-1.0838000000000001</v>
      </c>
      <c r="C127">
        <v>20.476900000000001</v>
      </c>
      <c r="D127">
        <v>0.13991000000000001</v>
      </c>
      <c r="E127">
        <v>14.364000000000001</v>
      </c>
      <c r="F127">
        <v>15.494999999999999</v>
      </c>
      <c r="G127">
        <v>16.245000000000001</v>
      </c>
      <c r="H127">
        <v>16.673999999999999</v>
      </c>
      <c r="I127">
        <v>17.382000000000001</v>
      </c>
      <c r="J127">
        <v>17.896999999999998</v>
      </c>
      <c r="K127">
        <v>18.716999999999999</v>
      </c>
      <c r="L127">
        <v>20.477</v>
      </c>
      <c r="M127">
        <v>22.62</v>
      </c>
      <c r="N127">
        <v>23.975999999999999</v>
      </c>
      <c r="O127">
        <v>24.995000000000001</v>
      </c>
      <c r="P127">
        <v>26.683</v>
      </c>
      <c r="Q127">
        <v>27.913</v>
      </c>
      <c r="R127">
        <v>30.591000000000001</v>
      </c>
      <c r="S127">
        <v>36.695</v>
      </c>
    </row>
    <row r="128" spans="1:19" x14ac:dyDescent="0.25">
      <c r="A128">
        <v>187</v>
      </c>
      <c r="B128">
        <v>-1.0760000000000001</v>
      </c>
      <c r="C128">
        <v>20.516999999999999</v>
      </c>
      <c r="D128">
        <v>0.14005000000000001</v>
      </c>
      <c r="E128">
        <v>14.381</v>
      </c>
      <c r="F128">
        <v>15.516999999999999</v>
      </c>
      <c r="G128">
        <v>16.27</v>
      </c>
      <c r="H128">
        <v>16.701000000000001</v>
      </c>
      <c r="I128">
        <v>17.411999999999999</v>
      </c>
      <c r="J128">
        <v>17.928000000000001</v>
      </c>
      <c r="K128">
        <v>18.751999999999999</v>
      </c>
      <c r="L128">
        <v>20.516999999999999</v>
      </c>
      <c r="M128">
        <v>22.666</v>
      </c>
      <c r="N128">
        <v>24.024999999999999</v>
      </c>
      <c r="O128">
        <v>25.045000000000002</v>
      </c>
      <c r="P128">
        <v>26.734999999999999</v>
      </c>
      <c r="Q128">
        <v>27.966000000000001</v>
      </c>
      <c r="R128">
        <v>30.643000000000001</v>
      </c>
      <c r="S128">
        <v>36.734999999999999</v>
      </c>
    </row>
    <row r="129" spans="1:19" x14ac:dyDescent="0.25">
      <c r="A129">
        <v>188</v>
      </c>
      <c r="B129">
        <v>-1.0681</v>
      </c>
      <c r="C129">
        <v>20.556000000000001</v>
      </c>
      <c r="D129">
        <v>0.14018</v>
      </c>
      <c r="E129">
        <v>14.398</v>
      </c>
      <c r="F129">
        <v>15.539</v>
      </c>
      <c r="G129">
        <v>16.295000000000002</v>
      </c>
      <c r="H129">
        <v>16.727</v>
      </c>
      <c r="I129">
        <v>17.440999999999999</v>
      </c>
      <c r="J129">
        <v>17.959</v>
      </c>
      <c r="K129">
        <v>18.785</v>
      </c>
      <c r="L129">
        <v>20.556000000000001</v>
      </c>
      <c r="M129">
        <v>22.71</v>
      </c>
      <c r="N129">
        <v>24.071999999999999</v>
      </c>
      <c r="O129">
        <v>25.094000000000001</v>
      </c>
      <c r="P129">
        <v>26.785</v>
      </c>
      <c r="Q129">
        <v>28.016999999999999</v>
      </c>
      <c r="R129">
        <v>30.693000000000001</v>
      </c>
      <c r="S129">
        <v>36.771999999999998</v>
      </c>
    </row>
    <row r="130" spans="1:19" x14ac:dyDescent="0.25">
      <c r="A130">
        <v>189</v>
      </c>
      <c r="B130">
        <v>-1.0603</v>
      </c>
      <c r="C130">
        <v>20.593800000000002</v>
      </c>
      <c r="D130">
        <v>0.14030999999999999</v>
      </c>
      <c r="E130">
        <v>14.414999999999999</v>
      </c>
      <c r="F130">
        <v>15.56</v>
      </c>
      <c r="G130">
        <v>16.318999999999999</v>
      </c>
      <c r="H130">
        <v>16.751999999999999</v>
      </c>
      <c r="I130">
        <v>17.469000000000001</v>
      </c>
      <c r="J130">
        <v>17.989000000000001</v>
      </c>
      <c r="K130">
        <v>18.818000000000001</v>
      </c>
      <c r="L130">
        <v>20.594000000000001</v>
      </c>
      <c r="M130">
        <v>22.754000000000001</v>
      </c>
      <c r="N130">
        <v>24.117000000000001</v>
      </c>
      <c r="O130">
        <v>25.140999999999998</v>
      </c>
      <c r="P130">
        <v>26.834</v>
      </c>
      <c r="Q130">
        <v>28.065999999999999</v>
      </c>
      <c r="R130">
        <v>30.742000000000001</v>
      </c>
      <c r="S130">
        <v>36.805999999999997</v>
      </c>
    </row>
    <row r="131" spans="1:19" x14ac:dyDescent="0.25">
      <c r="A131">
        <v>190</v>
      </c>
      <c r="B131">
        <v>-1.0525</v>
      </c>
      <c r="C131">
        <v>20.630600000000001</v>
      </c>
      <c r="D131">
        <v>0.14044000000000001</v>
      </c>
      <c r="E131">
        <v>14.43</v>
      </c>
      <c r="F131">
        <v>15.58</v>
      </c>
      <c r="G131">
        <v>16.341999999999999</v>
      </c>
      <c r="H131">
        <v>16.777000000000001</v>
      </c>
      <c r="I131">
        <v>17.495999999999999</v>
      </c>
      <c r="J131">
        <v>18.018000000000001</v>
      </c>
      <c r="K131">
        <v>18.849</v>
      </c>
      <c r="L131">
        <v>20.631</v>
      </c>
      <c r="M131">
        <v>22.795000000000002</v>
      </c>
      <c r="N131">
        <v>24.161999999999999</v>
      </c>
      <c r="O131">
        <v>25.187000000000001</v>
      </c>
      <c r="P131">
        <v>26.882000000000001</v>
      </c>
      <c r="Q131">
        <v>28.114000000000001</v>
      </c>
      <c r="R131">
        <v>30.789000000000001</v>
      </c>
      <c r="S131">
        <v>36.840000000000003</v>
      </c>
    </row>
    <row r="132" spans="1:19" x14ac:dyDescent="0.25">
      <c r="A132">
        <v>191</v>
      </c>
      <c r="B132">
        <v>-1.0447</v>
      </c>
      <c r="C132">
        <v>20.6663</v>
      </c>
      <c r="D132">
        <v>0.14057</v>
      </c>
      <c r="E132">
        <v>14.445</v>
      </c>
      <c r="F132">
        <v>15.599</v>
      </c>
      <c r="G132">
        <v>16.363</v>
      </c>
      <c r="H132">
        <v>16.8</v>
      </c>
      <c r="I132">
        <v>17.521999999999998</v>
      </c>
      <c r="J132">
        <v>18.045000000000002</v>
      </c>
      <c r="K132">
        <v>18.88</v>
      </c>
      <c r="L132">
        <v>20.666</v>
      </c>
      <c r="M132">
        <v>22.835999999999999</v>
      </c>
      <c r="N132">
        <v>24.204999999999998</v>
      </c>
      <c r="O132">
        <v>25.231000000000002</v>
      </c>
      <c r="P132">
        <v>26.928000000000001</v>
      </c>
      <c r="Q132">
        <v>28.16</v>
      </c>
      <c r="R132">
        <v>30.834</v>
      </c>
      <c r="S132">
        <v>36.871000000000002</v>
      </c>
    </row>
    <row r="133" spans="1:19" x14ac:dyDescent="0.25">
      <c r="A133">
        <v>192</v>
      </c>
      <c r="B133">
        <v>-1.0367999999999999</v>
      </c>
      <c r="C133">
        <v>20.700800000000001</v>
      </c>
      <c r="D133">
        <v>0.14069999999999999</v>
      </c>
      <c r="E133">
        <v>14.458</v>
      </c>
      <c r="F133">
        <v>15.617000000000001</v>
      </c>
      <c r="G133">
        <v>16.384</v>
      </c>
      <c r="H133">
        <v>16.823</v>
      </c>
      <c r="I133">
        <v>17.547000000000001</v>
      </c>
      <c r="J133">
        <v>18.071999999999999</v>
      </c>
      <c r="K133">
        <v>18.908999999999999</v>
      </c>
      <c r="L133">
        <v>20.701000000000001</v>
      </c>
      <c r="M133">
        <v>22.876000000000001</v>
      </c>
      <c r="N133">
        <v>24.247</v>
      </c>
      <c r="O133">
        <v>25.274000000000001</v>
      </c>
      <c r="P133">
        <v>26.972000000000001</v>
      </c>
      <c r="Q133">
        <v>28.204999999999998</v>
      </c>
      <c r="R133">
        <v>30.876999999999999</v>
      </c>
      <c r="S133">
        <v>36.899000000000001</v>
      </c>
    </row>
    <row r="134" spans="1:19" x14ac:dyDescent="0.25">
      <c r="A134">
        <v>193</v>
      </c>
      <c r="B134">
        <v>-1.0289999999999999</v>
      </c>
      <c r="C134">
        <v>20.734400000000001</v>
      </c>
      <c r="D134">
        <v>0.14082</v>
      </c>
      <c r="E134">
        <v>14.472</v>
      </c>
      <c r="F134">
        <v>15.635</v>
      </c>
      <c r="G134">
        <v>16.405000000000001</v>
      </c>
      <c r="H134">
        <v>16.844999999999999</v>
      </c>
      <c r="I134">
        <v>17.571000000000002</v>
      </c>
      <c r="J134">
        <v>18.097999999999999</v>
      </c>
      <c r="K134">
        <v>18.937999999999999</v>
      </c>
      <c r="L134">
        <v>20.734000000000002</v>
      </c>
      <c r="M134">
        <v>22.914000000000001</v>
      </c>
      <c r="N134">
        <v>24.286999999999999</v>
      </c>
      <c r="O134">
        <v>25.315999999999999</v>
      </c>
      <c r="P134">
        <v>27.015000000000001</v>
      </c>
      <c r="Q134">
        <v>28.248000000000001</v>
      </c>
      <c r="R134">
        <v>30.917999999999999</v>
      </c>
      <c r="S134">
        <v>36.924999999999997</v>
      </c>
    </row>
    <row r="135" spans="1:19" x14ac:dyDescent="0.25">
      <c r="A135">
        <v>194</v>
      </c>
      <c r="B135">
        <v>-1.0212000000000001</v>
      </c>
      <c r="C135">
        <v>20.7668</v>
      </c>
      <c r="D135">
        <v>0.14094000000000001</v>
      </c>
      <c r="E135">
        <v>14.484</v>
      </c>
      <c r="F135">
        <v>15.651</v>
      </c>
      <c r="G135">
        <v>16.423999999999999</v>
      </c>
      <c r="H135">
        <v>16.866</v>
      </c>
      <c r="I135">
        <v>17.594999999999999</v>
      </c>
      <c r="J135">
        <v>18.123000000000001</v>
      </c>
      <c r="K135">
        <v>18.966000000000001</v>
      </c>
      <c r="L135">
        <v>20.766999999999999</v>
      </c>
      <c r="M135">
        <v>22.951000000000001</v>
      </c>
      <c r="N135">
        <v>24.326000000000001</v>
      </c>
      <c r="O135">
        <v>25.356000000000002</v>
      </c>
      <c r="P135">
        <v>27.056000000000001</v>
      </c>
      <c r="Q135">
        <v>28.289000000000001</v>
      </c>
      <c r="R135">
        <v>30.957000000000001</v>
      </c>
      <c r="S135">
        <v>36.948</v>
      </c>
    </row>
    <row r="136" spans="1:19" x14ac:dyDescent="0.25">
      <c r="A136">
        <v>195</v>
      </c>
      <c r="B136">
        <v>-1.0134000000000001</v>
      </c>
      <c r="C136">
        <v>20.798200000000001</v>
      </c>
      <c r="D136">
        <v>0.14105999999999999</v>
      </c>
      <c r="E136">
        <v>14.496</v>
      </c>
      <c r="F136">
        <v>15.667</v>
      </c>
      <c r="G136">
        <v>16.443000000000001</v>
      </c>
      <c r="H136">
        <v>16.885999999999999</v>
      </c>
      <c r="I136">
        <v>17.617000000000001</v>
      </c>
      <c r="J136">
        <v>18.148</v>
      </c>
      <c r="K136">
        <v>18.992000000000001</v>
      </c>
      <c r="L136">
        <v>20.797999999999998</v>
      </c>
      <c r="M136">
        <v>22.986999999999998</v>
      </c>
      <c r="N136">
        <v>24.364000000000001</v>
      </c>
      <c r="O136">
        <v>25.395</v>
      </c>
      <c r="P136">
        <v>27.096</v>
      </c>
      <c r="Q136">
        <v>28.329000000000001</v>
      </c>
      <c r="R136">
        <v>30.995000000000001</v>
      </c>
      <c r="S136">
        <v>36.97</v>
      </c>
    </row>
    <row r="137" spans="1:19" x14ac:dyDescent="0.25">
      <c r="A137">
        <v>196</v>
      </c>
      <c r="B137">
        <v>-1.0055000000000001</v>
      </c>
      <c r="C137">
        <v>20.828600000000002</v>
      </c>
      <c r="D137">
        <v>0.14118</v>
      </c>
      <c r="E137">
        <v>14.506</v>
      </c>
      <c r="F137">
        <v>15.682</v>
      </c>
      <c r="G137">
        <v>16.460999999999999</v>
      </c>
      <c r="H137">
        <v>16.905000000000001</v>
      </c>
      <c r="I137">
        <v>17.638999999999999</v>
      </c>
      <c r="J137">
        <v>18.170999999999999</v>
      </c>
      <c r="K137">
        <v>19.018000000000001</v>
      </c>
      <c r="L137">
        <v>20.829000000000001</v>
      </c>
      <c r="M137">
        <v>23.021000000000001</v>
      </c>
      <c r="N137">
        <v>24.4</v>
      </c>
      <c r="O137">
        <v>25.433</v>
      </c>
      <c r="P137">
        <v>27.134</v>
      </c>
      <c r="Q137">
        <v>28.367000000000001</v>
      </c>
      <c r="R137">
        <v>31.030999999999999</v>
      </c>
      <c r="S137">
        <v>36.988999999999997</v>
      </c>
    </row>
    <row r="138" spans="1:19" x14ac:dyDescent="0.25">
      <c r="A138">
        <v>197</v>
      </c>
      <c r="B138">
        <v>-0.99770000000000003</v>
      </c>
      <c r="C138">
        <v>20.858000000000001</v>
      </c>
      <c r="D138">
        <v>0.14130000000000001</v>
      </c>
      <c r="E138">
        <v>14.516999999999999</v>
      </c>
      <c r="F138">
        <v>15.696999999999999</v>
      </c>
      <c r="G138">
        <v>16.478000000000002</v>
      </c>
      <c r="H138">
        <v>16.923999999999999</v>
      </c>
      <c r="I138">
        <v>17.66</v>
      </c>
      <c r="J138">
        <v>18.193000000000001</v>
      </c>
      <c r="K138">
        <v>19.042999999999999</v>
      </c>
      <c r="L138">
        <v>20.858000000000001</v>
      </c>
      <c r="M138">
        <v>23.055</v>
      </c>
      <c r="N138">
        <v>24.436</v>
      </c>
      <c r="O138">
        <v>25.469000000000001</v>
      </c>
      <c r="P138">
        <v>27.170999999999999</v>
      </c>
      <c r="Q138">
        <v>28.404</v>
      </c>
      <c r="R138">
        <v>31.065000000000001</v>
      </c>
      <c r="S138">
        <v>37.008000000000003</v>
      </c>
    </row>
    <row r="139" spans="1:19" x14ac:dyDescent="0.25">
      <c r="A139">
        <v>198</v>
      </c>
      <c r="B139">
        <v>-0.98980000000000001</v>
      </c>
      <c r="C139">
        <v>20.886299999999999</v>
      </c>
      <c r="D139">
        <v>0.14141999999999999</v>
      </c>
      <c r="E139">
        <v>14.526</v>
      </c>
      <c r="F139">
        <v>15.71</v>
      </c>
      <c r="G139">
        <v>16.494</v>
      </c>
      <c r="H139">
        <v>16.940999999999999</v>
      </c>
      <c r="I139">
        <v>17.678999999999998</v>
      </c>
      <c r="J139">
        <v>18.215</v>
      </c>
      <c r="K139">
        <v>19.067</v>
      </c>
      <c r="L139">
        <v>20.885999999999999</v>
      </c>
      <c r="M139">
        <v>23.087</v>
      </c>
      <c r="N139">
        <v>24.47</v>
      </c>
      <c r="O139">
        <v>25.504000000000001</v>
      </c>
      <c r="P139">
        <v>27.207000000000001</v>
      </c>
      <c r="Q139">
        <v>28.439</v>
      </c>
      <c r="R139">
        <v>31.097999999999999</v>
      </c>
      <c r="S139">
        <v>37.024000000000001</v>
      </c>
    </row>
    <row r="140" spans="1:19" x14ac:dyDescent="0.25">
      <c r="A140">
        <v>199</v>
      </c>
      <c r="B140">
        <v>-0.9819</v>
      </c>
      <c r="C140">
        <v>20.913699999999999</v>
      </c>
      <c r="D140">
        <v>0.14152999999999999</v>
      </c>
      <c r="E140">
        <v>14.535</v>
      </c>
      <c r="F140">
        <v>15.723000000000001</v>
      </c>
      <c r="G140">
        <v>16.509</v>
      </c>
      <c r="H140">
        <v>16.957999999999998</v>
      </c>
      <c r="I140">
        <v>17.699000000000002</v>
      </c>
      <c r="J140">
        <v>18.234999999999999</v>
      </c>
      <c r="K140">
        <v>19.09</v>
      </c>
      <c r="L140">
        <v>20.914000000000001</v>
      </c>
      <c r="M140">
        <v>23.119</v>
      </c>
      <c r="N140">
        <v>24.503</v>
      </c>
      <c r="O140">
        <v>25.538</v>
      </c>
      <c r="P140">
        <v>27.241</v>
      </c>
      <c r="Q140">
        <v>28.472999999999999</v>
      </c>
      <c r="R140">
        <v>31.128</v>
      </c>
      <c r="S140">
        <v>37.036000000000001</v>
      </c>
    </row>
    <row r="141" spans="1:19" x14ac:dyDescent="0.25">
      <c r="A141">
        <v>200</v>
      </c>
      <c r="B141">
        <v>-0.97399999999999998</v>
      </c>
      <c r="C141">
        <v>20.940100000000001</v>
      </c>
      <c r="D141">
        <v>0.14163999999999999</v>
      </c>
      <c r="E141">
        <v>14.542999999999999</v>
      </c>
      <c r="F141">
        <v>15.734999999999999</v>
      </c>
      <c r="G141">
        <v>16.524000000000001</v>
      </c>
      <c r="H141">
        <v>16.974</v>
      </c>
      <c r="I141">
        <v>17.716999999999999</v>
      </c>
      <c r="J141">
        <v>18.254999999999999</v>
      </c>
      <c r="K141">
        <v>19.111999999999998</v>
      </c>
      <c r="L141">
        <v>20.94</v>
      </c>
      <c r="M141">
        <v>23.149000000000001</v>
      </c>
      <c r="N141">
        <v>24.535</v>
      </c>
      <c r="O141">
        <v>25.57</v>
      </c>
      <c r="P141">
        <v>27.273</v>
      </c>
      <c r="Q141">
        <v>28.504999999999999</v>
      </c>
      <c r="R141">
        <v>31.157</v>
      </c>
      <c r="S141">
        <v>37.046999999999997</v>
      </c>
    </row>
    <row r="142" spans="1:19" x14ac:dyDescent="0.25">
      <c r="A142">
        <v>201</v>
      </c>
      <c r="B142">
        <v>-0.96609999999999996</v>
      </c>
      <c r="C142">
        <v>20.965599999999998</v>
      </c>
      <c r="D142">
        <v>0.14176</v>
      </c>
      <c r="E142">
        <v>14.55</v>
      </c>
      <c r="F142">
        <v>15.746</v>
      </c>
      <c r="G142">
        <v>16.538</v>
      </c>
      <c r="H142">
        <v>16.989000000000001</v>
      </c>
      <c r="I142">
        <v>17.734000000000002</v>
      </c>
      <c r="J142">
        <v>18.274000000000001</v>
      </c>
      <c r="K142">
        <v>19.132999999999999</v>
      </c>
      <c r="L142">
        <v>20.966000000000001</v>
      </c>
      <c r="M142">
        <v>23.178000000000001</v>
      </c>
      <c r="N142">
        <v>24.565000000000001</v>
      </c>
      <c r="O142">
        <v>25.600999999999999</v>
      </c>
      <c r="P142">
        <v>27.305</v>
      </c>
      <c r="Q142">
        <v>28.536000000000001</v>
      </c>
      <c r="R142">
        <v>31.186</v>
      </c>
      <c r="S142">
        <v>37.058</v>
      </c>
    </row>
    <row r="143" spans="1:19" x14ac:dyDescent="0.25">
      <c r="A143">
        <v>202</v>
      </c>
      <c r="B143">
        <v>-0.95820000000000005</v>
      </c>
      <c r="C143">
        <v>20.990100000000002</v>
      </c>
      <c r="D143">
        <v>0.14187</v>
      </c>
      <c r="E143">
        <v>14.555999999999999</v>
      </c>
      <c r="F143">
        <v>15.757</v>
      </c>
      <c r="G143">
        <v>16.550999999999998</v>
      </c>
      <c r="H143">
        <v>17.004000000000001</v>
      </c>
      <c r="I143">
        <v>17.751000000000001</v>
      </c>
      <c r="J143">
        <v>18.292000000000002</v>
      </c>
      <c r="K143">
        <v>19.154</v>
      </c>
      <c r="L143">
        <v>20.99</v>
      </c>
      <c r="M143">
        <v>23.206</v>
      </c>
      <c r="N143">
        <v>24.594999999999999</v>
      </c>
      <c r="O143">
        <v>25.631</v>
      </c>
      <c r="P143">
        <v>27.335000000000001</v>
      </c>
      <c r="Q143">
        <v>28.565999999999999</v>
      </c>
      <c r="R143">
        <v>31.212</v>
      </c>
      <c r="S143">
        <v>37.066000000000003</v>
      </c>
    </row>
    <row r="144" spans="1:19" x14ac:dyDescent="0.25">
      <c r="A144">
        <v>203</v>
      </c>
      <c r="B144">
        <v>-0.95030000000000003</v>
      </c>
      <c r="C144">
        <v>21.0138</v>
      </c>
      <c r="D144">
        <v>0.14198</v>
      </c>
      <c r="E144">
        <v>14.561999999999999</v>
      </c>
      <c r="F144">
        <v>15.766999999999999</v>
      </c>
      <c r="G144">
        <v>16.564</v>
      </c>
      <c r="H144">
        <v>17.018000000000001</v>
      </c>
      <c r="I144">
        <v>17.766999999999999</v>
      </c>
      <c r="J144">
        <v>18.309999999999999</v>
      </c>
      <c r="K144">
        <v>19.172999999999998</v>
      </c>
      <c r="L144">
        <v>21.013999999999999</v>
      </c>
      <c r="M144">
        <v>23.233000000000001</v>
      </c>
      <c r="N144">
        <v>24.623000000000001</v>
      </c>
      <c r="O144">
        <v>25.66</v>
      </c>
      <c r="P144">
        <v>27.364000000000001</v>
      </c>
      <c r="Q144">
        <v>28.594000000000001</v>
      </c>
      <c r="R144">
        <v>31.236000000000001</v>
      </c>
      <c r="S144">
        <v>37.072000000000003</v>
      </c>
    </row>
    <row r="145" spans="1:19" x14ac:dyDescent="0.25">
      <c r="A145">
        <v>204</v>
      </c>
      <c r="B145">
        <v>-0.94230000000000003</v>
      </c>
      <c r="C145">
        <v>21.0367</v>
      </c>
      <c r="D145">
        <v>0.14208000000000001</v>
      </c>
      <c r="E145">
        <v>14.568</v>
      </c>
      <c r="F145">
        <v>15.776999999999999</v>
      </c>
      <c r="G145">
        <v>16.576000000000001</v>
      </c>
      <c r="H145">
        <v>17.030999999999999</v>
      </c>
      <c r="I145">
        <v>17.783000000000001</v>
      </c>
      <c r="J145">
        <v>18.327000000000002</v>
      </c>
      <c r="K145">
        <v>19.193000000000001</v>
      </c>
      <c r="L145">
        <v>21.036999999999999</v>
      </c>
      <c r="M145">
        <v>23.259</v>
      </c>
      <c r="N145">
        <v>24.651</v>
      </c>
      <c r="O145">
        <v>25.687999999999999</v>
      </c>
      <c r="P145">
        <v>27.391999999999999</v>
      </c>
      <c r="Q145">
        <v>28.62</v>
      </c>
      <c r="R145">
        <v>31.259</v>
      </c>
      <c r="S145">
        <v>37.075000000000003</v>
      </c>
    </row>
    <row r="146" spans="1:19" x14ac:dyDescent="0.25">
      <c r="A146">
        <v>205</v>
      </c>
      <c r="B146">
        <v>-0.93440000000000001</v>
      </c>
      <c r="C146">
        <v>21.058700000000002</v>
      </c>
      <c r="D146">
        <v>0.14219000000000001</v>
      </c>
      <c r="E146">
        <v>14.573</v>
      </c>
      <c r="F146">
        <v>15.785</v>
      </c>
      <c r="G146">
        <v>16.587</v>
      </c>
      <c r="H146">
        <v>17.044</v>
      </c>
      <c r="I146">
        <v>17.797000000000001</v>
      </c>
      <c r="J146">
        <v>18.343</v>
      </c>
      <c r="K146">
        <v>19.210999999999999</v>
      </c>
      <c r="L146">
        <v>21.059000000000001</v>
      </c>
      <c r="M146">
        <v>23.285</v>
      </c>
      <c r="N146">
        <v>24.677</v>
      </c>
      <c r="O146">
        <v>25.715</v>
      </c>
      <c r="P146">
        <v>27.417999999999999</v>
      </c>
      <c r="Q146">
        <v>28.646000000000001</v>
      </c>
      <c r="R146">
        <v>31.280999999999999</v>
      </c>
      <c r="S146">
        <v>37.078000000000003</v>
      </c>
    </row>
    <row r="147" spans="1:19" x14ac:dyDescent="0.25">
      <c r="A147">
        <v>206</v>
      </c>
      <c r="B147">
        <v>-0.9264</v>
      </c>
      <c r="C147">
        <v>21.080100000000002</v>
      </c>
      <c r="D147">
        <v>0.14230000000000001</v>
      </c>
      <c r="E147">
        <v>14.577</v>
      </c>
      <c r="F147">
        <v>15.792999999999999</v>
      </c>
      <c r="G147">
        <v>16.597000000000001</v>
      </c>
      <c r="H147">
        <v>17.056000000000001</v>
      </c>
      <c r="I147">
        <v>17.811</v>
      </c>
      <c r="J147">
        <v>18.358000000000001</v>
      </c>
      <c r="K147">
        <v>19.228000000000002</v>
      </c>
      <c r="L147">
        <v>21.08</v>
      </c>
      <c r="M147">
        <v>23.309000000000001</v>
      </c>
      <c r="N147">
        <v>24.702999999999999</v>
      </c>
      <c r="O147">
        <v>25.741</v>
      </c>
      <c r="P147">
        <v>27.443999999999999</v>
      </c>
      <c r="Q147">
        <v>28.672000000000001</v>
      </c>
      <c r="R147">
        <v>31.302</v>
      </c>
      <c r="S147">
        <v>37.08</v>
      </c>
    </row>
    <row r="148" spans="1:19" x14ac:dyDescent="0.25">
      <c r="A148">
        <v>207</v>
      </c>
      <c r="B148">
        <v>-0.91839999999999999</v>
      </c>
      <c r="C148">
        <v>21.1007</v>
      </c>
      <c r="D148">
        <v>0.1424</v>
      </c>
      <c r="E148">
        <v>14.581</v>
      </c>
      <c r="F148">
        <v>15.801</v>
      </c>
      <c r="G148">
        <v>16.606999999999999</v>
      </c>
      <c r="H148">
        <v>17.067</v>
      </c>
      <c r="I148">
        <v>17.824999999999999</v>
      </c>
      <c r="J148">
        <v>18.373000000000001</v>
      </c>
      <c r="K148">
        <v>19.245000000000001</v>
      </c>
      <c r="L148">
        <v>21.100999999999999</v>
      </c>
      <c r="M148">
        <v>23.332999999999998</v>
      </c>
      <c r="N148">
        <v>24.727</v>
      </c>
      <c r="O148">
        <v>25.765999999999998</v>
      </c>
      <c r="P148">
        <v>27.469000000000001</v>
      </c>
      <c r="Q148">
        <v>28.695</v>
      </c>
      <c r="R148">
        <v>31.321000000000002</v>
      </c>
      <c r="S148">
        <v>37.079000000000001</v>
      </c>
    </row>
    <row r="149" spans="1:19" x14ac:dyDescent="0.25">
      <c r="A149">
        <v>208</v>
      </c>
      <c r="B149">
        <v>-0.91039999999999999</v>
      </c>
      <c r="C149">
        <v>21.1206</v>
      </c>
      <c r="D149">
        <v>0.14249999999999999</v>
      </c>
      <c r="E149">
        <v>14.584</v>
      </c>
      <c r="F149">
        <v>15.808</v>
      </c>
      <c r="G149">
        <v>16.617000000000001</v>
      </c>
      <c r="H149">
        <v>17.077999999999999</v>
      </c>
      <c r="I149">
        <v>17.838000000000001</v>
      </c>
      <c r="J149">
        <v>18.388000000000002</v>
      </c>
      <c r="K149">
        <v>19.262</v>
      </c>
      <c r="L149">
        <v>21.120999999999999</v>
      </c>
      <c r="M149">
        <v>23.355</v>
      </c>
      <c r="N149">
        <v>24.751000000000001</v>
      </c>
      <c r="O149">
        <v>25.79</v>
      </c>
      <c r="P149">
        <v>27.492000000000001</v>
      </c>
      <c r="Q149">
        <v>28.716999999999999</v>
      </c>
      <c r="R149">
        <v>31.338999999999999</v>
      </c>
      <c r="S149">
        <v>37.076999999999998</v>
      </c>
    </row>
    <row r="150" spans="1:19" x14ac:dyDescent="0.25">
      <c r="A150">
        <v>209</v>
      </c>
      <c r="B150">
        <v>-0.90239999999999998</v>
      </c>
      <c r="C150">
        <v>21.139900000000001</v>
      </c>
      <c r="D150">
        <v>0.14260999999999999</v>
      </c>
      <c r="E150">
        <v>14.587</v>
      </c>
      <c r="F150">
        <v>15.815</v>
      </c>
      <c r="G150">
        <v>16.626000000000001</v>
      </c>
      <c r="H150">
        <v>17.088000000000001</v>
      </c>
      <c r="I150">
        <v>17.850000000000001</v>
      </c>
      <c r="J150">
        <v>18.401</v>
      </c>
      <c r="K150">
        <v>19.277000000000001</v>
      </c>
      <c r="L150">
        <v>21.14</v>
      </c>
      <c r="M150">
        <v>23.378</v>
      </c>
      <c r="N150">
        <v>24.774000000000001</v>
      </c>
      <c r="O150">
        <v>25.812999999999999</v>
      </c>
      <c r="P150">
        <v>27.515000000000001</v>
      </c>
      <c r="Q150">
        <v>28.739000000000001</v>
      </c>
      <c r="R150">
        <v>31.356999999999999</v>
      </c>
      <c r="S150">
        <v>37.076000000000001</v>
      </c>
    </row>
    <row r="151" spans="1:19" x14ac:dyDescent="0.25">
      <c r="A151">
        <v>210</v>
      </c>
      <c r="B151">
        <v>-0.89439999999999997</v>
      </c>
      <c r="C151">
        <v>21.1586</v>
      </c>
      <c r="D151">
        <v>0.14271</v>
      </c>
      <c r="E151">
        <v>14.589</v>
      </c>
      <c r="F151">
        <v>15.821</v>
      </c>
      <c r="G151">
        <v>16.635000000000002</v>
      </c>
      <c r="H151">
        <v>17.097999999999999</v>
      </c>
      <c r="I151">
        <v>17.861999999999998</v>
      </c>
      <c r="J151">
        <v>18.414000000000001</v>
      </c>
      <c r="K151">
        <v>19.292000000000002</v>
      </c>
      <c r="L151">
        <v>21.158999999999999</v>
      </c>
      <c r="M151">
        <v>23.399000000000001</v>
      </c>
      <c r="N151">
        <v>24.795999999999999</v>
      </c>
      <c r="O151">
        <v>25.835999999999999</v>
      </c>
      <c r="P151">
        <v>27.536999999999999</v>
      </c>
      <c r="Q151">
        <v>28.76</v>
      </c>
      <c r="R151">
        <v>31.373000000000001</v>
      </c>
      <c r="S151">
        <v>37.072000000000003</v>
      </c>
    </row>
    <row r="152" spans="1:19" x14ac:dyDescent="0.25">
      <c r="A152">
        <v>211</v>
      </c>
      <c r="B152">
        <v>-0.88629999999999998</v>
      </c>
      <c r="C152">
        <v>21.1768</v>
      </c>
      <c r="D152">
        <v>0.14280999999999999</v>
      </c>
      <c r="E152">
        <v>14.590999999999999</v>
      </c>
      <c r="F152">
        <v>15.827</v>
      </c>
      <c r="G152">
        <v>16.643000000000001</v>
      </c>
      <c r="H152">
        <v>17.108000000000001</v>
      </c>
      <c r="I152">
        <v>17.873000000000001</v>
      </c>
      <c r="J152">
        <v>18.427</v>
      </c>
      <c r="K152">
        <v>19.306999999999999</v>
      </c>
      <c r="L152">
        <v>21.177</v>
      </c>
      <c r="M152">
        <v>23.42</v>
      </c>
      <c r="N152">
        <v>24.818000000000001</v>
      </c>
      <c r="O152">
        <v>25.856999999999999</v>
      </c>
      <c r="P152">
        <v>27.558</v>
      </c>
      <c r="Q152">
        <v>28.78</v>
      </c>
      <c r="R152">
        <v>31.388000000000002</v>
      </c>
      <c r="S152">
        <v>37.067</v>
      </c>
    </row>
    <row r="153" spans="1:19" x14ac:dyDescent="0.25">
      <c r="A153">
        <v>212</v>
      </c>
      <c r="B153">
        <v>-0.87829999999999997</v>
      </c>
      <c r="C153">
        <v>21.194400000000002</v>
      </c>
      <c r="D153">
        <v>0.14291000000000001</v>
      </c>
      <c r="E153">
        <v>14.593</v>
      </c>
      <c r="F153">
        <v>15.832000000000001</v>
      </c>
      <c r="G153">
        <v>16.649999999999999</v>
      </c>
      <c r="H153">
        <v>17.116</v>
      </c>
      <c r="I153">
        <v>17.884</v>
      </c>
      <c r="J153">
        <v>18.439</v>
      </c>
      <c r="K153">
        <v>19.321000000000002</v>
      </c>
      <c r="L153">
        <v>21.193999999999999</v>
      </c>
      <c r="M153">
        <v>23.44</v>
      </c>
      <c r="N153">
        <v>24.838999999999999</v>
      </c>
      <c r="O153">
        <v>25.878</v>
      </c>
      <c r="P153">
        <v>27.577999999999999</v>
      </c>
      <c r="Q153">
        <v>28.798999999999999</v>
      </c>
      <c r="R153">
        <v>31.402999999999999</v>
      </c>
      <c r="S153">
        <v>37.061</v>
      </c>
    </row>
    <row r="154" spans="1:19" x14ac:dyDescent="0.25">
      <c r="A154">
        <v>213</v>
      </c>
      <c r="B154">
        <v>-0.87029999999999996</v>
      </c>
      <c r="C154">
        <v>21.211600000000001</v>
      </c>
      <c r="D154">
        <v>0.14301</v>
      </c>
      <c r="E154">
        <v>14.593999999999999</v>
      </c>
      <c r="F154">
        <v>15.837</v>
      </c>
      <c r="G154">
        <v>16.658000000000001</v>
      </c>
      <c r="H154">
        <v>17.125</v>
      </c>
      <c r="I154">
        <v>17.895</v>
      </c>
      <c r="J154">
        <v>18.451000000000001</v>
      </c>
      <c r="K154">
        <v>19.335000000000001</v>
      </c>
      <c r="L154">
        <v>21.212</v>
      </c>
      <c r="M154">
        <v>23.46</v>
      </c>
      <c r="N154">
        <v>24.859000000000002</v>
      </c>
      <c r="O154">
        <v>25.899000000000001</v>
      </c>
      <c r="P154">
        <v>27.597999999999999</v>
      </c>
      <c r="Q154">
        <v>28.817</v>
      </c>
      <c r="R154">
        <v>31.417000000000002</v>
      </c>
      <c r="S154">
        <v>37.055</v>
      </c>
    </row>
    <row r="155" spans="1:19" x14ac:dyDescent="0.25">
      <c r="A155">
        <v>214</v>
      </c>
      <c r="B155">
        <v>-0.86229999999999996</v>
      </c>
      <c r="C155">
        <v>21.228200000000001</v>
      </c>
      <c r="D155">
        <v>0.14310999999999999</v>
      </c>
      <c r="E155">
        <v>14.595000000000001</v>
      </c>
      <c r="F155">
        <v>15.842000000000001</v>
      </c>
      <c r="G155">
        <v>16.664999999999999</v>
      </c>
      <c r="H155">
        <v>17.132999999999999</v>
      </c>
      <c r="I155">
        <v>17.905000000000001</v>
      </c>
      <c r="J155">
        <v>18.463000000000001</v>
      </c>
      <c r="K155">
        <v>19.347999999999999</v>
      </c>
      <c r="L155">
        <v>21.228000000000002</v>
      </c>
      <c r="M155">
        <v>23.478999999999999</v>
      </c>
      <c r="N155">
        <v>24.879000000000001</v>
      </c>
      <c r="O155">
        <v>25.919</v>
      </c>
      <c r="P155">
        <v>27.617000000000001</v>
      </c>
      <c r="Q155">
        <v>28.835000000000001</v>
      </c>
      <c r="R155">
        <v>31.43</v>
      </c>
      <c r="S155">
        <v>37.048000000000002</v>
      </c>
    </row>
    <row r="156" spans="1:19" x14ac:dyDescent="0.25">
      <c r="A156">
        <v>215</v>
      </c>
      <c r="B156">
        <v>-0.85419999999999996</v>
      </c>
      <c r="C156">
        <v>21.244399999999999</v>
      </c>
      <c r="D156">
        <v>0.14319999999999999</v>
      </c>
      <c r="E156">
        <v>14.596</v>
      </c>
      <c r="F156">
        <v>15.846</v>
      </c>
      <c r="G156">
        <v>16.670999999999999</v>
      </c>
      <c r="H156">
        <v>17.140999999999998</v>
      </c>
      <c r="I156">
        <v>17.914999999999999</v>
      </c>
      <c r="J156">
        <v>18.474</v>
      </c>
      <c r="K156">
        <v>19.361000000000001</v>
      </c>
      <c r="L156">
        <v>21.244</v>
      </c>
      <c r="M156">
        <v>23.498000000000001</v>
      </c>
      <c r="N156">
        <v>24.898</v>
      </c>
      <c r="O156">
        <v>25.937999999999999</v>
      </c>
      <c r="P156">
        <v>27.635000000000002</v>
      </c>
      <c r="Q156">
        <v>28.852</v>
      </c>
      <c r="R156">
        <v>31.440999999999999</v>
      </c>
      <c r="S156">
        <v>37.037999999999997</v>
      </c>
    </row>
    <row r="157" spans="1:19" x14ac:dyDescent="0.25">
      <c r="A157">
        <v>216</v>
      </c>
      <c r="B157">
        <v>-0.84619999999999995</v>
      </c>
      <c r="C157">
        <v>21.260300000000001</v>
      </c>
      <c r="D157">
        <v>0.14330000000000001</v>
      </c>
      <c r="E157">
        <v>14.596</v>
      </c>
      <c r="F157">
        <v>15.85</v>
      </c>
      <c r="G157">
        <v>16.678000000000001</v>
      </c>
      <c r="H157">
        <v>17.149000000000001</v>
      </c>
      <c r="I157">
        <v>17.923999999999999</v>
      </c>
      <c r="J157">
        <v>18.484999999999999</v>
      </c>
      <c r="K157">
        <v>19.373999999999999</v>
      </c>
      <c r="L157">
        <v>21.26</v>
      </c>
      <c r="M157">
        <v>23.515999999999998</v>
      </c>
      <c r="N157">
        <v>24.917000000000002</v>
      </c>
      <c r="O157">
        <v>25.957000000000001</v>
      </c>
      <c r="P157">
        <v>27.652999999999999</v>
      </c>
      <c r="Q157">
        <v>28.867999999999999</v>
      </c>
      <c r="R157">
        <v>31.452999999999999</v>
      </c>
      <c r="S157">
        <v>37.030999999999999</v>
      </c>
    </row>
    <row r="158" spans="1:19" x14ac:dyDescent="0.25">
      <c r="A158">
        <v>217</v>
      </c>
      <c r="B158">
        <v>-0.83819999999999995</v>
      </c>
      <c r="C158">
        <v>21.275700000000001</v>
      </c>
      <c r="D158">
        <v>0.1434</v>
      </c>
      <c r="E158">
        <v>14.596</v>
      </c>
      <c r="F158">
        <v>15.853999999999999</v>
      </c>
      <c r="G158">
        <v>16.683</v>
      </c>
      <c r="H158">
        <v>17.155999999999999</v>
      </c>
      <c r="I158">
        <v>17.933</v>
      </c>
      <c r="J158">
        <v>18.495000000000001</v>
      </c>
      <c r="K158">
        <v>19.385999999999999</v>
      </c>
      <c r="L158">
        <v>21.276</v>
      </c>
      <c r="M158">
        <v>23.533999999999999</v>
      </c>
      <c r="N158">
        <v>24.936</v>
      </c>
      <c r="O158">
        <v>25.975000000000001</v>
      </c>
      <c r="P158">
        <v>27.670999999999999</v>
      </c>
      <c r="Q158">
        <v>28.884</v>
      </c>
      <c r="R158">
        <v>31.463999999999999</v>
      </c>
      <c r="S158">
        <v>37.021999999999998</v>
      </c>
    </row>
    <row r="159" spans="1:19" x14ac:dyDescent="0.25">
      <c r="A159">
        <v>218</v>
      </c>
      <c r="B159">
        <v>-0.83009999999999995</v>
      </c>
      <c r="C159">
        <v>21.290800000000001</v>
      </c>
      <c r="D159">
        <v>0.14349000000000001</v>
      </c>
      <c r="E159">
        <v>14.596</v>
      </c>
      <c r="F159">
        <v>15.856999999999999</v>
      </c>
      <c r="G159">
        <v>16.689</v>
      </c>
      <c r="H159">
        <v>17.163</v>
      </c>
      <c r="I159">
        <v>17.942</v>
      </c>
      <c r="J159">
        <v>18.504999999999999</v>
      </c>
      <c r="K159">
        <v>19.398</v>
      </c>
      <c r="L159">
        <v>21.291</v>
      </c>
      <c r="M159">
        <v>23.550999999999998</v>
      </c>
      <c r="N159">
        <v>24.952999999999999</v>
      </c>
      <c r="O159">
        <v>25.992999999999999</v>
      </c>
      <c r="P159">
        <v>27.687000000000001</v>
      </c>
      <c r="Q159">
        <v>28.899000000000001</v>
      </c>
      <c r="R159">
        <v>31.474</v>
      </c>
      <c r="S159">
        <v>37.011000000000003</v>
      </c>
    </row>
    <row r="160" spans="1:19" x14ac:dyDescent="0.25">
      <c r="A160">
        <v>219</v>
      </c>
      <c r="B160">
        <v>-0.82210000000000005</v>
      </c>
      <c r="C160">
        <v>21.305499999999999</v>
      </c>
      <c r="D160">
        <v>0.14359</v>
      </c>
      <c r="E160">
        <v>14.595000000000001</v>
      </c>
      <c r="F160">
        <v>15.86</v>
      </c>
      <c r="G160">
        <v>16.693999999999999</v>
      </c>
      <c r="H160">
        <v>17.169</v>
      </c>
      <c r="I160">
        <v>17.95</v>
      </c>
      <c r="J160">
        <v>18.515000000000001</v>
      </c>
      <c r="K160">
        <v>19.41</v>
      </c>
      <c r="L160">
        <v>21.306000000000001</v>
      </c>
      <c r="M160">
        <v>23.568000000000001</v>
      </c>
      <c r="N160">
        <v>24.971</v>
      </c>
      <c r="O160">
        <v>26.01</v>
      </c>
      <c r="P160">
        <v>27.704000000000001</v>
      </c>
      <c r="Q160">
        <v>28.914999999999999</v>
      </c>
      <c r="R160">
        <v>31.484000000000002</v>
      </c>
      <c r="S160">
        <v>37.002000000000002</v>
      </c>
    </row>
    <row r="161" spans="1:19" x14ac:dyDescent="0.25">
      <c r="A161">
        <v>220</v>
      </c>
      <c r="B161">
        <v>-0.81399999999999995</v>
      </c>
      <c r="C161">
        <v>21.32</v>
      </c>
      <c r="D161">
        <v>0.14368</v>
      </c>
      <c r="E161">
        <v>14.593999999999999</v>
      </c>
      <c r="F161">
        <v>15.863</v>
      </c>
      <c r="G161">
        <v>16.7</v>
      </c>
      <c r="H161">
        <v>17.175999999999998</v>
      </c>
      <c r="I161">
        <v>17.959</v>
      </c>
      <c r="J161">
        <v>18.524000000000001</v>
      </c>
      <c r="K161">
        <v>19.420999999999999</v>
      </c>
      <c r="L161">
        <v>21.32</v>
      </c>
      <c r="M161">
        <v>23.585000000000001</v>
      </c>
      <c r="N161">
        <v>24.988</v>
      </c>
      <c r="O161">
        <v>26.027000000000001</v>
      </c>
      <c r="P161">
        <v>27.719000000000001</v>
      </c>
      <c r="Q161">
        <v>28.928999999999998</v>
      </c>
      <c r="R161">
        <v>31.492999999999999</v>
      </c>
      <c r="S161">
        <v>36.99</v>
      </c>
    </row>
    <row r="162" spans="1:19" x14ac:dyDescent="0.25">
      <c r="A162">
        <v>221</v>
      </c>
      <c r="B162">
        <v>-0.80600000000000005</v>
      </c>
      <c r="C162">
        <v>21.334099999999999</v>
      </c>
      <c r="D162">
        <v>0.14377000000000001</v>
      </c>
      <c r="E162">
        <v>14.593</v>
      </c>
      <c r="F162">
        <v>15.866</v>
      </c>
      <c r="G162">
        <v>16.704999999999998</v>
      </c>
      <c r="H162">
        <v>17.181999999999999</v>
      </c>
      <c r="I162">
        <v>17.966999999999999</v>
      </c>
      <c r="J162">
        <v>18.533999999999999</v>
      </c>
      <c r="K162">
        <v>19.431999999999999</v>
      </c>
      <c r="L162">
        <v>21.334</v>
      </c>
      <c r="M162">
        <v>23.600999999999999</v>
      </c>
      <c r="N162">
        <v>25.004000000000001</v>
      </c>
      <c r="O162">
        <v>26.042999999999999</v>
      </c>
      <c r="P162">
        <v>27.734000000000002</v>
      </c>
      <c r="Q162">
        <v>28.942</v>
      </c>
      <c r="R162">
        <v>31.501999999999999</v>
      </c>
      <c r="S162">
        <v>36.978000000000002</v>
      </c>
    </row>
    <row r="163" spans="1:19" x14ac:dyDescent="0.25">
      <c r="A163">
        <v>222</v>
      </c>
      <c r="B163">
        <v>-0.79800000000000004</v>
      </c>
      <c r="C163">
        <v>21.347999999999999</v>
      </c>
      <c r="D163">
        <v>0.14385999999999999</v>
      </c>
      <c r="E163">
        <v>14.592000000000001</v>
      </c>
      <c r="F163">
        <v>15.869</v>
      </c>
      <c r="G163">
        <v>16.709</v>
      </c>
      <c r="H163">
        <v>17.187999999999999</v>
      </c>
      <c r="I163">
        <v>17.975000000000001</v>
      </c>
      <c r="J163">
        <v>18.542999999999999</v>
      </c>
      <c r="K163">
        <v>19.443000000000001</v>
      </c>
      <c r="L163">
        <v>21.347999999999999</v>
      </c>
      <c r="M163">
        <v>23.617000000000001</v>
      </c>
      <c r="N163">
        <v>25.021000000000001</v>
      </c>
      <c r="O163">
        <v>26.059000000000001</v>
      </c>
      <c r="P163">
        <v>27.748999999999999</v>
      </c>
      <c r="Q163">
        <v>28.956</v>
      </c>
      <c r="R163">
        <v>31.51</v>
      </c>
      <c r="S163">
        <v>36.966000000000001</v>
      </c>
    </row>
    <row r="164" spans="1:19" x14ac:dyDescent="0.25">
      <c r="A164">
        <v>223</v>
      </c>
      <c r="B164">
        <v>-0.78990000000000005</v>
      </c>
      <c r="C164">
        <v>21.361699999999999</v>
      </c>
      <c r="D164">
        <v>0.14396</v>
      </c>
      <c r="E164">
        <v>14.59</v>
      </c>
      <c r="F164">
        <v>15.871</v>
      </c>
      <c r="G164">
        <v>16.713999999999999</v>
      </c>
      <c r="H164">
        <v>17.193000000000001</v>
      </c>
      <c r="I164">
        <v>17.981999999999999</v>
      </c>
      <c r="J164">
        <v>18.552</v>
      </c>
      <c r="K164">
        <v>19.454000000000001</v>
      </c>
      <c r="L164">
        <v>21.361999999999998</v>
      </c>
      <c r="M164">
        <v>23.632999999999999</v>
      </c>
      <c r="N164">
        <v>25.036999999999999</v>
      </c>
      <c r="O164">
        <v>26.076000000000001</v>
      </c>
      <c r="P164">
        <v>27.763999999999999</v>
      </c>
      <c r="Q164">
        <v>28.969000000000001</v>
      </c>
      <c r="R164">
        <v>31.518999999999998</v>
      </c>
      <c r="S164">
        <v>36.954999999999998</v>
      </c>
    </row>
    <row r="165" spans="1:19" x14ac:dyDescent="0.25">
      <c r="A165">
        <v>224</v>
      </c>
      <c r="B165">
        <v>-0.78190000000000004</v>
      </c>
      <c r="C165">
        <v>21.3752</v>
      </c>
      <c r="D165">
        <v>0.14405000000000001</v>
      </c>
      <c r="E165">
        <v>14.589</v>
      </c>
      <c r="F165">
        <v>15.872999999999999</v>
      </c>
      <c r="G165">
        <v>16.718</v>
      </c>
      <c r="H165">
        <v>17.199000000000002</v>
      </c>
      <c r="I165">
        <v>17.989999999999998</v>
      </c>
      <c r="J165">
        <v>18.559999999999999</v>
      </c>
      <c r="K165">
        <v>19.463999999999999</v>
      </c>
      <c r="L165">
        <v>21.375</v>
      </c>
      <c r="M165">
        <v>23.648</v>
      </c>
      <c r="N165">
        <v>25.053000000000001</v>
      </c>
      <c r="O165">
        <v>26.091000000000001</v>
      </c>
      <c r="P165">
        <v>27.779</v>
      </c>
      <c r="Q165">
        <v>28.981999999999999</v>
      </c>
      <c r="R165">
        <v>31.526</v>
      </c>
      <c r="S165">
        <v>36.942999999999998</v>
      </c>
    </row>
    <row r="166" spans="1:19" x14ac:dyDescent="0.25">
      <c r="A166">
        <v>225</v>
      </c>
      <c r="B166">
        <v>-0.77380000000000004</v>
      </c>
      <c r="C166">
        <v>21.388400000000001</v>
      </c>
      <c r="D166">
        <v>0.14413999999999999</v>
      </c>
      <c r="E166">
        <v>14.587</v>
      </c>
      <c r="F166">
        <v>15.875</v>
      </c>
      <c r="G166">
        <v>16.722000000000001</v>
      </c>
      <c r="H166">
        <v>17.204000000000001</v>
      </c>
      <c r="I166">
        <v>17.997</v>
      </c>
      <c r="J166">
        <v>18.568999999999999</v>
      </c>
      <c r="K166">
        <v>19.475000000000001</v>
      </c>
      <c r="L166">
        <v>21.388000000000002</v>
      </c>
      <c r="M166">
        <v>23.663</v>
      </c>
      <c r="N166">
        <v>25.068000000000001</v>
      </c>
      <c r="O166">
        <v>26.106000000000002</v>
      </c>
      <c r="P166">
        <v>27.792999999999999</v>
      </c>
      <c r="Q166">
        <v>28.995000000000001</v>
      </c>
      <c r="R166">
        <v>31.533000000000001</v>
      </c>
      <c r="S166">
        <v>36.929000000000002</v>
      </c>
    </row>
    <row r="167" spans="1:19" x14ac:dyDescent="0.25">
      <c r="A167">
        <v>226</v>
      </c>
      <c r="B167">
        <v>-0.76580000000000004</v>
      </c>
      <c r="C167">
        <v>21.401399999999999</v>
      </c>
      <c r="D167">
        <v>0.14423</v>
      </c>
      <c r="E167">
        <v>14.585000000000001</v>
      </c>
      <c r="F167">
        <v>15.875999999999999</v>
      </c>
      <c r="G167">
        <v>16.725999999999999</v>
      </c>
      <c r="H167">
        <v>17.21</v>
      </c>
      <c r="I167">
        <v>18.004000000000001</v>
      </c>
      <c r="J167">
        <v>18.577000000000002</v>
      </c>
      <c r="K167">
        <v>19.484999999999999</v>
      </c>
      <c r="L167">
        <v>21.401</v>
      </c>
      <c r="M167">
        <v>23.678000000000001</v>
      </c>
      <c r="N167">
        <v>25.084</v>
      </c>
      <c r="O167">
        <v>26.120999999999999</v>
      </c>
      <c r="P167">
        <v>27.806999999999999</v>
      </c>
      <c r="Q167">
        <v>29.007000000000001</v>
      </c>
      <c r="R167">
        <v>31.54</v>
      </c>
      <c r="S167">
        <v>36.917000000000002</v>
      </c>
    </row>
    <row r="168" spans="1:19" x14ac:dyDescent="0.25">
      <c r="A168">
        <v>227</v>
      </c>
      <c r="B168">
        <v>-0.75770000000000004</v>
      </c>
      <c r="C168">
        <v>21.414300000000001</v>
      </c>
      <c r="D168">
        <v>0.14432</v>
      </c>
      <c r="E168">
        <v>14.583</v>
      </c>
      <c r="F168">
        <v>15.878</v>
      </c>
      <c r="G168">
        <v>16.73</v>
      </c>
      <c r="H168">
        <v>17.215</v>
      </c>
      <c r="I168">
        <v>18.010999999999999</v>
      </c>
      <c r="J168">
        <v>18.585000000000001</v>
      </c>
      <c r="K168">
        <v>19.495000000000001</v>
      </c>
      <c r="L168">
        <v>21.414000000000001</v>
      </c>
      <c r="M168">
        <v>23.693000000000001</v>
      </c>
      <c r="N168">
        <v>25.099</v>
      </c>
      <c r="O168">
        <v>26.135999999999999</v>
      </c>
      <c r="P168">
        <v>27.82</v>
      </c>
      <c r="Q168">
        <v>29.018999999999998</v>
      </c>
      <c r="R168">
        <v>31.547000000000001</v>
      </c>
      <c r="S168">
        <v>36.902999999999999</v>
      </c>
    </row>
    <row r="169" spans="1:19" x14ac:dyDescent="0.25">
      <c r="A169">
        <v>228</v>
      </c>
      <c r="B169">
        <v>-0.74960000000000004</v>
      </c>
      <c r="C169">
        <v>21.4269</v>
      </c>
      <c r="D169">
        <v>0.14441000000000001</v>
      </c>
      <c r="E169">
        <v>14.58</v>
      </c>
      <c r="F169">
        <v>15.879</v>
      </c>
      <c r="G169">
        <v>16.734000000000002</v>
      </c>
      <c r="H169">
        <v>17.22</v>
      </c>
      <c r="I169">
        <v>18.016999999999999</v>
      </c>
      <c r="J169">
        <v>18.593</v>
      </c>
      <c r="K169">
        <v>19.504000000000001</v>
      </c>
      <c r="L169">
        <v>21.427</v>
      </c>
      <c r="M169">
        <v>23.707000000000001</v>
      </c>
      <c r="N169">
        <v>25.113</v>
      </c>
      <c r="O169">
        <v>26.151</v>
      </c>
      <c r="P169">
        <v>27.832999999999998</v>
      </c>
      <c r="Q169">
        <v>29.03</v>
      </c>
      <c r="R169">
        <v>31.553000000000001</v>
      </c>
      <c r="S169">
        <v>36.889000000000003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D9A26-2A48-4347-B34B-BD302C056ACE}">
  <sheetPr>
    <tabColor rgb="FF00B0F0"/>
  </sheetPr>
  <dimension ref="A1:W38"/>
  <sheetViews>
    <sheetView workbookViewId="0">
      <selection activeCell="Z29" sqref="Z29"/>
    </sheetView>
  </sheetViews>
  <sheetFormatPr defaultRowHeight="15" x14ac:dyDescent="0.25"/>
  <cols>
    <col min="1" max="1" width="9.28515625" bestFit="1" customWidth="1"/>
    <col min="2" max="2" width="4.140625" bestFit="1" customWidth="1"/>
    <col min="3" max="3" width="9" bestFit="1" customWidth="1"/>
    <col min="4" max="4" width="8" bestFit="1" customWidth="1"/>
    <col min="5" max="5" width="7" bestFit="1" customWidth="1"/>
    <col min="6" max="6" width="6.42578125" bestFit="1" customWidth="1"/>
    <col min="7" max="7" width="5.42578125" bestFit="1" customWidth="1"/>
    <col min="8" max="9" width="6" bestFit="1" customWidth="1"/>
    <col min="10" max="19" width="6.42578125" bestFit="1" customWidth="1"/>
    <col min="20" max="20" width="7.42578125" bestFit="1" customWidth="1"/>
  </cols>
  <sheetData>
    <row r="1" spans="1:23" x14ac:dyDescent="0.25">
      <c r="A1" t="s">
        <v>594</v>
      </c>
      <c r="B1" t="s">
        <v>595</v>
      </c>
      <c r="C1" t="s">
        <v>596</v>
      </c>
      <c r="D1" t="s">
        <v>597</v>
      </c>
      <c r="E1" t="s">
        <v>615</v>
      </c>
      <c r="F1" t="s">
        <v>598</v>
      </c>
      <c r="G1" t="s">
        <v>599</v>
      </c>
      <c r="H1" t="s">
        <v>600</v>
      </c>
      <c r="I1" t="s">
        <v>601</v>
      </c>
      <c r="J1" t="s">
        <v>602</v>
      </c>
      <c r="K1" t="s">
        <v>603</v>
      </c>
      <c r="L1" t="s">
        <v>604</v>
      </c>
      <c r="M1" t="s">
        <v>605</v>
      </c>
      <c r="N1" t="s">
        <v>606</v>
      </c>
      <c r="O1" t="s">
        <v>607</v>
      </c>
      <c r="P1" t="s">
        <v>608</v>
      </c>
      <c r="Q1" t="s">
        <v>609</v>
      </c>
      <c r="R1" t="s">
        <v>610</v>
      </c>
      <c r="S1" t="s">
        <v>611</v>
      </c>
      <c r="T1" t="s">
        <v>612</v>
      </c>
      <c r="W1" t="s">
        <v>618</v>
      </c>
    </row>
    <row r="2" spans="1:23" x14ac:dyDescent="0.25">
      <c r="A2">
        <v>24</v>
      </c>
      <c r="B2">
        <v>1</v>
      </c>
      <c r="C2">
        <v>87.116100000000003</v>
      </c>
      <c r="D2">
        <v>3.5069999999999997E-2</v>
      </c>
      <c r="E2">
        <v>3.0550999999999999</v>
      </c>
      <c r="F2">
        <v>77.7</v>
      </c>
      <c r="G2">
        <v>80</v>
      </c>
      <c r="H2">
        <v>81.400000000000006</v>
      </c>
      <c r="I2">
        <v>82.1</v>
      </c>
      <c r="J2">
        <v>83.2</v>
      </c>
      <c r="K2">
        <v>83.9</v>
      </c>
      <c r="L2">
        <v>85.1</v>
      </c>
      <c r="M2">
        <v>87.1</v>
      </c>
      <c r="N2">
        <v>89.2</v>
      </c>
      <c r="O2">
        <v>90.3</v>
      </c>
      <c r="P2">
        <v>91</v>
      </c>
      <c r="Q2">
        <v>92.1</v>
      </c>
      <c r="R2">
        <v>92.9</v>
      </c>
      <c r="S2">
        <v>94.2</v>
      </c>
      <c r="T2">
        <v>96.6</v>
      </c>
    </row>
    <row r="3" spans="1:23" x14ac:dyDescent="0.25">
      <c r="A3">
        <v>25</v>
      </c>
      <c r="B3">
        <v>1</v>
      </c>
      <c r="C3">
        <v>87.971999999999994</v>
      </c>
      <c r="D3">
        <v>3.542E-2</v>
      </c>
      <c r="E3">
        <v>3.1160000000000001</v>
      </c>
      <c r="F3">
        <v>78.3</v>
      </c>
      <c r="G3">
        <v>80.7</v>
      </c>
      <c r="H3">
        <v>82.1</v>
      </c>
      <c r="I3">
        <v>82.8</v>
      </c>
      <c r="J3">
        <v>84</v>
      </c>
      <c r="K3">
        <v>84.7</v>
      </c>
      <c r="L3">
        <v>85.9</v>
      </c>
      <c r="M3">
        <v>88</v>
      </c>
      <c r="N3">
        <v>90.1</v>
      </c>
      <c r="O3">
        <v>91.2</v>
      </c>
      <c r="P3">
        <v>92</v>
      </c>
      <c r="Q3">
        <v>93.1</v>
      </c>
      <c r="R3">
        <v>93.8</v>
      </c>
      <c r="S3">
        <v>95.2</v>
      </c>
      <c r="T3">
        <v>97.6</v>
      </c>
    </row>
    <row r="4" spans="1:23" x14ac:dyDescent="0.25">
      <c r="A4">
        <v>26</v>
      </c>
      <c r="B4">
        <v>1</v>
      </c>
      <c r="C4">
        <v>88.8065</v>
      </c>
      <c r="D4">
        <v>3.576E-2</v>
      </c>
      <c r="E4">
        <v>3.1757</v>
      </c>
      <c r="F4">
        <v>79</v>
      </c>
      <c r="G4">
        <v>81.400000000000006</v>
      </c>
      <c r="H4">
        <v>82.8</v>
      </c>
      <c r="I4">
        <v>83.6</v>
      </c>
      <c r="J4">
        <v>84.7</v>
      </c>
      <c r="K4">
        <v>85.5</v>
      </c>
      <c r="L4">
        <v>86.7</v>
      </c>
      <c r="M4">
        <v>88.8</v>
      </c>
      <c r="N4">
        <v>90.9</v>
      </c>
      <c r="O4">
        <v>92.1</v>
      </c>
      <c r="P4">
        <v>92.9</v>
      </c>
      <c r="Q4">
        <v>94</v>
      </c>
      <c r="R4">
        <v>94.8</v>
      </c>
      <c r="S4">
        <v>96.2</v>
      </c>
      <c r="T4">
        <v>98.6</v>
      </c>
    </row>
    <row r="5" spans="1:23" x14ac:dyDescent="0.25">
      <c r="A5">
        <v>27</v>
      </c>
      <c r="B5">
        <v>1</v>
      </c>
      <c r="C5">
        <v>89.619699999999995</v>
      </c>
      <c r="D5">
        <v>3.61E-2</v>
      </c>
      <c r="E5">
        <v>3.2353000000000001</v>
      </c>
      <c r="F5">
        <v>79.599999999999994</v>
      </c>
      <c r="G5">
        <v>82.1</v>
      </c>
      <c r="H5">
        <v>83.5</v>
      </c>
      <c r="I5">
        <v>84.3</v>
      </c>
      <c r="J5">
        <v>85.5</v>
      </c>
      <c r="K5">
        <v>86.3</v>
      </c>
      <c r="L5">
        <v>87.4</v>
      </c>
      <c r="M5">
        <v>89.6</v>
      </c>
      <c r="N5">
        <v>91.8</v>
      </c>
      <c r="O5">
        <v>93</v>
      </c>
      <c r="P5">
        <v>93.8</v>
      </c>
      <c r="Q5">
        <v>94.9</v>
      </c>
      <c r="R5">
        <v>95.7</v>
      </c>
      <c r="S5">
        <v>97.1</v>
      </c>
      <c r="T5">
        <v>99.6</v>
      </c>
    </row>
    <row r="6" spans="1:23" x14ac:dyDescent="0.25">
      <c r="A6">
        <v>28</v>
      </c>
      <c r="B6">
        <v>1</v>
      </c>
      <c r="C6">
        <v>90.412000000000006</v>
      </c>
      <c r="D6">
        <v>3.6420000000000001E-2</v>
      </c>
      <c r="E6">
        <v>3.2928000000000002</v>
      </c>
      <c r="F6">
        <v>80.2</v>
      </c>
      <c r="G6">
        <v>82.8</v>
      </c>
      <c r="H6">
        <v>84.2</v>
      </c>
      <c r="I6">
        <v>85</v>
      </c>
      <c r="J6">
        <v>86.2</v>
      </c>
      <c r="K6">
        <v>87</v>
      </c>
      <c r="L6">
        <v>88.2</v>
      </c>
      <c r="M6">
        <v>90.4</v>
      </c>
      <c r="N6">
        <v>92.6</v>
      </c>
      <c r="O6">
        <v>93.8</v>
      </c>
      <c r="P6">
        <v>94.6</v>
      </c>
      <c r="Q6">
        <v>95.8</v>
      </c>
      <c r="R6">
        <v>96.6</v>
      </c>
      <c r="S6">
        <v>98.1</v>
      </c>
      <c r="T6">
        <v>100.6</v>
      </c>
    </row>
    <row r="7" spans="1:23" x14ac:dyDescent="0.25">
      <c r="A7">
        <v>29</v>
      </c>
      <c r="B7">
        <v>1</v>
      </c>
      <c r="C7">
        <v>91.1828</v>
      </c>
      <c r="D7">
        <v>3.6740000000000002E-2</v>
      </c>
      <c r="E7">
        <v>3.3500999999999999</v>
      </c>
      <c r="F7">
        <v>80.8</v>
      </c>
      <c r="G7">
        <v>83.4</v>
      </c>
      <c r="H7">
        <v>84.9</v>
      </c>
      <c r="I7">
        <v>85.7</v>
      </c>
      <c r="J7">
        <v>86.9</v>
      </c>
      <c r="K7">
        <v>87.7</v>
      </c>
      <c r="L7">
        <v>88.9</v>
      </c>
      <c r="M7">
        <v>91.2</v>
      </c>
      <c r="N7">
        <v>93.4</v>
      </c>
      <c r="O7">
        <v>94.7</v>
      </c>
      <c r="P7">
        <v>95.5</v>
      </c>
      <c r="Q7">
        <v>96.7</v>
      </c>
      <c r="R7">
        <v>97.5</v>
      </c>
      <c r="S7">
        <v>99</v>
      </c>
      <c r="T7">
        <v>101.5</v>
      </c>
    </row>
    <row r="8" spans="1:23" x14ac:dyDescent="0.25">
      <c r="A8">
        <v>30</v>
      </c>
      <c r="B8">
        <v>1</v>
      </c>
      <c r="C8">
        <v>91.932699999999997</v>
      </c>
      <c r="D8">
        <v>3.7039999999999997E-2</v>
      </c>
      <c r="E8">
        <v>3.4051999999999998</v>
      </c>
      <c r="F8">
        <v>81.400000000000006</v>
      </c>
      <c r="G8">
        <v>84</v>
      </c>
      <c r="H8">
        <v>85.5</v>
      </c>
      <c r="I8">
        <v>86.3</v>
      </c>
      <c r="J8">
        <v>87.6</v>
      </c>
      <c r="K8">
        <v>88.4</v>
      </c>
      <c r="L8">
        <v>89.6</v>
      </c>
      <c r="M8">
        <v>91.9</v>
      </c>
      <c r="N8">
        <v>94.2</v>
      </c>
      <c r="O8">
        <v>95.5</v>
      </c>
      <c r="P8">
        <v>96.3</v>
      </c>
      <c r="Q8">
        <v>97.5</v>
      </c>
      <c r="R8">
        <v>98.3</v>
      </c>
      <c r="S8">
        <v>99.9</v>
      </c>
      <c r="T8">
        <v>102.5</v>
      </c>
    </row>
    <row r="9" spans="1:23" x14ac:dyDescent="0.25">
      <c r="A9">
        <v>31</v>
      </c>
      <c r="B9">
        <v>1</v>
      </c>
      <c r="C9">
        <v>92.6631</v>
      </c>
      <c r="D9">
        <v>3.7330000000000002E-2</v>
      </c>
      <c r="E9">
        <v>3.4590999999999998</v>
      </c>
      <c r="F9">
        <v>82</v>
      </c>
      <c r="G9">
        <v>84.6</v>
      </c>
      <c r="H9">
        <v>86.2</v>
      </c>
      <c r="I9">
        <v>87</v>
      </c>
      <c r="J9">
        <v>88.2</v>
      </c>
      <c r="K9">
        <v>89.1</v>
      </c>
      <c r="L9">
        <v>90.3</v>
      </c>
      <c r="M9">
        <v>92.7</v>
      </c>
      <c r="N9">
        <v>95</v>
      </c>
      <c r="O9">
        <v>96.2</v>
      </c>
      <c r="P9">
        <v>97.1</v>
      </c>
      <c r="Q9">
        <v>98.4</v>
      </c>
      <c r="R9">
        <v>99.2</v>
      </c>
      <c r="S9">
        <v>100.7</v>
      </c>
      <c r="T9">
        <v>103.4</v>
      </c>
    </row>
    <row r="10" spans="1:23" x14ac:dyDescent="0.25">
      <c r="A10">
        <v>32</v>
      </c>
      <c r="B10">
        <v>1</v>
      </c>
      <c r="C10">
        <v>93.375299999999996</v>
      </c>
      <c r="D10">
        <v>3.7609999999999998E-2</v>
      </c>
      <c r="E10">
        <v>3.5118</v>
      </c>
      <c r="F10">
        <v>82.5</v>
      </c>
      <c r="G10">
        <v>85.2</v>
      </c>
      <c r="H10">
        <v>86.8</v>
      </c>
      <c r="I10">
        <v>87.6</v>
      </c>
      <c r="J10">
        <v>88.9</v>
      </c>
      <c r="K10">
        <v>89.7</v>
      </c>
      <c r="L10">
        <v>91</v>
      </c>
      <c r="M10">
        <v>93.4</v>
      </c>
      <c r="N10">
        <v>95.7</v>
      </c>
      <c r="O10">
        <v>97</v>
      </c>
      <c r="P10">
        <v>97.9</v>
      </c>
      <c r="Q10">
        <v>99.2</v>
      </c>
      <c r="R10">
        <v>100</v>
      </c>
      <c r="S10">
        <v>101.5</v>
      </c>
      <c r="T10">
        <v>104.2</v>
      </c>
    </row>
    <row r="11" spans="1:23" x14ac:dyDescent="0.25">
      <c r="A11">
        <v>33</v>
      </c>
      <c r="B11">
        <v>1</v>
      </c>
      <c r="C11">
        <v>94.071100000000001</v>
      </c>
      <c r="D11">
        <v>3.7870000000000001E-2</v>
      </c>
      <c r="E11">
        <v>3.5625</v>
      </c>
      <c r="F11">
        <v>83.1</v>
      </c>
      <c r="G11">
        <v>85.8</v>
      </c>
      <c r="H11">
        <v>87.4</v>
      </c>
      <c r="I11">
        <v>88.2</v>
      </c>
      <c r="J11">
        <v>89.5</v>
      </c>
      <c r="K11">
        <v>90.4</v>
      </c>
      <c r="L11">
        <v>91.7</v>
      </c>
      <c r="M11">
        <v>94.1</v>
      </c>
      <c r="N11">
        <v>96.5</v>
      </c>
      <c r="O11">
        <v>97.8</v>
      </c>
      <c r="P11">
        <v>98.6</v>
      </c>
      <c r="Q11">
        <v>99.9</v>
      </c>
      <c r="R11">
        <v>100.8</v>
      </c>
      <c r="S11">
        <v>102.4</v>
      </c>
      <c r="T11">
        <v>105.1</v>
      </c>
    </row>
    <row r="12" spans="1:23" x14ac:dyDescent="0.25">
      <c r="A12">
        <v>34</v>
      </c>
      <c r="B12">
        <v>1</v>
      </c>
      <c r="C12">
        <v>94.753200000000007</v>
      </c>
      <c r="D12">
        <v>3.8120000000000001E-2</v>
      </c>
      <c r="E12">
        <v>3.6120000000000001</v>
      </c>
      <c r="F12">
        <v>83.6</v>
      </c>
      <c r="G12">
        <v>86.4</v>
      </c>
      <c r="H12">
        <v>88</v>
      </c>
      <c r="I12">
        <v>88.8</v>
      </c>
      <c r="J12">
        <v>90.1</v>
      </c>
      <c r="K12">
        <v>91</v>
      </c>
      <c r="L12">
        <v>92.3</v>
      </c>
      <c r="M12">
        <v>94.8</v>
      </c>
      <c r="N12">
        <v>97.2</v>
      </c>
      <c r="O12">
        <v>98.5</v>
      </c>
      <c r="P12">
        <v>99.4</v>
      </c>
      <c r="Q12">
        <v>100.7</v>
      </c>
      <c r="R12">
        <v>101.5</v>
      </c>
      <c r="S12">
        <v>103.2</v>
      </c>
      <c r="T12">
        <v>105.9</v>
      </c>
    </row>
    <row r="13" spans="1:23" x14ac:dyDescent="0.25">
      <c r="A13">
        <v>35</v>
      </c>
      <c r="B13">
        <v>1</v>
      </c>
      <c r="C13">
        <v>95.423599999999993</v>
      </c>
      <c r="D13">
        <v>3.8359999999999998E-2</v>
      </c>
      <c r="E13">
        <v>3.6604000000000001</v>
      </c>
      <c r="F13">
        <v>84.1</v>
      </c>
      <c r="G13">
        <v>86.9</v>
      </c>
      <c r="H13">
        <v>88.5</v>
      </c>
      <c r="I13">
        <v>89.4</v>
      </c>
      <c r="J13">
        <v>90.7</v>
      </c>
      <c r="K13">
        <v>91.6</v>
      </c>
      <c r="L13">
        <v>93</v>
      </c>
      <c r="M13">
        <v>95.4</v>
      </c>
      <c r="N13">
        <v>97.9</v>
      </c>
      <c r="O13">
        <v>99.2</v>
      </c>
      <c r="P13">
        <v>100.1</v>
      </c>
      <c r="Q13">
        <v>101.4</v>
      </c>
      <c r="R13">
        <v>102.3</v>
      </c>
      <c r="S13">
        <v>103.9</v>
      </c>
      <c r="T13">
        <v>106.7</v>
      </c>
    </row>
    <row r="14" spans="1:23" x14ac:dyDescent="0.25">
      <c r="A14">
        <v>36</v>
      </c>
      <c r="B14">
        <v>1</v>
      </c>
      <c r="C14">
        <v>96.083500000000001</v>
      </c>
      <c r="D14">
        <v>3.8580000000000003E-2</v>
      </c>
      <c r="E14">
        <v>3.7069000000000001</v>
      </c>
      <c r="F14">
        <v>84.6</v>
      </c>
      <c r="G14">
        <v>87.5</v>
      </c>
      <c r="H14">
        <v>89.1</v>
      </c>
      <c r="I14">
        <v>90</v>
      </c>
      <c r="J14">
        <v>91.3</v>
      </c>
      <c r="K14">
        <v>92.2</v>
      </c>
      <c r="L14">
        <v>93.6</v>
      </c>
      <c r="M14">
        <v>96.1</v>
      </c>
      <c r="N14">
        <v>98.6</v>
      </c>
      <c r="O14">
        <v>99.9</v>
      </c>
      <c r="P14">
        <v>100.8</v>
      </c>
      <c r="Q14">
        <v>102.2</v>
      </c>
      <c r="R14">
        <v>103.1</v>
      </c>
      <c r="S14">
        <v>104.7</v>
      </c>
      <c r="T14">
        <v>107.5</v>
      </c>
    </row>
    <row r="15" spans="1:23" x14ac:dyDescent="0.25">
      <c r="A15">
        <v>37</v>
      </c>
      <c r="B15">
        <v>1</v>
      </c>
      <c r="C15">
        <v>96.733699999999999</v>
      </c>
      <c r="D15">
        <v>3.8789999999999998E-2</v>
      </c>
      <c r="E15">
        <v>3.7523</v>
      </c>
      <c r="F15">
        <v>85.1</v>
      </c>
      <c r="G15">
        <v>88</v>
      </c>
      <c r="H15">
        <v>89.7</v>
      </c>
      <c r="I15">
        <v>90.6</v>
      </c>
      <c r="J15">
        <v>91.9</v>
      </c>
      <c r="K15">
        <v>92.8</v>
      </c>
      <c r="L15">
        <v>94.2</v>
      </c>
      <c r="M15">
        <v>96.7</v>
      </c>
      <c r="N15">
        <v>99.3</v>
      </c>
      <c r="O15">
        <v>100.6</v>
      </c>
      <c r="P15">
        <v>101.5</v>
      </c>
      <c r="Q15">
        <v>102.9</v>
      </c>
      <c r="R15">
        <v>103.8</v>
      </c>
      <c r="S15">
        <v>105.5</v>
      </c>
      <c r="T15">
        <v>108.3</v>
      </c>
    </row>
    <row r="16" spans="1:23" x14ac:dyDescent="0.25">
      <c r="A16">
        <v>38</v>
      </c>
      <c r="B16">
        <v>1</v>
      </c>
      <c r="C16">
        <v>97.374899999999997</v>
      </c>
      <c r="D16">
        <v>3.9E-2</v>
      </c>
      <c r="E16">
        <v>3.7976000000000001</v>
      </c>
      <c r="F16">
        <v>85.6</v>
      </c>
      <c r="G16">
        <v>88.5</v>
      </c>
      <c r="H16">
        <v>90.2</v>
      </c>
      <c r="I16">
        <v>91.1</v>
      </c>
      <c r="J16">
        <v>92.5</v>
      </c>
      <c r="K16">
        <v>93.4</v>
      </c>
      <c r="L16">
        <v>94.8</v>
      </c>
      <c r="M16">
        <v>97.4</v>
      </c>
      <c r="N16">
        <v>99.9</v>
      </c>
      <c r="O16">
        <v>101.3</v>
      </c>
      <c r="P16">
        <v>102.2</v>
      </c>
      <c r="Q16">
        <v>103.6</v>
      </c>
      <c r="R16">
        <v>104.5</v>
      </c>
      <c r="S16">
        <v>106.2</v>
      </c>
      <c r="T16">
        <v>109.1</v>
      </c>
    </row>
    <row r="17" spans="1:20" x14ac:dyDescent="0.25">
      <c r="A17">
        <v>39</v>
      </c>
      <c r="B17">
        <v>1</v>
      </c>
      <c r="C17">
        <v>98.007300000000001</v>
      </c>
      <c r="D17">
        <v>3.9190000000000003E-2</v>
      </c>
      <c r="E17">
        <v>3.8409</v>
      </c>
      <c r="F17">
        <v>86.1</v>
      </c>
      <c r="G17">
        <v>89.1</v>
      </c>
      <c r="H17">
        <v>90.8</v>
      </c>
      <c r="I17">
        <v>91.7</v>
      </c>
      <c r="J17">
        <v>93.1</v>
      </c>
      <c r="K17">
        <v>94</v>
      </c>
      <c r="L17">
        <v>95.4</v>
      </c>
      <c r="M17">
        <v>98</v>
      </c>
      <c r="N17">
        <v>100.6</v>
      </c>
      <c r="O17">
        <v>102</v>
      </c>
      <c r="P17">
        <v>102.9</v>
      </c>
      <c r="Q17">
        <v>104.3</v>
      </c>
      <c r="R17">
        <v>105.2</v>
      </c>
      <c r="S17">
        <v>106.9</v>
      </c>
      <c r="T17">
        <v>109.9</v>
      </c>
    </row>
    <row r="18" spans="1:20" x14ac:dyDescent="0.25">
      <c r="A18">
        <v>40</v>
      </c>
      <c r="B18">
        <v>1</v>
      </c>
      <c r="C18">
        <v>98.631</v>
      </c>
      <c r="D18">
        <v>3.9370000000000002E-2</v>
      </c>
      <c r="E18">
        <v>3.8831000000000002</v>
      </c>
      <c r="F18">
        <v>86.6</v>
      </c>
      <c r="G18">
        <v>89.6</v>
      </c>
      <c r="H18">
        <v>91.3</v>
      </c>
      <c r="I18">
        <v>92.2</v>
      </c>
      <c r="J18">
        <v>93.7</v>
      </c>
      <c r="K18">
        <v>94.6</v>
      </c>
      <c r="L18">
        <v>96</v>
      </c>
      <c r="M18">
        <v>98.6</v>
      </c>
      <c r="N18">
        <v>101.3</v>
      </c>
      <c r="O18">
        <v>102.7</v>
      </c>
      <c r="P18">
        <v>103.6</v>
      </c>
      <c r="Q18">
        <v>105</v>
      </c>
      <c r="R18">
        <v>105.9</v>
      </c>
      <c r="S18">
        <v>107.7</v>
      </c>
      <c r="T18">
        <v>110.6</v>
      </c>
    </row>
    <row r="19" spans="1:20" x14ac:dyDescent="0.25">
      <c r="A19">
        <v>41</v>
      </c>
      <c r="B19">
        <v>1</v>
      </c>
      <c r="C19">
        <v>99.245900000000006</v>
      </c>
      <c r="D19">
        <v>3.9539999999999999E-2</v>
      </c>
      <c r="E19">
        <v>3.9241999999999999</v>
      </c>
      <c r="F19">
        <v>87.1</v>
      </c>
      <c r="G19">
        <v>90.1</v>
      </c>
      <c r="H19">
        <v>91.9</v>
      </c>
      <c r="I19">
        <v>92.8</v>
      </c>
      <c r="J19">
        <v>94.2</v>
      </c>
      <c r="K19">
        <v>95.2</v>
      </c>
      <c r="L19">
        <v>96.6</v>
      </c>
      <c r="M19">
        <v>99.2</v>
      </c>
      <c r="N19">
        <v>101.9</v>
      </c>
      <c r="O19">
        <v>103.3</v>
      </c>
      <c r="P19">
        <v>104.3</v>
      </c>
      <c r="Q19">
        <v>105.7</v>
      </c>
      <c r="R19">
        <v>106.6</v>
      </c>
      <c r="S19">
        <v>108.4</v>
      </c>
      <c r="T19">
        <v>111.4</v>
      </c>
    </row>
    <row r="20" spans="1:20" x14ac:dyDescent="0.25">
      <c r="A20">
        <v>42</v>
      </c>
      <c r="B20">
        <v>1</v>
      </c>
      <c r="C20">
        <v>99.851500000000001</v>
      </c>
      <c r="D20">
        <v>3.9710000000000002E-2</v>
      </c>
      <c r="E20">
        <v>3.9651000000000001</v>
      </c>
      <c r="F20">
        <v>87.6</v>
      </c>
      <c r="G20">
        <v>90.6</v>
      </c>
      <c r="H20">
        <v>92.4</v>
      </c>
      <c r="I20">
        <v>93.3</v>
      </c>
      <c r="J20">
        <v>94.8</v>
      </c>
      <c r="K20">
        <v>95.7</v>
      </c>
      <c r="L20">
        <v>97.2</v>
      </c>
      <c r="M20">
        <v>99.9</v>
      </c>
      <c r="N20">
        <v>102.5</v>
      </c>
      <c r="O20">
        <v>104</v>
      </c>
      <c r="P20">
        <v>104.9</v>
      </c>
      <c r="Q20">
        <v>106.4</v>
      </c>
      <c r="R20">
        <v>107.3</v>
      </c>
      <c r="S20">
        <v>109.1</v>
      </c>
      <c r="T20">
        <v>112.1</v>
      </c>
    </row>
    <row r="21" spans="1:20" x14ac:dyDescent="0.25">
      <c r="A21">
        <v>43</v>
      </c>
      <c r="B21">
        <v>1</v>
      </c>
      <c r="C21">
        <v>100.4485</v>
      </c>
      <c r="D21">
        <v>3.986E-2</v>
      </c>
      <c r="E21">
        <v>4.0038999999999998</v>
      </c>
      <c r="F21">
        <v>88.1</v>
      </c>
      <c r="G21">
        <v>91.1</v>
      </c>
      <c r="H21">
        <v>92.9</v>
      </c>
      <c r="I21">
        <v>93.9</v>
      </c>
      <c r="J21">
        <v>95.3</v>
      </c>
      <c r="K21">
        <v>96.3</v>
      </c>
      <c r="L21">
        <v>97.7</v>
      </c>
      <c r="M21">
        <v>100.4</v>
      </c>
      <c r="N21">
        <v>103.1</v>
      </c>
      <c r="O21">
        <v>104.6</v>
      </c>
      <c r="P21">
        <v>105.6</v>
      </c>
      <c r="Q21">
        <v>107</v>
      </c>
      <c r="R21">
        <v>108</v>
      </c>
      <c r="S21">
        <v>109.8</v>
      </c>
      <c r="T21">
        <v>112.8</v>
      </c>
    </row>
    <row r="22" spans="1:20" x14ac:dyDescent="0.25">
      <c r="A22">
        <v>44</v>
      </c>
      <c r="B22">
        <v>1</v>
      </c>
      <c r="C22">
        <v>101.03740000000001</v>
      </c>
      <c r="D22">
        <v>4.002E-2</v>
      </c>
      <c r="E22">
        <v>4.0434999999999999</v>
      </c>
      <c r="F22">
        <v>88.5</v>
      </c>
      <c r="G22">
        <v>91.6</v>
      </c>
      <c r="H22">
        <v>93.4</v>
      </c>
      <c r="I22">
        <v>94.4</v>
      </c>
      <c r="J22">
        <v>95.9</v>
      </c>
      <c r="K22">
        <v>96.8</v>
      </c>
      <c r="L22">
        <v>98.3</v>
      </c>
      <c r="M22">
        <v>101</v>
      </c>
      <c r="N22">
        <v>103.8</v>
      </c>
      <c r="O22">
        <v>105.2</v>
      </c>
      <c r="P22">
        <v>106.2</v>
      </c>
      <c r="Q22">
        <v>107.7</v>
      </c>
      <c r="R22">
        <v>108.6</v>
      </c>
      <c r="S22">
        <v>110.4</v>
      </c>
      <c r="T22">
        <v>113.5</v>
      </c>
    </row>
    <row r="23" spans="1:20" x14ac:dyDescent="0.25">
      <c r="A23">
        <v>45</v>
      </c>
      <c r="B23">
        <v>1</v>
      </c>
      <c r="C23">
        <v>101.6186</v>
      </c>
      <c r="D23">
        <v>4.0160000000000001E-2</v>
      </c>
      <c r="E23">
        <v>4.0810000000000004</v>
      </c>
      <c r="F23">
        <v>89</v>
      </c>
      <c r="G23">
        <v>92.1</v>
      </c>
      <c r="H23">
        <v>93.9</v>
      </c>
      <c r="I23">
        <v>94.9</v>
      </c>
      <c r="J23">
        <v>96.4</v>
      </c>
      <c r="K23">
        <v>97.4</v>
      </c>
      <c r="L23">
        <v>98.9</v>
      </c>
      <c r="M23">
        <v>101.6</v>
      </c>
      <c r="N23">
        <v>104.4</v>
      </c>
      <c r="O23">
        <v>105.8</v>
      </c>
      <c r="P23">
        <v>106.8</v>
      </c>
      <c r="Q23">
        <v>108.3</v>
      </c>
      <c r="R23">
        <v>109.3</v>
      </c>
      <c r="S23">
        <v>111.1</v>
      </c>
      <c r="T23">
        <v>114.2</v>
      </c>
    </row>
    <row r="24" spans="1:20" x14ac:dyDescent="0.25">
      <c r="A24">
        <v>46</v>
      </c>
      <c r="B24">
        <v>1</v>
      </c>
      <c r="C24">
        <v>102.19329999999999</v>
      </c>
      <c r="D24">
        <v>4.0309999999999999E-2</v>
      </c>
      <c r="E24">
        <v>4.1193999999999997</v>
      </c>
      <c r="F24">
        <v>89.5</v>
      </c>
      <c r="G24">
        <v>92.6</v>
      </c>
      <c r="H24">
        <v>94.4</v>
      </c>
      <c r="I24">
        <v>95.4</v>
      </c>
      <c r="J24">
        <v>96.9</v>
      </c>
      <c r="K24">
        <v>97.9</v>
      </c>
      <c r="L24">
        <v>99.4</v>
      </c>
      <c r="M24">
        <v>102.2</v>
      </c>
      <c r="N24">
        <v>105</v>
      </c>
      <c r="O24">
        <v>106.5</v>
      </c>
      <c r="P24">
        <v>107.5</v>
      </c>
      <c r="Q24">
        <v>109</v>
      </c>
      <c r="R24">
        <v>109.9</v>
      </c>
      <c r="S24">
        <v>111.8</v>
      </c>
      <c r="T24">
        <v>114.9</v>
      </c>
    </row>
    <row r="25" spans="1:20" x14ac:dyDescent="0.25">
      <c r="A25">
        <v>47</v>
      </c>
      <c r="B25">
        <v>1</v>
      </c>
      <c r="C25">
        <v>102.7625</v>
      </c>
      <c r="D25">
        <v>4.045E-2</v>
      </c>
      <c r="E25">
        <v>4.1566999999999998</v>
      </c>
      <c r="F25">
        <v>89.9</v>
      </c>
      <c r="G25">
        <v>93.1</v>
      </c>
      <c r="H25">
        <v>94.9</v>
      </c>
      <c r="I25">
        <v>95.9</v>
      </c>
      <c r="J25">
        <v>97.4</v>
      </c>
      <c r="K25">
        <v>98.5</v>
      </c>
      <c r="L25">
        <v>100</v>
      </c>
      <c r="M25">
        <v>102.8</v>
      </c>
      <c r="N25">
        <v>105.6</v>
      </c>
      <c r="O25">
        <v>107.1</v>
      </c>
      <c r="P25">
        <v>108.1</v>
      </c>
      <c r="Q25">
        <v>109.6</v>
      </c>
      <c r="R25">
        <v>110.6</v>
      </c>
      <c r="S25">
        <v>112.4</v>
      </c>
      <c r="T25">
        <v>115.6</v>
      </c>
    </row>
    <row r="26" spans="1:20" x14ac:dyDescent="0.25">
      <c r="A26">
        <v>48</v>
      </c>
      <c r="B26">
        <v>1</v>
      </c>
      <c r="C26">
        <v>103.32729999999999</v>
      </c>
      <c r="D26">
        <v>4.0590000000000001E-2</v>
      </c>
      <c r="E26">
        <v>4.1940999999999997</v>
      </c>
      <c r="F26">
        <v>90.4</v>
      </c>
      <c r="G26">
        <v>93.6</v>
      </c>
      <c r="H26">
        <v>95.4</v>
      </c>
      <c r="I26">
        <v>96.4</v>
      </c>
      <c r="J26">
        <v>98</v>
      </c>
      <c r="K26">
        <v>99</v>
      </c>
      <c r="L26">
        <v>100.5</v>
      </c>
      <c r="M26">
        <v>103.3</v>
      </c>
      <c r="N26">
        <v>106.2</v>
      </c>
      <c r="O26">
        <v>107.7</v>
      </c>
      <c r="P26">
        <v>108.7</v>
      </c>
      <c r="Q26">
        <v>110.2</v>
      </c>
      <c r="R26">
        <v>111.2</v>
      </c>
      <c r="S26">
        <v>113.1</v>
      </c>
      <c r="T26">
        <v>116.3</v>
      </c>
    </row>
    <row r="27" spans="1:20" x14ac:dyDescent="0.25">
      <c r="A27">
        <v>49</v>
      </c>
      <c r="B27">
        <v>1</v>
      </c>
      <c r="C27">
        <v>103.8886</v>
      </c>
      <c r="D27">
        <v>4.0730000000000002E-2</v>
      </c>
      <c r="E27">
        <v>4.2313999999999998</v>
      </c>
      <c r="F27">
        <v>90.8</v>
      </c>
      <c r="G27">
        <v>94</v>
      </c>
      <c r="H27">
        <v>95.9</v>
      </c>
      <c r="I27">
        <v>96.9</v>
      </c>
      <c r="J27">
        <v>98.5</v>
      </c>
      <c r="K27">
        <v>99.5</v>
      </c>
      <c r="L27">
        <v>101</v>
      </c>
      <c r="M27">
        <v>103.9</v>
      </c>
      <c r="N27">
        <v>106.7</v>
      </c>
      <c r="O27">
        <v>108.3</v>
      </c>
      <c r="P27">
        <v>109.3</v>
      </c>
      <c r="Q27">
        <v>110.8</v>
      </c>
      <c r="R27">
        <v>111.8</v>
      </c>
      <c r="S27">
        <v>113.7</v>
      </c>
      <c r="T27">
        <v>117</v>
      </c>
    </row>
    <row r="28" spans="1:20" x14ac:dyDescent="0.25">
      <c r="A28">
        <v>50</v>
      </c>
      <c r="B28">
        <v>1</v>
      </c>
      <c r="C28">
        <v>104.4473</v>
      </c>
      <c r="D28">
        <v>4.086E-2</v>
      </c>
      <c r="E28">
        <v>4.2676999999999996</v>
      </c>
      <c r="F28">
        <v>91.3</v>
      </c>
      <c r="G28">
        <v>94.5</v>
      </c>
      <c r="H28">
        <v>96.4</v>
      </c>
      <c r="I28">
        <v>97.4</v>
      </c>
      <c r="J28">
        <v>99</v>
      </c>
      <c r="K28">
        <v>100</v>
      </c>
      <c r="L28">
        <v>101.6</v>
      </c>
      <c r="M28">
        <v>104.4</v>
      </c>
      <c r="N28">
        <v>107.3</v>
      </c>
      <c r="O28">
        <v>108.9</v>
      </c>
      <c r="P28">
        <v>109.9</v>
      </c>
      <c r="Q28">
        <v>111.5</v>
      </c>
      <c r="R28">
        <v>112.5</v>
      </c>
      <c r="S28">
        <v>114.4</v>
      </c>
      <c r="T28">
        <v>117.6</v>
      </c>
    </row>
    <row r="29" spans="1:20" x14ac:dyDescent="0.25">
      <c r="A29">
        <v>51</v>
      </c>
      <c r="B29">
        <v>1</v>
      </c>
      <c r="C29">
        <v>105.00409999999999</v>
      </c>
      <c r="D29">
        <v>4.1000000000000002E-2</v>
      </c>
      <c r="E29">
        <v>4.3052000000000001</v>
      </c>
      <c r="F29">
        <v>91.7</v>
      </c>
      <c r="G29">
        <v>95</v>
      </c>
      <c r="H29">
        <v>96.9</v>
      </c>
      <c r="I29">
        <v>97.9</v>
      </c>
      <c r="J29">
        <v>99.5</v>
      </c>
      <c r="K29">
        <v>100.5</v>
      </c>
      <c r="L29">
        <v>102.1</v>
      </c>
      <c r="M29">
        <v>105</v>
      </c>
      <c r="N29">
        <v>107.9</v>
      </c>
      <c r="O29">
        <v>109.5</v>
      </c>
      <c r="P29">
        <v>110.5</v>
      </c>
      <c r="Q29">
        <v>112.1</v>
      </c>
      <c r="R29">
        <v>113.1</v>
      </c>
      <c r="S29">
        <v>115</v>
      </c>
      <c r="T29">
        <v>118.3</v>
      </c>
    </row>
    <row r="30" spans="1:20" x14ac:dyDescent="0.25">
      <c r="A30">
        <v>52</v>
      </c>
      <c r="B30">
        <v>1</v>
      </c>
      <c r="C30">
        <v>105.5596</v>
      </c>
      <c r="D30">
        <v>4.113E-2</v>
      </c>
      <c r="E30">
        <v>4.3417000000000003</v>
      </c>
      <c r="F30">
        <v>92.1</v>
      </c>
      <c r="G30">
        <v>95.5</v>
      </c>
      <c r="H30">
        <v>97.4</v>
      </c>
      <c r="I30">
        <v>98.4</v>
      </c>
      <c r="J30">
        <v>100</v>
      </c>
      <c r="K30">
        <v>101.1</v>
      </c>
      <c r="L30">
        <v>102.6</v>
      </c>
      <c r="M30">
        <v>105.6</v>
      </c>
      <c r="N30">
        <v>108.5</v>
      </c>
      <c r="O30">
        <v>110.1</v>
      </c>
      <c r="P30">
        <v>111.1</v>
      </c>
      <c r="Q30">
        <v>112.7</v>
      </c>
      <c r="R30">
        <v>113.7</v>
      </c>
      <c r="S30">
        <v>115.7</v>
      </c>
      <c r="T30">
        <v>119</v>
      </c>
    </row>
    <row r="31" spans="1:20" x14ac:dyDescent="0.25">
      <c r="A31">
        <v>53</v>
      </c>
      <c r="B31">
        <v>1</v>
      </c>
      <c r="C31">
        <v>106.1138</v>
      </c>
      <c r="D31">
        <v>4.1259999999999998E-2</v>
      </c>
      <c r="E31">
        <v>4.3783000000000003</v>
      </c>
      <c r="F31">
        <v>92.6</v>
      </c>
      <c r="G31">
        <v>95.9</v>
      </c>
      <c r="H31">
        <v>97.9</v>
      </c>
      <c r="I31">
        <v>98.9</v>
      </c>
      <c r="J31">
        <v>100.5</v>
      </c>
      <c r="K31">
        <v>101.6</v>
      </c>
      <c r="L31">
        <v>103.2</v>
      </c>
      <c r="M31">
        <v>106.1</v>
      </c>
      <c r="N31">
        <v>109.1</v>
      </c>
      <c r="O31">
        <v>110.7</v>
      </c>
      <c r="P31">
        <v>111.7</v>
      </c>
      <c r="Q31">
        <v>113.3</v>
      </c>
      <c r="R31">
        <v>114.3</v>
      </c>
      <c r="S31">
        <v>116.3</v>
      </c>
      <c r="T31">
        <v>119.6</v>
      </c>
    </row>
    <row r="32" spans="1:20" x14ac:dyDescent="0.25">
      <c r="A32">
        <v>54</v>
      </c>
      <c r="B32">
        <v>1</v>
      </c>
      <c r="C32">
        <v>106.66679999999999</v>
      </c>
      <c r="D32">
        <v>4.1390000000000003E-2</v>
      </c>
      <c r="E32">
        <v>4.4149000000000003</v>
      </c>
      <c r="F32">
        <v>93</v>
      </c>
      <c r="G32">
        <v>96.4</v>
      </c>
      <c r="H32">
        <v>98.4</v>
      </c>
      <c r="I32">
        <v>99.4</v>
      </c>
      <c r="J32">
        <v>101</v>
      </c>
      <c r="K32">
        <v>102.1</v>
      </c>
      <c r="L32">
        <v>103.7</v>
      </c>
      <c r="M32">
        <v>106.7</v>
      </c>
      <c r="N32">
        <v>109.6</v>
      </c>
      <c r="O32">
        <v>111.2</v>
      </c>
      <c r="P32">
        <v>112.3</v>
      </c>
      <c r="Q32">
        <v>113.9</v>
      </c>
      <c r="R32">
        <v>115</v>
      </c>
      <c r="S32">
        <v>116.9</v>
      </c>
      <c r="T32">
        <v>120.3</v>
      </c>
    </row>
    <row r="33" spans="1:20" x14ac:dyDescent="0.25">
      <c r="A33">
        <v>55</v>
      </c>
      <c r="B33">
        <v>1</v>
      </c>
      <c r="C33">
        <v>107.2188</v>
      </c>
      <c r="D33">
        <v>4.1520000000000001E-2</v>
      </c>
      <c r="E33">
        <v>4.4516999999999998</v>
      </c>
      <c r="F33">
        <v>93.5</v>
      </c>
      <c r="G33">
        <v>96.9</v>
      </c>
      <c r="H33">
        <v>98.8</v>
      </c>
      <c r="I33">
        <v>99.9</v>
      </c>
      <c r="J33">
        <v>101.5</v>
      </c>
      <c r="K33">
        <v>102.6</v>
      </c>
      <c r="L33">
        <v>104.2</v>
      </c>
      <c r="M33">
        <v>107.2</v>
      </c>
      <c r="N33">
        <v>110.2</v>
      </c>
      <c r="O33">
        <v>111.8</v>
      </c>
      <c r="P33">
        <v>112.9</v>
      </c>
      <c r="Q33">
        <v>114.5</v>
      </c>
      <c r="R33">
        <v>115.6</v>
      </c>
      <c r="S33">
        <v>117.6</v>
      </c>
      <c r="T33">
        <v>121</v>
      </c>
    </row>
    <row r="34" spans="1:20" x14ac:dyDescent="0.25">
      <c r="A34">
        <v>56</v>
      </c>
      <c r="B34">
        <v>1</v>
      </c>
      <c r="C34">
        <v>107.7697</v>
      </c>
      <c r="D34">
        <v>4.165E-2</v>
      </c>
      <c r="E34">
        <v>4.4885999999999999</v>
      </c>
      <c r="F34">
        <v>93.9</v>
      </c>
      <c r="G34">
        <v>97.3</v>
      </c>
      <c r="H34">
        <v>99.3</v>
      </c>
      <c r="I34">
        <v>100.4</v>
      </c>
      <c r="J34">
        <v>102</v>
      </c>
      <c r="K34">
        <v>103.1</v>
      </c>
      <c r="L34">
        <v>104.7</v>
      </c>
      <c r="M34">
        <v>107.8</v>
      </c>
      <c r="N34">
        <v>110.8</v>
      </c>
      <c r="O34">
        <v>112.4</v>
      </c>
      <c r="P34">
        <v>113.5</v>
      </c>
      <c r="Q34">
        <v>115.2</v>
      </c>
      <c r="R34">
        <v>116.2</v>
      </c>
      <c r="S34">
        <v>118.2</v>
      </c>
      <c r="T34">
        <v>121.6</v>
      </c>
    </row>
    <row r="35" spans="1:20" x14ac:dyDescent="0.25">
      <c r="A35">
        <v>57</v>
      </c>
      <c r="B35">
        <v>1</v>
      </c>
      <c r="C35">
        <v>108.3198</v>
      </c>
      <c r="D35">
        <v>4.1770000000000002E-2</v>
      </c>
      <c r="E35">
        <v>4.5244999999999997</v>
      </c>
      <c r="F35">
        <v>94.3</v>
      </c>
      <c r="G35">
        <v>97.8</v>
      </c>
      <c r="H35">
        <v>99.8</v>
      </c>
      <c r="I35">
        <v>100.9</v>
      </c>
      <c r="J35">
        <v>102.5</v>
      </c>
      <c r="K35">
        <v>103.6</v>
      </c>
      <c r="L35">
        <v>105.3</v>
      </c>
      <c r="M35">
        <v>108.3</v>
      </c>
      <c r="N35">
        <v>111.4</v>
      </c>
      <c r="O35">
        <v>113</v>
      </c>
      <c r="P35">
        <v>114.1</v>
      </c>
      <c r="Q35">
        <v>115.8</v>
      </c>
      <c r="R35">
        <v>116.8</v>
      </c>
      <c r="S35">
        <v>118.8</v>
      </c>
      <c r="T35">
        <v>122.3</v>
      </c>
    </row>
    <row r="36" spans="1:20" x14ac:dyDescent="0.25">
      <c r="A36">
        <v>58</v>
      </c>
      <c r="B36">
        <v>1</v>
      </c>
      <c r="C36">
        <v>108.8689</v>
      </c>
      <c r="D36">
        <v>4.19E-2</v>
      </c>
      <c r="E36">
        <v>4.5616000000000003</v>
      </c>
      <c r="F36">
        <v>94.8</v>
      </c>
      <c r="G36">
        <v>98.3</v>
      </c>
      <c r="H36">
        <v>100.3</v>
      </c>
      <c r="I36">
        <v>101.4</v>
      </c>
      <c r="J36">
        <v>103</v>
      </c>
      <c r="K36">
        <v>104.1</v>
      </c>
      <c r="L36">
        <v>105.8</v>
      </c>
      <c r="M36">
        <v>108.9</v>
      </c>
      <c r="N36">
        <v>111.9</v>
      </c>
      <c r="O36">
        <v>113.6</v>
      </c>
      <c r="P36">
        <v>114.7</v>
      </c>
      <c r="Q36">
        <v>116.4</v>
      </c>
      <c r="R36">
        <v>117.4</v>
      </c>
      <c r="S36">
        <v>119.5</v>
      </c>
      <c r="T36">
        <v>123</v>
      </c>
    </row>
    <row r="37" spans="1:20" x14ac:dyDescent="0.25">
      <c r="A37">
        <v>59</v>
      </c>
      <c r="B37">
        <v>1</v>
      </c>
      <c r="C37">
        <v>109.417</v>
      </c>
      <c r="D37">
        <v>4.2020000000000002E-2</v>
      </c>
      <c r="E37">
        <v>4.5976999999999997</v>
      </c>
      <c r="F37">
        <v>95.2</v>
      </c>
      <c r="G37">
        <v>98.7</v>
      </c>
      <c r="H37">
        <v>100.8</v>
      </c>
      <c r="I37">
        <v>101.9</v>
      </c>
      <c r="J37">
        <v>103.5</v>
      </c>
      <c r="K37">
        <v>104.7</v>
      </c>
      <c r="L37">
        <v>106.3</v>
      </c>
      <c r="M37">
        <v>109.4</v>
      </c>
      <c r="N37">
        <v>112.5</v>
      </c>
      <c r="O37">
        <v>114.2</v>
      </c>
      <c r="P37">
        <v>115.3</v>
      </c>
      <c r="Q37">
        <v>117</v>
      </c>
      <c r="R37">
        <v>118.1</v>
      </c>
      <c r="S37">
        <v>120.1</v>
      </c>
      <c r="T37">
        <v>123.6</v>
      </c>
    </row>
    <row r="38" spans="1:20" x14ac:dyDescent="0.25">
      <c r="A38">
        <v>60</v>
      </c>
      <c r="B38">
        <v>1</v>
      </c>
      <c r="C38">
        <v>109.96380000000001</v>
      </c>
      <c r="D38">
        <v>4.2139999999999997E-2</v>
      </c>
      <c r="E38">
        <v>4.6338999999999997</v>
      </c>
      <c r="F38">
        <v>95.6</v>
      </c>
      <c r="G38">
        <v>99.2</v>
      </c>
      <c r="H38">
        <v>101.2</v>
      </c>
      <c r="I38">
        <v>102.3</v>
      </c>
      <c r="J38">
        <v>104</v>
      </c>
      <c r="K38">
        <v>105.2</v>
      </c>
      <c r="L38">
        <v>106.8</v>
      </c>
      <c r="M38">
        <v>110</v>
      </c>
      <c r="N38">
        <v>113.1</v>
      </c>
      <c r="O38">
        <v>114.8</v>
      </c>
      <c r="P38">
        <v>115.9</v>
      </c>
      <c r="Q38">
        <v>117.6</v>
      </c>
      <c r="R38">
        <v>118.7</v>
      </c>
      <c r="S38">
        <v>120.7</v>
      </c>
      <c r="T38">
        <v>124.3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7742D-5A4F-4815-A4D3-1F98B8078518}">
  <dimension ref="A1:N28"/>
  <sheetViews>
    <sheetView workbookViewId="0">
      <selection activeCell="P17" sqref="P17"/>
    </sheetView>
  </sheetViews>
  <sheetFormatPr defaultRowHeight="15" x14ac:dyDescent="0.25"/>
  <sheetData>
    <row r="1" spans="1:14" ht="32.25" customHeight="1" x14ac:dyDescent="0.25">
      <c r="A1" s="2" t="s">
        <v>293</v>
      </c>
      <c r="B1" s="2" t="s">
        <v>295</v>
      </c>
      <c r="C1" s="2" t="s">
        <v>297</v>
      </c>
      <c r="D1" s="50" t="s">
        <v>299</v>
      </c>
      <c r="E1" s="50"/>
      <c r="F1" s="50" t="s">
        <v>300</v>
      </c>
      <c r="G1" s="50"/>
      <c r="H1" s="50" t="s">
        <v>301</v>
      </c>
      <c r="I1" s="50"/>
      <c r="J1" s="50"/>
      <c r="K1" s="50"/>
    </row>
    <row r="2" spans="1:14" ht="30" x14ac:dyDescent="0.25">
      <c r="A2" s="1" t="s">
        <v>294</v>
      </c>
      <c r="B2" s="1" t="s">
        <v>296</v>
      </c>
      <c r="C2" s="1" t="s">
        <v>298</v>
      </c>
      <c r="D2" s="1" t="s">
        <v>286</v>
      </c>
      <c r="E2" s="11" t="s">
        <v>285</v>
      </c>
      <c r="F2" s="1" t="s">
        <v>286</v>
      </c>
      <c r="G2" s="11" t="s">
        <v>285</v>
      </c>
      <c r="H2" s="1" t="s">
        <v>286</v>
      </c>
      <c r="I2" s="11" t="s">
        <v>285</v>
      </c>
      <c r="J2" s="11" t="s">
        <v>280</v>
      </c>
      <c r="K2" s="11" t="s">
        <v>284</v>
      </c>
      <c r="N2" s="12" t="s">
        <v>303</v>
      </c>
    </row>
    <row r="3" spans="1:14" ht="17.25" x14ac:dyDescent="0.25">
      <c r="A3" s="2" t="s">
        <v>281</v>
      </c>
      <c r="B3" s="3"/>
      <c r="C3" s="3"/>
      <c r="D3" s="3"/>
      <c r="E3" s="3"/>
      <c r="F3" s="3"/>
      <c r="G3" s="3"/>
      <c r="H3" s="3"/>
      <c r="I3" s="3"/>
      <c r="J3" s="3"/>
      <c r="K3" s="3"/>
      <c r="N3" s="12" t="s">
        <v>304</v>
      </c>
    </row>
    <row r="4" spans="1:14" ht="17.25" x14ac:dyDescent="0.25">
      <c r="A4" s="1" t="s">
        <v>302</v>
      </c>
      <c r="B4" s="1">
        <v>4.58</v>
      </c>
      <c r="C4" s="1">
        <v>35.200000000000003</v>
      </c>
      <c r="D4" s="1">
        <v>1.282</v>
      </c>
      <c r="E4" s="11">
        <v>306</v>
      </c>
      <c r="F4" s="1">
        <v>0.88400000000000001</v>
      </c>
      <c r="G4" s="11">
        <v>211</v>
      </c>
      <c r="H4" s="1">
        <v>2.1659999999999999</v>
      </c>
      <c r="I4" s="11">
        <v>518</v>
      </c>
      <c r="J4" s="1">
        <v>473</v>
      </c>
      <c r="K4" s="11">
        <v>113</v>
      </c>
      <c r="N4" s="12" t="s">
        <v>305</v>
      </c>
    </row>
    <row r="5" spans="1:14" x14ac:dyDescent="0.25">
      <c r="A5" s="19" t="s">
        <v>535</v>
      </c>
      <c r="B5" s="1">
        <v>5.5</v>
      </c>
      <c r="C5" s="1">
        <v>30.4</v>
      </c>
      <c r="D5" s="1">
        <v>1.623</v>
      </c>
      <c r="E5" s="11">
        <v>388</v>
      </c>
      <c r="F5" s="1">
        <v>0.76400000000000001</v>
      </c>
      <c r="G5" s="11">
        <v>183</v>
      </c>
      <c r="H5" s="1">
        <v>2.387</v>
      </c>
      <c r="I5" s="11">
        <v>570</v>
      </c>
      <c r="J5" s="1">
        <v>434</v>
      </c>
      <c r="K5" s="11">
        <v>104</v>
      </c>
    </row>
    <row r="6" spans="1:14" x14ac:dyDescent="0.25">
      <c r="A6" s="19" t="s">
        <v>536</v>
      </c>
      <c r="B6" s="1">
        <v>6.28</v>
      </c>
      <c r="C6" s="1">
        <v>23.2</v>
      </c>
      <c r="D6" s="1">
        <v>1.9119999999999999</v>
      </c>
      <c r="E6" s="11">
        <v>457</v>
      </c>
      <c r="F6" s="1">
        <v>0.58199999999999996</v>
      </c>
      <c r="G6" s="11">
        <v>139</v>
      </c>
      <c r="H6" s="1">
        <v>2.4940000000000002</v>
      </c>
      <c r="I6" s="11">
        <v>596</v>
      </c>
      <c r="J6" s="1">
        <v>397</v>
      </c>
      <c r="K6" s="11">
        <v>95</v>
      </c>
    </row>
    <row r="7" spans="1:14" x14ac:dyDescent="0.25">
      <c r="A7" s="19" t="s">
        <v>537</v>
      </c>
      <c r="B7" s="1">
        <v>6.94</v>
      </c>
      <c r="C7" s="1">
        <v>19.100000000000001</v>
      </c>
      <c r="D7" s="1">
        <v>2.157</v>
      </c>
      <c r="E7" s="11">
        <v>515</v>
      </c>
      <c r="F7" s="1">
        <v>0.224</v>
      </c>
      <c r="G7" s="11">
        <v>53</v>
      </c>
      <c r="H7" s="1">
        <v>2.38</v>
      </c>
      <c r="I7" s="11">
        <v>569</v>
      </c>
      <c r="J7" s="1">
        <v>343</v>
      </c>
      <c r="K7" s="11">
        <v>82</v>
      </c>
    </row>
    <row r="8" spans="1:14" x14ac:dyDescent="0.25">
      <c r="A8" s="19" t="s">
        <v>538</v>
      </c>
      <c r="B8" s="1">
        <v>7.48</v>
      </c>
      <c r="C8" s="1">
        <v>16.100000000000001</v>
      </c>
      <c r="D8" s="1">
        <v>2.3570000000000002</v>
      </c>
      <c r="E8" s="11">
        <v>563</v>
      </c>
      <c r="F8" s="1">
        <v>0.189</v>
      </c>
      <c r="G8" s="11">
        <v>45</v>
      </c>
      <c r="H8" s="1">
        <v>2.5459999999999998</v>
      </c>
      <c r="I8" s="11">
        <v>608</v>
      </c>
      <c r="J8" s="1">
        <v>340</v>
      </c>
      <c r="K8" s="11">
        <v>81</v>
      </c>
    </row>
    <row r="9" spans="1:14" x14ac:dyDescent="0.25">
      <c r="A9" s="19" t="s">
        <v>539</v>
      </c>
      <c r="B9" s="1">
        <v>7.93</v>
      </c>
      <c r="C9" s="1">
        <v>12.8</v>
      </c>
      <c r="D9" s="1">
        <v>2.524</v>
      </c>
      <c r="E9" s="11">
        <v>603</v>
      </c>
      <c r="F9" s="1">
        <v>0.15</v>
      </c>
      <c r="G9" s="11">
        <v>36</v>
      </c>
      <c r="H9" s="1">
        <v>2.6739999999999999</v>
      </c>
      <c r="I9" s="11">
        <v>639</v>
      </c>
      <c r="J9" s="1">
        <v>337</v>
      </c>
      <c r="K9" s="11">
        <v>81</v>
      </c>
    </row>
    <row r="10" spans="1:14" x14ac:dyDescent="0.25">
      <c r="A10" s="19" t="s">
        <v>540</v>
      </c>
      <c r="B10" s="1">
        <v>8.3000000000000007</v>
      </c>
      <c r="C10" s="1">
        <v>11</v>
      </c>
      <c r="D10" s="1">
        <v>2.661</v>
      </c>
      <c r="E10" s="11">
        <v>636</v>
      </c>
      <c r="F10" s="1">
        <v>6.9000000000000006E-2</v>
      </c>
      <c r="G10" s="11">
        <v>17</v>
      </c>
      <c r="H10" s="1">
        <v>2.73</v>
      </c>
      <c r="I10" s="11">
        <v>653</v>
      </c>
      <c r="J10" s="1">
        <v>329</v>
      </c>
      <c r="K10" s="11">
        <v>79</v>
      </c>
    </row>
    <row r="11" spans="1:14" x14ac:dyDescent="0.25">
      <c r="A11" s="19" t="s">
        <v>541</v>
      </c>
      <c r="B11" s="1">
        <v>8.6199999999999992</v>
      </c>
      <c r="C11" s="1">
        <v>10.4</v>
      </c>
      <c r="D11" s="1">
        <v>2.78</v>
      </c>
      <c r="E11" s="11">
        <v>664</v>
      </c>
      <c r="F11" s="1">
        <v>6.5000000000000002E-2</v>
      </c>
      <c r="G11" s="11">
        <v>16</v>
      </c>
      <c r="H11" s="1">
        <v>2.8450000000000002</v>
      </c>
      <c r="I11" s="11">
        <v>680</v>
      </c>
      <c r="J11" s="1">
        <v>330</v>
      </c>
      <c r="K11" s="11">
        <v>79</v>
      </c>
    </row>
    <row r="12" spans="1:14" x14ac:dyDescent="0.25">
      <c r="A12" s="19" t="s">
        <v>542</v>
      </c>
      <c r="B12" s="1">
        <v>8.89</v>
      </c>
      <c r="C12" s="1">
        <v>9</v>
      </c>
      <c r="D12" s="1">
        <v>2.88</v>
      </c>
      <c r="E12" s="11">
        <v>688</v>
      </c>
      <c r="F12" s="1">
        <v>5.7000000000000002E-2</v>
      </c>
      <c r="G12" s="11">
        <v>14</v>
      </c>
      <c r="H12" s="1">
        <v>2.9359999999999999</v>
      </c>
      <c r="I12" s="11">
        <v>702</v>
      </c>
      <c r="J12" s="1">
        <v>330</v>
      </c>
      <c r="K12" s="11">
        <v>79</v>
      </c>
    </row>
    <row r="13" spans="1:14" x14ac:dyDescent="0.25">
      <c r="A13" s="19" t="s">
        <v>543</v>
      </c>
      <c r="B13" s="1">
        <v>9.1300000000000008</v>
      </c>
      <c r="C13" s="1">
        <v>7.9</v>
      </c>
      <c r="D13" s="1">
        <v>2.9689999999999999</v>
      </c>
      <c r="E13" s="11">
        <v>710</v>
      </c>
      <c r="F13" s="1">
        <v>8.8999999999999996E-2</v>
      </c>
      <c r="G13" s="11">
        <v>21</v>
      </c>
      <c r="H13" s="1">
        <v>3.0579999999999998</v>
      </c>
      <c r="I13" s="11">
        <v>731</v>
      </c>
      <c r="J13" s="1">
        <v>335</v>
      </c>
      <c r="K13" s="11">
        <v>80</v>
      </c>
    </row>
    <row r="14" spans="1:14" x14ac:dyDescent="0.25">
      <c r="A14" s="19" t="s">
        <v>544</v>
      </c>
      <c r="B14" s="1">
        <v>9.3699999999999992</v>
      </c>
      <c r="C14" s="1">
        <v>7.7</v>
      </c>
      <c r="D14" s="1">
        <v>3.0579999999999998</v>
      </c>
      <c r="E14" s="11">
        <v>731</v>
      </c>
      <c r="F14" s="1">
        <v>8.6999999999999994E-2</v>
      </c>
      <c r="G14" s="11">
        <v>21</v>
      </c>
      <c r="H14" s="1">
        <v>3.145</v>
      </c>
      <c r="I14" s="11">
        <v>752</v>
      </c>
      <c r="J14" s="1">
        <v>336</v>
      </c>
      <c r="K14" s="11">
        <v>80</v>
      </c>
    </row>
    <row r="15" spans="1:14" x14ac:dyDescent="0.25">
      <c r="A15" s="19" t="s">
        <v>545</v>
      </c>
      <c r="B15" s="1">
        <v>9.6199999999999992</v>
      </c>
      <c r="C15" s="1">
        <v>8.1999999999999993</v>
      </c>
      <c r="D15" s="1">
        <v>3.15</v>
      </c>
      <c r="E15" s="11">
        <v>753</v>
      </c>
      <c r="F15" s="1">
        <v>9.2999999999999999E-2</v>
      </c>
      <c r="G15" s="11">
        <v>22</v>
      </c>
      <c r="H15" s="1">
        <v>3.2429999999999999</v>
      </c>
      <c r="I15" s="11">
        <v>775</v>
      </c>
      <c r="J15" s="1">
        <v>337</v>
      </c>
      <c r="K15" s="11">
        <v>81</v>
      </c>
    </row>
    <row r="16" spans="1:14" x14ac:dyDescent="0.25">
      <c r="A16" s="2" t="s">
        <v>282</v>
      </c>
      <c r="B16" s="3"/>
      <c r="C16" s="3"/>
      <c r="D16" s="3"/>
      <c r="E16" s="3"/>
      <c r="F16" s="3"/>
      <c r="G16" s="3"/>
      <c r="H16" s="3"/>
      <c r="I16" s="3"/>
      <c r="J16" s="3"/>
      <c r="K16" s="3"/>
    </row>
    <row r="17" spans="1:11" x14ac:dyDescent="0.25">
      <c r="A17" s="1" t="s">
        <v>302</v>
      </c>
      <c r="B17" s="1">
        <v>4.3499999999999996</v>
      </c>
      <c r="C17" s="1">
        <v>28.3</v>
      </c>
      <c r="D17" s="1">
        <v>1.1970000000000001</v>
      </c>
      <c r="E17" s="11">
        <v>286</v>
      </c>
      <c r="F17" s="1">
        <v>0.746</v>
      </c>
      <c r="G17" s="11">
        <v>178</v>
      </c>
      <c r="H17" s="1">
        <v>1.9419999999999999</v>
      </c>
      <c r="I17" s="11">
        <v>464</v>
      </c>
      <c r="J17" s="1">
        <v>447</v>
      </c>
      <c r="K17" s="11">
        <v>107</v>
      </c>
    </row>
    <row r="18" spans="1:11" x14ac:dyDescent="0.25">
      <c r="A18" s="19" t="s">
        <v>535</v>
      </c>
      <c r="B18" s="1">
        <v>5.14</v>
      </c>
      <c r="C18" s="1">
        <v>25.5</v>
      </c>
      <c r="D18" s="1">
        <v>1.49</v>
      </c>
      <c r="E18" s="11">
        <v>356</v>
      </c>
      <c r="F18" s="1">
        <v>0.67200000000000004</v>
      </c>
      <c r="G18" s="11">
        <v>161</v>
      </c>
      <c r="H18" s="1">
        <v>2.1619999999999999</v>
      </c>
      <c r="I18" s="11">
        <v>517</v>
      </c>
      <c r="J18" s="1">
        <v>421</v>
      </c>
      <c r="K18" s="11">
        <v>101</v>
      </c>
    </row>
    <row r="19" spans="1:11" x14ac:dyDescent="0.25">
      <c r="A19" s="19" t="s">
        <v>536</v>
      </c>
      <c r="B19" s="1">
        <v>5.82</v>
      </c>
      <c r="C19" s="1">
        <v>21.2</v>
      </c>
      <c r="D19" s="1">
        <v>1.742</v>
      </c>
      <c r="E19" s="11">
        <v>416</v>
      </c>
      <c r="F19" s="1">
        <v>0.55900000000000005</v>
      </c>
      <c r="G19" s="11">
        <v>134</v>
      </c>
      <c r="H19" s="1">
        <v>2.3010000000000002</v>
      </c>
      <c r="I19" s="11">
        <v>550</v>
      </c>
      <c r="J19" s="1">
        <v>395</v>
      </c>
      <c r="K19" s="11">
        <v>94</v>
      </c>
    </row>
    <row r="20" spans="1:11" x14ac:dyDescent="0.25">
      <c r="A20" s="19" t="s">
        <v>537</v>
      </c>
      <c r="B20" s="1">
        <v>6.41</v>
      </c>
      <c r="C20" s="1">
        <v>18.399999999999999</v>
      </c>
      <c r="D20" s="1">
        <v>1.96</v>
      </c>
      <c r="E20" s="11">
        <v>469</v>
      </c>
      <c r="F20" s="1">
        <v>0.28499999999999998</v>
      </c>
      <c r="G20" s="11">
        <v>68</v>
      </c>
      <c r="H20" s="1">
        <v>2.2450000000000001</v>
      </c>
      <c r="I20" s="11">
        <v>537</v>
      </c>
      <c r="J20" s="1">
        <v>350</v>
      </c>
      <c r="K20" s="11">
        <v>84</v>
      </c>
    </row>
    <row r="21" spans="1:11" x14ac:dyDescent="0.25">
      <c r="A21" s="19" t="s">
        <v>538</v>
      </c>
      <c r="B21" s="1">
        <v>6.92</v>
      </c>
      <c r="C21" s="1">
        <v>15.5</v>
      </c>
      <c r="D21" s="1">
        <v>2.149</v>
      </c>
      <c r="E21" s="11">
        <v>514</v>
      </c>
      <c r="F21" s="1">
        <v>0.23899999999999999</v>
      </c>
      <c r="G21" s="11">
        <v>57</v>
      </c>
      <c r="H21" s="1">
        <v>2.3889999999999998</v>
      </c>
      <c r="I21" s="11">
        <v>571</v>
      </c>
      <c r="J21" s="1">
        <v>345</v>
      </c>
      <c r="K21" s="11">
        <v>83</v>
      </c>
    </row>
    <row r="22" spans="1:11" x14ac:dyDescent="0.25">
      <c r="A22" s="19" t="s">
        <v>539</v>
      </c>
      <c r="B22" s="1">
        <v>7.35</v>
      </c>
      <c r="C22" s="1">
        <v>12.8</v>
      </c>
      <c r="D22" s="1">
        <v>2.3090000000000002</v>
      </c>
      <c r="E22" s="11">
        <v>552</v>
      </c>
      <c r="F22" s="1">
        <v>0.19900000000000001</v>
      </c>
      <c r="G22" s="11">
        <v>47</v>
      </c>
      <c r="H22" s="1">
        <v>2.5070000000000001</v>
      </c>
      <c r="I22" s="11">
        <v>599</v>
      </c>
      <c r="J22" s="1">
        <v>341</v>
      </c>
      <c r="K22" s="11">
        <v>82</v>
      </c>
    </row>
    <row r="23" spans="1:11" x14ac:dyDescent="0.25">
      <c r="A23" s="19" t="s">
        <v>540</v>
      </c>
      <c r="B23" s="1">
        <v>7.71</v>
      </c>
      <c r="C23" s="1">
        <v>11</v>
      </c>
      <c r="D23" s="1">
        <v>2.4420000000000002</v>
      </c>
      <c r="E23" s="11">
        <v>584</v>
      </c>
      <c r="F23" s="1">
        <v>8.3000000000000004E-2</v>
      </c>
      <c r="G23" s="11">
        <v>20</v>
      </c>
      <c r="H23" s="1">
        <v>2.5249999999999999</v>
      </c>
      <c r="I23" s="11">
        <v>604</v>
      </c>
      <c r="J23" s="1">
        <v>328</v>
      </c>
      <c r="K23" s="11">
        <v>78</v>
      </c>
    </row>
    <row r="24" spans="1:11" x14ac:dyDescent="0.25">
      <c r="A24" s="19" t="s">
        <v>541</v>
      </c>
      <c r="B24" s="1">
        <v>8.0299999999999994</v>
      </c>
      <c r="C24" s="1">
        <v>9.1999999999999993</v>
      </c>
      <c r="D24" s="1">
        <v>2.5609999999999999</v>
      </c>
      <c r="E24" s="11">
        <v>612</v>
      </c>
      <c r="F24" s="1">
        <v>6.9000000000000006E-2</v>
      </c>
      <c r="G24" s="11">
        <v>17</v>
      </c>
      <c r="H24" s="1">
        <v>2.63</v>
      </c>
      <c r="I24" s="11">
        <v>629</v>
      </c>
      <c r="J24" s="1">
        <v>328</v>
      </c>
      <c r="K24" s="11">
        <v>78</v>
      </c>
    </row>
    <row r="25" spans="1:11" x14ac:dyDescent="0.25">
      <c r="A25" s="19" t="s">
        <v>542</v>
      </c>
      <c r="B25" s="1">
        <v>8.31</v>
      </c>
      <c r="C25" s="1">
        <v>8.4</v>
      </c>
      <c r="D25" s="1">
        <v>2.665</v>
      </c>
      <c r="E25" s="11">
        <v>637</v>
      </c>
      <c r="F25" s="1">
        <v>6.3E-2</v>
      </c>
      <c r="G25" s="11">
        <v>15</v>
      </c>
      <c r="H25" s="1">
        <v>2.7280000000000002</v>
      </c>
      <c r="I25" s="11">
        <v>652</v>
      </c>
      <c r="J25" s="1">
        <v>328</v>
      </c>
      <c r="K25" s="11">
        <v>78</v>
      </c>
    </row>
    <row r="26" spans="1:11" x14ac:dyDescent="0.25">
      <c r="A26" s="19" t="s">
        <v>543</v>
      </c>
      <c r="B26" s="1">
        <v>8.5500000000000007</v>
      </c>
      <c r="C26" s="1">
        <v>7.7</v>
      </c>
      <c r="D26" s="1">
        <v>2.754</v>
      </c>
      <c r="E26" s="11">
        <v>658</v>
      </c>
      <c r="F26" s="1">
        <v>7.3999999999999996E-2</v>
      </c>
      <c r="G26" s="11">
        <v>18</v>
      </c>
      <c r="H26" s="1">
        <v>2.8279999999999998</v>
      </c>
      <c r="I26" s="11">
        <v>676</v>
      </c>
      <c r="J26" s="1">
        <v>331</v>
      </c>
      <c r="K26" s="11">
        <v>79</v>
      </c>
    </row>
    <row r="27" spans="1:11" x14ac:dyDescent="0.25">
      <c r="A27" s="19" t="s">
        <v>544</v>
      </c>
      <c r="B27" s="1">
        <v>8.7799999999999994</v>
      </c>
      <c r="C27" s="1">
        <v>6.6</v>
      </c>
      <c r="D27" s="1">
        <v>2.839</v>
      </c>
      <c r="E27" s="11">
        <v>679</v>
      </c>
      <c r="F27" s="1">
        <v>6.3E-2</v>
      </c>
      <c r="G27" s="11">
        <v>15</v>
      </c>
      <c r="H27" s="1">
        <v>2.9020000000000001</v>
      </c>
      <c r="I27" s="11">
        <v>694</v>
      </c>
      <c r="J27" s="1">
        <v>331</v>
      </c>
      <c r="K27" s="11">
        <v>79</v>
      </c>
    </row>
    <row r="28" spans="1:11" x14ac:dyDescent="0.25">
      <c r="A28" s="19" t="s">
        <v>545</v>
      </c>
      <c r="B28" s="1">
        <v>9</v>
      </c>
      <c r="C28" s="1">
        <v>6.3</v>
      </c>
      <c r="D28" s="1">
        <v>2.92</v>
      </c>
      <c r="E28" s="11">
        <v>698</v>
      </c>
      <c r="F28" s="1">
        <v>0.06</v>
      </c>
      <c r="G28" s="11">
        <v>14</v>
      </c>
      <c r="H28" s="1">
        <v>2.9809999999999999</v>
      </c>
      <c r="I28" s="11">
        <v>712</v>
      </c>
      <c r="J28" s="1">
        <v>331</v>
      </c>
      <c r="K28" s="11">
        <v>79</v>
      </c>
    </row>
  </sheetData>
  <mergeCells count="3">
    <mergeCell ref="D1:E1"/>
    <mergeCell ref="F1:G1"/>
    <mergeCell ref="H1:K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7F2C-1EBA-4024-963B-1C3F1FCF75EC}">
  <sheetPr>
    <tabColor rgb="FF00B0F0"/>
  </sheetPr>
  <dimension ref="A1:X169"/>
  <sheetViews>
    <sheetView topLeftCell="A151" workbookViewId="0">
      <selection activeCell="M169" sqref="M169"/>
    </sheetView>
  </sheetViews>
  <sheetFormatPr defaultRowHeight="15" x14ac:dyDescent="0.25"/>
  <cols>
    <col min="1" max="1" width="9.28515625" bestFit="1" customWidth="1"/>
    <col min="2" max="2" width="4.140625" bestFit="1" customWidth="1"/>
    <col min="3" max="3" width="9" bestFit="1" customWidth="1"/>
    <col min="4" max="4" width="8" bestFit="1" customWidth="1"/>
    <col min="5" max="5" width="8.42578125" bestFit="1" customWidth="1"/>
    <col min="6" max="20" width="8" bestFit="1" customWidth="1"/>
  </cols>
  <sheetData>
    <row r="1" spans="1:24" x14ac:dyDescent="0.25">
      <c r="A1" t="s">
        <v>594</v>
      </c>
      <c r="B1" t="s">
        <v>595</v>
      </c>
      <c r="C1" t="s">
        <v>596</v>
      </c>
      <c r="D1" t="s">
        <v>597</v>
      </c>
      <c r="E1" t="s">
        <v>616</v>
      </c>
      <c r="F1" t="s">
        <v>598</v>
      </c>
      <c r="G1" t="s">
        <v>599</v>
      </c>
      <c r="H1" t="s">
        <v>600</v>
      </c>
      <c r="I1" t="s">
        <v>601</v>
      </c>
      <c r="J1" t="s">
        <v>602</v>
      </c>
      <c r="K1" t="s">
        <v>603</v>
      </c>
      <c r="L1" t="s">
        <v>604</v>
      </c>
      <c r="M1" t="s">
        <v>605</v>
      </c>
      <c r="N1" t="s">
        <v>606</v>
      </c>
      <c r="O1" t="s">
        <v>607</v>
      </c>
      <c r="P1" t="s">
        <v>608</v>
      </c>
      <c r="Q1" t="s">
        <v>609</v>
      </c>
      <c r="R1" t="s">
        <v>610</v>
      </c>
      <c r="S1" t="s">
        <v>611</v>
      </c>
      <c r="T1" t="s">
        <v>612</v>
      </c>
      <c r="X1" t="s">
        <v>622</v>
      </c>
    </row>
    <row r="2" spans="1:24" x14ac:dyDescent="0.25">
      <c r="A2">
        <v>61</v>
      </c>
      <c r="B2">
        <v>1</v>
      </c>
      <c r="C2">
        <v>110.2647</v>
      </c>
      <c r="D2">
        <v>4.1640000000000003E-2</v>
      </c>
      <c r="E2">
        <v>4.5914000000000001</v>
      </c>
      <c r="F2">
        <v>96.075999999999993</v>
      </c>
      <c r="G2">
        <v>99.582999999999998</v>
      </c>
      <c r="H2">
        <v>101.629</v>
      </c>
      <c r="I2">
        <v>102.712</v>
      </c>
      <c r="J2">
        <v>104.381</v>
      </c>
      <c r="K2">
        <v>105.506</v>
      </c>
      <c r="L2">
        <v>107.16800000000001</v>
      </c>
      <c r="M2">
        <v>110.265</v>
      </c>
      <c r="N2">
        <v>113.36199999999999</v>
      </c>
      <c r="O2">
        <v>115.023</v>
      </c>
      <c r="P2">
        <v>116.149</v>
      </c>
      <c r="Q2">
        <v>117.81699999999999</v>
      </c>
      <c r="R2">
        <v>118.9</v>
      </c>
      <c r="S2">
        <v>120.946</v>
      </c>
      <c r="T2">
        <v>124.453</v>
      </c>
    </row>
    <row r="3" spans="1:24" x14ac:dyDescent="0.25">
      <c r="A3">
        <v>62</v>
      </c>
      <c r="B3">
        <v>1</v>
      </c>
      <c r="C3">
        <v>110.8006</v>
      </c>
      <c r="D3">
        <v>4.172E-2</v>
      </c>
      <c r="E3">
        <v>4.6226000000000003</v>
      </c>
      <c r="F3">
        <v>96.516000000000005</v>
      </c>
      <c r="G3">
        <v>100.047</v>
      </c>
      <c r="H3">
        <v>102.10599999999999</v>
      </c>
      <c r="I3">
        <v>103.197</v>
      </c>
      <c r="J3">
        <v>104.876</v>
      </c>
      <c r="K3">
        <v>106.01</v>
      </c>
      <c r="L3">
        <v>107.68300000000001</v>
      </c>
      <c r="M3">
        <v>110.801</v>
      </c>
      <c r="N3">
        <v>113.91800000000001</v>
      </c>
      <c r="O3">
        <v>115.592</v>
      </c>
      <c r="P3">
        <v>116.72499999999999</v>
      </c>
      <c r="Q3">
        <v>118.404</v>
      </c>
      <c r="R3">
        <v>119.495</v>
      </c>
      <c r="S3">
        <v>121.554</v>
      </c>
      <c r="T3">
        <v>125.086</v>
      </c>
    </row>
    <row r="4" spans="1:24" x14ac:dyDescent="0.25">
      <c r="A4">
        <v>63</v>
      </c>
      <c r="B4">
        <v>1</v>
      </c>
      <c r="C4">
        <v>111.3338</v>
      </c>
      <c r="D4">
        <v>4.1799999999999997E-2</v>
      </c>
      <c r="E4">
        <v>4.6538000000000004</v>
      </c>
      <c r="F4">
        <v>96.953000000000003</v>
      </c>
      <c r="G4">
        <v>100.508</v>
      </c>
      <c r="H4">
        <v>102.581</v>
      </c>
      <c r="I4">
        <v>103.679</v>
      </c>
      <c r="J4">
        <v>105.37</v>
      </c>
      <c r="K4">
        <v>106.51</v>
      </c>
      <c r="L4">
        <v>108.19499999999999</v>
      </c>
      <c r="M4">
        <v>111.334</v>
      </c>
      <c r="N4">
        <v>114.473</v>
      </c>
      <c r="O4">
        <v>116.157</v>
      </c>
      <c r="P4">
        <v>117.298</v>
      </c>
      <c r="Q4">
        <v>118.989</v>
      </c>
      <c r="R4">
        <v>120.087</v>
      </c>
      <c r="S4">
        <v>122.16</v>
      </c>
      <c r="T4">
        <v>125.715</v>
      </c>
    </row>
    <row r="5" spans="1:24" x14ac:dyDescent="0.25">
      <c r="A5">
        <v>64</v>
      </c>
      <c r="B5">
        <v>1</v>
      </c>
      <c r="C5">
        <v>111.86360000000001</v>
      </c>
      <c r="D5">
        <v>4.1869999999999997E-2</v>
      </c>
      <c r="E5">
        <v>4.6837</v>
      </c>
      <c r="F5">
        <v>97.39</v>
      </c>
      <c r="G5">
        <v>100.968</v>
      </c>
      <c r="H5">
        <v>103.054</v>
      </c>
      <c r="I5">
        <v>104.16</v>
      </c>
      <c r="J5">
        <v>105.861</v>
      </c>
      <c r="K5">
        <v>107.009</v>
      </c>
      <c r="L5">
        <v>108.70399999999999</v>
      </c>
      <c r="M5">
        <v>111.864</v>
      </c>
      <c r="N5">
        <v>115.023</v>
      </c>
      <c r="O5">
        <v>116.718</v>
      </c>
      <c r="P5">
        <v>117.866</v>
      </c>
      <c r="Q5">
        <v>119.568</v>
      </c>
      <c r="R5">
        <v>120.673</v>
      </c>
      <c r="S5">
        <v>122.76</v>
      </c>
      <c r="T5">
        <v>126.337</v>
      </c>
    </row>
    <row r="6" spans="1:24" x14ac:dyDescent="0.25">
      <c r="A6">
        <v>65</v>
      </c>
      <c r="B6">
        <v>1</v>
      </c>
      <c r="C6">
        <v>112.3895</v>
      </c>
      <c r="D6">
        <v>4.1950000000000001E-2</v>
      </c>
      <c r="E6">
        <v>4.7146999999999997</v>
      </c>
      <c r="F6">
        <v>97.82</v>
      </c>
      <c r="G6">
        <v>101.42100000000001</v>
      </c>
      <c r="H6">
        <v>103.52200000000001</v>
      </c>
      <c r="I6">
        <v>104.634</v>
      </c>
      <c r="J6">
        <v>106.34699999999999</v>
      </c>
      <c r="K6">
        <v>107.503</v>
      </c>
      <c r="L6">
        <v>109.209</v>
      </c>
      <c r="M6">
        <v>112.39</v>
      </c>
      <c r="N6">
        <v>115.57</v>
      </c>
      <c r="O6">
        <v>117.276</v>
      </c>
      <c r="P6">
        <v>118.432</v>
      </c>
      <c r="Q6">
        <v>120.145</v>
      </c>
      <c r="R6">
        <v>121.25700000000001</v>
      </c>
      <c r="S6">
        <v>123.358</v>
      </c>
      <c r="T6">
        <v>126.959</v>
      </c>
    </row>
    <row r="7" spans="1:24" x14ac:dyDescent="0.25">
      <c r="A7">
        <v>66</v>
      </c>
      <c r="B7">
        <v>1</v>
      </c>
      <c r="C7">
        <v>112.911</v>
      </c>
      <c r="D7">
        <v>4.2029999999999998E-2</v>
      </c>
      <c r="E7">
        <v>4.7455999999999996</v>
      </c>
      <c r="F7">
        <v>98.245999999999995</v>
      </c>
      <c r="G7">
        <v>101.871</v>
      </c>
      <c r="H7">
        <v>103.985</v>
      </c>
      <c r="I7">
        <v>105.105</v>
      </c>
      <c r="J7">
        <v>106.82899999999999</v>
      </c>
      <c r="K7">
        <v>107.992</v>
      </c>
      <c r="L7">
        <v>109.71</v>
      </c>
      <c r="M7">
        <v>112.911</v>
      </c>
      <c r="N7">
        <v>116.11199999999999</v>
      </c>
      <c r="O7">
        <v>117.83</v>
      </c>
      <c r="P7">
        <v>118.99299999999999</v>
      </c>
      <c r="Q7">
        <v>120.717</v>
      </c>
      <c r="R7">
        <v>121.837</v>
      </c>
      <c r="S7">
        <v>123.95099999999999</v>
      </c>
      <c r="T7">
        <v>127.57599999999999</v>
      </c>
    </row>
    <row r="8" spans="1:24" x14ac:dyDescent="0.25">
      <c r="A8">
        <v>67</v>
      </c>
      <c r="B8">
        <v>1</v>
      </c>
      <c r="C8">
        <v>113.428</v>
      </c>
      <c r="D8">
        <v>4.2110000000000002E-2</v>
      </c>
      <c r="E8">
        <v>4.7765000000000004</v>
      </c>
      <c r="F8">
        <v>98.668000000000006</v>
      </c>
      <c r="G8">
        <v>102.316</v>
      </c>
      <c r="H8">
        <v>104.444</v>
      </c>
      <c r="I8">
        <v>105.571</v>
      </c>
      <c r="J8">
        <v>107.307</v>
      </c>
      <c r="K8">
        <v>108.47799999999999</v>
      </c>
      <c r="L8">
        <v>110.206</v>
      </c>
      <c r="M8">
        <v>113.428</v>
      </c>
      <c r="N8">
        <v>116.65</v>
      </c>
      <c r="O8">
        <v>118.378</v>
      </c>
      <c r="P8">
        <v>119.54900000000001</v>
      </c>
      <c r="Q8">
        <v>121.285</v>
      </c>
      <c r="R8">
        <v>122.41200000000001</v>
      </c>
      <c r="S8">
        <v>124.54</v>
      </c>
      <c r="T8">
        <v>128.18799999999999</v>
      </c>
    </row>
    <row r="9" spans="1:24" x14ac:dyDescent="0.25">
      <c r="A9">
        <v>68</v>
      </c>
      <c r="B9">
        <v>1</v>
      </c>
      <c r="C9">
        <v>113.941</v>
      </c>
      <c r="D9">
        <v>4.2180000000000002E-2</v>
      </c>
      <c r="E9">
        <v>4.806</v>
      </c>
      <c r="F9">
        <v>99.088999999999999</v>
      </c>
      <c r="G9">
        <v>102.76</v>
      </c>
      <c r="H9">
        <v>104.902</v>
      </c>
      <c r="I9">
        <v>106.036</v>
      </c>
      <c r="J9">
        <v>107.782</v>
      </c>
      <c r="K9">
        <v>108.96</v>
      </c>
      <c r="L9">
        <v>110.699</v>
      </c>
      <c r="M9">
        <v>113.941</v>
      </c>
      <c r="N9">
        <v>117.18300000000001</v>
      </c>
      <c r="O9">
        <v>118.922</v>
      </c>
      <c r="P9">
        <v>120.1</v>
      </c>
      <c r="Q9">
        <v>121.846</v>
      </c>
      <c r="R9">
        <v>122.98</v>
      </c>
      <c r="S9">
        <v>125.122</v>
      </c>
      <c r="T9">
        <v>128.79300000000001</v>
      </c>
    </row>
    <row r="10" spans="1:24" x14ac:dyDescent="0.25">
      <c r="A10">
        <v>69</v>
      </c>
      <c r="B10">
        <v>1</v>
      </c>
      <c r="C10">
        <v>114.45</v>
      </c>
      <c r="D10">
        <v>4.2259999999999999E-2</v>
      </c>
      <c r="E10">
        <v>4.8367000000000004</v>
      </c>
      <c r="F10">
        <v>99.504000000000005</v>
      </c>
      <c r="G10">
        <v>103.19799999999999</v>
      </c>
      <c r="H10">
        <v>105.35299999999999</v>
      </c>
      <c r="I10">
        <v>106.494</v>
      </c>
      <c r="J10">
        <v>108.252</v>
      </c>
      <c r="K10">
        <v>109.437</v>
      </c>
      <c r="L10">
        <v>111.188</v>
      </c>
      <c r="M10">
        <v>114.45</v>
      </c>
      <c r="N10">
        <v>117.712</v>
      </c>
      <c r="O10">
        <v>119.46299999999999</v>
      </c>
      <c r="P10">
        <v>120.648</v>
      </c>
      <c r="Q10">
        <v>122.40600000000001</v>
      </c>
      <c r="R10">
        <v>123.547</v>
      </c>
      <c r="S10">
        <v>125.702</v>
      </c>
      <c r="T10">
        <v>129.39599999999999</v>
      </c>
    </row>
    <row r="11" spans="1:24" x14ac:dyDescent="0.25">
      <c r="A11">
        <v>70</v>
      </c>
      <c r="B11">
        <v>1</v>
      </c>
      <c r="C11">
        <v>114.9547</v>
      </c>
      <c r="D11">
        <v>4.2340000000000003E-2</v>
      </c>
      <c r="E11">
        <v>4.8672000000000004</v>
      </c>
      <c r="F11">
        <v>99.914000000000001</v>
      </c>
      <c r="G11">
        <v>103.63200000000001</v>
      </c>
      <c r="H11">
        <v>105.801</v>
      </c>
      <c r="I11">
        <v>106.949</v>
      </c>
      <c r="J11">
        <v>108.717</v>
      </c>
      <c r="K11">
        <v>109.91</v>
      </c>
      <c r="L11">
        <v>111.672</v>
      </c>
      <c r="M11">
        <v>114.955</v>
      </c>
      <c r="N11">
        <v>118.238</v>
      </c>
      <c r="O11">
        <v>119.999</v>
      </c>
      <c r="P11">
        <v>121.19199999999999</v>
      </c>
      <c r="Q11">
        <v>122.961</v>
      </c>
      <c r="R11">
        <v>124.10899999999999</v>
      </c>
      <c r="S11">
        <v>126.277</v>
      </c>
      <c r="T11">
        <v>129.995</v>
      </c>
    </row>
    <row r="12" spans="1:24" x14ac:dyDescent="0.25">
      <c r="A12">
        <v>71</v>
      </c>
      <c r="B12">
        <v>1</v>
      </c>
      <c r="C12">
        <v>115.45489999999999</v>
      </c>
      <c r="D12">
        <v>4.2410000000000003E-2</v>
      </c>
      <c r="E12">
        <v>4.8963999999999999</v>
      </c>
      <c r="F12">
        <v>100.324</v>
      </c>
      <c r="G12">
        <v>104.06399999999999</v>
      </c>
      <c r="H12">
        <v>106.246</v>
      </c>
      <c r="I12">
        <v>107.401</v>
      </c>
      <c r="J12">
        <v>109.18</v>
      </c>
      <c r="K12">
        <v>110.38</v>
      </c>
      <c r="L12">
        <v>112.152</v>
      </c>
      <c r="M12">
        <v>115.455</v>
      </c>
      <c r="N12">
        <v>118.758</v>
      </c>
      <c r="O12">
        <v>120.53</v>
      </c>
      <c r="P12">
        <v>121.73</v>
      </c>
      <c r="Q12">
        <v>123.509</v>
      </c>
      <c r="R12">
        <v>124.664</v>
      </c>
      <c r="S12">
        <v>126.846</v>
      </c>
      <c r="T12">
        <v>130.58600000000001</v>
      </c>
    </row>
    <row r="13" spans="1:24" x14ac:dyDescent="0.25">
      <c r="A13">
        <v>72</v>
      </c>
      <c r="B13">
        <v>1</v>
      </c>
      <c r="C13">
        <v>115.9509</v>
      </c>
      <c r="D13">
        <v>4.249E-2</v>
      </c>
      <c r="E13">
        <v>4.9268000000000001</v>
      </c>
      <c r="F13">
        <v>100.726</v>
      </c>
      <c r="G13">
        <v>104.49</v>
      </c>
      <c r="H13">
        <v>106.685</v>
      </c>
      <c r="I13">
        <v>107.84699999999999</v>
      </c>
      <c r="J13">
        <v>109.637</v>
      </c>
      <c r="K13">
        <v>110.845</v>
      </c>
      <c r="L13">
        <v>112.628</v>
      </c>
      <c r="M13">
        <v>115.95099999999999</v>
      </c>
      <c r="N13">
        <v>119.274</v>
      </c>
      <c r="O13">
        <v>121.057</v>
      </c>
      <c r="P13">
        <v>122.265</v>
      </c>
      <c r="Q13">
        <v>124.05500000000001</v>
      </c>
      <c r="R13">
        <v>125.217</v>
      </c>
      <c r="S13">
        <v>127.41200000000001</v>
      </c>
      <c r="T13">
        <v>131.17599999999999</v>
      </c>
    </row>
    <row r="14" spans="1:24" x14ac:dyDescent="0.25">
      <c r="A14">
        <v>73</v>
      </c>
      <c r="B14">
        <v>1</v>
      </c>
      <c r="C14">
        <v>116.4432</v>
      </c>
      <c r="D14">
        <v>4.2569999999999997E-2</v>
      </c>
      <c r="E14">
        <v>4.9569999999999999</v>
      </c>
      <c r="F14">
        <v>101.125</v>
      </c>
      <c r="G14">
        <v>104.91200000000001</v>
      </c>
      <c r="H14">
        <v>107.12</v>
      </c>
      <c r="I14">
        <v>108.29</v>
      </c>
      <c r="J14">
        <v>110.09099999999999</v>
      </c>
      <c r="K14">
        <v>111.306</v>
      </c>
      <c r="L14">
        <v>113.1</v>
      </c>
      <c r="M14">
        <v>116.443</v>
      </c>
      <c r="N14">
        <v>119.78700000000001</v>
      </c>
      <c r="O14">
        <v>121.581</v>
      </c>
      <c r="P14">
        <v>122.79600000000001</v>
      </c>
      <c r="Q14">
        <v>124.59699999999999</v>
      </c>
      <c r="R14">
        <v>125.76600000000001</v>
      </c>
      <c r="S14">
        <v>127.97499999999999</v>
      </c>
      <c r="T14">
        <v>131.761</v>
      </c>
    </row>
    <row r="15" spans="1:24" x14ac:dyDescent="0.25">
      <c r="A15">
        <v>74</v>
      </c>
      <c r="B15">
        <v>1</v>
      </c>
      <c r="C15">
        <v>116.9325</v>
      </c>
      <c r="D15">
        <v>4.2639999999999997E-2</v>
      </c>
      <c r="E15">
        <v>4.9859999999999998</v>
      </c>
      <c r="F15">
        <v>101.52500000000001</v>
      </c>
      <c r="G15">
        <v>105.333</v>
      </c>
      <c r="H15">
        <v>107.55500000000001</v>
      </c>
      <c r="I15">
        <v>108.73099999999999</v>
      </c>
      <c r="J15">
        <v>110.54300000000001</v>
      </c>
      <c r="K15">
        <v>111.765</v>
      </c>
      <c r="L15">
        <v>113.569</v>
      </c>
      <c r="M15">
        <v>116.932</v>
      </c>
      <c r="N15">
        <v>120.29600000000001</v>
      </c>
      <c r="O15">
        <v>122.1</v>
      </c>
      <c r="P15">
        <v>123.322</v>
      </c>
      <c r="Q15">
        <v>125.134</v>
      </c>
      <c r="R15">
        <v>126.31</v>
      </c>
      <c r="S15">
        <v>128.53200000000001</v>
      </c>
      <c r="T15">
        <v>132.34</v>
      </c>
    </row>
    <row r="16" spans="1:24" x14ac:dyDescent="0.25">
      <c r="A16">
        <v>75</v>
      </c>
      <c r="B16">
        <v>1</v>
      </c>
      <c r="C16">
        <v>117.4196</v>
      </c>
      <c r="D16">
        <v>4.2720000000000001E-2</v>
      </c>
      <c r="E16">
        <v>5.0162000000000004</v>
      </c>
      <c r="F16">
        <v>101.91800000000001</v>
      </c>
      <c r="G16">
        <v>105.75</v>
      </c>
      <c r="H16">
        <v>107.985</v>
      </c>
      <c r="I16">
        <v>109.169</v>
      </c>
      <c r="J16">
        <v>110.991</v>
      </c>
      <c r="K16">
        <v>112.221</v>
      </c>
      <c r="L16">
        <v>114.036</v>
      </c>
      <c r="M16">
        <v>117.42</v>
      </c>
      <c r="N16">
        <v>120.803</v>
      </c>
      <c r="O16">
        <v>122.619</v>
      </c>
      <c r="P16">
        <v>123.848</v>
      </c>
      <c r="Q16">
        <v>125.67</v>
      </c>
      <c r="R16">
        <v>126.854</v>
      </c>
      <c r="S16">
        <v>129.089</v>
      </c>
      <c r="T16">
        <v>132.92099999999999</v>
      </c>
    </row>
    <row r="17" spans="1:20" x14ac:dyDescent="0.25">
      <c r="A17">
        <v>76</v>
      </c>
      <c r="B17">
        <v>1</v>
      </c>
      <c r="C17">
        <v>117.9046</v>
      </c>
      <c r="D17">
        <v>4.2799999999999998E-2</v>
      </c>
      <c r="E17">
        <v>5.0462999999999996</v>
      </c>
      <c r="F17">
        <v>102.31</v>
      </c>
      <c r="G17">
        <v>106.16500000000001</v>
      </c>
      <c r="H17">
        <v>108.414</v>
      </c>
      <c r="I17">
        <v>109.604</v>
      </c>
      <c r="J17">
        <v>111.437</v>
      </c>
      <c r="K17">
        <v>112.67400000000001</v>
      </c>
      <c r="L17">
        <v>114.501</v>
      </c>
      <c r="M17">
        <v>117.905</v>
      </c>
      <c r="N17">
        <v>121.30800000000001</v>
      </c>
      <c r="O17">
        <v>123.13500000000001</v>
      </c>
      <c r="P17">
        <v>124.372</v>
      </c>
      <c r="Q17">
        <v>126.205</v>
      </c>
      <c r="R17">
        <v>127.396</v>
      </c>
      <c r="S17">
        <v>129.64400000000001</v>
      </c>
      <c r="T17">
        <v>133.499</v>
      </c>
    </row>
    <row r="18" spans="1:20" x14ac:dyDescent="0.25">
      <c r="A18">
        <v>77</v>
      </c>
      <c r="B18">
        <v>1</v>
      </c>
      <c r="C18">
        <v>118.38800000000001</v>
      </c>
      <c r="D18">
        <v>4.2869999999999998E-2</v>
      </c>
      <c r="E18">
        <v>5.0753000000000004</v>
      </c>
      <c r="F18">
        <v>102.70399999999999</v>
      </c>
      <c r="G18">
        <v>106.581</v>
      </c>
      <c r="H18">
        <v>108.842</v>
      </c>
      <c r="I18">
        <v>110.04</v>
      </c>
      <c r="J18">
        <v>111.884</v>
      </c>
      <c r="K18">
        <v>113.128</v>
      </c>
      <c r="L18">
        <v>114.965</v>
      </c>
      <c r="M18">
        <v>118.38800000000001</v>
      </c>
      <c r="N18">
        <v>121.81100000000001</v>
      </c>
      <c r="O18">
        <v>123.648</v>
      </c>
      <c r="P18">
        <v>124.892</v>
      </c>
      <c r="Q18">
        <v>126.736</v>
      </c>
      <c r="R18">
        <v>127.934</v>
      </c>
      <c r="S18">
        <v>130.19499999999999</v>
      </c>
      <c r="T18">
        <v>134.072</v>
      </c>
    </row>
    <row r="19" spans="1:20" x14ac:dyDescent="0.25">
      <c r="A19">
        <v>78</v>
      </c>
      <c r="B19">
        <v>1</v>
      </c>
      <c r="C19">
        <v>118.87</v>
      </c>
      <c r="D19">
        <v>4.2950000000000002E-2</v>
      </c>
      <c r="E19">
        <v>5.1055000000000001</v>
      </c>
      <c r="F19">
        <v>103.093</v>
      </c>
      <c r="G19">
        <v>106.99299999999999</v>
      </c>
      <c r="H19">
        <v>109.268</v>
      </c>
      <c r="I19">
        <v>110.47199999999999</v>
      </c>
      <c r="J19">
        <v>112.327</v>
      </c>
      <c r="K19">
        <v>113.57899999999999</v>
      </c>
      <c r="L19">
        <v>115.426</v>
      </c>
      <c r="M19">
        <v>118.87</v>
      </c>
      <c r="N19">
        <v>122.31399999999999</v>
      </c>
      <c r="O19">
        <v>124.161</v>
      </c>
      <c r="P19">
        <v>125.413</v>
      </c>
      <c r="Q19">
        <v>127.268</v>
      </c>
      <c r="R19">
        <v>128.47200000000001</v>
      </c>
      <c r="S19">
        <v>130.74700000000001</v>
      </c>
      <c r="T19">
        <v>134.64699999999999</v>
      </c>
    </row>
    <row r="20" spans="1:20" x14ac:dyDescent="0.25">
      <c r="A20">
        <v>79</v>
      </c>
      <c r="B20">
        <v>1</v>
      </c>
      <c r="C20">
        <v>119.35080000000001</v>
      </c>
      <c r="D20">
        <v>4.3029999999999999E-2</v>
      </c>
      <c r="E20">
        <v>5.1356999999999999</v>
      </c>
      <c r="F20">
        <v>103.48</v>
      </c>
      <c r="G20">
        <v>107.40300000000001</v>
      </c>
      <c r="H20">
        <v>109.69199999999999</v>
      </c>
      <c r="I20">
        <v>110.90300000000001</v>
      </c>
      <c r="J20">
        <v>112.76900000000001</v>
      </c>
      <c r="K20">
        <v>114.02800000000001</v>
      </c>
      <c r="L20">
        <v>115.887</v>
      </c>
      <c r="M20">
        <v>119.351</v>
      </c>
      <c r="N20">
        <v>122.815</v>
      </c>
      <c r="O20">
        <v>124.67400000000001</v>
      </c>
      <c r="P20">
        <v>125.932</v>
      </c>
      <c r="Q20">
        <v>127.798</v>
      </c>
      <c r="R20">
        <v>129.01</v>
      </c>
      <c r="S20">
        <v>131.298</v>
      </c>
      <c r="T20">
        <v>135.221</v>
      </c>
    </row>
    <row r="21" spans="1:20" x14ac:dyDescent="0.25">
      <c r="A21">
        <v>80</v>
      </c>
      <c r="B21">
        <v>1</v>
      </c>
      <c r="C21">
        <v>119.83029999999999</v>
      </c>
      <c r="D21">
        <v>4.3110000000000002E-2</v>
      </c>
      <c r="E21">
        <v>5.1658999999999997</v>
      </c>
      <c r="F21">
        <v>103.867</v>
      </c>
      <c r="G21">
        <v>107.813</v>
      </c>
      <c r="H21">
        <v>110.114</v>
      </c>
      <c r="I21">
        <v>111.333</v>
      </c>
      <c r="J21">
        <v>113.21</v>
      </c>
      <c r="K21">
        <v>114.476</v>
      </c>
      <c r="L21">
        <v>116.346</v>
      </c>
      <c r="M21">
        <v>119.83</v>
      </c>
      <c r="N21">
        <v>123.315</v>
      </c>
      <c r="O21">
        <v>125.184</v>
      </c>
      <c r="P21">
        <v>126.45099999999999</v>
      </c>
      <c r="Q21">
        <v>128.327</v>
      </c>
      <c r="R21">
        <v>129.54599999999999</v>
      </c>
      <c r="S21">
        <v>131.84800000000001</v>
      </c>
      <c r="T21">
        <v>135.79400000000001</v>
      </c>
    </row>
    <row r="22" spans="1:20" x14ac:dyDescent="0.25">
      <c r="A22">
        <v>81</v>
      </c>
      <c r="B22">
        <v>1</v>
      </c>
      <c r="C22">
        <v>120.3085</v>
      </c>
      <c r="D22">
        <v>4.3180000000000003E-2</v>
      </c>
      <c r="E22">
        <v>5.1948999999999996</v>
      </c>
      <c r="F22">
        <v>104.255</v>
      </c>
      <c r="G22">
        <v>108.223</v>
      </c>
      <c r="H22">
        <v>110.538</v>
      </c>
      <c r="I22">
        <v>111.764</v>
      </c>
      <c r="J22">
        <v>113.651</v>
      </c>
      <c r="K22">
        <v>114.92400000000001</v>
      </c>
      <c r="L22">
        <v>116.80500000000001</v>
      </c>
      <c r="M22">
        <v>120.30800000000001</v>
      </c>
      <c r="N22">
        <v>123.812</v>
      </c>
      <c r="O22">
        <v>125.693</v>
      </c>
      <c r="P22">
        <v>126.96599999999999</v>
      </c>
      <c r="Q22">
        <v>128.85300000000001</v>
      </c>
      <c r="R22">
        <v>130.07900000000001</v>
      </c>
      <c r="S22">
        <v>132.39400000000001</v>
      </c>
      <c r="T22">
        <v>136.36199999999999</v>
      </c>
    </row>
    <row r="23" spans="1:20" x14ac:dyDescent="0.25">
      <c r="A23">
        <v>82</v>
      </c>
      <c r="B23">
        <v>1</v>
      </c>
      <c r="C23">
        <v>120.78530000000001</v>
      </c>
      <c r="D23">
        <v>4.326E-2</v>
      </c>
      <c r="E23">
        <v>5.2252000000000001</v>
      </c>
      <c r="F23">
        <v>104.63800000000001</v>
      </c>
      <c r="G23">
        <v>108.63</v>
      </c>
      <c r="H23">
        <v>110.958</v>
      </c>
      <c r="I23">
        <v>112.191</v>
      </c>
      <c r="J23">
        <v>114.089</v>
      </c>
      <c r="K23">
        <v>115.37</v>
      </c>
      <c r="L23">
        <v>117.261</v>
      </c>
      <c r="M23">
        <v>120.785</v>
      </c>
      <c r="N23">
        <v>124.31</v>
      </c>
      <c r="O23">
        <v>126.20099999999999</v>
      </c>
      <c r="P23">
        <v>127.482</v>
      </c>
      <c r="Q23">
        <v>129.38</v>
      </c>
      <c r="R23">
        <v>130.613</v>
      </c>
      <c r="S23">
        <v>132.941</v>
      </c>
      <c r="T23">
        <v>136.93199999999999</v>
      </c>
    </row>
    <row r="24" spans="1:20" x14ac:dyDescent="0.25">
      <c r="A24">
        <v>83</v>
      </c>
      <c r="B24">
        <v>1</v>
      </c>
      <c r="C24">
        <v>121.2604</v>
      </c>
      <c r="D24">
        <v>4.3339999999999997E-2</v>
      </c>
      <c r="E24">
        <v>5.2553999999999998</v>
      </c>
      <c r="F24">
        <v>105.02</v>
      </c>
      <c r="G24">
        <v>109.03400000000001</v>
      </c>
      <c r="H24">
        <v>111.376</v>
      </c>
      <c r="I24">
        <v>112.616</v>
      </c>
      <c r="J24">
        <v>114.52500000000001</v>
      </c>
      <c r="K24">
        <v>115.81399999999999</v>
      </c>
      <c r="L24">
        <v>117.71599999999999</v>
      </c>
      <c r="M24">
        <v>121.26</v>
      </c>
      <c r="N24">
        <v>124.80500000000001</v>
      </c>
      <c r="O24">
        <v>126.70699999999999</v>
      </c>
      <c r="P24">
        <v>127.995</v>
      </c>
      <c r="Q24">
        <v>129.905</v>
      </c>
      <c r="R24">
        <v>131.14500000000001</v>
      </c>
      <c r="S24">
        <v>133.48599999999999</v>
      </c>
      <c r="T24">
        <v>137.501</v>
      </c>
    </row>
    <row r="25" spans="1:20" x14ac:dyDescent="0.25">
      <c r="A25">
        <v>84</v>
      </c>
      <c r="B25">
        <v>1</v>
      </c>
      <c r="C25">
        <v>121.7338</v>
      </c>
      <c r="D25">
        <v>4.342E-2</v>
      </c>
      <c r="E25">
        <v>5.2857000000000003</v>
      </c>
      <c r="F25">
        <v>105.4</v>
      </c>
      <c r="G25">
        <v>109.437</v>
      </c>
      <c r="H25">
        <v>111.79300000000001</v>
      </c>
      <c r="I25">
        <v>113.04</v>
      </c>
      <c r="J25">
        <v>114.96</v>
      </c>
      <c r="K25">
        <v>116.256</v>
      </c>
      <c r="L25">
        <v>118.169</v>
      </c>
      <c r="M25">
        <v>121.73399999999999</v>
      </c>
      <c r="N25">
        <v>125.29900000000001</v>
      </c>
      <c r="O25">
        <v>127.212</v>
      </c>
      <c r="P25">
        <v>128.50800000000001</v>
      </c>
      <c r="Q25">
        <v>130.428</v>
      </c>
      <c r="R25">
        <v>131.67500000000001</v>
      </c>
      <c r="S25">
        <v>134.03</v>
      </c>
      <c r="T25">
        <v>138.06800000000001</v>
      </c>
    </row>
    <row r="26" spans="1:20" x14ac:dyDescent="0.25">
      <c r="A26">
        <v>85</v>
      </c>
      <c r="B26">
        <v>1</v>
      </c>
      <c r="C26">
        <v>122.20529999999999</v>
      </c>
      <c r="D26">
        <v>4.3499999999999997E-2</v>
      </c>
      <c r="E26">
        <v>5.3159000000000001</v>
      </c>
      <c r="F26">
        <v>105.77800000000001</v>
      </c>
      <c r="G26">
        <v>109.839</v>
      </c>
      <c r="H26">
        <v>112.20699999999999</v>
      </c>
      <c r="I26">
        <v>113.461</v>
      </c>
      <c r="J26">
        <v>115.393</v>
      </c>
      <c r="K26">
        <v>116.696</v>
      </c>
      <c r="L26">
        <v>118.62</v>
      </c>
      <c r="M26">
        <v>122.205</v>
      </c>
      <c r="N26">
        <v>125.791</v>
      </c>
      <c r="O26">
        <v>127.715</v>
      </c>
      <c r="P26">
        <v>129.018</v>
      </c>
      <c r="Q26">
        <v>130.94900000000001</v>
      </c>
      <c r="R26">
        <v>132.203</v>
      </c>
      <c r="S26">
        <v>134.572</v>
      </c>
      <c r="T26">
        <v>138.63300000000001</v>
      </c>
    </row>
    <row r="27" spans="1:20" x14ac:dyDescent="0.25">
      <c r="A27">
        <v>86</v>
      </c>
      <c r="B27">
        <v>1</v>
      </c>
      <c r="C27">
        <v>122.675</v>
      </c>
      <c r="D27">
        <v>4.3580000000000001E-2</v>
      </c>
      <c r="E27">
        <v>5.3461999999999996</v>
      </c>
      <c r="F27">
        <v>106.154</v>
      </c>
      <c r="G27">
        <v>110.238</v>
      </c>
      <c r="H27">
        <v>112.62</v>
      </c>
      <c r="I27">
        <v>113.881</v>
      </c>
      <c r="J27">
        <v>115.824</v>
      </c>
      <c r="K27">
        <v>117.134</v>
      </c>
      <c r="L27">
        <v>119.069</v>
      </c>
      <c r="M27">
        <v>122.675</v>
      </c>
      <c r="N27">
        <v>126.28100000000001</v>
      </c>
      <c r="O27">
        <v>128.21600000000001</v>
      </c>
      <c r="P27">
        <v>129.52600000000001</v>
      </c>
      <c r="Q27">
        <v>131.46899999999999</v>
      </c>
      <c r="R27">
        <v>132.72999999999999</v>
      </c>
      <c r="S27">
        <v>135.11199999999999</v>
      </c>
      <c r="T27">
        <v>139.196</v>
      </c>
    </row>
    <row r="28" spans="1:20" x14ac:dyDescent="0.25">
      <c r="A28">
        <v>87</v>
      </c>
      <c r="B28">
        <v>1</v>
      </c>
      <c r="C28">
        <v>123.1429</v>
      </c>
      <c r="D28">
        <v>4.3659999999999997E-2</v>
      </c>
      <c r="E28">
        <v>5.3764000000000003</v>
      </c>
      <c r="F28">
        <v>106.529</v>
      </c>
      <c r="G28">
        <v>110.63500000000001</v>
      </c>
      <c r="H28">
        <v>113.03100000000001</v>
      </c>
      <c r="I28">
        <v>114.29900000000001</v>
      </c>
      <c r="J28">
        <v>116.253</v>
      </c>
      <c r="K28">
        <v>117.571</v>
      </c>
      <c r="L28">
        <v>119.517</v>
      </c>
      <c r="M28">
        <v>123.143</v>
      </c>
      <c r="N28">
        <v>126.76900000000001</v>
      </c>
      <c r="O28">
        <v>128.715</v>
      </c>
      <c r="P28">
        <v>130.03299999999999</v>
      </c>
      <c r="Q28">
        <v>131.98599999999999</v>
      </c>
      <c r="R28">
        <v>133.255</v>
      </c>
      <c r="S28">
        <v>135.65</v>
      </c>
      <c r="T28">
        <v>139.75700000000001</v>
      </c>
    </row>
    <row r="29" spans="1:20" x14ac:dyDescent="0.25">
      <c r="A29">
        <v>88</v>
      </c>
      <c r="B29">
        <v>1</v>
      </c>
      <c r="C29">
        <v>123.6092</v>
      </c>
      <c r="D29">
        <v>4.3740000000000001E-2</v>
      </c>
      <c r="E29">
        <v>5.4066999999999998</v>
      </c>
      <c r="F29">
        <v>106.901</v>
      </c>
      <c r="G29">
        <v>111.03100000000001</v>
      </c>
      <c r="H29">
        <v>113.44</v>
      </c>
      <c r="I29">
        <v>114.71599999999999</v>
      </c>
      <c r="J29">
        <v>116.68</v>
      </c>
      <c r="K29">
        <v>118.006</v>
      </c>
      <c r="L29">
        <v>119.962</v>
      </c>
      <c r="M29">
        <v>123.60899999999999</v>
      </c>
      <c r="N29">
        <v>127.256</v>
      </c>
      <c r="O29">
        <v>129.21299999999999</v>
      </c>
      <c r="P29">
        <v>130.53800000000001</v>
      </c>
      <c r="Q29">
        <v>132.50200000000001</v>
      </c>
      <c r="R29">
        <v>133.77799999999999</v>
      </c>
      <c r="S29">
        <v>136.18700000000001</v>
      </c>
      <c r="T29">
        <v>140.31700000000001</v>
      </c>
    </row>
    <row r="30" spans="1:20" x14ac:dyDescent="0.25">
      <c r="A30">
        <v>89</v>
      </c>
      <c r="B30">
        <v>1</v>
      </c>
      <c r="C30">
        <v>124.0736</v>
      </c>
      <c r="D30">
        <v>4.3819999999999998E-2</v>
      </c>
      <c r="E30">
        <v>5.4368999999999996</v>
      </c>
      <c r="F30">
        <v>107.27200000000001</v>
      </c>
      <c r="G30">
        <v>111.425</v>
      </c>
      <c r="H30">
        <v>113.848</v>
      </c>
      <c r="I30">
        <v>115.131</v>
      </c>
      <c r="J30">
        <v>117.10599999999999</v>
      </c>
      <c r="K30">
        <v>118.43899999999999</v>
      </c>
      <c r="L30">
        <v>120.40600000000001</v>
      </c>
      <c r="M30">
        <v>124.074</v>
      </c>
      <c r="N30">
        <v>127.741</v>
      </c>
      <c r="O30">
        <v>129.709</v>
      </c>
      <c r="P30">
        <v>131.041</v>
      </c>
      <c r="Q30">
        <v>133.017</v>
      </c>
      <c r="R30">
        <v>134.29900000000001</v>
      </c>
      <c r="S30">
        <v>136.72200000000001</v>
      </c>
      <c r="T30">
        <v>140.875</v>
      </c>
    </row>
    <row r="31" spans="1:20" x14ac:dyDescent="0.25">
      <c r="A31">
        <v>90</v>
      </c>
      <c r="B31">
        <v>1</v>
      </c>
      <c r="C31">
        <v>124.5361</v>
      </c>
      <c r="D31">
        <v>4.3900000000000002E-2</v>
      </c>
      <c r="E31">
        <v>5.4671000000000003</v>
      </c>
      <c r="F31">
        <v>107.64100000000001</v>
      </c>
      <c r="G31">
        <v>111.818</v>
      </c>
      <c r="H31">
        <v>114.254</v>
      </c>
      <c r="I31">
        <v>115.54300000000001</v>
      </c>
      <c r="J31">
        <v>117.53</v>
      </c>
      <c r="K31">
        <v>118.87</v>
      </c>
      <c r="L31">
        <v>120.849</v>
      </c>
      <c r="M31">
        <v>124.536</v>
      </c>
      <c r="N31">
        <v>128.22399999999999</v>
      </c>
      <c r="O31">
        <v>130.202</v>
      </c>
      <c r="P31">
        <v>131.54300000000001</v>
      </c>
      <c r="Q31">
        <v>133.529</v>
      </c>
      <c r="R31">
        <v>134.81899999999999</v>
      </c>
      <c r="S31">
        <v>137.255</v>
      </c>
      <c r="T31">
        <v>141.43100000000001</v>
      </c>
    </row>
    <row r="32" spans="1:20" x14ac:dyDescent="0.25">
      <c r="A32">
        <v>91</v>
      </c>
      <c r="B32">
        <v>1</v>
      </c>
      <c r="C32">
        <v>124.99639999999999</v>
      </c>
      <c r="D32">
        <v>4.3979999999999998E-2</v>
      </c>
      <c r="E32">
        <v>5.4973000000000001</v>
      </c>
      <c r="F32">
        <v>108.008</v>
      </c>
      <c r="G32">
        <v>112.208</v>
      </c>
      <c r="H32">
        <v>114.657</v>
      </c>
      <c r="I32">
        <v>115.95399999999999</v>
      </c>
      <c r="J32">
        <v>117.95099999999999</v>
      </c>
      <c r="K32">
        <v>119.29900000000001</v>
      </c>
      <c r="L32">
        <v>121.288</v>
      </c>
      <c r="M32">
        <v>124.996</v>
      </c>
      <c r="N32">
        <v>128.70400000000001</v>
      </c>
      <c r="O32">
        <v>130.69399999999999</v>
      </c>
      <c r="P32">
        <v>132.042</v>
      </c>
      <c r="Q32">
        <v>134.03899999999999</v>
      </c>
      <c r="R32">
        <v>135.33600000000001</v>
      </c>
      <c r="S32">
        <v>137.785</v>
      </c>
      <c r="T32">
        <v>141.98400000000001</v>
      </c>
    </row>
    <row r="33" spans="1:20" x14ac:dyDescent="0.25">
      <c r="A33">
        <v>92</v>
      </c>
      <c r="B33">
        <v>1</v>
      </c>
      <c r="C33">
        <v>125.4545</v>
      </c>
      <c r="D33">
        <v>4.4060000000000002E-2</v>
      </c>
      <c r="E33">
        <v>5.5274999999999999</v>
      </c>
      <c r="F33">
        <v>108.373</v>
      </c>
      <c r="G33">
        <v>112.596</v>
      </c>
      <c r="H33">
        <v>115.05800000000001</v>
      </c>
      <c r="I33">
        <v>116.363</v>
      </c>
      <c r="J33">
        <v>118.371</v>
      </c>
      <c r="K33">
        <v>119.726</v>
      </c>
      <c r="L33">
        <v>121.726</v>
      </c>
      <c r="M33">
        <v>125.45399999999999</v>
      </c>
      <c r="N33">
        <v>129.18299999999999</v>
      </c>
      <c r="O33">
        <v>131.18299999999999</v>
      </c>
      <c r="P33">
        <v>132.53800000000001</v>
      </c>
      <c r="Q33">
        <v>134.54599999999999</v>
      </c>
      <c r="R33">
        <v>135.851</v>
      </c>
      <c r="S33">
        <v>138.31299999999999</v>
      </c>
      <c r="T33">
        <v>142.536</v>
      </c>
    </row>
    <row r="34" spans="1:20" x14ac:dyDescent="0.25">
      <c r="A34">
        <v>93</v>
      </c>
      <c r="B34">
        <v>1</v>
      </c>
      <c r="C34">
        <v>125.9104</v>
      </c>
      <c r="D34">
        <v>4.4139999999999999E-2</v>
      </c>
      <c r="E34">
        <v>5.5576999999999996</v>
      </c>
      <c r="F34">
        <v>108.736</v>
      </c>
      <c r="G34">
        <v>112.98099999999999</v>
      </c>
      <c r="H34">
        <v>115.458</v>
      </c>
      <c r="I34">
        <v>116.76900000000001</v>
      </c>
      <c r="J34">
        <v>118.788</v>
      </c>
      <c r="K34">
        <v>120.15</v>
      </c>
      <c r="L34">
        <v>122.16200000000001</v>
      </c>
      <c r="M34">
        <v>125.91</v>
      </c>
      <c r="N34">
        <v>129.65899999999999</v>
      </c>
      <c r="O34">
        <v>131.67099999999999</v>
      </c>
      <c r="P34">
        <v>133.03299999999999</v>
      </c>
      <c r="Q34">
        <v>135.05199999999999</v>
      </c>
      <c r="R34">
        <v>136.363</v>
      </c>
      <c r="S34">
        <v>138.84</v>
      </c>
      <c r="T34">
        <v>143.08500000000001</v>
      </c>
    </row>
    <row r="35" spans="1:20" x14ac:dyDescent="0.25">
      <c r="A35">
        <v>94</v>
      </c>
      <c r="B35">
        <v>1</v>
      </c>
      <c r="C35">
        <v>126.364</v>
      </c>
      <c r="D35">
        <v>4.4220000000000002E-2</v>
      </c>
      <c r="E35">
        <v>5.5877999999999997</v>
      </c>
      <c r="F35">
        <v>109.096</v>
      </c>
      <c r="G35">
        <v>113.36499999999999</v>
      </c>
      <c r="H35">
        <v>115.854</v>
      </c>
      <c r="I35">
        <v>117.173</v>
      </c>
      <c r="J35">
        <v>119.203</v>
      </c>
      <c r="K35">
        <v>120.57299999999999</v>
      </c>
      <c r="L35">
        <v>122.595</v>
      </c>
      <c r="M35">
        <v>126.364</v>
      </c>
      <c r="N35">
        <v>130.13300000000001</v>
      </c>
      <c r="O35">
        <v>132.155</v>
      </c>
      <c r="P35">
        <v>133.52500000000001</v>
      </c>
      <c r="Q35">
        <v>135.55500000000001</v>
      </c>
      <c r="R35">
        <v>136.874</v>
      </c>
      <c r="S35">
        <v>139.363</v>
      </c>
      <c r="T35">
        <v>143.63200000000001</v>
      </c>
    </row>
    <row r="36" spans="1:20" x14ac:dyDescent="0.25">
      <c r="A36">
        <v>95</v>
      </c>
      <c r="B36">
        <v>1</v>
      </c>
      <c r="C36">
        <v>126.8156</v>
      </c>
      <c r="D36">
        <v>4.4299999999999999E-2</v>
      </c>
      <c r="E36">
        <v>5.6178999999999997</v>
      </c>
      <c r="F36">
        <v>109.455</v>
      </c>
      <c r="G36">
        <v>113.746</v>
      </c>
      <c r="H36">
        <v>116.249</v>
      </c>
      <c r="I36">
        <v>117.575</v>
      </c>
      <c r="J36">
        <v>119.616</v>
      </c>
      <c r="K36">
        <v>120.99299999999999</v>
      </c>
      <c r="L36">
        <v>123.026</v>
      </c>
      <c r="M36">
        <v>126.816</v>
      </c>
      <c r="N36">
        <v>130.60499999999999</v>
      </c>
      <c r="O36">
        <v>132.63800000000001</v>
      </c>
      <c r="P36">
        <v>134.01499999999999</v>
      </c>
      <c r="Q36">
        <v>136.05600000000001</v>
      </c>
      <c r="R36">
        <v>137.38200000000001</v>
      </c>
      <c r="S36">
        <v>139.88499999999999</v>
      </c>
      <c r="T36">
        <v>144.17599999999999</v>
      </c>
    </row>
    <row r="37" spans="1:20" x14ac:dyDescent="0.25">
      <c r="A37">
        <v>96</v>
      </c>
      <c r="B37">
        <v>1</v>
      </c>
      <c r="C37">
        <v>127.2651</v>
      </c>
      <c r="D37">
        <v>4.4380000000000003E-2</v>
      </c>
      <c r="E37">
        <v>5.6479999999999997</v>
      </c>
      <c r="F37">
        <v>109.81100000000001</v>
      </c>
      <c r="G37">
        <v>114.126</v>
      </c>
      <c r="H37">
        <v>116.642</v>
      </c>
      <c r="I37">
        <v>117.97499999999999</v>
      </c>
      <c r="J37">
        <v>120.027</v>
      </c>
      <c r="K37">
        <v>121.411</v>
      </c>
      <c r="L37">
        <v>123.456</v>
      </c>
      <c r="M37">
        <v>127.265</v>
      </c>
      <c r="N37">
        <v>131.07499999999999</v>
      </c>
      <c r="O37">
        <v>133.119</v>
      </c>
      <c r="P37">
        <v>134.50299999999999</v>
      </c>
      <c r="Q37">
        <v>136.55500000000001</v>
      </c>
      <c r="R37">
        <v>137.88800000000001</v>
      </c>
      <c r="S37">
        <v>140.404</v>
      </c>
      <c r="T37">
        <v>144.71899999999999</v>
      </c>
    </row>
    <row r="38" spans="1:20" x14ac:dyDescent="0.25">
      <c r="A38">
        <v>97</v>
      </c>
      <c r="B38">
        <v>1</v>
      </c>
      <c r="C38">
        <v>127.7129</v>
      </c>
      <c r="D38">
        <v>4.446E-2</v>
      </c>
      <c r="E38">
        <v>5.6780999999999997</v>
      </c>
      <c r="F38">
        <v>110.166</v>
      </c>
      <c r="G38">
        <v>114.504</v>
      </c>
      <c r="H38">
        <v>117.03400000000001</v>
      </c>
      <c r="I38">
        <v>118.373</v>
      </c>
      <c r="J38">
        <v>120.43600000000001</v>
      </c>
      <c r="K38">
        <v>121.828</v>
      </c>
      <c r="L38">
        <v>123.883</v>
      </c>
      <c r="M38">
        <v>127.71299999999999</v>
      </c>
      <c r="N38">
        <v>131.54300000000001</v>
      </c>
      <c r="O38">
        <v>133.59800000000001</v>
      </c>
      <c r="P38">
        <v>134.99</v>
      </c>
      <c r="Q38">
        <v>137.053</v>
      </c>
      <c r="R38">
        <v>138.392</v>
      </c>
      <c r="S38">
        <v>140.922</v>
      </c>
      <c r="T38">
        <v>145.26</v>
      </c>
    </row>
    <row r="39" spans="1:20" x14ac:dyDescent="0.25">
      <c r="A39">
        <v>98</v>
      </c>
      <c r="B39">
        <v>1</v>
      </c>
      <c r="C39">
        <v>128.15899999999999</v>
      </c>
      <c r="D39">
        <v>4.4540000000000003E-2</v>
      </c>
      <c r="E39">
        <v>5.7081999999999997</v>
      </c>
      <c r="F39">
        <v>110.51900000000001</v>
      </c>
      <c r="G39">
        <v>114.88</v>
      </c>
      <c r="H39">
        <v>117.423</v>
      </c>
      <c r="I39">
        <v>118.77</v>
      </c>
      <c r="J39">
        <v>120.84399999999999</v>
      </c>
      <c r="K39">
        <v>122.24299999999999</v>
      </c>
      <c r="L39">
        <v>124.309</v>
      </c>
      <c r="M39">
        <v>128.15899999999999</v>
      </c>
      <c r="N39">
        <v>132.00899999999999</v>
      </c>
      <c r="O39">
        <v>134.07499999999999</v>
      </c>
      <c r="P39">
        <v>135.47399999999999</v>
      </c>
      <c r="Q39">
        <v>137.548</v>
      </c>
      <c r="R39">
        <v>138.89500000000001</v>
      </c>
      <c r="S39">
        <v>141.43799999999999</v>
      </c>
      <c r="T39">
        <v>145.79900000000001</v>
      </c>
    </row>
    <row r="40" spans="1:20" x14ac:dyDescent="0.25">
      <c r="A40">
        <v>99</v>
      </c>
      <c r="B40">
        <v>1</v>
      </c>
      <c r="C40">
        <v>128.60339999999999</v>
      </c>
      <c r="D40">
        <v>4.462E-2</v>
      </c>
      <c r="E40">
        <v>5.7382999999999997</v>
      </c>
      <c r="F40">
        <v>110.871</v>
      </c>
      <c r="G40">
        <v>115.254</v>
      </c>
      <c r="H40">
        <v>117.81100000000001</v>
      </c>
      <c r="I40">
        <v>119.16500000000001</v>
      </c>
      <c r="J40">
        <v>121.249</v>
      </c>
      <c r="K40">
        <v>122.65600000000001</v>
      </c>
      <c r="L40">
        <v>124.733</v>
      </c>
      <c r="M40">
        <v>128.60300000000001</v>
      </c>
      <c r="N40">
        <v>132.47399999999999</v>
      </c>
      <c r="O40">
        <v>134.55099999999999</v>
      </c>
      <c r="P40">
        <v>135.95699999999999</v>
      </c>
      <c r="Q40">
        <v>138.042</v>
      </c>
      <c r="R40">
        <v>139.39599999999999</v>
      </c>
      <c r="S40">
        <v>141.953</v>
      </c>
      <c r="T40">
        <v>146.33600000000001</v>
      </c>
    </row>
    <row r="41" spans="1:20" x14ac:dyDescent="0.25">
      <c r="A41">
        <v>100</v>
      </c>
      <c r="B41">
        <v>1</v>
      </c>
      <c r="C41">
        <v>129.04660000000001</v>
      </c>
      <c r="D41">
        <v>4.4699999999999997E-2</v>
      </c>
      <c r="E41">
        <v>5.7683999999999997</v>
      </c>
      <c r="F41">
        <v>111.221</v>
      </c>
      <c r="G41">
        <v>115.627</v>
      </c>
      <c r="H41">
        <v>118.197</v>
      </c>
      <c r="I41">
        <v>119.55800000000001</v>
      </c>
      <c r="J41">
        <v>121.654</v>
      </c>
      <c r="K41">
        <v>123.068</v>
      </c>
      <c r="L41">
        <v>125.15600000000001</v>
      </c>
      <c r="M41">
        <v>129.047</v>
      </c>
      <c r="N41">
        <v>132.93700000000001</v>
      </c>
      <c r="O41">
        <v>135.02500000000001</v>
      </c>
      <c r="P41">
        <v>136.43899999999999</v>
      </c>
      <c r="Q41">
        <v>138.535</v>
      </c>
      <c r="R41">
        <v>139.89599999999999</v>
      </c>
      <c r="S41">
        <v>142.46600000000001</v>
      </c>
      <c r="T41">
        <v>146.87200000000001</v>
      </c>
    </row>
    <row r="42" spans="1:20" x14ac:dyDescent="0.25">
      <c r="A42">
        <v>101</v>
      </c>
      <c r="B42">
        <v>1</v>
      </c>
      <c r="C42">
        <v>129.48869999999999</v>
      </c>
      <c r="D42">
        <v>4.478E-2</v>
      </c>
      <c r="E42">
        <v>5.7984999999999998</v>
      </c>
      <c r="F42">
        <v>111.57</v>
      </c>
      <c r="G42">
        <v>115.999</v>
      </c>
      <c r="H42">
        <v>118.583</v>
      </c>
      <c r="I42">
        <v>119.95099999999999</v>
      </c>
      <c r="J42">
        <v>122.05800000000001</v>
      </c>
      <c r="K42">
        <v>123.479</v>
      </c>
      <c r="L42">
        <v>125.578</v>
      </c>
      <c r="M42">
        <v>129.489</v>
      </c>
      <c r="N42">
        <v>133.4</v>
      </c>
      <c r="O42">
        <v>135.49799999999999</v>
      </c>
      <c r="P42">
        <v>136.91999999999999</v>
      </c>
      <c r="Q42">
        <v>139.02600000000001</v>
      </c>
      <c r="R42">
        <v>140.39400000000001</v>
      </c>
      <c r="S42">
        <v>142.97800000000001</v>
      </c>
      <c r="T42">
        <v>147.40700000000001</v>
      </c>
    </row>
    <row r="43" spans="1:20" x14ac:dyDescent="0.25">
      <c r="A43">
        <v>102</v>
      </c>
      <c r="B43">
        <v>1</v>
      </c>
      <c r="C43">
        <v>129.93</v>
      </c>
      <c r="D43">
        <v>4.487E-2</v>
      </c>
      <c r="E43">
        <v>5.83</v>
      </c>
      <c r="F43">
        <v>111.914</v>
      </c>
      <c r="G43">
        <v>116.367</v>
      </c>
      <c r="H43">
        <v>118.965</v>
      </c>
      <c r="I43">
        <v>120.34099999999999</v>
      </c>
      <c r="J43">
        <v>122.459</v>
      </c>
      <c r="K43">
        <v>123.88800000000001</v>
      </c>
      <c r="L43">
        <v>125.998</v>
      </c>
      <c r="M43">
        <v>129.93</v>
      </c>
      <c r="N43">
        <v>133.86199999999999</v>
      </c>
      <c r="O43">
        <v>135.97200000000001</v>
      </c>
      <c r="P43">
        <v>137.40100000000001</v>
      </c>
      <c r="Q43">
        <v>139.51900000000001</v>
      </c>
      <c r="R43">
        <v>140.89500000000001</v>
      </c>
      <c r="S43">
        <v>143.49299999999999</v>
      </c>
      <c r="T43">
        <v>147.946</v>
      </c>
    </row>
    <row r="44" spans="1:20" x14ac:dyDescent="0.25">
      <c r="A44">
        <v>103</v>
      </c>
      <c r="B44">
        <v>1</v>
      </c>
      <c r="C44">
        <v>130.37049999999999</v>
      </c>
      <c r="D44">
        <v>4.4949999999999997E-2</v>
      </c>
      <c r="E44">
        <v>5.8601999999999999</v>
      </c>
      <c r="F44">
        <v>112.261</v>
      </c>
      <c r="G44">
        <v>116.738</v>
      </c>
      <c r="H44">
        <v>119.349</v>
      </c>
      <c r="I44">
        <v>120.73099999999999</v>
      </c>
      <c r="J44">
        <v>122.86</v>
      </c>
      <c r="K44">
        <v>124.297</v>
      </c>
      <c r="L44">
        <v>126.41800000000001</v>
      </c>
      <c r="M44">
        <v>130.37</v>
      </c>
      <c r="N44">
        <v>134.32300000000001</v>
      </c>
      <c r="O44">
        <v>136.44399999999999</v>
      </c>
      <c r="P44">
        <v>137.881</v>
      </c>
      <c r="Q44">
        <v>140.01</v>
      </c>
      <c r="R44">
        <v>141.392</v>
      </c>
      <c r="S44">
        <v>144.00299999999999</v>
      </c>
      <c r="T44">
        <v>148.47999999999999</v>
      </c>
    </row>
    <row r="45" spans="1:20" x14ac:dyDescent="0.25">
      <c r="A45">
        <v>104</v>
      </c>
      <c r="B45">
        <v>1</v>
      </c>
      <c r="C45">
        <v>130.81030000000001</v>
      </c>
      <c r="D45">
        <v>4.5030000000000001E-2</v>
      </c>
      <c r="E45">
        <v>5.8903999999999996</v>
      </c>
      <c r="F45">
        <v>112.608</v>
      </c>
      <c r="G45">
        <v>117.107</v>
      </c>
      <c r="H45">
        <v>119.732</v>
      </c>
      <c r="I45">
        <v>121.121</v>
      </c>
      <c r="J45">
        <v>123.261</v>
      </c>
      <c r="K45">
        <v>124.705</v>
      </c>
      <c r="L45">
        <v>126.837</v>
      </c>
      <c r="M45">
        <v>130.81</v>
      </c>
      <c r="N45">
        <v>134.78299999999999</v>
      </c>
      <c r="O45">
        <v>136.91499999999999</v>
      </c>
      <c r="P45">
        <v>138.35900000000001</v>
      </c>
      <c r="Q45">
        <v>140.499</v>
      </c>
      <c r="R45">
        <v>141.88900000000001</v>
      </c>
      <c r="S45">
        <v>144.51300000000001</v>
      </c>
      <c r="T45">
        <v>149.01300000000001</v>
      </c>
    </row>
    <row r="46" spans="1:20" x14ac:dyDescent="0.25">
      <c r="A46">
        <v>105</v>
      </c>
      <c r="B46">
        <v>1</v>
      </c>
      <c r="C46">
        <v>131.24950000000001</v>
      </c>
      <c r="D46">
        <v>4.5109999999999997E-2</v>
      </c>
      <c r="E46">
        <v>5.9207000000000001</v>
      </c>
      <c r="F46">
        <v>112.953</v>
      </c>
      <c r="G46">
        <v>117.476</v>
      </c>
      <c r="H46">
        <v>120.114</v>
      </c>
      <c r="I46">
        <v>121.511</v>
      </c>
      <c r="J46">
        <v>123.66200000000001</v>
      </c>
      <c r="K46">
        <v>125.113</v>
      </c>
      <c r="L46">
        <v>127.256</v>
      </c>
      <c r="M46">
        <v>131.25</v>
      </c>
      <c r="N46">
        <v>135.24299999999999</v>
      </c>
      <c r="O46">
        <v>137.386</v>
      </c>
      <c r="P46">
        <v>138.83699999999999</v>
      </c>
      <c r="Q46">
        <v>140.988</v>
      </c>
      <c r="R46">
        <v>142.38499999999999</v>
      </c>
      <c r="S46">
        <v>145.023</v>
      </c>
      <c r="T46">
        <v>149.54599999999999</v>
      </c>
    </row>
    <row r="47" spans="1:20" x14ac:dyDescent="0.25">
      <c r="A47">
        <v>106</v>
      </c>
      <c r="B47">
        <v>1</v>
      </c>
      <c r="C47">
        <v>131.6884</v>
      </c>
      <c r="D47">
        <v>4.5190000000000001E-2</v>
      </c>
      <c r="E47">
        <v>5.9509999999999996</v>
      </c>
      <c r="F47">
        <v>113.298</v>
      </c>
      <c r="G47">
        <v>117.84399999999999</v>
      </c>
      <c r="H47">
        <v>120.496</v>
      </c>
      <c r="I47">
        <v>121.9</v>
      </c>
      <c r="J47">
        <v>124.062</v>
      </c>
      <c r="K47">
        <v>125.521</v>
      </c>
      <c r="L47">
        <v>127.675</v>
      </c>
      <c r="M47">
        <v>131.68799999999999</v>
      </c>
      <c r="N47">
        <v>135.702</v>
      </c>
      <c r="O47">
        <v>137.85599999999999</v>
      </c>
      <c r="P47">
        <v>139.315</v>
      </c>
      <c r="Q47">
        <v>141.477</v>
      </c>
      <c r="R47">
        <v>142.881</v>
      </c>
      <c r="S47">
        <v>145.53200000000001</v>
      </c>
      <c r="T47">
        <v>150.078</v>
      </c>
    </row>
    <row r="48" spans="1:20" x14ac:dyDescent="0.25">
      <c r="A48">
        <v>107</v>
      </c>
      <c r="B48">
        <v>1</v>
      </c>
      <c r="C48">
        <v>132.12690000000001</v>
      </c>
      <c r="D48">
        <v>4.5269999999999998E-2</v>
      </c>
      <c r="E48">
        <v>5.9813999999999998</v>
      </c>
      <c r="F48">
        <v>113.643</v>
      </c>
      <c r="G48">
        <v>118.212</v>
      </c>
      <c r="H48">
        <v>120.877</v>
      </c>
      <c r="I48">
        <v>122.288</v>
      </c>
      <c r="J48">
        <v>124.461</v>
      </c>
      <c r="K48">
        <v>125.928</v>
      </c>
      <c r="L48">
        <v>128.09299999999999</v>
      </c>
      <c r="M48">
        <v>132.12700000000001</v>
      </c>
      <c r="N48">
        <v>136.161</v>
      </c>
      <c r="O48">
        <v>138.32599999999999</v>
      </c>
      <c r="P48">
        <v>139.792</v>
      </c>
      <c r="Q48">
        <v>141.965</v>
      </c>
      <c r="R48">
        <v>143.37700000000001</v>
      </c>
      <c r="S48">
        <v>146.042</v>
      </c>
      <c r="T48">
        <v>150.61099999999999</v>
      </c>
    </row>
    <row r="49" spans="1:20" x14ac:dyDescent="0.25">
      <c r="A49">
        <v>108</v>
      </c>
      <c r="B49">
        <v>1</v>
      </c>
      <c r="C49">
        <v>132.5652</v>
      </c>
      <c r="D49">
        <v>4.5350000000000001E-2</v>
      </c>
      <c r="E49">
        <v>6.0118</v>
      </c>
      <c r="F49">
        <v>113.98699999999999</v>
      </c>
      <c r="G49">
        <v>118.58</v>
      </c>
      <c r="H49">
        <v>121.258</v>
      </c>
      <c r="I49">
        <v>122.67700000000001</v>
      </c>
      <c r="J49">
        <v>124.861</v>
      </c>
      <c r="K49">
        <v>126.334</v>
      </c>
      <c r="L49">
        <v>128.51</v>
      </c>
      <c r="M49">
        <v>132.565</v>
      </c>
      <c r="N49">
        <v>136.62</v>
      </c>
      <c r="O49">
        <v>138.79599999999999</v>
      </c>
      <c r="P49">
        <v>140.27000000000001</v>
      </c>
      <c r="Q49">
        <v>142.45400000000001</v>
      </c>
      <c r="R49">
        <v>143.87200000000001</v>
      </c>
      <c r="S49">
        <v>146.55099999999999</v>
      </c>
      <c r="T49">
        <v>151.143</v>
      </c>
    </row>
    <row r="50" spans="1:20" x14ac:dyDescent="0.25">
      <c r="A50">
        <v>109</v>
      </c>
      <c r="B50">
        <v>1</v>
      </c>
      <c r="C50">
        <v>133.00309999999999</v>
      </c>
      <c r="D50">
        <v>4.5429999999999998E-2</v>
      </c>
      <c r="E50">
        <v>6.0423</v>
      </c>
      <c r="F50">
        <v>114.331</v>
      </c>
      <c r="G50">
        <v>118.947</v>
      </c>
      <c r="H50">
        <v>121.639</v>
      </c>
      <c r="I50">
        <v>123.06399999999999</v>
      </c>
      <c r="J50">
        <v>125.26</v>
      </c>
      <c r="K50">
        <v>126.741</v>
      </c>
      <c r="L50">
        <v>128.928</v>
      </c>
      <c r="M50">
        <v>133.00299999999999</v>
      </c>
      <c r="N50">
        <v>137.07900000000001</v>
      </c>
      <c r="O50">
        <v>139.26599999999999</v>
      </c>
      <c r="P50">
        <v>140.74700000000001</v>
      </c>
      <c r="Q50">
        <v>142.94200000000001</v>
      </c>
      <c r="R50">
        <v>144.36699999999999</v>
      </c>
      <c r="S50">
        <v>147.06</v>
      </c>
      <c r="T50">
        <v>151.67500000000001</v>
      </c>
    </row>
    <row r="51" spans="1:20" x14ac:dyDescent="0.25">
      <c r="A51">
        <v>110</v>
      </c>
      <c r="B51">
        <v>1</v>
      </c>
      <c r="C51">
        <v>133.44040000000001</v>
      </c>
      <c r="D51">
        <v>4.5510000000000002E-2</v>
      </c>
      <c r="E51">
        <v>6.0728999999999997</v>
      </c>
      <c r="F51">
        <v>114.67400000000001</v>
      </c>
      <c r="G51">
        <v>119.313</v>
      </c>
      <c r="H51">
        <v>122.01900000000001</v>
      </c>
      <c r="I51">
        <v>123.45099999999999</v>
      </c>
      <c r="J51">
        <v>125.658</v>
      </c>
      <c r="K51">
        <v>127.146</v>
      </c>
      <c r="L51">
        <v>129.34399999999999</v>
      </c>
      <c r="M51">
        <v>133.44</v>
      </c>
      <c r="N51">
        <v>137.536</v>
      </c>
      <c r="O51">
        <v>139.73500000000001</v>
      </c>
      <c r="P51">
        <v>141.22300000000001</v>
      </c>
      <c r="Q51">
        <v>143.429</v>
      </c>
      <c r="R51">
        <v>144.86199999999999</v>
      </c>
      <c r="S51">
        <v>147.56800000000001</v>
      </c>
      <c r="T51">
        <v>152.20699999999999</v>
      </c>
    </row>
    <row r="52" spans="1:20" x14ac:dyDescent="0.25">
      <c r="A52">
        <v>111</v>
      </c>
      <c r="B52">
        <v>1</v>
      </c>
      <c r="C52">
        <v>133.87700000000001</v>
      </c>
      <c r="D52">
        <v>4.5589999999999999E-2</v>
      </c>
      <c r="E52">
        <v>6.1035000000000004</v>
      </c>
      <c r="F52">
        <v>115.01600000000001</v>
      </c>
      <c r="G52">
        <v>119.678</v>
      </c>
      <c r="H52">
        <v>122.398</v>
      </c>
      <c r="I52">
        <v>123.83799999999999</v>
      </c>
      <c r="J52">
        <v>126.05500000000001</v>
      </c>
      <c r="K52">
        <v>127.551</v>
      </c>
      <c r="L52">
        <v>129.76</v>
      </c>
      <c r="M52">
        <v>133.87700000000001</v>
      </c>
      <c r="N52">
        <v>137.994</v>
      </c>
      <c r="O52">
        <v>140.203</v>
      </c>
      <c r="P52">
        <v>141.69900000000001</v>
      </c>
      <c r="Q52">
        <v>143.916</v>
      </c>
      <c r="R52">
        <v>145.35599999999999</v>
      </c>
      <c r="S52">
        <v>148.07599999999999</v>
      </c>
      <c r="T52">
        <v>152.738</v>
      </c>
    </row>
    <row r="53" spans="1:20" x14ac:dyDescent="0.25">
      <c r="A53">
        <v>112</v>
      </c>
      <c r="B53">
        <v>1</v>
      </c>
      <c r="C53">
        <v>134.31299999999999</v>
      </c>
      <c r="D53">
        <v>4.5659999999999999E-2</v>
      </c>
      <c r="E53">
        <v>6.1326999999999998</v>
      </c>
      <c r="F53">
        <v>115.361</v>
      </c>
      <c r="G53">
        <v>120.04600000000001</v>
      </c>
      <c r="H53">
        <v>122.779</v>
      </c>
      <c r="I53">
        <v>124.226</v>
      </c>
      <c r="J53">
        <v>126.45399999999999</v>
      </c>
      <c r="K53">
        <v>127.95699999999999</v>
      </c>
      <c r="L53">
        <v>130.17699999999999</v>
      </c>
      <c r="M53">
        <v>134.31299999999999</v>
      </c>
      <c r="N53">
        <v>138.44900000000001</v>
      </c>
      <c r="O53">
        <v>140.66900000000001</v>
      </c>
      <c r="P53">
        <v>142.172</v>
      </c>
      <c r="Q53">
        <v>144.4</v>
      </c>
      <c r="R53">
        <v>145.84700000000001</v>
      </c>
      <c r="S53">
        <v>148.58000000000001</v>
      </c>
      <c r="T53">
        <v>153.26499999999999</v>
      </c>
    </row>
    <row r="54" spans="1:20" x14ac:dyDescent="0.25">
      <c r="A54">
        <v>113</v>
      </c>
      <c r="B54">
        <v>1</v>
      </c>
      <c r="C54">
        <v>134.7483</v>
      </c>
      <c r="D54">
        <v>4.5740000000000003E-2</v>
      </c>
      <c r="E54">
        <v>6.1634000000000002</v>
      </c>
      <c r="F54">
        <v>115.702</v>
      </c>
      <c r="G54">
        <v>120.41</v>
      </c>
      <c r="H54">
        <v>123.15600000000001</v>
      </c>
      <c r="I54">
        <v>124.61</v>
      </c>
      <c r="J54">
        <v>126.85</v>
      </c>
      <c r="K54">
        <v>128.36000000000001</v>
      </c>
      <c r="L54">
        <v>130.59100000000001</v>
      </c>
      <c r="M54">
        <v>134.74799999999999</v>
      </c>
      <c r="N54">
        <v>138.905</v>
      </c>
      <c r="O54">
        <v>141.136</v>
      </c>
      <c r="P54">
        <v>142.64699999999999</v>
      </c>
      <c r="Q54">
        <v>144.886</v>
      </c>
      <c r="R54">
        <v>146.34</v>
      </c>
      <c r="S54">
        <v>149.08600000000001</v>
      </c>
      <c r="T54">
        <v>153.79499999999999</v>
      </c>
    </row>
    <row r="55" spans="1:20" x14ac:dyDescent="0.25">
      <c r="A55">
        <v>114</v>
      </c>
      <c r="B55">
        <v>1</v>
      </c>
      <c r="C55">
        <v>135.18289999999999</v>
      </c>
      <c r="D55">
        <v>4.582E-2</v>
      </c>
      <c r="E55">
        <v>6.1940999999999997</v>
      </c>
      <c r="F55">
        <v>116.042</v>
      </c>
      <c r="G55">
        <v>120.773</v>
      </c>
      <c r="H55">
        <v>123.533</v>
      </c>
      <c r="I55">
        <v>124.995</v>
      </c>
      <c r="J55">
        <v>127.245</v>
      </c>
      <c r="K55">
        <v>128.76300000000001</v>
      </c>
      <c r="L55">
        <v>131.005</v>
      </c>
      <c r="M55">
        <v>135.18299999999999</v>
      </c>
      <c r="N55">
        <v>139.36099999999999</v>
      </c>
      <c r="O55">
        <v>141.60300000000001</v>
      </c>
      <c r="P55">
        <v>143.12100000000001</v>
      </c>
      <c r="Q55">
        <v>145.37100000000001</v>
      </c>
      <c r="R55">
        <v>146.833</v>
      </c>
      <c r="S55">
        <v>149.59200000000001</v>
      </c>
      <c r="T55">
        <v>154.32400000000001</v>
      </c>
    </row>
    <row r="56" spans="1:20" x14ac:dyDescent="0.25">
      <c r="A56">
        <v>115</v>
      </c>
      <c r="B56">
        <v>1</v>
      </c>
      <c r="C56">
        <v>135.61680000000001</v>
      </c>
      <c r="D56">
        <v>4.589E-2</v>
      </c>
      <c r="E56">
        <v>6.2234999999999996</v>
      </c>
      <c r="F56">
        <v>116.38500000000001</v>
      </c>
      <c r="G56">
        <v>121.139</v>
      </c>
      <c r="H56">
        <v>123.91200000000001</v>
      </c>
      <c r="I56">
        <v>125.38</v>
      </c>
      <c r="J56">
        <v>127.64100000000001</v>
      </c>
      <c r="K56">
        <v>129.167</v>
      </c>
      <c r="L56">
        <v>131.41900000000001</v>
      </c>
      <c r="M56">
        <v>135.61699999999999</v>
      </c>
      <c r="N56">
        <v>139.81399999999999</v>
      </c>
      <c r="O56">
        <v>142.06700000000001</v>
      </c>
      <c r="P56">
        <v>143.59200000000001</v>
      </c>
      <c r="Q56">
        <v>145.85300000000001</v>
      </c>
      <c r="R56">
        <v>147.322</v>
      </c>
      <c r="S56">
        <v>150.095</v>
      </c>
      <c r="T56">
        <v>154.84899999999999</v>
      </c>
    </row>
    <row r="57" spans="1:20" x14ac:dyDescent="0.25">
      <c r="A57">
        <v>116</v>
      </c>
      <c r="B57">
        <v>1</v>
      </c>
      <c r="C57">
        <v>136.05009999999999</v>
      </c>
      <c r="D57">
        <v>4.5969999999999997E-2</v>
      </c>
      <c r="E57">
        <v>6.2542</v>
      </c>
      <c r="F57">
        <v>116.723</v>
      </c>
      <c r="G57">
        <v>121.501</v>
      </c>
      <c r="H57">
        <v>124.28700000000001</v>
      </c>
      <c r="I57">
        <v>125.76300000000001</v>
      </c>
      <c r="J57">
        <v>128.035</v>
      </c>
      <c r="K57">
        <v>129.56800000000001</v>
      </c>
      <c r="L57">
        <v>131.83199999999999</v>
      </c>
      <c r="M57">
        <v>136.05000000000001</v>
      </c>
      <c r="N57">
        <v>140.26900000000001</v>
      </c>
      <c r="O57">
        <v>142.53200000000001</v>
      </c>
      <c r="P57">
        <v>144.065</v>
      </c>
      <c r="Q57">
        <v>146.33699999999999</v>
      </c>
      <c r="R57">
        <v>147.81299999999999</v>
      </c>
      <c r="S57">
        <v>150.6</v>
      </c>
      <c r="T57">
        <v>155.37700000000001</v>
      </c>
    </row>
    <row r="58" spans="1:20" x14ac:dyDescent="0.25">
      <c r="A58">
        <v>117</v>
      </c>
      <c r="B58">
        <v>1</v>
      </c>
      <c r="C58">
        <v>136.4829</v>
      </c>
      <c r="D58">
        <v>4.6039999999999998E-2</v>
      </c>
      <c r="E58">
        <v>6.2836999999999996</v>
      </c>
      <c r="F58">
        <v>117.065</v>
      </c>
      <c r="G58">
        <v>121.86499999999999</v>
      </c>
      <c r="H58">
        <v>124.66500000000001</v>
      </c>
      <c r="I58">
        <v>126.14700000000001</v>
      </c>
      <c r="J58">
        <v>128.43</v>
      </c>
      <c r="K58">
        <v>129.97</v>
      </c>
      <c r="L58">
        <v>132.245</v>
      </c>
      <c r="M58">
        <v>136.483</v>
      </c>
      <c r="N58">
        <v>140.721</v>
      </c>
      <c r="O58">
        <v>142.99600000000001</v>
      </c>
      <c r="P58">
        <v>144.536</v>
      </c>
      <c r="Q58">
        <v>146.81899999999999</v>
      </c>
      <c r="R58">
        <v>148.30099999999999</v>
      </c>
      <c r="S58">
        <v>151.101</v>
      </c>
      <c r="T58">
        <v>155.90100000000001</v>
      </c>
    </row>
    <row r="59" spans="1:20" x14ac:dyDescent="0.25">
      <c r="A59">
        <v>118</v>
      </c>
      <c r="B59">
        <v>1</v>
      </c>
      <c r="C59">
        <v>136.9153</v>
      </c>
      <c r="D59">
        <v>4.6120000000000001E-2</v>
      </c>
      <c r="E59">
        <v>6.3144999999999998</v>
      </c>
      <c r="F59">
        <v>117.402</v>
      </c>
      <c r="G59">
        <v>122.22499999999999</v>
      </c>
      <c r="H59">
        <v>125.039</v>
      </c>
      <c r="I59">
        <v>126.529</v>
      </c>
      <c r="J59">
        <v>128.82300000000001</v>
      </c>
      <c r="K59">
        <v>130.37100000000001</v>
      </c>
      <c r="L59">
        <v>132.65600000000001</v>
      </c>
      <c r="M59">
        <v>136.91499999999999</v>
      </c>
      <c r="N59">
        <v>141.17400000000001</v>
      </c>
      <c r="O59">
        <v>143.46</v>
      </c>
      <c r="P59">
        <v>145.00800000000001</v>
      </c>
      <c r="Q59">
        <v>147.30199999999999</v>
      </c>
      <c r="R59">
        <v>148.792</v>
      </c>
      <c r="S59">
        <v>151.60499999999999</v>
      </c>
      <c r="T59">
        <v>156.429</v>
      </c>
    </row>
    <row r="60" spans="1:20" x14ac:dyDescent="0.25">
      <c r="A60">
        <v>119</v>
      </c>
      <c r="B60">
        <v>1</v>
      </c>
      <c r="C60">
        <v>137.34739999999999</v>
      </c>
      <c r="D60">
        <v>4.6190000000000002E-2</v>
      </c>
      <c r="E60">
        <v>6.3441000000000001</v>
      </c>
      <c r="F60">
        <v>117.74299999999999</v>
      </c>
      <c r="G60">
        <v>122.589</v>
      </c>
      <c r="H60">
        <v>125.416</v>
      </c>
      <c r="I60">
        <v>126.91200000000001</v>
      </c>
      <c r="J60">
        <v>129.21700000000001</v>
      </c>
      <c r="K60">
        <v>130.77199999999999</v>
      </c>
      <c r="L60">
        <v>133.06800000000001</v>
      </c>
      <c r="M60">
        <v>137.34700000000001</v>
      </c>
      <c r="N60">
        <v>141.626</v>
      </c>
      <c r="O60">
        <v>143.923</v>
      </c>
      <c r="P60">
        <v>145.47800000000001</v>
      </c>
      <c r="Q60">
        <v>147.78200000000001</v>
      </c>
      <c r="R60">
        <v>149.279</v>
      </c>
      <c r="S60">
        <v>152.10599999999999</v>
      </c>
      <c r="T60">
        <v>156.952</v>
      </c>
    </row>
    <row r="61" spans="1:20" x14ac:dyDescent="0.25">
      <c r="A61">
        <v>120</v>
      </c>
      <c r="B61">
        <v>1</v>
      </c>
      <c r="C61">
        <v>137.77950000000001</v>
      </c>
      <c r="D61">
        <v>4.6260000000000003E-2</v>
      </c>
      <c r="E61">
        <v>6.3737000000000004</v>
      </c>
      <c r="F61">
        <v>118.083</v>
      </c>
      <c r="G61">
        <v>122.952</v>
      </c>
      <c r="H61">
        <v>125.792</v>
      </c>
      <c r="I61">
        <v>127.29600000000001</v>
      </c>
      <c r="J61">
        <v>129.61099999999999</v>
      </c>
      <c r="K61">
        <v>131.17400000000001</v>
      </c>
      <c r="L61">
        <v>133.48099999999999</v>
      </c>
      <c r="M61">
        <v>137.78</v>
      </c>
      <c r="N61">
        <v>142.078</v>
      </c>
      <c r="O61">
        <v>144.38499999999999</v>
      </c>
      <c r="P61">
        <v>145.94800000000001</v>
      </c>
      <c r="Q61">
        <v>148.26300000000001</v>
      </c>
      <c r="R61">
        <v>149.767</v>
      </c>
      <c r="S61">
        <v>152.607</v>
      </c>
      <c r="T61">
        <v>157.476</v>
      </c>
    </row>
    <row r="62" spans="1:20" x14ac:dyDescent="0.25">
      <c r="A62">
        <v>121</v>
      </c>
      <c r="B62">
        <v>1</v>
      </c>
      <c r="C62">
        <v>138.21190000000001</v>
      </c>
      <c r="D62">
        <v>4.6330000000000003E-2</v>
      </c>
      <c r="E62">
        <v>6.4034000000000004</v>
      </c>
      <c r="F62">
        <v>118.42400000000001</v>
      </c>
      <c r="G62">
        <v>123.315</v>
      </c>
      <c r="H62">
        <v>126.169</v>
      </c>
      <c r="I62">
        <v>127.679</v>
      </c>
      <c r="J62">
        <v>130.006</v>
      </c>
      <c r="K62">
        <v>131.57499999999999</v>
      </c>
      <c r="L62">
        <v>133.893</v>
      </c>
      <c r="M62">
        <v>138.21199999999999</v>
      </c>
      <c r="N62">
        <v>142.53100000000001</v>
      </c>
      <c r="O62">
        <v>144.84899999999999</v>
      </c>
      <c r="P62">
        <v>146.41800000000001</v>
      </c>
      <c r="Q62">
        <v>148.744</v>
      </c>
      <c r="R62">
        <v>150.255</v>
      </c>
      <c r="S62">
        <v>153.108</v>
      </c>
      <c r="T62">
        <v>158</v>
      </c>
    </row>
    <row r="63" spans="1:20" x14ac:dyDescent="0.25">
      <c r="A63">
        <v>122</v>
      </c>
      <c r="B63">
        <v>1</v>
      </c>
      <c r="C63">
        <v>138.64519999999999</v>
      </c>
      <c r="D63">
        <v>4.6399999999999997E-2</v>
      </c>
      <c r="E63">
        <v>6.4330999999999996</v>
      </c>
      <c r="F63">
        <v>118.765</v>
      </c>
      <c r="G63">
        <v>123.679</v>
      </c>
      <c r="H63">
        <v>126.54600000000001</v>
      </c>
      <c r="I63">
        <v>128.06399999999999</v>
      </c>
      <c r="J63">
        <v>130.40100000000001</v>
      </c>
      <c r="K63">
        <v>131.97800000000001</v>
      </c>
      <c r="L63">
        <v>134.30600000000001</v>
      </c>
      <c r="M63">
        <v>138.64500000000001</v>
      </c>
      <c r="N63">
        <v>142.98400000000001</v>
      </c>
      <c r="O63">
        <v>145.31299999999999</v>
      </c>
      <c r="P63">
        <v>146.88999999999999</v>
      </c>
      <c r="Q63">
        <v>149.227</v>
      </c>
      <c r="R63">
        <v>150.745</v>
      </c>
      <c r="S63">
        <v>153.61099999999999</v>
      </c>
      <c r="T63">
        <v>158.52500000000001</v>
      </c>
    </row>
    <row r="64" spans="1:20" x14ac:dyDescent="0.25">
      <c r="A64">
        <v>123</v>
      </c>
      <c r="B64">
        <v>1</v>
      </c>
      <c r="C64">
        <v>139.0797</v>
      </c>
      <c r="D64">
        <v>4.6469999999999997E-2</v>
      </c>
      <c r="E64">
        <v>6.4630000000000001</v>
      </c>
      <c r="F64">
        <v>119.107</v>
      </c>
      <c r="G64">
        <v>124.044</v>
      </c>
      <c r="H64">
        <v>126.92400000000001</v>
      </c>
      <c r="I64">
        <v>128.44900000000001</v>
      </c>
      <c r="J64">
        <v>130.797</v>
      </c>
      <c r="K64">
        <v>132.381</v>
      </c>
      <c r="L64">
        <v>134.72</v>
      </c>
      <c r="M64">
        <v>139.08000000000001</v>
      </c>
      <c r="N64">
        <v>143.43899999999999</v>
      </c>
      <c r="O64">
        <v>145.77799999999999</v>
      </c>
      <c r="P64">
        <v>147.36199999999999</v>
      </c>
      <c r="Q64">
        <v>149.71</v>
      </c>
      <c r="R64">
        <v>151.23500000000001</v>
      </c>
      <c r="S64">
        <v>154.11500000000001</v>
      </c>
      <c r="T64">
        <v>159.05199999999999</v>
      </c>
    </row>
    <row r="65" spans="1:20" x14ac:dyDescent="0.25">
      <c r="A65">
        <v>124</v>
      </c>
      <c r="B65">
        <v>1</v>
      </c>
      <c r="C65">
        <v>139.51580000000001</v>
      </c>
      <c r="D65">
        <v>4.6539999999999998E-2</v>
      </c>
      <c r="E65">
        <v>6.4931000000000001</v>
      </c>
      <c r="F65">
        <v>119.45099999999999</v>
      </c>
      <c r="G65">
        <v>124.411</v>
      </c>
      <c r="H65">
        <v>127.304</v>
      </c>
      <c r="I65">
        <v>128.83600000000001</v>
      </c>
      <c r="J65">
        <v>131.19499999999999</v>
      </c>
      <c r="K65">
        <v>132.786</v>
      </c>
      <c r="L65">
        <v>135.136</v>
      </c>
      <c r="M65">
        <v>139.51599999999999</v>
      </c>
      <c r="N65">
        <v>143.89500000000001</v>
      </c>
      <c r="O65">
        <v>146.245</v>
      </c>
      <c r="P65">
        <v>147.83699999999999</v>
      </c>
      <c r="Q65">
        <v>150.196</v>
      </c>
      <c r="R65">
        <v>151.72800000000001</v>
      </c>
      <c r="S65">
        <v>154.62100000000001</v>
      </c>
      <c r="T65">
        <v>159.58099999999999</v>
      </c>
    </row>
    <row r="66" spans="1:20" x14ac:dyDescent="0.25">
      <c r="A66">
        <v>125</v>
      </c>
      <c r="B66">
        <v>1</v>
      </c>
      <c r="C66">
        <v>139.95400000000001</v>
      </c>
      <c r="D66">
        <v>4.6609999999999999E-2</v>
      </c>
      <c r="E66">
        <v>6.5232999999999999</v>
      </c>
      <c r="F66">
        <v>119.79600000000001</v>
      </c>
      <c r="G66">
        <v>124.779</v>
      </c>
      <c r="H66">
        <v>127.685</v>
      </c>
      <c r="I66">
        <v>129.22399999999999</v>
      </c>
      <c r="J66">
        <v>131.59399999999999</v>
      </c>
      <c r="K66">
        <v>133.19300000000001</v>
      </c>
      <c r="L66">
        <v>135.554</v>
      </c>
      <c r="M66">
        <v>139.95400000000001</v>
      </c>
      <c r="N66">
        <v>144.35400000000001</v>
      </c>
      <c r="O66">
        <v>146.715</v>
      </c>
      <c r="P66">
        <v>148.31399999999999</v>
      </c>
      <c r="Q66">
        <v>150.684</v>
      </c>
      <c r="R66">
        <v>152.22300000000001</v>
      </c>
      <c r="S66">
        <v>155.12899999999999</v>
      </c>
      <c r="T66">
        <v>160.11199999999999</v>
      </c>
    </row>
    <row r="67" spans="1:20" x14ac:dyDescent="0.25">
      <c r="A67">
        <v>126</v>
      </c>
      <c r="B67">
        <v>1</v>
      </c>
      <c r="C67">
        <v>140.3948</v>
      </c>
      <c r="D67">
        <v>4.6670000000000003E-2</v>
      </c>
      <c r="E67">
        <v>6.5522</v>
      </c>
      <c r="F67">
        <v>120.14700000000001</v>
      </c>
      <c r="G67">
        <v>125.152</v>
      </c>
      <c r="H67">
        <v>128.071</v>
      </c>
      <c r="I67">
        <v>129.61699999999999</v>
      </c>
      <c r="J67">
        <v>131.99799999999999</v>
      </c>
      <c r="K67">
        <v>133.60400000000001</v>
      </c>
      <c r="L67">
        <v>135.97499999999999</v>
      </c>
      <c r="M67">
        <v>140.39500000000001</v>
      </c>
      <c r="N67">
        <v>144.81399999999999</v>
      </c>
      <c r="O67">
        <v>147.18600000000001</v>
      </c>
      <c r="P67">
        <v>148.792</v>
      </c>
      <c r="Q67">
        <v>151.172</v>
      </c>
      <c r="R67">
        <v>152.71799999999999</v>
      </c>
      <c r="S67">
        <v>155.63800000000001</v>
      </c>
      <c r="T67">
        <v>160.643</v>
      </c>
    </row>
    <row r="68" spans="1:20" x14ac:dyDescent="0.25">
      <c r="A68">
        <v>127</v>
      </c>
      <c r="B68">
        <v>1</v>
      </c>
      <c r="C68">
        <v>140.83869999999999</v>
      </c>
      <c r="D68">
        <v>4.6739999999999997E-2</v>
      </c>
      <c r="E68">
        <v>6.5827999999999998</v>
      </c>
      <c r="F68">
        <v>120.496</v>
      </c>
      <c r="G68">
        <v>125.52500000000001</v>
      </c>
      <c r="H68">
        <v>128.458</v>
      </c>
      <c r="I68">
        <v>130.011</v>
      </c>
      <c r="J68">
        <v>132.40299999999999</v>
      </c>
      <c r="K68">
        <v>134.01599999999999</v>
      </c>
      <c r="L68">
        <v>136.399</v>
      </c>
      <c r="M68">
        <v>140.839</v>
      </c>
      <c r="N68">
        <v>145.279</v>
      </c>
      <c r="O68">
        <v>147.661</v>
      </c>
      <c r="P68">
        <v>149.27500000000001</v>
      </c>
      <c r="Q68">
        <v>151.666</v>
      </c>
      <c r="R68">
        <v>153.22</v>
      </c>
      <c r="S68">
        <v>156.15299999999999</v>
      </c>
      <c r="T68">
        <v>161.18100000000001</v>
      </c>
    </row>
    <row r="69" spans="1:20" x14ac:dyDescent="0.25">
      <c r="A69">
        <v>128</v>
      </c>
      <c r="B69">
        <v>1</v>
      </c>
      <c r="C69">
        <v>141.2859</v>
      </c>
      <c r="D69">
        <v>4.6800000000000001E-2</v>
      </c>
      <c r="E69">
        <v>6.6121999999999996</v>
      </c>
      <c r="F69">
        <v>120.85299999999999</v>
      </c>
      <c r="G69">
        <v>125.904</v>
      </c>
      <c r="H69">
        <v>128.85</v>
      </c>
      <c r="I69">
        <v>130.41</v>
      </c>
      <c r="J69">
        <v>132.81200000000001</v>
      </c>
      <c r="K69">
        <v>134.43299999999999</v>
      </c>
      <c r="L69">
        <v>136.82599999999999</v>
      </c>
      <c r="M69">
        <v>141.286</v>
      </c>
      <c r="N69">
        <v>145.74600000000001</v>
      </c>
      <c r="O69">
        <v>148.13900000000001</v>
      </c>
      <c r="P69">
        <v>149.76</v>
      </c>
      <c r="Q69">
        <v>152.16200000000001</v>
      </c>
      <c r="R69">
        <v>153.72200000000001</v>
      </c>
      <c r="S69">
        <v>156.66800000000001</v>
      </c>
      <c r="T69">
        <v>161.71899999999999</v>
      </c>
    </row>
    <row r="70" spans="1:20" x14ac:dyDescent="0.25">
      <c r="A70">
        <v>129</v>
      </c>
      <c r="B70">
        <v>1</v>
      </c>
      <c r="C70">
        <v>141.73679999999999</v>
      </c>
      <c r="D70">
        <v>4.6859999999999999E-2</v>
      </c>
      <c r="E70">
        <v>6.6417999999999999</v>
      </c>
      <c r="F70">
        <v>121.212</v>
      </c>
      <c r="G70">
        <v>126.286</v>
      </c>
      <c r="H70">
        <v>129.245</v>
      </c>
      <c r="I70">
        <v>130.81200000000001</v>
      </c>
      <c r="J70">
        <v>133.22499999999999</v>
      </c>
      <c r="K70">
        <v>134.85300000000001</v>
      </c>
      <c r="L70">
        <v>137.25700000000001</v>
      </c>
      <c r="M70">
        <v>141.73699999999999</v>
      </c>
      <c r="N70">
        <v>146.21700000000001</v>
      </c>
      <c r="O70">
        <v>148.62100000000001</v>
      </c>
      <c r="P70">
        <v>150.249</v>
      </c>
      <c r="Q70">
        <v>152.66200000000001</v>
      </c>
      <c r="R70">
        <v>154.22900000000001</v>
      </c>
      <c r="S70">
        <v>157.18799999999999</v>
      </c>
      <c r="T70">
        <v>162.261</v>
      </c>
    </row>
    <row r="71" spans="1:20" x14ac:dyDescent="0.25">
      <c r="A71">
        <v>130</v>
      </c>
      <c r="B71">
        <v>1</v>
      </c>
      <c r="C71">
        <v>142.19159999999999</v>
      </c>
      <c r="D71">
        <v>4.6920000000000003E-2</v>
      </c>
      <c r="E71">
        <v>6.6715999999999998</v>
      </c>
      <c r="F71">
        <v>121.575</v>
      </c>
      <c r="G71">
        <v>126.67100000000001</v>
      </c>
      <c r="H71">
        <v>129.64400000000001</v>
      </c>
      <c r="I71">
        <v>131.21799999999999</v>
      </c>
      <c r="J71">
        <v>133.642</v>
      </c>
      <c r="K71">
        <v>135.27699999999999</v>
      </c>
      <c r="L71">
        <v>137.69200000000001</v>
      </c>
      <c r="M71">
        <v>142.19200000000001</v>
      </c>
      <c r="N71">
        <v>146.69200000000001</v>
      </c>
      <c r="O71">
        <v>149.10599999999999</v>
      </c>
      <c r="P71">
        <v>150.74199999999999</v>
      </c>
      <c r="Q71">
        <v>153.16499999999999</v>
      </c>
      <c r="R71">
        <v>154.74</v>
      </c>
      <c r="S71">
        <v>157.71199999999999</v>
      </c>
      <c r="T71">
        <v>162.80799999999999</v>
      </c>
    </row>
    <row r="72" spans="1:20" x14ac:dyDescent="0.25">
      <c r="A72">
        <v>131</v>
      </c>
      <c r="B72">
        <v>1</v>
      </c>
      <c r="C72">
        <v>142.65010000000001</v>
      </c>
      <c r="D72">
        <v>4.6980000000000001E-2</v>
      </c>
      <c r="E72">
        <v>6.7016999999999998</v>
      </c>
      <c r="F72">
        <v>121.94</v>
      </c>
      <c r="G72">
        <v>127.06</v>
      </c>
      <c r="H72">
        <v>130.04599999999999</v>
      </c>
      <c r="I72">
        <v>131.62700000000001</v>
      </c>
      <c r="J72">
        <v>134.06200000000001</v>
      </c>
      <c r="K72">
        <v>135.70400000000001</v>
      </c>
      <c r="L72">
        <v>138.13</v>
      </c>
      <c r="M72">
        <v>142.65</v>
      </c>
      <c r="N72">
        <v>147.16999999999999</v>
      </c>
      <c r="O72">
        <v>149.596</v>
      </c>
      <c r="P72">
        <v>151.239</v>
      </c>
      <c r="Q72">
        <v>153.673</v>
      </c>
      <c r="R72">
        <v>155.255</v>
      </c>
      <c r="S72">
        <v>158.24100000000001</v>
      </c>
      <c r="T72">
        <v>163.36000000000001</v>
      </c>
    </row>
    <row r="73" spans="1:20" x14ac:dyDescent="0.25">
      <c r="A73">
        <v>132</v>
      </c>
      <c r="B73">
        <v>1</v>
      </c>
      <c r="C73">
        <v>143.11259999999999</v>
      </c>
      <c r="D73">
        <v>4.7030000000000002E-2</v>
      </c>
      <c r="E73">
        <v>6.7305999999999999</v>
      </c>
      <c r="F73">
        <v>122.31399999999999</v>
      </c>
      <c r="G73">
        <v>127.455</v>
      </c>
      <c r="H73">
        <v>130.45400000000001</v>
      </c>
      <c r="I73">
        <v>132.042</v>
      </c>
      <c r="J73">
        <v>134.48699999999999</v>
      </c>
      <c r="K73">
        <v>136.137</v>
      </c>
      <c r="L73">
        <v>138.57300000000001</v>
      </c>
      <c r="M73">
        <v>143.113</v>
      </c>
      <c r="N73">
        <v>147.65199999999999</v>
      </c>
      <c r="O73">
        <v>150.08799999999999</v>
      </c>
      <c r="P73">
        <v>151.738</v>
      </c>
      <c r="Q73">
        <v>154.18299999999999</v>
      </c>
      <c r="R73">
        <v>155.77099999999999</v>
      </c>
      <c r="S73">
        <v>158.77000000000001</v>
      </c>
      <c r="T73">
        <v>163.91200000000001</v>
      </c>
    </row>
    <row r="74" spans="1:20" x14ac:dyDescent="0.25">
      <c r="A74">
        <v>133</v>
      </c>
      <c r="B74">
        <v>1</v>
      </c>
      <c r="C74">
        <v>143.5795</v>
      </c>
      <c r="D74">
        <v>4.709E-2</v>
      </c>
      <c r="E74">
        <v>6.7611999999999997</v>
      </c>
      <c r="F74">
        <v>122.68600000000001</v>
      </c>
      <c r="G74">
        <v>127.851</v>
      </c>
      <c r="H74">
        <v>130.863</v>
      </c>
      <c r="I74">
        <v>132.458</v>
      </c>
      <c r="J74">
        <v>134.91499999999999</v>
      </c>
      <c r="K74">
        <v>136.572</v>
      </c>
      <c r="L74">
        <v>139.01900000000001</v>
      </c>
      <c r="M74">
        <v>143.58000000000001</v>
      </c>
      <c r="N74">
        <v>148.13999999999999</v>
      </c>
      <c r="O74">
        <v>150.58699999999999</v>
      </c>
      <c r="P74">
        <v>152.244</v>
      </c>
      <c r="Q74">
        <v>154.70099999999999</v>
      </c>
      <c r="R74">
        <v>156.29599999999999</v>
      </c>
      <c r="S74">
        <v>159.30799999999999</v>
      </c>
      <c r="T74">
        <v>164.47300000000001</v>
      </c>
    </row>
    <row r="75" spans="1:20" x14ac:dyDescent="0.25">
      <c r="A75">
        <v>134</v>
      </c>
      <c r="B75">
        <v>1</v>
      </c>
      <c r="C75">
        <v>144.05109999999999</v>
      </c>
      <c r="D75">
        <v>4.7140000000000001E-2</v>
      </c>
      <c r="E75">
        <v>6.7906000000000004</v>
      </c>
      <c r="F75">
        <v>123.06699999999999</v>
      </c>
      <c r="G75">
        <v>128.25399999999999</v>
      </c>
      <c r="H75">
        <v>131.279</v>
      </c>
      <c r="I75">
        <v>132.88200000000001</v>
      </c>
      <c r="J75">
        <v>135.34899999999999</v>
      </c>
      <c r="K75">
        <v>137.01300000000001</v>
      </c>
      <c r="L75">
        <v>139.471</v>
      </c>
      <c r="M75">
        <v>144.05099999999999</v>
      </c>
      <c r="N75">
        <v>148.631</v>
      </c>
      <c r="O75">
        <v>151.089</v>
      </c>
      <c r="P75">
        <v>152.75399999999999</v>
      </c>
      <c r="Q75">
        <v>155.221</v>
      </c>
      <c r="R75">
        <v>156.82300000000001</v>
      </c>
      <c r="S75">
        <v>159.84800000000001</v>
      </c>
      <c r="T75">
        <v>165.036</v>
      </c>
    </row>
    <row r="76" spans="1:20" x14ac:dyDescent="0.25">
      <c r="A76">
        <v>135</v>
      </c>
      <c r="B76">
        <v>1</v>
      </c>
      <c r="C76">
        <v>144.52760000000001</v>
      </c>
      <c r="D76">
        <v>4.7190000000000003E-2</v>
      </c>
      <c r="E76">
        <v>6.8202999999999996</v>
      </c>
      <c r="F76">
        <v>123.45099999999999</v>
      </c>
      <c r="G76">
        <v>128.661</v>
      </c>
      <c r="H76">
        <v>131.69999999999999</v>
      </c>
      <c r="I76">
        <v>133.309</v>
      </c>
      <c r="J76">
        <v>135.78700000000001</v>
      </c>
      <c r="K76">
        <v>137.459</v>
      </c>
      <c r="L76">
        <v>139.92699999999999</v>
      </c>
      <c r="M76">
        <v>144.52799999999999</v>
      </c>
      <c r="N76">
        <v>149.12799999999999</v>
      </c>
      <c r="O76">
        <v>151.596</v>
      </c>
      <c r="P76">
        <v>153.268</v>
      </c>
      <c r="Q76">
        <v>155.74600000000001</v>
      </c>
      <c r="R76">
        <v>157.35499999999999</v>
      </c>
      <c r="S76">
        <v>160.39400000000001</v>
      </c>
      <c r="T76">
        <v>165.60400000000001</v>
      </c>
    </row>
    <row r="77" spans="1:20" x14ac:dyDescent="0.25">
      <c r="A77">
        <v>136</v>
      </c>
      <c r="B77">
        <v>1</v>
      </c>
      <c r="C77">
        <v>145.0093</v>
      </c>
      <c r="D77">
        <v>4.7230000000000001E-2</v>
      </c>
      <c r="E77">
        <v>6.8487999999999998</v>
      </c>
      <c r="F77">
        <v>123.845</v>
      </c>
      <c r="G77">
        <v>129.077</v>
      </c>
      <c r="H77">
        <v>132.12799999999999</v>
      </c>
      <c r="I77">
        <v>133.744</v>
      </c>
      <c r="J77">
        <v>136.232</v>
      </c>
      <c r="K77">
        <v>137.911</v>
      </c>
      <c r="L77">
        <v>140.38999999999999</v>
      </c>
      <c r="M77">
        <v>145.00899999999999</v>
      </c>
      <c r="N77">
        <v>149.62899999999999</v>
      </c>
      <c r="O77">
        <v>152.108</v>
      </c>
      <c r="P77">
        <v>153.786</v>
      </c>
      <c r="Q77">
        <v>156.27500000000001</v>
      </c>
      <c r="R77">
        <v>157.88999999999999</v>
      </c>
      <c r="S77">
        <v>160.94200000000001</v>
      </c>
      <c r="T77">
        <v>166.17400000000001</v>
      </c>
    </row>
    <row r="78" spans="1:20" x14ac:dyDescent="0.25">
      <c r="A78">
        <v>137</v>
      </c>
      <c r="B78">
        <v>1</v>
      </c>
      <c r="C78">
        <v>145.49639999999999</v>
      </c>
      <c r="D78">
        <v>4.7280000000000003E-2</v>
      </c>
      <c r="E78">
        <v>6.8791000000000002</v>
      </c>
      <c r="F78">
        <v>124.238</v>
      </c>
      <c r="G78">
        <v>129.49299999999999</v>
      </c>
      <c r="H78">
        <v>132.55799999999999</v>
      </c>
      <c r="I78">
        <v>134.18100000000001</v>
      </c>
      <c r="J78">
        <v>136.68100000000001</v>
      </c>
      <c r="K78">
        <v>138.36699999999999</v>
      </c>
      <c r="L78">
        <v>140.857</v>
      </c>
      <c r="M78">
        <v>145.49600000000001</v>
      </c>
      <c r="N78">
        <v>150.136</v>
      </c>
      <c r="O78">
        <v>152.626</v>
      </c>
      <c r="P78">
        <v>154.31200000000001</v>
      </c>
      <c r="Q78">
        <v>156.81100000000001</v>
      </c>
      <c r="R78">
        <v>158.435</v>
      </c>
      <c r="S78">
        <v>161.5</v>
      </c>
      <c r="T78">
        <v>166.75399999999999</v>
      </c>
    </row>
    <row r="79" spans="1:20" x14ac:dyDescent="0.25">
      <c r="A79">
        <v>138</v>
      </c>
      <c r="B79">
        <v>1</v>
      </c>
      <c r="C79">
        <v>145.98910000000001</v>
      </c>
      <c r="D79">
        <v>4.7320000000000001E-2</v>
      </c>
      <c r="E79">
        <v>6.9081999999999999</v>
      </c>
      <c r="F79">
        <v>124.64100000000001</v>
      </c>
      <c r="G79">
        <v>129.91800000000001</v>
      </c>
      <c r="H79">
        <v>132.99600000000001</v>
      </c>
      <c r="I79">
        <v>134.626</v>
      </c>
      <c r="J79">
        <v>137.136</v>
      </c>
      <c r="K79">
        <v>138.82900000000001</v>
      </c>
      <c r="L79">
        <v>141.33000000000001</v>
      </c>
      <c r="M79">
        <v>145.989</v>
      </c>
      <c r="N79">
        <v>150.649</v>
      </c>
      <c r="O79">
        <v>153.149</v>
      </c>
      <c r="P79">
        <v>154.84200000000001</v>
      </c>
      <c r="Q79">
        <v>157.352</v>
      </c>
      <c r="R79">
        <v>158.982</v>
      </c>
      <c r="S79">
        <v>162.06</v>
      </c>
      <c r="T79">
        <v>167.33699999999999</v>
      </c>
    </row>
    <row r="80" spans="1:20" x14ac:dyDescent="0.25">
      <c r="A80">
        <v>139</v>
      </c>
      <c r="B80">
        <v>1</v>
      </c>
      <c r="C80">
        <v>146.48779999999999</v>
      </c>
      <c r="D80">
        <v>4.7359999999999999E-2</v>
      </c>
      <c r="E80">
        <v>6.9377000000000004</v>
      </c>
      <c r="F80">
        <v>125.04900000000001</v>
      </c>
      <c r="G80">
        <v>130.34800000000001</v>
      </c>
      <c r="H80">
        <v>133.43899999999999</v>
      </c>
      <c r="I80">
        <v>135.07599999999999</v>
      </c>
      <c r="J80">
        <v>137.59700000000001</v>
      </c>
      <c r="K80">
        <v>139.297</v>
      </c>
      <c r="L80">
        <v>141.80799999999999</v>
      </c>
      <c r="M80">
        <v>146.488</v>
      </c>
      <c r="N80">
        <v>151.167</v>
      </c>
      <c r="O80">
        <v>153.678</v>
      </c>
      <c r="P80">
        <v>155.37899999999999</v>
      </c>
      <c r="Q80">
        <v>157.899</v>
      </c>
      <c r="R80">
        <v>159.536</v>
      </c>
      <c r="S80">
        <v>162.62700000000001</v>
      </c>
      <c r="T80">
        <v>167.92699999999999</v>
      </c>
    </row>
    <row r="81" spans="1:20" x14ac:dyDescent="0.25">
      <c r="A81">
        <v>140</v>
      </c>
      <c r="B81">
        <v>1</v>
      </c>
      <c r="C81">
        <v>146.99270000000001</v>
      </c>
      <c r="D81">
        <v>4.7399999999999998E-2</v>
      </c>
      <c r="E81">
        <v>6.9675000000000002</v>
      </c>
      <c r="F81">
        <v>125.462</v>
      </c>
      <c r="G81">
        <v>130.78399999999999</v>
      </c>
      <c r="H81">
        <v>133.88800000000001</v>
      </c>
      <c r="I81">
        <v>135.53200000000001</v>
      </c>
      <c r="J81">
        <v>138.06399999999999</v>
      </c>
      <c r="K81">
        <v>139.77099999999999</v>
      </c>
      <c r="L81">
        <v>142.29300000000001</v>
      </c>
      <c r="M81">
        <v>146.99299999999999</v>
      </c>
      <c r="N81">
        <v>151.69200000000001</v>
      </c>
      <c r="O81">
        <v>154.214</v>
      </c>
      <c r="P81">
        <v>155.922</v>
      </c>
      <c r="Q81">
        <v>158.453</v>
      </c>
      <c r="R81">
        <v>160.09700000000001</v>
      </c>
      <c r="S81">
        <v>163.20099999999999</v>
      </c>
      <c r="T81">
        <v>168.524</v>
      </c>
    </row>
    <row r="82" spans="1:20" x14ac:dyDescent="0.25">
      <c r="A82">
        <v>141</v>
      </c>
      <c r="B82">
        <v>1</v>
      </c>
      <c r="C82">
        <v>147.50409999999999</v>
      </c>
      <c r="D82">
        <v>4.7440000000000003E-2</v>
      </c>
      <c r="E82">
        <v>6.9976000000000003</v>
      </c>
      <c r="F82">
        <v>125.88</v>
      </c>
      <c r="G82">
        <v>131.22499999999999</v>
      </c>
      <c r="H82">
        <v>134.34299999999999</v>
      </c>
      <c r="I82">
        <v>135.994</v>
      </c>
      <c r="J82">
        <v>138.536</v>
      </c>
      <c r="K82">
        <v>140.25200000000001</v>
      </c>
      <c r="L82">
        <v>142.78399999999999</v>
      </c>
      <c r="M82">
        <v>147.50399999999999</v>
      </c>
      <c r="N82">
        <v>152.22399999999999</v>
      </c>
      <c r="O82">
        <v>154.75700000000001</v>
      </c>
      <c r="P82">
        <v>156.47200000000001</v>
      </c>
      <c r="Q82">
        <v>159.01400000000001</v>
      </c>
      <c r="R82">
        <v>160.66499999999999</v>
      </c>
      <c r="S82">
        <v>163.78299999999999</v>
      </c>
      <c r="T82">
        <v>169.12799999999999</v>
      </c>
    </row>
    <row r="83" spans="1:20" x14ac:dyDescent="0.25">
      <c r="A83">
        <v>142</v>
      </c>
      <c r="B83">
        <v>1</v>
      </c>
      <c r="C83">
        <v>148.0224</v>
      </c>
      <c r="D83">
        <v>4.7469999999999998E-2</v>
      </c>
      <c r="E83">
        <v>7.0266000000000002</v>
      </c>
      <c r="F83">
        <v>126.309</v>
      </c>
      <c r="G83">
        <v>131.67599999999999</v>
      </c>
      <c r="H83">
        <v>134.80699999999999</v>
      </c>
      <c r="I83">
        <v>136.465</v>
      </c>
      <c r="J83">
        <v>139.017</v>
      </c>
      <c r="K83">
        <v>140.74</v>
      </c>
      <c r="L83">
        <v>143.28299999999999</v>
      </c>
      <c r="M83">
        <v>148.02199999999999</v>
      </c>
      <c r="N83">
        <v>152.762</v>
      </c>
      <c r="O83">
        <v>155.30500000000001</v>
      </c>
      <c r="P83">
        <v>157.02699999999999</v>
      </c>
      <c r="Q83">
        <v>159.58000000000001</v>
      </c>
      <c r="R83">
        <v>161.238</v>
      </c>
      <c r="S83">
        <v>164.369</v>
      </c>
      <c r="T83">
        <v>169.73599999999999</v>
      </c>
    </row>
    <row r="84" spans="1:20" x14ac:dyDescent="0.25">
      <c r="A84">
        <v>143</v>
      </c>
      <c r="B84">
        <v>1</v>
      </c>
      <c r="C84">
        <v>148.5478</v>
      </c>
      <c r="D84">
        <v>4.7500000000000001E-2</v>
      </c>
      <c r="E84">
        <v>7.056</v>
      </c>
      <c r="F84">
        <v>126.74299999999999</v>
      </c>
      <c r="G84">
        <v>132.13300000000001</v>
      </c>
      <c r="H84">
        <v>135.27699999999999</v>
      </c>
      <c r="I84">
        <v>136.94200000000001</v>
      </c>
      <c r="J84">
        <v>139.505</v>
      </c>
      <c r="K84">
        <v>141.23500000000001</v>
      </c>
      <c r="L84">
        <v>143.78899999999999</v>
      </c>
      <c r="M84">
        <v>148.548</v>
      </c>
      <c r="N84">
        <v>153.30699999999999</v>
      </c>
      <c r="O84">
        <v>155.86099999999999</v>
      </c>
      <c r="P84">
        <v>157.59</v>
      </c>
      <c r="Q84">
        <v>160.154</v>
      </c>
      <c r="R84">
        <v>161.81899999999999</v>
      </c>
      <c r="S84">
        <v>164.96299999999999</v>
      </c>
      <c r="T84">
        <v>170.35300000000001</v>
      </c>
    </row>
    <row r="85" spans="1:20" x14ac:dyDescent="0.25">
      <c r="A85">
        <v>144</v>
      </c>
      <c r="B85">
        <v>1</v>
      </c>
      <c r="C85">
        <v>149.08070000000001</v>
      </c>
      <c r="D85">
        <v>4.7530000000000003E-2</v>
      </c>
      <c r="E85">
        <v>7.0857999999999999</v>
      </c>
      <c r="F85">
        <v>127.184</v>
      </c>
      <c r="G85">
        <v>132.59700000000001</v>
      </c>
      <c r="H85">
        <v>135.75399999999999</v>
      </c>
      <c r="I85">
        <v>137.42599999999999</v>
      </c>
      <c r="J85">
        <v>140</v>
      </c>
      <c r="K85">
        <v>141.73699999999999</v>
      </c>
      <c r="L85">
        <v>144.30099999999999</v>
      </c>
      <c r="M85">
        <v>149.08099999999999</v>
      </c>
      <c r="N85">
        <v>153.86000000000001</v>
      </c>
      <c r="O85">
        <v>156.42500000000001</v>
      </c>
      <c r="P85">
        <v>158.16200000000001</v>
      </c>
      <c r="Q85">
        <v>160.73599999999999</v>
      </c>
      <c r="R85">
        <v>162.40799999999999</v>
      </c>
      <c r="S85">
        <v>165.565</v>
      </c>
      <c r="T85">
        <v>170.977</v>
      </c>
    </row>
    <row r="86" spans="1:20" x14ac:dyDescent="0.25">
      <c r="A86">
        <v>145</v>
      </c>
      <c r="B86">
        <v>1</v>
      </c>
      <c r="C86">
        <v>149.62119999999999</v>
      </c>
      <c r="D86">
        <v>4.7550000000000002E-2</v>
      </c>
      <c r="E86">
        <v>7.1144999999999996</v>
      </c>
      <c r="F86">
        <v>127.636</v>
      </c>
      <c r="G86">
        <v>133.07</v>
      </c>
      <c r="H86">
        <v>136.24</v>
      </c>
      <c r="I86">
        <v>137.91900000000001</v>
      </c>
      <c r="J86">
        <v>140.50399999999999</v>
      </c>
      <c r="K86">
        <v>142.24799999999999</v>
      </c>
      <c r="L86">
        <v>144.82300000000001</v>
      </c>
      <c r="M86">
        <v>149.62100000000001</v>
      </c>
      <c r="N86">
        <v>154.41999999999999</v>
      </c>
      <c r="O86">
        <v>156.995</v>
      </c>
      <c r="P86">
        <v>158.739</v>
      </c>
      <c r="Q86">
        <v>161.32300000000001</v>
      </c>
      <c r="R86">
        <v>163.00200000000001</v>
      </c>
      <c r="S86">
        <v>166.172</v>
      </c>
      <c r="T86">
        <v>171.607</v>
      </c>
    </row>
    <row r="87" spans="1:20" x14ac:dyDescent="0.25">
      <c r="A87">
        <v>146</v>
      </c>
      <c r="B87">
        <v>1</v>
      </c>
      <c r="C87">
        <v>150.1694</v>
      </c>
      <c r="D87">
        <v>4.7579999999999997E-2</v>
      </c>
      <c r="E87">
        <v>7.1451000000000002</v>
      </c>
      <c r="F87">
        <v>128.09</v>
      </c>
      <c r="G87">
        <v>133.548</v>
      </c>
      <c r="H87">
        <v>136.73099999999999</v>
      </c>
      <c r="I87">
        <v>138.417</v>
      </c>
      <c r="J87">
        <v>141.01300000000001</v>
      </c>
      <c r="K87">
        <v>142.76400000000001</v>
      </c>
      <c r="L87">
        <v>145.35</v>
      </c>
      <c r="M87">
        <v>150.16900000000001</v>
      </c>
      <c r="N87">
        <v>154.989</v>
      </c>
      <c r="O87">
        <v>157.57499999999999</v>
      </c>
      <c r="P87">
        <v>159.32599999999999</v>
      </c>
      <c r="Q87">
        <v>161.922</v>
      </c>
      <c r="R87">
        <v>163.608</v>
      </c>
      <c r="S87">
        <v>166.791</v>
      </c>
      <c r="T87">
        <v>172.249</v>
      </c>
    </row>
    <row r="88" spans="1:20" x14ac:dyDescent="0.25">
      <c r="A88">
        <v>147</v>
      </c>
      <c r="B88">
        <v>1</v>
      </c>
      <c r="C88">
        <v>150.72559999999999</v>
      </c>
      <c r="D88">
        <v>4.759E-2</v>
      </c>
      <c r="E88">
        <v>7.173</v>
      </c>
      <c r="F88">
        <v>128.559</v>
      </c>
      <c r="G88">
        <v>134.03899999999999</v>
      </c>
      <c r="H88">
        <v>137.23500000000001</v>
      </c>
      <c r="I88">
        <v>138.92699999999999</v>
      </c>
      <c r="J88">
        <v>141.53299999999999</v>
      </c>
      <c r="K88">
        <v>143.291</v>
      </c>
      <c r="L88">
        <v>145.887</v>
      </c>
      <c r="M88">
        <v>150.726</v>
      </c>
      <c r="N88">
        <v>155.56399999999999</v>
      </c>
      <c r="O88">
        <v>158.16</v>
      </c>
      <c r="P88">
        <v>159.91800000000001</v>
      </c>
      <c r="Q88">
        <v>162.524</v>
      </c>
      <c r="R88">
        <v>164.21700000000001</v>
      </c>
      <c r="S88">
        <v>167.41300000000001</v>
      </c>
      <c r="T88">
        <v>172.892</v>
      </c>
    </row>
    <row r="89" spans="1:20" x14ac:dyDescent="0.25">
      <c r="A89">
        <v>148</v>
      </c>
      <c r="B89">
        <v>1</v>
      </c>
      <c r="C89">
        <v>151.28989999999999</v>
      </c>
      <c r="D89">
        <v>4.761E-2</v>
      </c>
      <c r="E89">
        <v>7.2028999999999996</v>
      </c>
      <c r="F89">
        <v>129.03100000000001</v>
      </c>
      <c r="G89">
        <v>134.53299999999999</v>
      </c>
      <c r="H89">
        <v>137.74299999999999</v>
      </c>
      <c r="I89">
        <v>139.44200000000001</v>
      </c>
      <c r="J89">
        <v>142.059</v>
      </c>
      <c r="K89">
        <v>143.82499999999999</v>
      </c>
      <c r="L89">
        <v>146.43199999999999</v>
      </c>
      <c r="M89">
        <v>151.29</v>
      </c>
      <c r="N89">
        <v>156.148</v>
      </c>
      <c r="O89">
        <v>158.755</v>
      </c>
      <c r="P89">
        <v>160.52099999999999</v>
      </c>
      <c r="Q89">
        <v>163.13800000000001</v>
      </c>
      <c r="R89">
        <v>164.83699999999999</v>
      </c>
      <c r="S89">
        <v>168.04599999999999</v>
      </c>
      <c r="T89">
        <v>173.54900000000001</v>
      </c>
    </row>
    <row r="90" spans="1:20" x14ac:dyDescent="0.25">
      <c r="A90">
        <v>149</v>
      </c>
      <c r="B90">
        <v>1</v>
      </c>
      <c r="C90">
        <v>151.8623</v>
      </c>
      <c r="D90">
        <v>4.7620000000000003E-2</v>
      </c>
      <c r="E90">
        <v>7.2317</v>
      </c>
      <c r="F90">
        <v>129.51499999999999</v>
      </c>
      <c r="G90">
        <v>135.03899999999999</v>
      </c>
      <c r="H90">
        <v>138.261</v>
      </c>
      <c r="I90">
        <v>139.96700000000001</v>
      </c>
      <c r="J90">
        <v>142.595</v>
      </c>
      <c r="K90">
        <v>144.36699999999999</v>
      </c>
      <c r="L90">
        <v>146.98500000000001</v>
      </c>
      <c r="M90">
        <v>151.86199999999999</v>
      </c>
      <c r="N90">
        <v>156.74</v>
      </c>
      <c r="O90">
        <v>159.357</v>
      </c>
      <c r="P90">
        <v>161.13</v>
      </c>
      <c r="Q90">
        <v>163.75700000000001</v>
      </c>
      <c r="R90">
        <v>165.464</v>
      </c>
      <c r="S90">
        <v>168.68600000000001</v>
      </c>
      <c r="T90">
        <v>174.21</v>
      </c>
    </row>
    <row r="91" spans="1:20" x14ac:dyDescent="0.25">
      <c r="A91">
        <v>150</v>
      </c>
      <c r="B91">
        <v>1</v>
      </c>
      <c r="C91">
        <v>152.4425</v>
      </c>
      <c r="D91">
        <v>4.7629999999999999E-2</v>
      </c>
      <c r="E91">
        <v>7.2607999999999997</v>
      </c>
      <c r="F91">
        <v>130.005</v>
      </c>
      <c r="G91">
        <v>135.55099999999999</v>
      </c>
      <c r="H91">
        <v>138.786</v>
      </c>
      <c r="I91">
        <v>140.499</v>
      </c>
      <c r="J91">
        <v>143.137</v>
      </c>
      <c r="K91">
        <v>144.917</v>
      </c>
      <c r="L91">
        <v>147.54499999999999</v>
      </c>
      <c r="M91">
        <v>152.44200000000001</v>
      </c>
      <c r="N91">
        <v>157.34</v>
      </c>
      <c r="O91">
        <v>159.96799999999999</v>
      </c>
      <c r="P91">
        <v>161.74799999999999</v>
      </c>
      <c r="Q91">
        <v>164.386</v>
      </c>
      <c r="R91">
        <v>166.09899999999999</v>
      </c>
      <c r="S91">
        <v>169.334</v>
      </c>
      <c r="T91">
        <v>174.88</v>
      </c>
    </row>
    <row r="92" spans="1:20" x14ac:dyDescent="0.25">
      <c r="A92">
        <v>151</v>
      </c>
      <c r="B92">
        <v>1</v>
      </c>
      <c r="C92">
        <v>153.02979999999999</v>
      </c>
      <c r="D92">
        <v>4.7629999999999999E-2</v>
      </c>
      <c r="E92">
        <v>7.2888000000000002</v>
      </c>
      <c r="F92">
        <v>130.506</v>
      </c>
      <c r="G92">
        <v>136.07300000000001</v>
      </c>
      <c r="H92">
        <v>139.321</v>
      </c>
      <c r="I92">
        <v>141.041</v>
      </c>
      <c r="J92">
        <v>143.68899999999999</v>
      </c>
      <c r="K92">
        <v>145.47499999999999</v>
      </c>
      <c r="L92">
        <v>148.114</v>
      </c>
      <c r="M92">
        <v>153.03</v>
      </c>
      <c r="N92">
        <v>157.946</v>
      </c>
      <c r="O92">
        <v>160.584</v>
      </c>
      <c r="P92">
        <v>162.37100000000001</v>
      </c>
      <c r="Q92">
        <v>165.01900000000001</v>
      </c>
      <c r="R92">
        <v>166.739</v>
      </c>
      <c r="S92">
        <v>169.98599999999999</v>
      </c>
      <c r="T92">
        <v>175.554</v>
      </c>
    </row>
    <row r="93" spans="1:20" x14ac:dyDescent="0.25">
      <c r="A93">
        <v>152</v>
      </c>
      <c r="B93">
        <v>1</v>
      </c>
      <c r="C93">
        <v>153.6234</v>
      </c>
      <c r="D93">
        <v>4.7640000000000002E-2</v>
      </c>
      <c r="E93">
        <v>7.3186</v>
      </c>
      <c r="F93">
        <v>131.00700000000001</v>
      </c>
      <c r="G93">
        <v>136.59800000000001</v>
      </c>
      <c r="H93">
        <v>139.85900000000001</v>
      </c>
      <c r="I93">
        <v>141.58500000000001</v>
      </c>
      <c r="J93">
        <v>144.244</v>
      </c>
      <c r="K93">
        <v>146.03800000000001</v>
      </c>
      <c r="L93">
        <v>148.68700000000001</v>
      </c>
      <c r="M93">
        <v>153.62299999999999</v>
      </c>
      <c r="N93">
        <v>158.56</v>
      </c>
      <c r="O93">
        <v>161.209</v>
      </c>
      <c r="P93">
        <v>163.00299999999999</v>
      </c>
      <c r="Q93">
        <v>165.661</v>
      </c>
      <c r="R93">
        <v>167.38800000000001</v>
      </c>
      <c r="S93">
        <v>170.649</v>
      </c>
      <c r="T93">
        <v>176.24</v>
      </c>
    </row>
    <row r="94" spans="1:20" x14ac:dyDescent="0.25">
      <c r="A94">
        <v>153</v>
      </c>
      <c r="B94">
        <v>1</v>
      </c>
      <c r="C94">
        <v>154.22229999999999</v>
      </c>
      <c r="D94">
        <v>4.7629999999999999E-2</v>
      </c>
      <c r="E94">
        <v>7.3456000000000001</v>
      </c>
      <c r="F94">
        <v>131.523</v>
      </c>
      <c r="G94">
        <v>137.13399999999999</v>
      </c>
      <c r="H94">
        <v>140.40700000000001</v>
      </c>
      <c r="I94">
        <v>142.13999999999999</v>
      </c>
      <c r="J94">
        <v>144.809</v>
      </c>
      <c r="K94">
        <v>146.60900000000001</v>
      </c>
      <c r="L94">
        <v>149.268</v>
      </c>
      <c r="M94">
        <v>154.22200000000001</v>
      </c>
      <c r="N94">
        <v>159.17699999999999</v>
      </c>
      <c r="O94">
        <v>161.83600000000001</v>
      </c>
      <c r="P94">
        <v>163.636</v>
      </c>
      <c r="Q94">
        <v>166.30500000000001</v>
      </c>
      <c r="R94">
        <v>168.03800000000001</v>
      </c>
      <c r="S94">
        <v>171.31100000000001</v>
      </c>
      <c r="T94">
        <v>176.922</v>
      </c>
    </row>
    <row r="95" spans="1:20" x14ac:dyDescent="0.25">
      <c r="A95">
        <v>154</v>
      </c>
      <c r="B95">
        <v>1</v>
      </c>
      <c r="C95">
        <v>154.82579999999999</v>
      </c>
      <c r="D95">
        <v>4.7629999999999999E-2</v>
      </c>
      <c r="E95">
        <v>7.3743999999999996</v>
      </c>
      <c r="F95">
        <v>132.03700000000001</v>
      </c>
      <c r="G95">
        <v>137.66999999999999</v>
      </c>
      <c r="H95">
        <v>140.95599999999999</v>
      </c>
      <c r="I95">
        <v>142.696</v>
      </c>
      <c r="J95">
        <v>145.375</v>
      </c>
      <c r="K95">
        <v>147.18299999999999</v>
      </c>
      <c r="L95">
        <v>149.852</v>
      </c>
      <c r="M95">
        <v>154.82599999999999</v>
      </c>
      <c r="N95">
        <v>159.80000000000001</v>
      </c>
      <c r="O95">
        <v>162.46899999999999</v>
      </c>
      <c r="P95">
        <v>164.27600000000001</v>
      </c>
      <c r="Q95">
        <v>166.95599999999999</v>
      </c>
      <c r="R95">
        <v>168.69499999999999</v>
      </c>
      <c r="S95">
        <v>171.98099999999999</v>
      </c>
      <c r="T95">
        <v>177.614</v>
      </c>
    </row>
    <row r="96" spans="1:20" x14ac:dyDescent="0.25">
      <c r="A96">
        <v>155</v>
      </c>
      <c r="B96">
        <v>1</v>
      </c>
      <c r="C96">
        <v>155.43289999999999</v>
      </c>
      <c r="D96">
        <v>4.7620000000000003E-2</v>
      </c>
      <c r="E96">
        <v>7.4016999999999999</v>
      </c>
      <c r="F96">
        <v>132.56</v>
      </c>
      <c r="G96">
        <v>138.214</v>
      </c>
      <c r="H96">
        <v>141.512</v>
      </c>
      <c r="I96">
        <v>143.25800000000001</v>
      </c>
      <c r="J96">
        <v>145.947</v>
      </c>
      <c r="K96">
        <v>147.762</v>
      </c>
      <c r="L96">
        <v>150.441</v>
      </c>
      <c r="M96">
        <v>155.43299999999999</v>
      </c>
      <c r="N96">
        <v>160.42500000000001</v>
      </c>
      <c r="O96">
        <v>163.10400000000001</v>
      </c>
      <c r="P96">
        <v>164.91900000000001</v>
      </c>
      <c r="Q96">
        <v>167.608</v>
      </c>
      <c r="R96">
        <v>169.35400000000001</v>
      </c>
      <c r="S96">
        <v>172.65199999999999</v>
      </c>
      <c r="T96">
        <v>178.30600000000001</v>
      </c>
    </row>
    <row r="97" spans="1:20" x14ac:dyDescent="0.25">
      <c r="A97">
        <v>156</v>
      </c>
      <c r="B97">
        <v>1</v>
      </c>
      <c r="C97">
        <v>156.04259999999999</v>
      </c>
      <c r="D97">
        <v>4.7600000000000003E-2</v>
      </c>
      <c r="E97">
        <v>7.4276</v>
      </c>
      <c r="F97">
        <v>133.09</v>
      </c>
      <c r="G97">
        <v>138.76300000000001</v>
      </c>
      <c r="H97">
        <v>142.07300000000001</v>
      </c>
      <c r="I97">
        <v>143.82499999999999</v>
      </c>
      <c r="J97">
        <v>146.524</v>
      </c>
      <c r="K97">
        <v>148.34399999999999</v>
      </c>
      <c r="L97">
        <v>151.03299999999999</v>
      </c>
      <c r="M97">
        <v>156.04300000000001</v>
      </c>
      <c r="N97">
        <v>161.05199999999999</v>
      </c>
      <c r="O97">
        <v>163.74100000000001</v>
      </c>
      <c r="P97">
        <v>165.56100000000001</v>
      </c>
      <c r="Q97">
        <v>168.26</v>
      </c>
      <c r="R97">
        <v>170.012</v>
      </c>
      <c r="S97">
        <v>173.322</v>
      </c>
      <c r="T97">
        <v>178.99600000000001</v>
      </c>
    </row>
    <row r="98" spans="1:20" x14ac:dyDescent="0.25">
      <c r="A98">
        <v>157</v>
      </c>
      <c r="B98">
        <v>1</v>
      </c>
      <c r="C98">
        <v>156.65389999999999</v>
      </c>
      <c r="D98">
        <v>4.7579999999999997E-2</v>
      </c>
      <c r="E98">
        <v>7.4535999999999998</v>
      </c>
      <c r="F98">
        <v>133.62100000000001</v>
      </c>
      <c r="G98">
        <v>139.31399999999999</v>
      </c>
      <c r="H98">
        <v>142.63499999999999</v>
      </c>
      <c r="I98">
        <v>144.39400000000001</v>
      </c>
      <c r="J98">
        <v>147.102</v>
      </c>
      <c r="K98">
        <v>148.929</v>
      </c>
      <c r="L98">
        <v>151.62700000000001</v>
      </c>
      <c r="M98">
        <v>156.654</v>
      </c>
      <c r="N98">
        <v>161.68100000000001</v>
      </c>
      <c r="O98">
        <v>164.37899999999999</v>
      </c>
      <c r="P98">
        <v>166.20599999999999</v>
      </c>
      <c r="Q98">
        <v>168.91399999999999</v>
      </c>
      <c r="R98">
        <v>170.673</v>
      </c>
      <c r="S98">
        <v>173.994</v>
      </c>
      <c r="T98">
        <v>179.68700000000001</v>
      </c>
    </row>
    <row r="99" spans="1:20" x14ac:dyDescent="0.25">
      <c r="A99">
        <v>158</v>
      </c>
      <c r="B99">
        <v>1</v>
      </c>
      <c r="C99">
        <v>157.26599999999999</v>
      </c>
      <c r="D99">
        <v>4.7559999999999998E-2</v>
      </c>
      <c r="E99">
        <v>7.4795999999999996</v>
      </c>
      <c r="F99">
        <v>134.15199999999999</v>
      </c>
      <c r="G99">
        <v>139.86600000000001</v>
      </c>
      <c r="H99">
        <v>143.19800000000001</v>
      </c>
      <c r="I99">
        <v>144.96299999999999</v>
      </c>
      <c r="J99">
        <v>147.68100000000001</v>
      </c>
      <c r="K99">
        <v>149.51400000000001</v>
      </c>
      <c r="L99">
        <v>152.221</v>
      </c>
      <c r="M99">
        <v>157.26599999999999</v>
      </c>
      <c r="N99">
        <v>162.31100000000001</v>
      </c>
      <c r="O99">
        <v>165.018</v>
      </c>
      <c r="P99">
        <v>166.851</v>
      </c>
      <c r="Q99">
        <v>169.56899999999999</v>
      </c>
      <c r="R99">
        <v>171.334</v>
      </c>
      <c r="S99">
        <v>174.666</v>
      </c>
      <c r="T99">
        <v>180.38</v>
      </c>
    </row>
    <row r="100" spans="1:20" x14ac:dyDescent="0.25">
      <c r="A100">
        <v>159</v>
      </c>
      <c r="B100">
        <v>1</v>
      </c>
      <c r="C100">
        <v>157.8775</v>
      </c>
      <c r="D100">
        <v>4.7539999999999999E-2</v>
      </c>
      <c r="E100">
        <v>7.5054999999999996</v>
      </c>
      <c r="F100">
        <v>134.684</v>
      </c>
      <c r="G100">
        <v>140.417</v>
      </c>
      <c r="H100">
        <v>143.761</v>
      </c>
      <c r="I100">
        <v>145.53200000000001</v>
      </c>
      <c r="J100">
        <v>148.25899999999999</v>
      </c>
      <c r="K100">
        <v>150.09899999999999</v>
      </c>
      <c r="L100">
        <v>152.815</v>
      </c>
      <c r="M100">
        <v>157.87799999999999</v>
      </c>
      <c r="N100">
        <v>162.94</v>
      </c>
      <c r="O100">
        <v>165.65600000000001</v>
      </c>
      <c r="P100">
        <v>167.49600000000001</v>
      </c>
      <c r="Q100">
        <v>170.22300000000001</v>
      </c>
      <c r="R100">
        <v>171.994</v>
      </c>
      <c r="S100">
        <v>175.33799999999999</v>
      </c>
      <c r="T100">
        <v>181.071</v>
      </c>
    </row>
    <row r="101" spans="1:20" x14ac:dyDescent="0.25">
      <c r="A101">
        <v>160</v>
      </c>
      <c r="B101">
        <v>1</v>
      </c>
      <c r="C101">
        <v>158.4871</v>
      </c>
      <c r="D101">
        <v>4.7509999999999997E-2</v>
      </c>
      <c r="E101">
        <v>7.5297000000000001</v>
      </c>
      <c r="F101">
        <v>135.21899999999999</v>
      </c>
      <c r="G101">
        <v>140.97</v>
      </c>
      <c r="H101">
        <v>144.32499999999999</v>
      </c>
      <c r="I101">
        <v>146.102</v>
      </c>
      <c r="J101">
        <v>148.83699999999999</v>
      </c>
      <c r="K101">
        <v>150.68299999999999</v>
      </c>
      <c r="L101">
        <v>153.40799999999999</v>
      </c>
      <c r="M101">
        <v>158.48699999999999</v>
      </c>
      <c r="N101">
        <v>163.566</v>
      </c>
      <c r="O101">
        <v>166.291</v>
      </c>
      <c r="P101">
        <v>168.137</v>
      </c>
      <c r="Q101">
        <v>170.87200000000001</v>
      </c>
      <c r="R101">
        <v>172.649</v>
      </c>
      <c r="S101">
        <v>176.00399999999999</v>
      </c>
      <c r="T101">
        <v>181.756</v>
      </c>
    </row>
    <row r="102" spans="1:20" x14ac:dyDescent="0.25">
      <c r="A102">
        <v>161</v>
      </c>
      <c r="B102">
        <v>1</v>
      </c>
      <c r="C102">
        <v>159.09370000000001</v>
      </c>
      <c r="D102">
        <v>4.7469999999999998E-2</v>
      </c>
      <c r="E102">
        <v>7.5522</v>
      </c>
      <c r="F102">
        <v>135.756</v>
      </c>
      <c r="G102">
        <v>141.52500000000001</v>
      </c>
      <c r="H102">
        <v>144.88999999999999</v>
      </c>
      <c r="I102">
        <v>146.67099999999999</v>
      </c>
      <c r="J102">
        <v>149.41499999999999</v>
      </c>
      <c r="K102">
        <v>151.26599999999999</v>
      </c>
      <c r="L102">
        <v>154</v>
      </c>
      <c r="M102">
        <v>159.09399999999999</v>
      </c>
      <c r="N102">
        <v>164.18799999999999</v>
      </c>
      <c r="O102">
        <v>166.92099999999999</v>
      </c>
      <c r="P102">
        <v>168.77199999999999</v>
      </c>
      <c r="Q102">
        <v>171.51599999999999</v>
      </c>
      <c r="R102">
        <v>173.298</v>
      </c>
      <c r="S102">
        <v>176.66300000000001</v>
      </c>
      <c r="T102">
        <v>182.43199999999999</v>
      </c>
    </row>
    <row r="103" spans="1:20" x14ac:dyDescent="0.25">
      <c r="A103">
        <v>162</v>
      </c>
      <c r="B103">
        <v>1</v>
      </c>
      <c r="C103">
        <v>159.6962</v>
      </c>
      <c r="D103">
        <v>4.7440000000000003E-2</v>
      </c>
      <c r="E103">
        <v>7.5759999999999996</v>
      </c>
      <c r="F103">
        <v>136.285</v>
      </c>
      <c r="G103">
        <v>142.072</v>
      </c>
      <c r="H103">
        <v>145.447</v>
      </c>
      <c r="I103">
        <v>147.23500000000001</v>
      </c>
      <c r="J103">
        <v>149.98699999999999</v>
      </c>
      <c r="K103">
        <v>151.84399999999999</v>
      </c>
      <c r="L103">
        <v>154.58600000000001</v>
      </c>
      <c r="M103">
        <v>159.696</v>
      </c>
      <c r="N103">
        <v>164.80600000000001</v>
      </c>
      <c r="O103">
        <v>167.548</v>
      </c>
      <c r="P103">
        <v>169.405</v>
      </c>
      <c r="Q103">
        <v>172.15799999999999</v>
      </c>
      <c r="R103">
        <v>173.94499999999999</v>
      </c>
      <c r="S103">
        <v>177.321</v>
      </c>
      <c r="T103">
        <v>183.108</v>
      </c>
    </row>
    <row r="104" spans="1:20" x14ac:dyDescent="0.25">
      <c r="A104">
        <v>163</v>
      </c>
      <c r="B104">
        <v>1</v>
      </c>
      <c r="C104">
        <v>160.29390000000001</v>
      </c>
      <c r="D104">
        <v>4.7399999999999998E-2</v>
      </c>
      <c r="E104">
        <v>7.5979000000000001</v>
      </c>
      <c r="F104">
        <v>136.815</v>
      </c>
      <c r="G104">
        <v>142.61799999999999</v>
      </c>
      <c r="H104">
        <v>146.00399999999999</v>
      </c>
      <c r="I104">
        <v>147.79599999999999</v>
      </c>
      <c r="J104">
        <v>150.55699999999999</v>
      </c>
      <c r="K104">
        <v>152.41900000000001</v>
      </c>
      <c r="L104">
        <v>155.16900000000001</v>
      </c>
      <c r="M104">
        <v>160.29400000000001</v>
      </c>
      <c r="N104">
        <v>165.41900000000001</v>
      </c>
      <c r="O104">
        <v>168.16900000000001</v>
      </c>
      <c r="P104">
        <v>170.03100000000001</v>
      </c>
      <c r="Q104">
        <v>172.791</v>
      </c>
      <c r="R104">
        <v>174.584</v>
      </c>
      <c r="S104">
        <v>177.96899999999999</v>
      </c>
      <c r="T104">
        <v>183.773</v>
      </c>
    </row>
    <row r="105" spans="1:20" x14ac:dyDescent="0.25">
      <c r="A105">
        <v>164</v>
      </c>
      <c r="B105">
        <v>1</v>
      </c>
      <c r="C105">
        <v>160.8861</v>
      </c>
      <c r="D105">
        <v>4.7350000000000003E-2</v>
      </c>
      <c r="E105">
        <v>7.6180000000000003</v>
      </c>
      <c r="F105">
        <v>137.345</v>
      </c>
      <c r="G105">
        <v>143.16399999999999</v>
      </c>
      <c r="H105">
        <v>146.55799999999999</v>
      </c>
      <c r="I105">
        <v>148.35599999999999</v>
      </c>
      <c r="J105">
        <v>151.12299999999999</v>
      </c>
      <c r="K105">
        <v>152.99100000000001</v>
      </c>
      <c r="L105">
        <v>155.74799999999999</v>
      </c>
      <c r="M105">
        <v>160.886</v>
      </c>
      <c r="N105">
        <v>166.024</v>
      </c>
      <c r="O105">
        <v>168.78200000000001</v>
      </c>
      <c r="P105">
        <v>170.649</v>
      </c>
      <c r="Q105">
        <v>173.417</v>
      </c>
      <c r="R105">
        <v>175.214</v>
      </c>
      <c r="S105">
        <v>178.608</v>
      </c>
      <c r="T105">
        <v>184.42699999999999</v>
      </c>
    </row>
    <row r="106" spans="1:20" x14ac:dyDescent="0.25">
      <c r="A106">
        <v>165</v>
      </c>
      <c r="B106">
        <v>1</v>
      </c>
      <c r="C106">
        <v>161.47200000000001</v>
      </c>
      <c r="D106">
        <v>4.7300000000000002E-2</v>
      </c>
      <c r="E106">
        <v>7.6375999999999999</v>
      </c>
      <c r="F106">
        <v>137.87</v>
      </c>
      <c r="G106">
        <v>143.70400000000001</v>
      </c>
      <c r="H106">
        <v>147.107</v>
      </c>
      <c r="I106">
        <v>148.90899999999999</v>
      </c>
      <c r="J106">
        <v>151.684</v>
      </c>
      <c r="K106">
        <v>153.55600000000001</v>
      </c>
      <c r="L106">
        <v>156.32</v>
      </c>
      <c r="M106">
        <v>161.47200000000001</v>
      </c>
      <c r="N106">
        <v>166.624</v>
      </c>
      <c r="O106">
        <v>169.38800000000001</v>
      </c>
      <c r="P106">
        <v>171.26</v>
      </c>
      <c r="Q106">
        <v>174.035</v>
      </c>
      <c r="R106">
        <v>175.83699999999999</v>
      </c>
      <c r="S106">
        <v>179.24</v>
      </c>
      <c r="T106">
        <v>185.07400000000001</v>
      </c>
    </row>
    <row r="107" spans="1:20" x14ac:dyDescent="0.25">
      <c r="A107">
        <v>166</v>
      </c>
      <c r="B107">
        <v>1</v>
      </c>
      <c r="C107">
        <v>162.0505</v>
      </c>
      <c r="D107">
        <v>4.725E-2</v>
      </c>
      <c r="E107">
        <v>7.6569000000000003</v>
      </c>
      <c r="F107">
        <v>138.38900000000001</v>
      </c>
      <c r="G107">
        <v>144.238</v>
      </c>
      <c r="H107">
        <v>147.649</v>
      </c>
      <c r="I107">
        <v>149.45599999999999</v>
      </c>
      <c r="J107">
        <v>152.238</v>
      </c>
      <c r="K107">
        <v>154.11500000000001</v>
      </c>
      <c r="L107">
        <v>156.886</v>
      </c>
      <c r="M107">
        <v>162.05000000000001</v>
      </c>
      <c r="N107">
        <v>167.215</v>
      </c>
      <c r="O107">
        <v>169.98599999999999</v>
      </c>
      <c r="P107">
        <v>171.863</v>
      </c>
      <c r="Q107">
        <v>174.64500000000001</v>
      </c>
      <c r="R107">
        <v>176.452</v>
      </c>
      <c r="S107">
        <v>179.863</v>
      </c>
      <c r="T107">
        <v>185.71199999999999</v>
      </c>
    </row>
    <row r="108" spans="1:20" x14ac:dyDescent="0.25">
      <c r="A108">
        <v>167</v>
      </c>
      <c r="B108">
        <v>1</v>
      </c>
      <c r="C108">
        <v>162.6207</v>
      </c>
      <c r="D108">
        <v>4.7199999999999999E-2</v>
      </c>
      <c r="E108">
        <v>7.6757</v>
      </c>
      <c r="F108">
        <v>138.90100000000001</v>
      </c>
      <c r="G108">
        <v>144.76400000000001</v>
      </c>
      <c r="H108">
        <v>148.184</v>
      </c>
      <c r="I108">
        <v>149.995</v>
      </c>
      <c r="J108">
        <v>152.78399999999999</v>
      </c>
      <c r="K108">
        <v>154.66499999999999</v>
      </c>
      <c r="L108">
        <v>157.44399999999999</v>
      </c>
      <c r="M108">
        <v>162.62100000000001</v>
      </c>
      <c r="N108">
        <v>167.798</v>
      </c>
      <c r="O108">
        <v>170.57599999999999</v>
      </c>
      <c r="P108">
        <v>172.458</v>
      </c>
      <c r="Q108">
        <v>175.24600000000001</v>
      </c>
      <c r="R108">
        <v>177.05699999999999</v>
      </c>
      <c r="S108">
        <v>180.477</v>
      </c>
      <c r="T108">
        <v>186.34</v>
      </c>
    </row>
    <row r="109" spans="1:20" x14ac:dyDescent="0.25">
      <c r="A109">
        <v>168</v>
      </c>
      <c r="B109">
        <v>1</v>
      </c>
      <c r="C109">
        <v>163.1816</v>
      </c>
      <c r="D109">
        <v>4.7140000000000001E-2</v>
      </c>
      <c r="E109">
        <v>7.6924000000000001</v>
      </c>
      <c r="F109">
        <v>139.41</v>
      </c>
      <c r="G109">
        <v>145.286</v>
      </c>
      <c r="H109">
        <v>148.714</v>
      </c>
      <c r="I109">
        <v>150.529</v>
      </c>
      <c r="J109">
        <v>153.32300000000001</v>
      </c>
      <c r="K109">
        <v>155.209</v>
      </c>
      <c r="L109">
        <v>157.99299999999999</v>
      </c>
      <c r="M109">
        <v>163.18199999999999</v>
      </c>
      <c r="N109">
        <v>168.37</v>
      </c>
      <c r="O109">
        <v>171.154</v>
      </c>
      <c r="P109">
        <v>173.04</v>
      </c>
      <c r="Q109">
        <v>175.834</v>
      </c>
      <c r="R109">
        <v>177.649</v>
      </c>
      <c r="S109">
        <v>181.077</v>
      </c>
      <c r="T109">
        <v>186.953</v>
      </c>
    </row>
    <row r="110" spans="1:20" x14ac:dyDescent="0.25">
      <c r="A110">
        <v>169</v>
      </c>
      <c r="B110">
        <v>1</v>
      </c>
      <c r="C110">
        <v>163.7321</v>
      </c>
      <c r="D110">
        <v>4.7070000000000001E-2</v>
      </c>
      <c r="E110">
        <v>7.7069000000000001</v>
      </c>
      <c r="F110">
        <v>139.916</v>
      </c>
      <c r="G110">
        <v>145.803</v>
      </c>
      <c r="H110">
        <v>149.23699999999999</v>
      </c>
      <c r="I110">
        <v>151.05500000000001</v>
      </c>
      <c r="J110">
        <v>153.85499999999999</v>
      </c>
      <c r="K110">
        <v>155.744</v>
      </c>
      <c r="L110">
        <v>158.53399999999999</v>
      </c>
      <c r="M110">
        <v>163.732</v>
      </c>
      <c r="N110">
        <v>168.93</v>
      </c>
      <c r="O110">
        <v>171.72</v>
      </c>
      <c r="P110">
        <v>173.60900000000001</v>
      </c>
      <c r="Q110">
        <v>176.40899999999999</v>
      </c>
      <c r="R110">
        <v>178.227</v>
      </c>
      <c r="S110">
        <v>181.661</v>
      </c>
      <c r="T110">
        <v>187.548</v>
      </c>
    </row>
    <row r="111" spans="1:20" x14ac:dyDescent="0.25">
      <c r="A111">
        <v>170</v>
      </c>
      <c r="B111">
        <v>1</v>
      </c>
      <c r="C111">
        <v>164.27170000000001</v>
      </c>
      <c r="D111">
        <v>4.7010000000000003E-2</v>
      </c>
      <c r="E111">
        <v>7.7224000000000004</v>
      </c>
      <c r="F111">
        <v>140.40799999999999</v>
      </c>
      <c r="G111">
        <v>146.30699999999999</v>
      </c>
      <c r="H111">
        <v>149.74700000000001</v>
      </c>
      <c r="I111">
        <v>151.56899999999999</v>
      </c>
      <c r="J111">
        <v>154.375</v>
      </c>
      <c r="K111">
        <v>156.268</v>
      </c>
      <c r="L111">
        <v>159.06299999999999</v>
      </c>
      <c r="M111">
        <v>164.27199999999999</v>
      </c>
      <c r="N111">
        <v>169.48</v>
      </c>
      <c r="O111">
        <v>172.27500000000001</v>
      </c>
      <c r="P111">
        <v>174.16800000000001</v>
      </c>
      <c r="Q111">
        <v>176.97399999999999</v>
      </c>
      <c r="R111">
        <v>178.79599999999999</v>
      </c>
      <c r="S111">
        <v>182.23699999999999</v>
      </c>
      <c r="T111">
        <v>188.136</v>
      </c>
    </row>
    <row r="112" spans="1:20" x14ac:dyDescent="0.25">
      <c r="A112">
        <v>171</v>
      </c>
      <c r="B112">
        <v>1</v>
      </c>
      <c r="C112">
        <v>164.79939999999999</v>
      </c>
      <c r="D112">
        <v>4.6940000000000003E-2</v>
      </c>
      <c r="E112">
        <v>7.7356999999999996</v>
      </c>
      <c r="F112">
        <v>140.89400000000001</v>
      </c>
      <c r="G112">
        <v>146.804</v>
      </c>
      <c r="H112">
        <v>150.25</v>
      </c>
      <c r="I112">
        <v>152.07499999999999</v>
      </c>
      <c r="J112">
        <v>154.886</v>
      </c>
      <c r="K112">
        <v>156.78200000000001</v>
      </c>
      <c r="L112">
        <v>159.58199999999999</v>
      </c>
      <c r="M112">
        <v>164.79900000000001</v>
      </c>
      <c r="N112">
        <v>170.017</v>
      </c>
      <c r="O112">
        <v>172.81700000000001</v>
      </c>
      <c r="P112">
        <v>174.71299999999999</v>
      </c>
      <c r="Q112">
        <v>177.523</v>
      </c>
      <c r="R112">
        <v>179.34899999999999</v>
      </c>
      <c r="S112">
        <v>182.79499999999999</v>
      </c>
      <c r="T112">
        <v>188.70400000000001</v>
      </c>
    </row>
    <row r="113" spans="1:20" x14ac:dyDescent="0.25">
      <c r="A113">
        <v>172</v>
      </c>
      <c r="B113">
        <v>1</v>
      </c>
      <c r="C113">
        <v>165.31450000000001</v>
      </c>
      <c r="D113">
        <v>4.6870000000000002E-2</v>
      </c>
      <c r="E113">
        <v>7.7483000000000004</v>
      </c>
      <c r="F113">
        <v>141.37</v>
      </c>
      <c r="G113">
        <v>147.28899999999999</v>
      </c>
      <c r="H113">
        <v>150.74199999999999</v>
      </c>
      <c r="I113">
        <v>152.57</v>
      </c>
      <c r="J113">
        <v>155.38499999999999</v>
      </c>
      <c r="K113">
        <v>157.28399999999999</v>
      </c>
      <c r="L113">
        <v>160.08799999999999</v>
      </c>
      <c r="M113">
        <v>165.31399999999999</v>
      </c>
      <c r="N113">
        <v>170.541</v>
      </c>
      <c r="O113">
        <v>173.345</v>
      </c>
      <c r="P113">
        <v>175.244</v>
      </c>
      <c r="Q113">
        <v>178.059</v>
      </c>
      <c r="R113">
        <v>179.887</v>
      </c>
      <c r="S113">
        <v>183.34</v>
      </c>
      <c r="T113">
        <v>189.25899999999999</v>
      </c>
    </row>
    <row r="114" spans="1:20" x14ac:dyDescent="0.25">
      <c r="A114">
        <v>173</v>
      </c>
      <c r="B114">
        <v>1</v>
      </c>
      <c r="C114">
        <v>165.81649999999999</v>
      </c>
      <c r="D114">
        <v>4.6789999999999998E-2</v>
      </c>
      <c r="E114">
        <v>7.7586000000000004</v>
      </c>
      <c r="F114">
        <v>141.84100000000001</v>
      </c>
      <c r="G114">
        <v>147.767</v>
      </c>
      <c r="H114">
        <v>151.22399999999999</v>
      </c>
      <c r="I114">
        <v>153.05500000000001</v>
      </c>
      <c r="J114">
        <v>155.874</v>
      </c>
      <c r="K114">
        <v>157.77500000000001</v>
      </c>
      <c r="L114">
        <v>160.583</v>
      </c>
      <c r="M114">
        <v>165.816</v>
      </c>
      <c r="N114">
        <v>171.05</v>
      </c>
      <c r="O114">
        <v>173.858</v>
      </c>
      <c r="P114">
        <v>175.75899999999999</v>
      </c>
      <c r="Q114">
        <v>178.578</v>
      </c>
      <c r="R114">
        <v>180.40899999999999</v>
      </c>
      <c r="S114">
        <v>183.86600000000001</v>
      </c>
      <c r="T114">
        <v>189.792</v>
      </c>
    </row>
    <row r="115" spans="1:20" x14ac:dyDescent="0.25">
      <c r="A115">
        <v>174</v>
      </c>
      <c r="B115">
        <v>1</v>
      </c>
      <c r="C115">
        <v>166.30500000000001</v>
      </c>
      <c r="D115">
        <v>4.6710000000000002E-2</v>
      </c>
      <c r="E115">
        <v>7.7680999999999996</v>
      </c>
      <c r="F115">
        <v>142.30000000000001</v>
      </c>
      <c r="G115">
        <v>148.23400000000001</v>
      </c>
      <c r="H115">
        <v>151.69499999999999</v>
      </c>
      <c r="I115">
        <v>153.52799999999999</v>
      </c>
      <c r="J115">
        <v>156.35</v>
      </c>
      <c r="K115">
        <v>158.25399999999999</v>
      </c>
      <c r="L115">
        <v>161.065</v>
      </c>
      <c r="M115">
        <v>166.30500000000001</v>
      </c>
      <c r="N115">
        <v>171.54499999999999</v>
      </c>
      <c r="O115">
        <v>174.35599999999999</v>
      </c>
      <c r="P115">
        <v>176.26</v>
      </c>
      <c r="Q115">
        <v>179.08199999999999</v>
      </c>
      <c r="R115">
        <v>180.91499999999999</v>
      </c>
      <c r="S115">
        <v>184.376</v>
      </c>
      <c r="T115">
        <v>190.31</v>
      </c>
    </row>
    <row r="116" spans="1:20" x14ac:dyDescent="0.25">
      <c r="A116">
        <v>175</v>
      </c>
      <c r="B116">
        <v>1</v>
      </c>
      <c r="C116">
        <v>166.7799</v>
      </c>
      <c r="D116">
        <v>4.6629999999999998E-2</v>
      </c>
      <c r="E116">
        <v>7.7769000000000004</v>
      </c>
      <c r="F116">
        <v>142.74700000000001</v>
      </c>
      <c r="G116">
        <v>148.68799999999999</v>
      </c>
      <c r="H116">
        <v>152.15299999999999</v>
      </c>
      <c r="I116">
        <v>153.988</v>
      </c>
      <c r="J116">
        <v>156.81299999999999</v>
      </c>
      <c r="K116">
        <v>158.72</v>
      </c>
      <c r="L116">
        <v>161.53399999999999</v>
      </c>
      <c r="M116">
        <v>166.78</v>
      </c>
      <c r="N116">
        <v>172.02500000000001</v>
      </c>
      <c r="O116">
        <v>174.84</v>
      </c>
      <c r="P116">
        <v>176.74600000000001</v>
      </c>
      <c r="Q116">
        <v>179.572</v>
      </c>
      <c r="R116">
        <v>181.40700000000001</v>
      </c>
      <c r="S116">
        <v>184.87200000000001</v>
      </c>
      <c r="T116">
        <v>190.81200000000001</v>
      </c>
    </row>
    <row r="117" spans="1:20" x14ac:dyDescent="0.25">
      <c r="A117">
        <v>176</v>
      </c>
      <c r="B117">
        <v>1</v>
      </c>
      <c r="C117">
        <v>167.2415</v>
      </c>
      <c r="D117">
        <v>4.6550000000000001E-2</v>
      </c>
      <c r="E117">
        <v>7.7850999999999999</v>
      </c>
      <c r="F117">
        <v>143.184</v>
      </c>
      <c r="G117">
        <v>149.131</v>
      </c>
      <c r="H117">
        <v>152.59899999999999</v>
      </c>
      <c r="I117">
        <v>154.43600000000001</v>
      </c>
      <c r="J117">
        <v>157.26499999999999</v>
      </c>
      <c r="K117">
        <v>159.173</v>
      </c>
      <c r="L117">
        <v>161.99100000000001</v>
      </c>
      <c r="M117">
        <v>167.24199999999999</v>
      </c>
      <c r="N117">
        <v>172.49199999999999</v>
      </c>
      <c r="O117">
        <v>175.31</v>
      </c>
      <c r="P117">
        <v>177.21799999999999</v>
      </c>
      <c r="Q117">
        <v>180.047</v>
      </c>
      <c r="R117">
        <v>181.88399999999999</v>
      </c>
      <c r="S117">
        <v>185.352</v>
      </c>
      <c r="T117">
        <v>191.29900000000001</v>
      </c>
    </row>
    <row r="118" spans="1:20" x14ac:dyDescent="0.25">
      <c r="A118">
        <v>177</v>
      </c>
      <c r="B118">
        <v>1</v>
      </c>
      <c r="C118">
        <v>167.68989999999999</v>
      </c>
      <c r="D118">
        <v>4.6460000000000001E-2</v>
      </c>
      <c r="E118">
        <v>7.7908999999999997</v>
      </c>
      <c r="F118">
        <v>143.614</v>
      </c>
      <c r="G118">
        <v>149.566</v>
      </c>
      <c r="H118">
        <v>153.03700000000001</v>
      </c>
      <c r="I118">
        <v>154.875</v>
      </c>
      <c r="J118">
        <v>157.70500000000001</v>
      </c>
      <c r="K118">
        <v>159.61500000000001</v>
      </c>
      <c r="L118">
        <v>162.435</v>
      </c>
      <c r="M118">
        <v>167.69</v>
      </c>
      <c r="N118">
        <v>172.94499999999999</v>
      </c>
      <c r="O118">
        <v>175.76499999999999</v>
      </c>
      <c r="P118">
        <v>177.67400000000001</v>
      </c>
      <c r="Q118">
        <v>180.505</v>
      </c>
      <c r="R118">
        <v>182.34299999999999</v>
      </c>
      <c r="S118">
        <v>185.81399999999999</v>
      </c>
      <c r="T118">
        <v>191.76599999999999</v>
      </c>
    </row>
    <row r="119" spans="1:20" x14ac:dyDescent="0.25">
      <c r="A119">
        <v>178</v>
      </c>
      <c r="B119">
        <v>1</v>
      </c>
      <c r="C119">
        <v>168.12549999999999</v>
      </c>
      <c r="D119">
        <v>4.6370000000000001E-2</v>
      </c>
      <c r="E119">
        <v>7.7960000000000003</v>
      </c>
      <c r="F119">
        <v>144.03399999999999</v>
      </c>
      <c r="G119">
        <v>149.989</v>
      </c>
      <c r="H119">
        <v>153.46299999999999</v>
      </c>
      <c r="I119">
        <v>155.30199999999999</v>
      </c>
      <c r="J119">
        <v>158.13499999999999</v>
      </c>
      <c r="K119">
        <v>160.04499999999999</v>
      </c>
      <c r="L119">
        <v>162.86699999999999</v>
      </c>
      <c r="M119">
        <v>168.126</v>
      </c>
      <c r="N119">
        <v>173.38399999999999</v>
      </c>
      <c r="O119">
        <v>176.20599999999999</v>
      </c>
      <c r="P119">
        <v>178.11600000000001</v>
      </c>
      <c r="Q119">
        <v>180.94900000000001</v>
      </c>
      <c r="R119">
        <v>182.78800000000001</v>
      </c>
      <c r="S119">
        <v>186.262</v>
      </c>
      <c r="T119">
        <v>192.21700000000001</v>
      </c>
    </row>
    <row r="120" spans="1:20" x14ac:dyDescent="0.25">
      <c r="A120">
        <v>179</v>
      </c>
      <c r="B120">
        <v>1</v>
      </c>
      <c r="C120">
        <v>168.54820000000001</v>
      </c>
      <c r="D120">
        <v>4.6280000000000002E-2</v>
      </c>
      <c r="E120">
        <v>7.8003999999999998</v>
      </c>
      <c r="F120">
        <v>144.44300000000001</v>
      </c>
      <c r="G120">
        <v>150.40199999999999</v>
      </c>
      <c r="H120">
        <v>153.87700000000001</v>
      </c>
      <c r="I120">
        <v>155.71799999999999</v>
      </c>
      <c r="J120">
        <v>158.55199999999999</v>
      </c>
      <c r="K120">
        <v>160.464</v>
      </c>
      <c r="L120">
        <v>163.28700000000001</v>
      </c>
      <c r="M120">
        <v>168.548</v>
      </c>
      <c r="N120">
        <v>173.809</v>
      </c>
      <c r="O120">
        <v>176.63300000000001</v>
      </c>
      <c r="P120">
        <v>178.54499999999999</v>
      </c>
      <c r="Q120">
        <v>181.37899999999999</v>
      </c>
      <c r="R120">
        <v>183.21899999999999</v>
      </c>
      <c r="S120">
        <v>186.69499999999999</v>
      </c>
      <c r="T120">
        <v>192.65299999999999</v>
      </c>
    </row>
    <row r="121" spans="1:20" x14ac:dyDescent="0.25">
      <c r="A121">
        <v>180</v>
      </c>
      <c r="B121">
        <v>1</v>
      </c>
      <c r="C121">
        <v>168.958</v>
      </c>
      <c r="D121">
        <v>4.6190000000000002E-2</v>
      </c>
      <c r="E121">
        <v>7.8041999999999998</v>
      </c>
      <c r="F121">
        <v>144.84100000000001</v>
      </c>
      <c r="G121">
        <v>150.803</v>
      </c>
      <c r="H121">
        <v>154.28</v>
      </c>
      <c r="I121">
        <v>156.12100000000001</v>
      </c>
      <c r="J121">
        <v>158.95699999999999</v>
      </c>
      <c r="K121">
        <v>160.869</v>
      </c>
      <c r="L121">
        <v>163.69399999999999</v>
      </c>
      <c r="M121">
        <v>168.958</v>
      </c>
      <c r="N121">
        <v>174.22200000000001</v>
      </c>
      <c r="O121">
        <v>177.047</v>
      </c>
      <c r="P121">
        <v>178.959</v>
      </c>
      <c r="Q121">
        <v>181.79499999999999</v>
      </c>
      <c r="R121">
        <v>183.636</v>
      </c>
      <c r="S121">
        <v>187.113</v>
      </c>
      <c r="T121">
        <v>193.07499999999999</v>
      </c>
    </row>
    <row r="122" spans="1:20" x14ac:dyDescent="0.25">
      <c r="A122">
        <v>181</v>
      </c>
      <c r="B122">
        <v>1</v>
      </c>
      <c r="C122">
        <v>169.35489999999999</v>
      </c>
      <c r="D122">
        <v>4.6089999999999999E-2</v>
      </c>
      <c r="E122">
        <v>7.8056000000000001</v>
      </c>
      <c r="F122">
        <v>145.23400000000001</v>
      </c>
      <c r="G122">
        <v>151.196</v>
      </c>
      <c r="H122">
        <v>154.67400000000001</v>
      </c>
      <c r="I122">
        <v>156.51599999999999</v>
      </c>
      <c r="J122">
        <v>159.352</v>
      </c>
      <c r="K122">
        <v>161.26499999999999</v>
      </c>
      <c r="L122">
        <v>164.09</v>
      </c>
      <c r="M122">
        <v>169.35499999999999</v>
      </c>
      <c r="N122">
        <v>174.62</v>
      </c>
      <c r="O122">
        <v>177.44499999999999</v>
      </c>
      <c r="P122">
        <v>179.358</v>
      </c>
      <c r="Q122">
        <v>182.19399999999999</v>
      </c>
      <c r="R122">
        <v>184.036</v>
      </c>
      <c r="S122">
        <v>187.51300000000001</v>
      </c>
      <c r="T122">
        <v>193.476</v>
      </c>
    </row>
    <row r="123" spans="1:20" x14ac:dyDescent="0.25">
      <c r="A123">
        <v>182</v>
      </c>
      <c r="B123">
        <v>1</v>
      </c>
      <c r="C123">
        <v>169.7389</v>
      </c>
      <c r="D123">
        <v>4.5990000000000003E-2</v>
      </c>
      <c r="E123">
        <v>7.8063000000000002</v>
      </c>
      <c r="F123">
        <v>145.61600000000001</v>
      </c>
      <c r="G123">
        <v>151.57900000000001</v>
      </c>
      <c r="H123">
        <v>155.05699999999999</v>
      </c>
      <c r="I123">
        <v>156.899</v>
      </c>
      <c r="J123">
        <v>159.73500000000001</v>
      </c>
      <c r="K123">
        <v>161.648</v>
      </c>
      <c r="L123">
        <v>164.47399999999999</v>
      </c>
      <c r="M123">
        <v>169.739</v>
      </c>
      <c r="N123">
        <v>175.00399999999999</v>
      </c>
      <c r="O123">
        <v>177.83</v>
      </c>
      <c r="P123">
        <v>179.74299999999999</v>
      </c>
      <c r="Q123">
        <v>182.57900000000001</v>
      </c>
      <c r="R123">
        <v>184.42099999999999</v>
      </c>
      <c r="S123">
        <v>187.899</v>
      </c>
      <c r="T123">
        <v>193.86199999999999</v>
      </c>
    </row>
    <row r="124" spans="1:20" x14ac:dyDescent="0.25">
      <c r="A124">
        <v>183</v>
      </c>
      <c r="B124">
        <v>1</v>
      </c>
      <c r="C124">
        <v>170.10990000000001</v>
      </c>
      <c r="D124">
        <v>4.589E-2</v>
      </c>
      <c r="E124">
        <v>7.8063000000000002</v>
      </c>
      <c r="F124">
        <v>145.98599999999999</v>
      </c>
      <c r="G124">
        <v>151.94999999999999</v>
      </c>
      <c r="H124">
        <v>155.428</v>
      </c>
      <c r="I124">
        <v>157.27000000000001</v>
      </c>
      <c r="J124">
        <v>160.10599999999999</v>
      </c>
      <c r="K124">
        <v>162.01900000000001</v>
      </c>
      <c r="L124">
        <v>164.845</v>
      </c>
      <c r="M124">
        <v>170.11</v>
      </c>
      <c r="N124">
        <v>175.375</v>
      </c>
      <c r="O124">
        <v>178.20099999999999</v>
      </c>
      <c r="P124">
        <v>180.114</v>
      </c>
      <c r="Q124">
        <v>182.95</v>
      </c>
      <c r="R124">
        <v>184.792</v>
      </c>
      <c r="S124">
        <v>188.27</v>
      </c>
      <c r="T124">
        <v>194.233</v>
      </c>
    </row>
    <row r="125" spans="1:20" x14ac:dyDescent="0.25">
      <c r="A125">
        <v>184</v>
      </c>
      <c r="B125">
        <v>1</v>
      </c>
      <c r="C125">
        <v>170.46799999999999</v>
      </c>
      <c r="D125">
        <v>4.5789999999999997E-2</v>
      </c>
      <c r="E125">
        <v>7.8056999999999999</v>
      </c>
      <c r="F125">
        <v>146.346</v>
      </c>
      <c r="G125">
        <v>152.309</v>
      </c>
      <c r="H125">
        <v>155.78700000000001</v>
      </c>
      <c r="I125">
        <v>157.62899999999999</v>
      </c>
      <c r="J125">
        <v>160.465</v>
      </c>
      <c r="K125">
        <v>162.37799999999999</v>
      </c>
      <c r="L125">
        <v>165.203</v>
      </c>
      <c r="M125">
        <v>170.46799999999999</v>
      </c>
      <c r="N125">
        <v>175.733</v>
      </c>
      <c r="O125">
        <v>178.55799999999999</v>
      </c>
      <c r="P125">
        <v>180.471</v>
      </c>
      <c r="Q125">
        <v>183.30699999999999</v>
      </c>
      <c r="R125">
        <v>185.149</v>
      </c>
      <c r="S125">
        <v>188.62700000000001</v>
      </c>
      <c r="T125">
        <v>194.59</v>
      </c>
    </row>
    <row r="126" spans="1:20" x14ac:dyDescent="0.25">
      <c r="A126">
        <v>185</v>
      </c>
      <c r="B126">
        <v>1</v>
      </c>
      <c r="C126">
        <v>170.81360000000001</v>
      </c>
      <c r="D126">
        <v>4.5690000000000001E-2</v>
      </c>
      <c r="E126">
        <v>7.8045</v>
      </c>
      <c r="F126">
        <v>146.696</v>
      </c>
      <c r="G126">
        <v>152.65799999999999</v>
      </c>
      <c r="H126">
        <v>156.13499999999999</v>
      </c>
      <c r="I126">
        <v>157.976</v>
      </c>
      <c r="J126">
        <v>160.81200000000001</v>
      </c>
      <c r="K126">
        <v>162.72499999999999</v>
      </c>
      <c r="L126">
        <v>165.55</v>
      </c>
      <c r="M126">
        <v>170.81399999999999</v>
      </c>
      <c r="N126">
        <v>176.078</v>
      </c>
      <c r="O126">
        <v>178.90199999999999</v>
      </c>
      <c r="P126">
        <v>180.815</v>
      </c>
      <c r="Q126">
        <v>183.65100000000001</v>
      </c>
      <c r="R126">
        <v>185.49199999999999</v>
      </c>
      <c r="S126">
        <v>188.97</v>
      </c>
      <c r="T126">
        <v>194.93100000000001</v>
      </c>
    </row>
    <row r="127" spans="1:20" x14ac:dyDescent="0.25">
      <c r="A127">
        <v>186</v>
      </c>
      <c r="B127">
        <v>1</v>
      </c>
      <c r="C127">
        <v>171.14680000000001</v>
      </c>
      <c r="D127">
        <v>4.5589999999999999E-2</v>
      </c>
      <c r="E127">
        <v>7.8026</v>
      </c>
      <c r="F127">
        <v>147.035</v>
      </c>
      <c r="G127">
        <v>152.995</v>
      </c>
      <c r="H127">
        <v>156.47200000000001</v>
      </c>
      <c r="I127">
        <v>158.31299999999999</v>
      </c>
      <c r="J127">
        <v>161.14699999999999</v>
      </c>
      <c r="K127">
        <v>163.06</v>
      </c>
      <c r="L127">
        <v>165.88399999999999</v>
      </c>
      <c r="M127">
        <v>171.14699999999999</v>
      </c>
      <c r="N127">
        <v>176.41</v>
      </c>
      <c r="O127">
        <v>179.23400000000001</v>
      </c>
      <c r="P127">
        <v>181.14599999999999</v>
      </c>
      <c r="Q127">
        <v>183.98099999999999</v>
      </c>
      <c r="R127">
        <v>185.822</v>
      </c>
      <c r="S127">
        <v>189.298</v>
      </c>
      <c r="T127">
        <v>195.25899999999999</v>
      </c>
    </row>
    <row r="128" spans="1:20" x14ac:dyDescent="0.25">
      <c r="A128">
        <v>187</v>
      </c>
      <c r="B128">
        <v>1</v>
      </c>
      <c r="C128">
        <v>171.46799999999999</v>
      </c>
      <c r="D128">
        <v>4.548E-2</v>
      </c>
      <c r="E128">
        <v>7.7984</v>
      </c>
      <c r="F128">
        <v>147.369</v>
      </c>
      <c r="G128">
        <v>153.32599999999999</v>
      </c>
      <c r="H128">
        <v>156.80099999999999</v>
      </c>
      <c r="I128">
        <v>158.64099999999999</v>
      </c>
      <c r="J128">
        <v>161.47399999999999</v>
      </c>
      <c r="K128">
        <v>163.386</v>
      </c>
      <c r="L128">
        <v>166.208</v>
      </c>
      <c r="M128">
        <v>171.46799999999999</v>
      </c>
      <c r="N128">
        <v>176.72800000000001</v>
      </c>
      <c r="O128">
        <v>179.55</v>
      </c>
      <c r="P128">
        <v>181.46199999999999</v>
      </c>
      <c r="Q128">
        <v>184.29499999999999</v>
      </c>
      <c r="R128">
        <v>186.13499999999999</v>
      </c>
      <c r="S128">
        <v>189.61</v>
      </c>
      <c r="T128">
        <v>195.56700000000001</v>
      </c>
    </row>
    <row r="129" spans="1:20" x14ac:dyDescent="0.25">
      <c r="A129">
        <v>188</v>
      </c>
      <c r="B129">
        <v>1</v>
      </c>
      <c r="C129">
        <v>171.7773</v>
      </c>
      <c r="D129">
        <v>4.5379999999999997E-2</v>
      </c>
      <c r="E129">
        <v>7.7953000000000001</v>
      </c>
      <c r="F129">
        <v>147.68799999999999</v>
      </c>
      <c r="G129">
        <v>153.643</v>
      </c>
      <c r="H129">
        <v>157.11600000000001</v>
      </c>
      <c r="I129">
        <v>158.95500000000001</v>
      </c>
      <c r="J129">
        <v>161.78700000000001</v>
      </c>
      <c r="K129">
        <v>163.69800000000001</v>
      </c>
      <c r="L129">
        <v>166.51900000000001</v>
      </c>
      <c r="M129">
        <v>171.77699999999999</v>
      </c>
      <c r="N129">
        <v>177.035</v>
      </c>
      <c r="O129">
        <v>179.857</v>
      </c>
      <c r="P129">
        <v>181.767</v>
      </c>
      <c r="Q129">
        <v>184.59899999999999</v>
      </c>
      <c r="R129">
        <v>186.43899999999999</v>
      </c>
      <c r="S129">
        <v>189.91200000000001</v>
      </c>
      <c r="T129">
        <v>195.86600000000001</v>
      </c>
    </row>
    <row r="130" spans="1:20" x14ac:dyDescent="0.25">
      <c r="A130">
        <v>189</v>
      </c>
      <c r="B130">
        <v>1</v>
      </c>
      <c r="C130">
        <v>172.07480000000001</v>
      </c>
      <c r="D130">
        <v>4.5269999999999998E-2</v>
      </c>
      <c r="E130">
        <v>7.7897999999999996</v>
      </c>
      <c r="F130">
        <v>148.00200000000001</v>
      </c>
      <c r="G130">
        <v>153.953</v>
      </c>
      <c r="H130">
        <v>157.42400000000001</v>
      </c>
      <c r="I130">
        <v>159.262</v>
      </c>
      <c r="J130">
        <v>162.09200000000001</v>
      </c>
      <c r="K130">
        <v>164.001</v>
      </c>
      <c r="L130">
        <v>166.821</v>
      </c>
      <c r="M130">
        <v>172.07499999999999</v>
      </c>
      <c r="N130">
        <v>177.32900000000001</v>
      </c>
      <c r="O130">
        <v>180.148</v>
      </c>
      <c r="P130">
        <v>182.05799999999999</v>
      </c>
      <c r="Q130">
        <v>184.88800000000001</v>
      </c>
      <c r="R130">
        <v>186.726</v>
      </c>
      <c r="S130">
        <v>190.197</v>
      </c>
      <c r="T130">
        <v>196.14699999999999</v>
      </c>
    </row>
    <row r="131" spans="1:20" x14ac:dyDescent="0.25">
      <c r="A131">
        <v>190</v>
      </c>
      <c r="B131">
        <v>1</v>
      </c>
      <c r="C131">
        <v>172.36060000000001</v>
      </c>
      <c r="D131">
        <v>4.5159999999999999E-2</v>
      </c>
      <c r="E131">
        <v>7.7838000000000003</v>
      </c>
      <c r="F131">
        <v>148.30699999999999</v>
      </c>
      <c r="G131">
        <v>154.25299999999999</v>
      </c>
      <c r="H131">
        <v>157.721</v>
      </c>
      <c r="I131">
        <v>159.55699999999999</v>
      </c>
      <c r="J131">
        <v>162.38499999999999</v>
      </c>
      <c r="K131">
        <v>164.29300000000001</v>
      </c>
      <c r="L131">
        <v>167.11099999999999</v>
      </c>
      <c r="M131">
        <v>172.36099999999999</v>
      </c>
      <c r="N131">
        <v>177.61099999999999</v>
      </c>
      <c r="O131">
        <v>180.428</v>
      </c>
      <c r="P131">
        <v>182.33600000000001</v>
      </c>
      <c r="Q131">
        <v>185.16399999999999</v>
      </c>
      <c r="R131">
        <v>187</v>
      </c>
      <c r="S131">
        <v>190.46799999999999</v>
      </c>
      <c r="T131">
        <v>196.41399999999999</v>
      </c>
    </row>
    <row r="132" spans="1:20" x14ac:dyDescent="0.25">
      <c r="A132">
        <v>191</v>
      </c>
      <c r="B132">
        <v>1</v>
      </c>
      <c r="C132">
        <v>172.6345</v>
      </c>
      <c r="D132">
        <v>4.5060000000000003E-2</v>
      </c>
      <c r="E132">
        <v>7.7789000000000001</v>
      </c>
      <c r="F132">
        <v>148.596</v>
      </c>
      <c r="G132">
        <v>154.53800000000001</v>
      </c>
      <c r="H132">
        <v>158.00399999999999</v>
      </c>
      <c r="I132">
        <v>159.839</v>
      </c>
      <c r="J132">
        <v>162.66499999999999</v>
      </c>
      <c r="K132">
        <v>164.572</v>
      </c>
      <c r="L132">
        <v>167.38800000000001</v>
      </c>
      <c r="M132">
        <v>172.63399999999999</v>
      </c>
      <c r="N132">
        <v>177.881</v>
      </c>
      <c r="O132">
        <v>180.697</v>
      </c>
      <c r="P132">
        <v>182.60400000000001</v>
      </c>
      <c r="Q132">
        <v>185.43</v>
      </c>
      <c r="R132">
        <v>187.26499999999999</v>
      </c>
      <c r="S132">
        <v>190.73099999999999</v>
      </c>
      <c r="T132">
        <v>196.673</v>
      </c>
    </row>
    <row r="133" spans="1:20" x14ac:dyDescent="0.25">
      <c r="A133">
        <v>192</v>
      </c>
      <c r="B133">
        <v>1</v>
      </c>
      <c r="C133">
        <v>172.89670000000001</v>
      </c>
      <c r="D133">
        <v>4.4949999999999997E-2</v>
      </c>
      <c r="E133">
        <v>7.7717000000000001</v>
      </c>
      <c r="F133">
        <v>148.88</v>
      </c>
      <c r="G133">
        <v>154.81700000000001</v>
      </c>
      <c r="H133">
        <v>158.28</v>
      </c>
      <c r="I133">
        <v>160.113</v>
      </c>
      <c r="J133">
        <v>162.93700000000001</v>
      </c>
      <c r="K133">
        <v>164.84200000000001</v>
      </c>
      <c r="L133">
        <v>167.655</v>
      </c>
      <c r="M133">
        <v>172.89699999999999</v>
      </c>
      <c r="N133">
        <v>178.13900000000001</v>
      </c>
      <c r="O133">
        <v>180.952</v>
      </c>
      <c r="P133">
        <v>182.857</v>
      </c>
      <c r="Q133">
        <v>185.68</v>
      </c>
      <c r="R133">
        <v>187.51400000000001</v>
      </c>
      <c r="S133">
        <v>190.976</v>
      </c>
      <c r="T133">
        <v>196.91300000000001</v>
      </c>
    </row>
    <row r="134" spans="1:20" x14ac:dyDescent="0.25">
      <c r="A134">
        <v>193</v>
      </c>
      <c r="B134">
        <v>1</v>
      </c>
      <c r="C134">
        <v>173.14699999999999</v>
      </c>
      <c r="D134">
        <v>4.4839999999999998E-2</v>
      </c>
      <c r="E134">
        <v>7.7638999999999996</v>
      </c>
      <c r="F134">
        <v>149.155</v>
      </c>
      <c r="G134">
        <v>155.08500000000001</v>
      </c>
      <c r="H134">
        <v>158.54499999999999</v>
      </c>
      <c r="I134">
        <v>160.37700000000001</v>
      </c>
      <c r="J134">
        <v>163.197</v>
      </c>
      <c r="K134">
        <v>165.1</v>
      </c>
      <c r="L134">
        <v>167.91</v>
      </c>
      <c r="M134">
        <v>173.14699999999999</v>
      </c>
      <c r="N134">
        <v>178.38399999999999</v>
      </c>
      <c r="O134">
        <v>181.19399999999999</v>
      </c>
      <c r="P134">
        <v>183.09700000000001</v>
      </c>
      <c r="Q134">
        <v>185.917</v>
      </c>
      <c r="R134">
        <v>187.749</v>
      </c>
      <c r="S134">
        <v>191.209</v>
      </c>
      <c r="T134">
        <v>197.13900000000001</v>
      </c>
    </row>
    <row r="135" spans="1:20" x14ac:dyDescent="0.25">
      <c r="A135">
        <v>194</v>
      </c>
      <c r="B135">
        <v>1</v>
      </c>
      <c r="C135">
        <v>173.38560000000001</v>
      </c>
      <c r="D135">
        <v>4.4729999999999999E-2</v>
      </c>
      <c r="E135">
        <v>7.7554999999999996</v>
      </c>
      <c r="F135">
        <v>149.41900000000001</v>
      </c>
      <c r="G135">
        <v>155.34399999999999</v>
      </c>
      <c r="H135">
        <v>158.79900000000001</v>
      </c>
      <c r="I135">
        <v>160.62899999999999</v>
      </c>
      <c r="J135">
        <v>163.446</v>
      </c>
      <c r="K135">
        <v>165.34800000000001</v>
      </c>
      <c r="L135">
        <v>168.155</v>
      </c>
      <c r="M135">
        <v>173.386</v>
      </c>
      <c r="N135">
        <v>178.61699999999999</v>
      </c>
      <c r="O135">
        <v>181.42400000000001</v>
      </c>
      <c r="P135">
        <v>183.32499999999999</v>
      </c>
      <c r="Q135">
        <v>186.142</v>
      </c>
      <c r="R135">
        <v>187.97200000000001</v>
      </c>
      <c r="S135">
        <v>191.428</v>
      </c>
      <c r="T135">
        <v>197.352</v>
      </c>
    </row>
    <row r="136" spans="1:20" x14ac:dyDescent="0.25">
      <c r="A136">
        <v>195</v>
      </c>
      <c r="B136">
        <v>1</v>
      </c>
      <c r="C136">
        <v>173.61259999999999</v>
      </c>
      <c r="D136">
        <v>4.462E-2</v>
      </c>
      <c r="E136">
        <v>7.7465999999999999</v>
      </c>
      <c r="F136">
        <v>149.67400000000001</v>
      </c>
      <c r="G136">
        <v>155.59100000000001</v>
      </c>
      <c r="H136">
        <v>159.04300000000001</v>
      </c>
      <c r="I136">
        <v>160.87100000000001</v>
      </c>
      <c r="J136">
        <v>163.685</v>
      </c>
      <c r="K136">
        <v>165.584</v>
      </c>
      <c r="L136">
        <v>168.38800000000001</v>
      </c>
      <c r="M136">
        <v>173.613</v>
      </c>
      <c r="N136">
        <v>178.83799999999999</v>
      </c>
      <c r="O136">
        <v>181.64099999999999</v>
      </c>
      <c r="P136">
        <v>183.54</v>
      </c>
      <c r="Q136">
        <v>186.35499999999999</v>
      </c>
      <c r="R136">
        <v>188.18199999999999</v>
      </c>
      <c r="S136">
        <v>191.63399999999999</v>
      </c>
      <c r="T136">
        <v>197.55099999999999</v>
      </c>
    </row>
    <row r="137" spans="1:20" x14ac:dyDescent="0.25">
      <c r="A137">
        <v>196</v>
      </c>
      <c r="B137">
        <v>1</v>
      </c>
      <c r="C137">
        <v>173.828</v>
      </c>
      <c r="D137">
        <v>4.4510000000000001E-2</v>
      </c>
      <c r="E137">
        <v>7.7370999999999999</v>
      </c>
      <c r="F137">
        <v>149.91900000000001</v>
      </c>
      <c r="G137">
        <v>155.82900000000001</v>
      </c>
      <c r="H137">
        <v>159.27600000000001</v>
      </c>
      <c r="I137">
        <v>161.102</v>
      </c>
      <c r="J137">
        <v>163.91300000000001</v>
      </c>
      <c r="K137">
        <v>165.809</v>
      </c>
      <c r="L137">
        <v>168.60900000000001</v>
      </c>
      <c r="M137">
        <v>173.828</v>
      </c>
      <c r="N137">
        <v>179.047</v>
      </c>
      <c r="O137">
        <v>181.84700000000001</v>
      </c>
      <c r="P137">
        <v>183.74299999999999</v>
      </c>
      <c r="Q137">
        <v>186.554</v>
      </c>
      <c r="R137">
        <v>188.38</v>
      </c>
      <c r="S137">
        <v>191.827</v>
      </c>
      <c r="T137">
        <v>197.73699999999999</v>
      </c>
    </row>
    <row r="138" spans="1:20" x14ac:dyDescent="0.25">
      <c r="A138">
        <v>197</v>
      </c>
      <c r="B138">
        <v>1</v>
      </c>
      <c r="C138">
        <v>174.03210000000001</v>
      </c>
      <c r="D138">
        <v>4.4400000000000002E-2</v>
      </c>
      <c r="E138">
        <v>7.7270000000000003</v>
      </c>
      <c r="F138">
        <v>150.154</v>
      </c>
      <c r="G138">
        <v>156.05600000000001</v>
      </c>
      <c r="H138">
        <v>159.499</v>
      </c>
      <c r="I138">
        <v>161.322</v>
      </c>
      <c r="J138">
        <v>164.13</v>
      </c>
      <c r="K138">
        <v>166.024</v>
      </c>
      <c r="L138">
        <v>168.82</v>
      </c>
      <c r="M138">
        <v>174.03200000000001</v>
      </c>
      <c r="N138">
        <v>179.244</v>
      </c>
      <c r="O138">
        <v>182.041</v>
      </c>
      <c r="P138">
        <v>183.935</v>
      </c>
      <c r="Q138">
        <v>186.74199999999999</v>
      </c>
      <c r="R138">
        <v>188.565</v>
      </c>
      <c r="S138">
        <v>192.00800000000001</v>
      </c>
      <c r="T138">
        <v>197.91</v>
      </c>
    </row>
    <row r="139" spans="1:20" x14ac:dyDescent="0.25">
      <c r="A139">
        <v>198</v>
      </c>
      <c r="B139">
        <v>1</v>
      </c>
      <c r="C139">
        <v>174.2251</v>
      </c>
      <c r="D139">
        <v>4.4290000000000003E-2</v>
      </c>
      <c r="E139">
        <v>7.7164000000000001</v>
      </c>
      <c r="F139">
        <v>150.38</v>
      </c>
      <c r="G139">
        <v>156.274</v>
      </c>
      <c r="H139">
        <v>159.71199999999999</v>
      </c>
      <c r="I139">
        <v>161.53299999999999</v>
      </c>
      <c r="J139">
        <v>164.33600000000001</v>
      </c>
      <c r="K139">
        <v>166.22800000000001</v>
      </c>
      <c r="L139">
        <v>169.02</v>
      </c>
      <c r="M139">
        <v>174.22499999999999</v>
      </c>
      <c r="N139">
        <v>179.43</v>
      </c>
      <c r="O139">
        <v>182.22300000000001</v>
      </c>
      <c r="P139">
        <v>184.114</v>
      </c>
      <c r="Q139">
        <v>186.917</v>
      </c>
      <c r="R139">
        <v>188.738</v>
      </c>
      <c r="S139">
        <v>192.17599999999999</v>
      </c>
      <c r="T139">
        <v>198.071</v>
      </c>
    </row>
    <row r="140" spans="1:20" x14ac:dyDescent="0.25">
      <c r="A140">
        <v>199</v>
      </c>
      <c r="B140">
        <v>1</v>
      </c>
      <c r="C140">
        <v>174.40710000000001</v>
      </c>
      <c r="D140">
        <v>4.4179999999999997E-2</v>
      </c>
      <c r="E140">
        <v>7.7053000000000003</v>
      </c>
      <c r="F140">
        <v>150.596</v>
      </c>
      <c r="G140">
        <v>156.482</v>
      </c>
      <c r="H140">
        <v>159.91499999999999</v>
      </c>
      <c r="I140">
        <v>161.733</v>
      </c>
      <c r="J140">
        <v>164.53200000000001</v>
      </c>
      <c r="K140">
        <v>166.42099999999999</v>
      </c>
      <c r="L140">
        <v>169.21</v>
      </c>
      <c r="M140">
        <v>174.40700000000001</v>
      </c>
      <c r="N140">
        <v>179.60400000000001</v>
      </c>
      <c r="O140">
        <v>182.393</v>
      </c>
      <c r="P140">
        <v>184.28200000000001</v>
      </c>
      <c r="Q140">
        <v>187.08099999999999</v>
      </c>
      <c r="R140">
        <v>188.899</v>
      </c>
      <c r="S140">
        <v>192.33199999999999</v>
      </c>
      <c r="T140">
        <v>198.21799999999999</v>
      </c>
    </row>
    <row r="141" spans="1:20" x14ac:dyDescent="0.25">
      <c r="A141">
        <v>200</v>
      </c>
      <c r="B141">
        <v>1</v>
      </c>
      <c r="C141">
        <v>174.57839999999999</v>
      </c>
      <c r="D141">
        <v>4.4069999999999998E-2</v>
      </c>
      <c r="E141">
        <v>7.6936999999999998</v>
      </c>
      <c r="F141">
        <v>150.803</v>
      </c>
      <c r="G141">
        <v>156.68</v>
      </c>
      <c r="H141">
        <v>160.108</v>
      </c>
      <c r="I141">
        <v>161.923</v>
      </c>
      <c r="J141">
        <v>164.71899999999999</v>
      </c>
      <c r="K141">
        <v>166.60400000000001</v>
      </c>
      <c r="L141">
        <v>169.38900000000001</v>
      </c>
      <c r="M141">
        <v>174.578</v>
      </c>
      <c r="N141">
        <v>179.768</v>
      </c>
      <c r="O141">
        <v>182.55199999999999</v>
      </c>
      <c r="P141">
        <v>184.43799999999999</v>
      </c>
      <c r="Q141">
        <v>187.233</v>
      </c>
      <c r="R141">
        <v>189.04900000000001</v>
      </c>
      <c r="S141">
        <v>192.477</v>
      </c>
      <c r="T141">
        <v>198.35400000000001</v>
      </c>
    </row>
    <row r="142" spans="1:20" x14ac:dyDescent="0.25">
      <c r="A142">
        <v>201</v>
      </c>
      <c r="B142">
        <v>1</v>
      </c>
      <c r="C142">
        <v>174.73920000000001</v>
      </c>
      <c r="D142">
        <v>4.3959999999999999E-2</v>
      </c>
      <c r="E142">
        <v>7.6814999999999998</v>
      </c>
      <c r="F142">
        <v>151.001</v>
      </c>
      <c r="G142">
        <v>156.869</v>
      </c>
      <c r="H142">
        <v>160.292</v>
      </c>
      <c r="I142">
        <v>162.10400000000001</v>
      </c>
      <c r="J142">
        <v>164.89500000000001</v>
      </c>
      <c r="K142">
        <v>166.77799999999999</v>
      </c>
      <c r="L142">
        <v>169.55799999999999</v>
      </c>
      <c r="M142">
        <v>174.739</v>
      </c>
      <c r="N142">
        <v>179.92</v>
      </c>
      <c r="O142">
        <v>182.70099999999999</v>
      </c>
      <c r="P142">
        <v>184.583</v>
      </c>
      <c r="Q142">
        <v>187.374</v>
      </c>
      <c r="R142">
        <v>189.18700000000001</v>
      </c>
      <c r="S142">
        <v>192.60900000000001</v>
      </c>
      <c r="T142">
        <v>198.477</v>
      </c>
    </row>
    <row r="143" spans="1:20" x14ac:dyDescent="0.25">
      <c r="A143">
        <v>202</v>
      </c>
      <c r="B143">
        <v>1</v>
      </c>
      <c r="C143">
        <v>174.8896</v>
      </c>
      <c r="D143">
        <v>4.385E-2</v>
      </c>
      <c r="E143">
        <v>7.6688999999999998</v>
      </c>
      <c r="F143">
        <v>151.191</v>
      </c>
      <c r="G143">
        <v>157.04900000000001</v>
      </c>
      <c r="H143">
        <v>160.46600000000001</v>
      </c>
      <c r="I143">
        <v>162.27500000000001</v>
      </c>
      <c r="J143">
        <v>165.06100000000001</v>
      </c>
      <c r="K143">
        <v>166.941</v>
      </c>
      <c r="L143">
        <v>169.71700000000001</v>
      </c>
      <c r="M143">
        <v>174.89</v>
      </c>
      <c r="N143">
        <v>180.06200000000001</v>
      </c>
      <c r="O143">
        <v>182.83799999999999</v>
      </c>
      <c r="P143">
        <v>184.71799999999999</v>
      </c>
      <c r="Q143">
        <v>187.50399999999999</v>
      </c>
      <c r="R143">
        <v>189.31299999999999</v>
      </c>
      <c r="S143">
        <v>192.73</v>
      </c>
      <c r="T143">
        <v>198.58799999999999</v>
      </c>
    </row>
    <row r="144" spans="1:20" x14ac:dyDescent="0.25">
      <c r="A144">
        <v>203</v>
      </c>
      <c r="B144">
        <v>1</v>
      </c>
      <c r="C144">
        <v>175.0301</v>
      </c>
      <c r="D144">
        <v>4.3749999999999997E-2</v>
      </c>
      <c r="E144">
        <v>7.6576000000000004</v>
      </c>
      <c r="F144">
        <v>151.36600000000001</v>
      </c>
      <c r="G144">
        <v>157.21600000000001</v>
      </c>
      <c r="H144">
        <v>160.62799999999999</v>
      </c>
      <c r="I144">
        <v>162.435</v>
      </c>
      <c r="J144">
        <v>165.21700000000001</v>
      </c>
      <c r="K144">
        <v>167.09399999999999</v>
      </c>
      <c r="L144">
        <v>169.86500000000001</v>
      </c>
      <c r="M144">
        <v>175.03</v>
      </c>
      <c r="N144">
        <v>180.19499999999999</v>
      </c>
      <c r="O144">
        <v>182.96700000000001</v>
      </c>
      <c r="P144">
        <v>184.84399999999999</v>
      </c>
      <c r="Q144">
        <v>187.626</v>
      </c>
      <c r="R144">
        <v>189.43199999999999</v>
      </c>
      <c r="S144">
        <v>192.84399999999999</v>
      </c>
      <c r="T144">
        <v>198.69399999999999</v>
      </c>
    </row>
    <row r="145" spans="1:20" x14ac:dyDescent="0.25">
      <c r="A145">
        <v>204</v>
      </c>
      <c r="B145">
        <v>1</v>
      </c>
      <c r="C145">
        <v>175.1609</v>
      </c>
      <c r="D145">
        <v>4.3639999999999998E-2</v>
      </c>
      <c r="E145">
        <v>7.6440000000000001</v>
      </c>
      <c r="F145">
        <v>151.53899999999999</v>
      </c>
      <c r="G145">
        <v>157.37799999999999</v>
      </c>
      <c r="H145">
        <v>160.78399999999999</v>
      </c>
      <c r="I145">
        <v>162.58799999999999</v>
      </c>
      <c r="J145">
        <v>165.36500000000001</v>
      </c>
      <c r="K145">
        <v>167.238</v>
      </c>
      <c r="L145">
        <v>170.005</v>
      </c>
      <c r="M145">
        <v>175.161</v>
      </c>
      <c r="N145">
        <v>180.31700000000001</v>
      </c>
      <c r="O145">
        <v>183.083</v>
      </c>
      <c r="P145">
        <v>184.95699999999999</v>
      </c>
      <c r="Q145">
        <v>187.73400000000001</v>
      </c>
      <c r="R145">
        <v>189.53800000000001</v>
      </c>
      <c r="S145">
        <v>192.94399999999999</v>
      </c>
      <c r="T145">
        <v>198.78299999999999</v>
      </c>
    </row>
    <row r="146" spans="1:20" x14ac:dyDescent="0.25">
      <c r="A146">
        <v>205</v>
      </c>
      <c r="B146">
        <v>1</v>
      </c>
      <c r="C146">
        <v>175.2824</v>
      </c>
      <c r="D146">
        <v>4.3529999999999999E-2</v>
      </c>
      <c r="E146">
        <v>7.63</v>
      </c>
      <c r="F146">
        <v>151.70400000000001</v>
      </c>
      <c r="G146">
        <v>157.53200000000001</v>
      </c>
      <c r="H146">
        <v>160.93199999999999</v>
      </c>
      <c r="I146">
        <v>162.732</v>
      </c>
      <c r="J146">
        <v>165.50399999999999</v>
      </c>
      <c r="K146">
        <v>167.374</v>
      </c>
      <c r="L146">
        <v>170.136</v>
      </c>
      <c r="M146">
        <v>175.28200000000001</v>
      </c>
      <c r="N146">
        <v>180.429</v>
      </c>
      <c r="O146">
        <v>183.19</v>
      </c>
      <c r="P146">
        <v>185.06100000000001</v>
      </c>
      <c r="Q146">
        <v>187.833</v>
      </c>
      <c r="R146">
        <v>189.63300000000001</v>
      </c>
      <c r="S146">
        <v>193.03299999999999</v>
      </c>
      <c r="T146">
        <v>198.86099999999999</v>
      </c>
    </row>
    <row r="147" spans="1:20" x14ac:dyDescent="0.25">
      <c r="A147">
        <v>206</v>
      </c>
      <c r="B147">
        <v>1</v>
      </c>
      <c r="C147">
        <v>175.39510000000001</v>
      </c>
      <c r="D147">
        <v>4.3430000000000003E-2</v>
      </c>
      <c r="E147">
        <v>7.6173999999999999</v>
      </c>
      <c r="F147">
        <v>151.85599999999999</v>
      </c>
      <c r="G147">
        <v>157.67400000000001</v>
      </c>
      <c r="H147">
        <v>161.06800000000001</v>
      </c>
      <c r="I147">
        <v>162.86600000000001</v>
      </c>
      <c r="J147">
        <v>165.63300000000001</v>
      </c>
      <c r="K147">
        <v>167.5</v>
      </c>
      <c r="L147">
        <v>170.25700000000001</v>
      </c>
      <c r="M147">
        <v>175.39500000000001</v>
      </c>
      <c r="N147">
        <v>180.53299999999999</v>
      </c>
      <c r="O147">
        <v>183.29</v>
      </c>
      <c r="P147">
        <v>185.15700000000001</v>
      </c>
      <c r="Q147">
        <v>187.92500000000001</v>
      </c>
      <c r="R147">
        <v>189.72200000000001</v>
      </c>
      <c r="S147">
        <v>193.11600000000001</v>
      </c>
      <c r="T147">
        <v>198.935</v>
      </c>
    </row>
    <row r="148" spans="1:20" x14ac:dyDescent="0.25">
      <c r="A148">
        <v>207</v>
      </c>
      <c r="B148">
        <v>1</v>
      </c>
      <c r="C148">
        <v>175.49950000000001</v>
      </c>
      <c r="D148">
        <v>4.3319999999999997E-2</v>
      </c>
      <c r="E148">
        <v>7.6025999999999998</v>
      </c>
      <c r="F148">
        <v>152.006</v>
      </c>
      <c r="G148">
        <v>157.81299999999999</v>
      </c>
      <c r="H148">
        <v>161.20099999999999</v>
      </c>
      <c r="I148">
        <v>162.994</v>
      </c>
      <c r="J148">
        <v>165.756</v>
      </c>
      <c r="K148">
        <v>167.62</v>
      </c>
      <c r="L148">
        <v>170.37200000000001</v>
      </c>
      <c r="M148">
        <v>175.5</v>
      </c>
      <c r="N148">
        <v>180.62700000000001</v>
      </c>
      <c r="O148">
        <v>183.37899999999999</v>
      </c>
      <c r="P148">
        <v>185.24299999999999</v>
      </c>
      <c r="Q148">
        <v>188.005</v>
      </c>
      <c r="R148">
        <v>189.798</v>
      </c>
      <c r="S148">
        <v>193.18600000000001</v>
      </c>
      <c r="T148">
        <v>198.99299999999999</v>
      </c>
    </row>
    <row r="149" spans="1:20" x14ac:dyDescent="0.25">
      <c r="A149">
        <v>208</v>
      </c>
      <c r="B149">
        <v>1</v>
      </c>
      <c r="C149">
        <v>175.5959</v>
      </c>
      <c r="D149">
        <v>4.3220000000000001E-2</v>
      </c>
      <c r="E149">
        <v>7.5892999999999997</v>
      </c>
      <c r="F149">
        <v>152.143</v>
      </c>
      <c r="G149">
        <v>157.941</v>
      </c>
      <c r="H149">
        <v>161.322</v>
      </c>
      <c r="I149">
        <v>163.113</v>
      </c>
      <c r="J149">
        <v>165.87</v>
      </c>
      <c r="K149">
        <v>167.73</v>
      </c>
      <c r="L149">
        <v>170.477</v>
      </c>
      <c r="M149">
        <v>175.596</v>
      </c>
      <c r="N149">
        <v>180.715</v>
      </c>
      <c r="O149">
        <v>183.46199999999999</v>
      </c>
      <c r="P149">
        <v>185.322</v>
      </c>
      <c r="Q149">
        <v>188.07900000000001</v>
      </c>
      <c r="R149">
        <v>189.87</v>
      </c>
      <c r="S149">
        <v>193.251</v>
      </c>
      <c r="T149">
        <v>199.048</v>
      </c>
    </row>
    <row r="150" spans="1:20" x14ac:dyDescent="0.25">
      <c r="A150">
        <v>209</v>
      </c>
      <c r="B150">
        <v>1</v>
      </c>
      <c r="C150">
        <v>175.685</v>
      </c>
      <c r="D150">
        <v>4.3110000000000002E-2</v>
      </c>
      <c r="E150">
        <v>7.5738000000000003</v>
      </c>
      <c r="F150">
        <v>152.28</v>
      </c>
      <c r="G150">
        <v>158.066</v>
      </c>
      <c r="H150">
        <v>161.44</v>
      </c>
      <c r="I150">
        <v>163.227</v>
      </c>
      <c r="J150">
        <v>165.97900000000001</v>
      </c>
      <c r="K150">
        <v>167.83500000000001</v>
      </c>
      <c r="L150">
        <v>170.577</v>
      </c>
      <c r="M150">
        <v>175.685</v>
      </c>
      <c r="N150">
        <v>180.79300000000001</v>
      </c>
      <c r="O150">
        <v>183.535</v>
      </c>
      <c r="P150">
        <v>185.39099999999999</v>
      </c>
      <c r="Q150">
        <v>188.143</v>
      </c>
      <c r="R150">
        <v>189.93</v>
      </c>
      <c r="S150">
        <v>193.304</v>
      </c>
      <c r="T150">
        <v>199.09</v>
      </c>
    </row>
    <row r="151" spans="1:20" x14ac:dyDescent="0.25">
      <c r="A151">
        <v>210</v>
      </c>
      <c r="B151">
        <v>1</v>
      </c>
      <c r="C151">
        <v>175.7672</v>
      </c>
      <c r="D151">
        <v>4.301E-2</v>
      </c>
      <c r="E151">
        <v>7.5597000000000003</v>
      </c>
      <c r="F151">
        <v>152.40600000000001</v>
      </c>
      <c r="G151">
        <v>158.18100000000001</v>
      </c>
      <c r="H151">
        <v>161.54900000000001</v>
      </c>
      <c r="I151">
        <v>163.333</v>
      </c>
      <c r="J151">
        <v>166.07900000000001</v>
      </c>
      <c r="K151">
        <v>167.93199999999999</v>
      </c>
      <c r="L151">
        <v>170.66800000000001</v>
      </c>
      <c r="M151">
        <v>175.767</v>
      </c>
      <c r="N151">
        <v>180.86600000000001</v>
      </c>
      <c r="O151">
        <v>183.602</v>
      </c>
      <c r="P151">
        <v>185.45500000000001</v>
      </c>
      <c r="Q151">
        <v>188.202</v>
      </c>
      <c r="R151">
        <v>189.98599999999999</v>
      </c>
      <c r="S151">
        <v>193.35400000000001</v>
      </c>
      <c r="T151">
        <v>199.12899999999999</v>
      </c>
    </row>
    <row r="152" spans="1:20" x14ac:dyDescent="0.25">
      <c r="A152">
        <v>211</v>
      </c>
      <c r="B152">
        <v>1</v>
      </c>
      <c r="C152">
        <v>175.8432</v>
      </c>
      <c r="D152">
        <v>4.2909999999999997E-2</v>
      </c>
      <c r="E152">
        <v>7.5453999999999999</v>
      </c>
      <c r="F152">
        <v>152.52600000000001</v>
      </c>
      <c r="G152">
        <v>158.29</v>
      </c>
      <c r="H152">
        <v>161.65199999999999</v>
      </c>
      <c r="I152">
        <v>163.43199999999999</v>
      </c>
      <c r="J152">
        <v>166.173</v>
      </c>
      <c r="K152">
        <v>168.023</v>
      </c>
      <c r="L152">
        <v>170.75399999999999</v>
      </c>
      <c r="M152">
        <v>175.84299999999999</v>
      </c>
      <c r="N152">
        <v>180.93299999999999</v>
      </c>
      <c r="O152">
        <v>183.66399999999999</v>
      </c>
      <c r="P152">
        <v>185.51300000000001</v>
      </c>
      <c r="Q152">
        <v>188.25399999999999</v>
      </c>
      <c r="R152">
        <v>190.035</v>
      </c>
      <c r="S152">
        <v>193.39599999999999</v>
      </c>
      <c r="T152">
        <v>199.16</v>
      </c>
    </row>
    <row r="153" spans="1:20" x14ac:dyDescent="0.25">
      <c r="A153">
        <v>212</v>
      </c>
      <c r="B153">
        <v>1</v>
      </c>
      <c r="C153">
        <v>175.91329999999999</v>
      </c>
      <c r="D153">
        <v>4.2810000000000001E-2</v>
      </c>
      <c r="E153">
        <v>7.5308000000000002</v>
      </c>
      <c r="F153">
        <v>152.64099999999999</v>
      </c>
      <c r="G153">
        <v>158.39400000000001</v>
      </c>
      <c r="H153">
        <v>161.749</v>
      </c>
      <c r="I153">
        <v>163.52600000000001</v>
      </c>
      <c r="J153">
        <v>166.262</v>
      </c>
      <c r="K153">
        <v>168.108</v>
      </c>
      <c r="L153">
        <v>170.834</v>
      </c>
      <c r="M153">
        <v>175.91300000000001</v>
      </c>
      <c r="N153">
        <v>180.99299999999999</v>
      </c>
      <c r="O153">
        <v>183.71899999999999</v>
      </c>
      <c r="P153">
        <v>185.56399999999999</v>
      </c>
      <c r="Q153">
        <v>188.3</v>
      </c>
      <c r="R153">
        <v>190.077</v>
      </c>
      <c r="S153">
        <v>193.43299999999999</v>
      </c>
      <c r="T153">
        <v>199.185</v>
      </c>
    </row>
    <row r="154" spans="1:20" x14ac:dyDescent="0.25">
      <c r="A154">
        <v>213</v>
      </c>
      <c r="B154">
        <v>1</v>
      </c>
      <c r="C154">
        <v>175.97810000000001</v>
      </c>
      <c r="D154">
        <v>4.2709999999999998E-2</v>
      </c>
      <c r="E154">
        <v>7.516</v>
      </c>
      <c r="F154">
        <v>152.75200000000001</v>
      </c>
      <c r="G154">
        <v>158.49299999999999</v>
      </c>
      <c r="H154">
        <v>161.84200000000001</v>
      </c>
      <c r="I154">
        <v>163.61500000000001</v>
      </c>
      <c r="J154">
        <v>166.346</v>
      </c>
      <c r="K154">
        <v>168.18799999999999</v>
      </c>
      <c r="L154">
        <v>170.90899999999999</v>
      </c>
      <c r="M154">
        <v>175.97800000000001</v>
      </c>
      <c r="N154">
        <v>181.048</v>
      </c>
      <c r="O154">
        <v>183.768</v>
      </c>
      <c r="P154">
        <v>185.61</v>
      </c>
      <c r="Q154">
        <v>188.34100000000001</v>
      </c>
      <c r="R154">
        <v>190.114</v>
      </c>
      <c r="S154">
        <v>193.46299999999999</v>
      </c>
      <c r="T154">
        <v>199.20400000000001</v>
      </c>
    </row>
    <row r="155" spans="1:20" x14ac:dyDescent="0.25">
      <c r="A155">
        <v>214</v>
      </c>
      <c r="B155">
        <v>1</v>
      </c>
      <c r="C155">
        <v>176.03800000000001</v>
      </c>
      <c r="D155">
        <v>4.2610000000000002E-2</v>
      </c>
      <c r="E155">
        <v>7.5010000000000003</v>
      </c>
      <c r="F155">
        <v>152.858</v>
      </c>
      <c r="G155">
        <v>158.58799999999999</v>
      </c>
      <c r="H155">
        <v>161.93</v>
      </c>
      <c r="I155">
        <v>163.69999999999999</v>
      </c>
      <c r="J155">
        <v>166.42500000000001</v>
      </c>
      <c r="K155">
        <v>168.26400000000001</v>
      </c>
      <c r="L155">
        <v>170.97900000000001</v>
      </c>
      <c r="M155">
        <v>176.03800000000001</v>
      </c>
      <c r="N155">
        <v>181.09700000000001</v>
      </c>
      <c r="O155">
        <v>183.81200000000001</v>
      </c>
      <c r="P155">
        <v>185.65100000000001</v>
      </c>
      <c r="Q155">
        <v>188.376</v>
      </c>
      <c r="R155">
        <v>190.14599999999999</v>
      </c>
      <c r="S155">
        <v>193.488</v>
      </c>
      <c r="T155">
        <v>199.21799999999999</v>
      </c>
    </row>
    <row r="156" spans="1:20" x14ac:dyDescent="0.25">
      <c r="A156">
        <v>215</v>
      </c>
      <c r="B156">
        <v>1</v>
      </c>
      <c r="C156">
        <v>176.09350000000001</v>
      </c>
      <c r="D156">
        <v>4.2509999999999999E-2</v>
      </c>
      <c r="E156">
        <v>7.4856999999999996</v>
      </c>
      <c r="F156">
        <v>152.96100000000001</v>
      </c>
      <c r="G156">
        <v>158.679</v>
      </c>
      <c r="H156">
        <v>162.01400000000001</v>
      </c>
      <c r="I156">
        <v>163.78100000000001</v>
      </c>
      <c r="J156">
        <v>166.5</v>
      </c>
      <c r="K156">
        <v>168.33500000000001</v>
      </c>
      <c r="L156">
        <v>171.04400000000001</v>
      </c>
      <c r="M156">
        <v>176.09399999999999</v>
      </c>
      <c r="N156">
        <v>181.143</v>
      </c>
      <c r="O156">
        <v>183.852</v>
      </c>
      <c r="P156">
        <v>185.68700000000001</v>
      </c>
      <c r="Q156">
        <v>188.40600000000001</v>
      </c>
      <c r="R156">
        <v>190.173</v>
      </c>
      <c r="S156">
        <v>193.50800000000001</v>
      </c>
      <c r="T156">
        <v>199.226</v>
      </c>
    </row>
    <row r="157" spans="1:20" x14ac:dyDescent="0.25">
      <c r="A157">
        <v>216</v>
      </c>
      <c r="B157">
        <v>1</v>
      </c>
      <c r="C157">
        <v>176.14490000000001</v>
      </c>
      <c r="D157">
        <v>4.2410000000000003E-2</v>
      </c>
      <c r="E157">
        <v>7.4702999999999999</v>
      </c>
      <c r="F157">
        <v>153.06</v>
      </c>
      <c r="G157">
        <v>158.76599999999999</v>
      </c>
      <c r="H157">
        <v>162.095</v>
      </c>
      <c r="I157">
        <v>163.857</v>
      </c>
      <c r="J157">
        <v>166.571</v>
      </c>
      <c r="K157">
        <v>168.40199999999999</v>
      </c>
      <c r="L157">
        <v>171.10599999999999</v>
      </c>
      <c r="M157">
        <v>176.14500000000001</v>
      </c>
      <c r="N157">
        <v>181.184</v>
      </c>
      <c r="O157">
        <v>183.887</v>
      </c>
      <c r="P157">
        <v>185.71799999999999</v>
      </c>
      <c r="Q157">
        <v>188.43199999999999</v>
      </c>
      <c r="R157">
        <v>190.19499999999999</v>
      </c>
      <c r="S157">
        <v>193.523</v>
      </c>
      <c r="T157">
        <v>199.23</v>
      </c>
    </row>
    <row r="158" spans="1:20" x14ac:dyDescent="0.25">
      <c r="A158">
        <v>217</v>
      </c>
      <c r="B158">
        <v>1</v>
      </c>
      <c r="C158">
        <v>176.1925</v>
      </c>
      <c r="D158">
        <v>4.2320000000000003E-2</v>
      </c>
      <c r="E158">
        <v>7.4565000000000001</v>
      </c>
      <c r="F158">
        <v>153.15</v>
      </c>
      <c r="G158">
        <v>158.846</v>
      </c>
      <c r="H158">
        <v>162.16800000000001</v>
      </c>
      <c r="I158">
        <v>163.928</v>
      </c>
      <c r="J158">
        <v>166.637</v>
      </c>
      <c r="K158">
        <v>168.464</v>
      </c>
      <c r="L158">
        <v>171.16300000000001</v>
      </c>
      <c r="M158">
        <v>176.19200000000001</v>
      </c>
      <c r="N158">
        <v>181.22200000000001</v>
      </c>
      <c r="O158">
        <v>183.92099999999999</v>
      </c>
      <c r="P158">
        <v>185.74799999999999</v>
      </c>
      <c r="Q158">
        <v>188.45699999999999</v>
      </c>
      <c r="R158">
        <v>190.21700000000001</v>
      </c>
      <c r="S158">
        <v>193.53899999999999</v>
      </c>
      <c r="T158">
        <v>199.23500000000001</v>
      </c>
    </row>
    <row r="159" spans="1:20" x14ac:dyDescent="0.25">
      <c r="A159">
        <v>218</v>
      </c>
      <c r="B159">
        <v>1</v>
      </c>
      <c r="C159">
        <v>176.23679999999999</v>
      </c>
      <c r="D159">
        <v>4.2220000000000001E-2</v>
      </c>
      <c r="E159">
        <v>7.4406999999999996</v>
      </c>
      <c r="F159">
        <v>153.24299999999999</v>
      </c>
      <c r="G159">
        <v>158.92699999999999</v>
      </c>
      <c r="H159">
        <v>162.24199999999999</v>
      </c>
      <c r="I159">
        <v>163.99799999999999</v>
      </c>
      <c r="J159">
        <v>166.70099999999999</v>
      </c>
      <c r="K159">
        <v>168.52500000000001</v>
      </c>
      <c r="L159">
        <v>171.21799999999999</v>
      </c>
      <c r="M159">
        <v>176.23699999999999</v>
      </c>
      <c r="N159">
        <v>181.255</v>
      </c>
      <c r="O159">
        <v>183.94900000000001</v>
      </c>
      <c r="P159">
        <v>185.77199999999999</v>
      </c>
      <c r="Q159">
        <v>188.476</v>
      </c>
      <c r="R159">
        <v>190.23099999999999</v>
      </c>
      <c r="S159">
        <v>193.54599999999999</v>
      </c>
      <c r="T159">
        <v>199.23</v>
      </c>
    </row>
    <row r="160" spans="1:20" x14ac:dyDescent="0.25">
      <c r="A160">
        <v>219</v>
      </c>
      <c r="B160">
        <v>1</v>
      </c>
      <c r="C160">
        <v>176.27789999999999</v>
      </c>
      <c r="D160">
        <v>4.2130000000000001E-2</v>
      </c>
      <c r="E160">
        <v>7.4265999999999996</v>
      </c>
      <c r="F160">
        <v>153.328</v>
      </c>
      <c r="G160">
        <v>159.001</v>
      </c>
      <c r="H160">
        <v>162.31</v>
      </c>
      <c r="I160">
        <v>164.06200000000001</v>
      </c>
      <c r="J160">
        <v>166.76</v>
      </c>
      <c r="K160">
        <v>168.58099999999999</v>
      </c>
      <c r="L160">
        <v>171.26900000000001</v>
      </c>
      <c r="M160">
        <v>176.27799999999999</v>
      </c>
      <c r="N160">
        <v>181.28700000000001</v>
      </c>
      <c r="O160">
        <v>183.97499999999999</v>
      </c>
      <c r="P160">
        <v>185.79499999999999</v>
      </c>
      <c r="Q160">
        <v>188.494</v>
      </c>
      <c r="R160">
        <v>190.24600000000001</v>
      </c>
      <c r="S160">
        <v>193.55500000000001</v>
      </c>
      <c r="T160">
        <v>199.22800000000001</v>
      </c>
    </row>
    <row r="161" spans="1:20" x14ac:dyDescent="0.25">
      <c r="A161">
        <v>220</v>
      </c>
      <c r="B161">
        <v>1</v>
      </c>
      <c r="C161">
        <v>176.31620000000001</v>
      </c>
      <c r="D161">
        <v>4.2040000000000001E-2</v>
      </c>
      <c r="E161">
        <v>7.4123000000000001</v>
      </c>
      <c r="F161">
        <v>153.41</v>
      </c>
      <c r="G161">
        <v>159.07300000000001</v>
      </c>
      <c r="H161">
        <v>162.375</v>
      </c>
      <c r="I161">
        <v>164.124</v>
      </c>
      <c r="J161">
        <v>166.81700000000001</v>
      </c>
      <c r="K161">
        <v>168.63399999999999</v>
      </c>
      <c r="L161">
        <v>171.31700000000001</v>
      </c>
      <c r="M161">
        <v>176.316</v>
      </c>
      <c r="N161">
        <v>181.316</v>
      </c>
      <c r="O161">
        <v>183.999</v>
      </c>
      <c r="P161">
        <v>185.815</v>
      </c>
      <c r="Q161">
        <v>188.50800000000001</v>
      </c>
      <c r="R161">
        <v>190.25700000000001</v>
      </c>
      <c r="S161">
        <v>193.56</v>
      </c>
      <c r="T161">
        <v>199.22200000000001</v>
      </c>
    </row>
    <row r="162" spans="1:20" x14ac:dyDescent="0.25">
      <c r="A162">
        <v>221</v>
      </c>
      <c r="B162">
        <v>1</v>
      </c>
      <c r="C162">
        <v>176.3518</v>
      </c>
      <c r="D162">
        <v>4.1950000000000001E-2</v>
      </c>
      <c r="E162">
        <v>7.3979999999999997</v>
      </c>
      <c r="F162">
        <v>153.49</v>
      </c>
      <c r="G162">
        <v>159.142</v>
      </c>
      <c r="H162">
        <v>162.43799999999999</v>
      </c>
      <c r="I162">
        <v>164.18299999999999</v>
      </c>
      <c r="J162">
        <v>166.87100000000001</v>
      </c>
      <c r="K162">
        <v>168.684</v>
      </c>
      <c r="L162">
        <v>171.36199999999999</v>
      </c>
      <c r="M162">
        <v>176.352</v>
      </c>
      <c r="N162">
        <v>181.34200000000001</v>
      </c>
      <c r="O162">
        <v>184.01900000000001</v>
      </c>
      <c r="P162">
        <v>185.833</v>
      </c>
      <c r="Q162">
        <v>188.52</v>
      </c>
      <c r="R162">
        <v>190.26599999999999</v>
      </c>
      <c r="S162">
        <v>193.56200000000001</v>
      </c>
      <c r="T162">
        <v>199.21299999999999</v>
      </c>
    </row>
    <row r="163" spans="1:20" x14ac:dyDescent="0.25">
      <c r="A163">
        <v>222</v>
      </c>
      <c r="B163">
        <v>1</v>
      </c>
      <c r="C163">
        <v>176.38509999999999</v>
      </c>
      <c r="D163">
        <v>4.1849999999999998E-2</v>
      </c>
      <c r="E163">
        <v>7.3817000000000004</v>
      </c>
      <c r="F163">
        <v>153.57400000000001</v>
      </c>
      <c r="G163">
        <v>159.21299999999999</v>
      </c>
      <c r="H163">
        <v>162.50200000000001</v>
      </c>
      <c r="I163">
        <v>164.24299999999999</v>
      </c>
      <c r="J163">
        <v>166.92500000000001</v>
      </c>
      <c r="K163">
        <v>168.73400000000001</v>
      </c>
      <c r="L163">
        <v>171.40600000000001</v>
      </c>
      <c r="M163">
        <v>176.38499999999999</v>
      </c>
      <c r="N163">
        <v>181.364</v>
      </c>
      <c r="O163">
        <v>184.036</v>
      </c>
      <c r="P163">
        <v>185.845</v>
      </c>
      <c r="Q163">
        <v>188.52699999999999</v>
      </c>
      <c r="R163">
        <v>190.26900000000001</v>
      </c>
      <c r="S163">
        <v>193.55799999999999</v>
      </c>
      <c r="T163">
        <v>199.196</v>
      </c>
    </row>
    <row r="164" spans="1:20" x14ac:dyDescent="0.25">
      <c r="A164">
        <v>223</v>
      </c>
      <c r="B164">
        <v>1</v>
      </c>
      <c r="C164">
        <v>176.4162</v>
      </c>
      <c r="D164">
        <v>4.1770000000000002E-2</v>
      </c>
      <c r="E164">
        <v>7.3689</v>
      </c>
      <c r="F164">
        <v>153.64500000000001</v>
      </c>
      <c r="G164">
        <v>159.274</v>
      </c>
      <c r="H164">
        <v>162.55699999999999</v>
      </c>
      <c r="I164">
        <v>164.29499999999999</v>
      </c>
      <c r="J164">
        <v>166.97300000000001</v>
      </c>
      <c r="K164">
        <v>168.779</v>
      </c>
      <c r="L164">
        <v>171.446</v>
      </c>
      <c r="M164">
        <v>176.416</v>
      </c>
      <c r="N164">
        <v>181.386</v>
      </c>
      <c r="O164">
        <v>184.054</v>
      </c>
      <c r="P164">
        <v>185.86</v>
      </c>
      <c r="Q164">
        <v>188.53700000000001</v>
      </c>
      <c r="R164">
        <v>190.27600000000001</v>
      </c>
      <c r="S164">
        <v>193.559</v>
      </c>
      <c r="T164">
        <v>199.18799999999999</v>
      </c>
    </row>
    <row r="165" spans="1:20" x14ac:dyDescent="0.25">
      <c r="A165">
        <v>224</v>
      </c>
      <c r="B165">
        <v>1</v>
      </c>
      <c r="C165">
        <v>176.4453</v>
      </c>
      <c r="D165">
        <v>4.1680000000000002E-2</v>
      </c>
      <c r="E165">
        <v>7.3541999999999996</v>
      </c>
      <c r="F165">
        <v>153.71899999999999</v>
      </c>
      <c r="G165">
        <v>159.33699999999999</v>
      </c>
      <c r="H165">
        <v>162.613</v>
      </c>
      <c r="I165">
        <v>164.34899999999999</v>
      </c>
      <c r="J165">
        <v>167.02</v>
      </c>
      <c r="K165">
        <v>168.82300000000001</v>
      </c>
      <c r="L165">
        <v>171.48500000000001</v>
      </c>
      <c r="M165">
        <v>176.44499999999999</v>
      </c>
      <c r="N165">
        <v>181.40600000000001</v>
      </c>
      <c r="O165">
        <v>184.06700000000001</v>
      </c>
      <c r="P165">
        <v>185.87</v>
      </c>
      <c r="Q165">
        <v>188.542</v>
      </c>
      <c r="R165">
        <v>190.27699999999999</v>
      </c>
      <c r="S165">
        <v>193.554</v>
      </c>
      <c r="T165">
        <v>199.172</v>
      </c>
    </row>
    <row r="166" spans="1:20" x14ac:dyDescent="0.25">
      <c r="A166">
        <v>225</v>
      </c>
      <c r="B166">
        <v>1</v>
      </c>
      <c r="C166">
        <v>176.47239999999999</v>
      </c>
      <c r="D166">
        <v>4.1590000000000002E-2</v>
      </c>
      <c r="E166">
        <v>7.3395000000000001</v>
      </c>
      <c r="F166">
        <v>153.792</v>
      </c>
      <c r="G166">
        <v>159.398</v>
      </c>
      <c r="H166">
        <v>162.66800000000001</v>
      </c>
      <c r="I166">
        <v>164.4</v>
      </c>
      <c r="J166">
        <v>167.066</v>
      </c>
      <c r="K166">
        <v>168.86600000000001</v>
      </c>
      <c r="L166">
        <v>171.52199999999999</v>
      </c>
      <c r="M166">
        <v>176.47200000000001</v>
      </c>
      <c r="N166">
        <v>181.423</v>
      </c>
      <c r="O166">
        <v>184.07900000000001</v>
      </c>
      <c r="P166">
        <v>185.87799999999999</v>
      </c>
      <c r="Q166">
        <v>188.54499999999999</v>
      </c>
      <c r="R166">
        <v>190.27600000000001</v>
      </c>
      <c r="S166">
        <v>193.547</v>
      </c>
      <c r="T166">
        <v>199.15299999999999</v>
      </c>
    </row>
    <row r="167" spans="1:20" x14ac:dyDescent="0.25">
      <c r="A167">
        <v>226</v>
      </c>
      <c r="B167">
        <v>1</v>
      </c>
      <c r="C167">
        <v>176.49760000000001</v>
      </c>
      <c r="D167">
        <v>4.1500000000000002E-2</v>
      </c>
      <c r="E167">
        <v>7.3247</v>
      </c>
      <c r="F167">
        <v>153.863</v>
      </c>
      <c r="G167">
        <v>159.458</v>
      </c>
      <c r="H167">
        <v>162.721</v>
      </c>
      <c r="I167">
        <v>164.45</v>
      </c>
      <c r="J167">
        <v>167.11099999999999</v>
      </c>
      <c r="K167">
        <v>168.90600000000001</v>
      </c>
      <c r="L167">
        <v>171.55699999999999</v>
      </c>
      <c r="M167">
        <v>176.49799999999999</v>
      </c>
      <c r="N167">
        <v>181.43799999999999</v>
      </c>
      <c r="O167">
        <v>184.089</v>
      </c>
      <c r="P167">
        <v>185.88499999999999</v>
      </c>
      <c r="Q167">
        <v>188.54599999999999</v>
      </c>
      <c r="R167">
        <v>190.274</v>
      </c>
      <c r="S167">
        <v>193.53700000000001</v>
      </c>
      <c r="T167">
        <v>199.13200000000001</v>
      </c>
    </row>
    <row r="168" spans="1:20" x14ac:dyDescent="0.25">
      <c r="A168">
        <v>227</v>
      </c>
      <c r="B168">
        <v>1</v>
      </c>
      <c r="C168">
        <v>176.52109999999999</v>
      </c>
      <c r="D168">
        <v>4.1419999999999998E-2</v>
      </c>
      <c r="E168">
        <v>7.3114999999999997</v>
      </c>
      <c r="F168">
        <v>153.92699999999999</v>
      </c>
      <c r="G168">
        <v>159.512</v>
      </c>
      <c r="H168">
        <v>162.77000000000001</v>
      </c>
      <c r="I168">
        <v>164.495</v>
      </c>
      <c r="J168">
        <v>167.15100000000001</v>
      </c>
      <c r="K168">
        <v>168.94300000000001</v>
      </c>
      <c r="L168">
        <v>171.59</v>
      </c>
      <c r="M168">
        <v>176.52099999999999</v>
      </c>
      <c r="N168">
        <v>181.453</v>
      </c>
      <c r="O168">
        <v>184.09899999999999</v>
      </c>
      <c r="P168">
        <v>185.89099999999999</v>
      </c>
      <c r="Q168">
        <v>188.547</v>
      </c>
      <c r="R168">
        <v>190.273</v>
      </c>
      <c r="S168">
        <v>193.53</v>
      </c>
      <c r="T168">
        <v>199.11500000000001</v>
      </c>
    </row>
    <row r="169" spans="1:20" x14ac:dyDescent="0.25">
      <c r="A169">
        <v>228</v>
      </c>
      <c r="B169">
        <v>1</v>
      </c>
      <c r="C169">
        <v>176.54320000000001</v>
      </c>
      <c r="D169">
        <v>4.1340000000000002E-2</v>
      </c>
      <c r="E169">
        <v>7.2983000000000002</v>
      </c>
      <c r="F169">
        <v>153.99</v>
      </c>
      <c r="G169">
        <v>159.565</v>
      </c>
      <c r="H169">
        <v>162.81700000000001</v>
      </c>
      <c r="I169">
        <v>164.53899999999999</v>
      </c>
      <c r="J169">
        <v>167.19</v>
      </c>
      <c r="K169">
        <v>168.97900000000001</v>
      </c>
      <c r="L169">
        <v>171.62100000000001</v>
      </c>
      <c r="M169">
        <v>176.54300000000001</v>
      </c>
      <c r="N169">
        <v>181.46600000000001</v>
      </c>
      <c r="O169">
        <v>184.107</v>
      </c>
      <c r="P169">
        <v>185.89599999999999</v>
      </c>
      <c r="Q169">
        <v>188.548</v>
      </c>
      <c r="R169">
        <v>190.27</v>
      </c>
      <c r="S169">
        <v>193.52199999999999</v>
      </c>
      <c r="T169">
        <v>199.09700000000001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B107-71E3-4275-8736-40614B534147}">
  <sheetPr>
    <tabColor rgb="FF00B0F0"/>
  </sheetPr>
  <dimension ref="A1:W62"/>
  <sheetViews>
    <sheetView workbookViewId="0">
      <selection activeCell="X27" sqref="X27"/>
    </sheetView>
  </sheetViews>
  <sheetFormatPr defaultRowHeight="15" x14ac:dyDescent="0.25"/>
  <cols>
    <col min="1" max="1" width="9.28515625" bestFit="1" customWidth="1"/>
    <col min="2" max="2" width="7.7109375" bestFit="1" customWidth="1"/>
    <col min="3" max="4" width="8" bestFit="1" customWidth="1"/>
    <col min="5" max="5" width="6.42578125" bestFit="1" customWidth="1"/>
    <col min="6" max="8" width="5.42578125" bestFit="1" customWidth="1"/>
    <col min="9" max="18" width="6.42578125" bestFit="1" customWidth="1"/>
    <col min="19" max="19" width="7.42578125" bestFit="1" customWidth="1"/>
  </cols>
  <sheetData>
    <row r="1" spans="1:23" x14ac:dyDescent="0.25">
      <c r="A1" t="s">
        <v>594</v>
      </c>
      <c r="B1" t="s">
        <v>595</v>
      </c>
      <c r="C1" t="s">
        <v>596</v>
      </c>
      <c r="D1" t="s">
        <v>597</v>
      </c>
      <c r="E1" t="s">
        <v>598</v>
      </c>
      <c r="F1" t="s">
        <v>599</v>
      </c>
      <c r="G1" t="s">
        <v>600</v>
      </c>
      <c r="H1" t="s">
        <v>601</v>
      </c>
      <c r="I1" t="s">
        <v>602</v>
      </c>
      <c r="J1" t="s">
        <v>603</v>
      </c>
      <c r="K1" t="s">
        <v>604</v>
      </c>
      <c r="L1" t="s">
        <v>605</v>
      </c>
      <c r="M1" t="s">
        <v>606</v>
      </c>
      <c r="N1" t="s">
        <v>607</v>
      </c>
      <c r="O1" t="s">
        <v>608</v>
      </c>
      <c r="P1" t="s">
        <v>609</v>
      </c>
      <c r="Q1" t="s">
        <v>610</v>
      </c>
      <c r="R1" t="s">
        <v>611</v>
      </c>
      <c r="S1" t="s">
        <v>612</v>
      </c>
      <c r="W1" t="s">
        <v>620</v>
      </c>
    </row>
    <row r="2" spans="1:23" x14ac:dyDescent="0.25">
      <c r="A2">
        <v>0</v>
      </c>
      <c r="B2">
        <v>0.34870000000000001</v>
      </c>
      <c r="C2">
        <v>3.3464</v>
      </c>
      <c r="D2">
        <v>0.14602000000000001</v>
      </c>
      <c r="E2">
        <v>2</v>
      </c>
      <c r="F2">
        <v>2.2999999999999998</v>
      </c>
      <c r="G2">
        <v>2.5</v>
      </c>
      <c r="H2">
        <v>2.6</v>
      </c>
      <c r="I2">
        <v>2.8</v>
      </c>
      <c r="J2">
        <v>2.9</v>
      </c>
      <c r="K2">
        <v>3</v>
      </c>
      <c r="L2">
        <v>3.3</v>
      </c>
      <c r="M2">
        <v>3.7</v>
      </c>
      <c r="N2">
        <v>3.9</v>
      </c>
      <c r="O2">
        <v>4</v>
      </c>
      <c r="P2">
        <v>4.2</v>
      </c>
      <c r="Q2">
        <v>4.3</v>
      </c>
      <c r="R2">
        <v>4.5999999999999996</v>
      </c>
      <c r="S2">
        <v>5.0999999999999996</v>
      </c>
    </row>
    <row r="3" spans="1:23" x14ac:dyDescent="0.25">
      <c r="A3">
        <v>1</v>
      </c>
      <c r="B3">
        <v>0.22969999999999999</v>
      </c>
      <c r="C3">
        <v>4.4709000000000003</v>
      </c>
      <c r="D3">
        <v>0.13395000000000001</v>
      </c>
      <c r="E3">
        <v>2.9</v>
      </c>
      <c r="F3">
        <v>3.2</v>
      </c>
      <c r="G3">
        <v>3.4</v>
      </c>
      <c r="H3">
        <v>3.6</v>
      </c>
      <c r="I3">
        <v>3.8</v>
      </c>
      <c r="J3">
        <v>3.9</v>
      </c>
      <c r="K3">
        <v>4.0999999999999996</v>
      </c>
      <c r="L3">
        <v>4.5</v>
      </c>
      <c r="M3">
        <v>4.9000000000000004</v>
      </c>
      <c r="N3">
        <v>5.0999999999999996</v>
      </c>
      <c r="O3">
        <v>5.3</v>
      </c>
      <c r="P3">
        <v>5.5</v>
      </c>
      <c r="Q3">
        <v>5.7</v>
      </c>
      <c r="R3">
        <v>6</v>
      </c>
      <c r="S3">
        <v>6.6</v>
      </c>
    </row>
    <row r="4" spans="1:23" x14ac:dyDescent="0.25">
      <c r="A4">
        <v>2</v>
      </c>
      <c r="B4">
        <v>0.19700000000000001</v>
      </c>
      <c r="C4">
        <v>5.5674999999999999</v>
      </c>
      <c r="D4">
        <v>0.12385</v>
      </c>
      <c r="E4">
        <v>3.7</v>
      </c>
      <c r="F4">
        <v>4.0999999999999996</v>
      </c>
      <c r="G4">
        <v>4.4000000000000004</v>
      </c>
      <c r="H4">
        <v>4.5</v>
      </c>
      <c r="I4">
        <v>4.7</v>
      </c>
      <c r="J4">
        <v>4.9000000000000004</v>
      </c>
      <c r="K4">
        <v>5.0999999999999996</v>
      </c>
      <c r="L4">
        <v>5.6</v>
      </c>
      <c r="M4">
        <v>6</v>
      </c>
      <c r="N4">
        <v>6.3</v>
      </c>
      <c r="O4">
        <v>6.5</v>
      </c>
      <c r="P4">
        <v>6.8</v>
      </c>
      <c r="Q4">
        <v>7</v>
      </c>
      <c r="R4">
        <v>7.4</v>
      </c>
      <c r="S4">
        <v>8.1</v>
      </c>
    </row>
    <row r="5" spans="1:23" x14ac:dyDescent="0.25">
      <c r="A5">
        <v>3</v>
      </c>
      <c r="B5">
        <v>0.17380000000000001</v>
      </c>
      <c r="C5">
        <v>6.3761999999999999</v>
      </c>
      <c r="D5">
        <v>0.11727</v>
      </c>
      <c r="E5">
        <v>4.4000000000000004</v>
      </c>
      <c r="F5">
        <v>4.8</v>
      </c>
      <c r="G5">
        <v>5.0999999999999996</v>
      </c>
      <c r="H5">
        <v>5.2</v>
      </c>
      <c r="I5">
        <v>5.5</v>
      </c>
      <c r="J5">
        <v>5.6</v>
      </c>
      <c r="K5">
        <v>5.9</v>
      </c>
      <c r="L5">
        <v>6.4</v>
      </c>
      <c r="M5">
        <v>6.9</v>
      </c>
      <c r="N5">
        <v>7.2</v>
      </c>
      <c r="O5">
        <v>7.4</v>
      </c>
      <c r="P5">
        <v>7.7</v>
      </c>
      <c r="Q5">
        <v>7.9</v>
      </c>
      <c r="R5">
        <v>8.3000000000000007</v>
      </c>
      <c r="S5">
        <v>9.1</v>
      </c>
    </row>
    <row r="6" spans="1:23" x14ac:dyDescent="0.25">
      <c r="A6">
        <v>4</v>
      </c>
      <c r="B6">
        <v>0.15529999999999999</v>
      </c>
      <c r="C6">
        <v>7.0023</v>
      </c>
      <c r="D6">
        <v>0.11316</v>
      </c>
      <c r="E6">
        <v>4.9000000000000004</v>
      </c>
      <c r="F6">
        <v>5.4</v>
      </c>
      <c r="G6">
        <v>5.6</v>
      </c>
      <c r="H6">
        <v>5.8</v>
      </c>
      <c r="I6">
        <v>6</v>
      </c>
      <c r="J6">
        <v>6.2</v>
      </c>
      <c r="K6">
        <v>6.5</v>
      </c>
      <c r="L6">
        <v>7</v>
      </c>
      <c r="M6">
        <v>7.6</v>
      </c>
      <c r="N6">
        <v>7.9</v>
      </c>
      <c r="O6">
        <v>8.1</v>
      </c>
      <c r="P6">
        <v>8.4</v>
      </c>
      <c r="Q6">
        <v>8.6</v>
      </c>
      <c r="R6">
        <v>9.1</v>
      </c>
      <c r="S6">
        <v>9.8000000000000007</v>
      </c>
    </row>
    <row r="7" spans="1:23" x14ac:dyDescent="0.25">
      <c r="A7">
        <v>5</v>
      </c>
      <c r="B7">
        <v>0.13950000000000001</v>
      </c>
      <c r="C7">
        <v>7.5105000000000004</v>
      </c>
      <c r="D7">
        <v>0.1108</v>
      </c>
      <c r="E7">
        <v>5.3</v>
      </c>
      <c r="F7">
        <v>5.8</v>
      </c>
      <c r="G7">
        <v>6.1</v>
      </c>
      <c r="H7">
        <v>6.2</v>
      </c>
      <c r="I7">
        <v>6.5</v>
      </c>
      <c r="J7">
        <v>6.7</v>
      </c>
      <c r="K7">
        <v>7</v>
      </c>
      <c r="L7">
        <v>7.5</v>
      </c>
      <c r="M7">
        <v>8.1</v>
      </c>
      <c r="N7">
        <v>8.4</v>
      </c>
      <c r="O7">
        <v>8.6</v>
      </c>
      <c r="P7">
        <v>9</v>
      </c>
      <c r="Q7">
        <v>9.1999999999999993</v>
      </c>
      <c r="R7">
        <v>9.6999999999999993</v>
      </c>
      <c r="S7">
        <v>10.5</v>
      </c>
    </row>
    <row r="8" spans="1:23" x14ac:dyDescent="0.25">
      <c r="A8">
        <v>6</v>
      </c>
      <c r="B8">
        <v>0.12570000000000001</v>
      </c>
      <c r="C8">
        <v>7.9340000000000002</v>
      </c>
      <c r="D8">
        <v>0.10958</v>
      </c>
      <c r="E8">
        <v>5.6</v>
      </c>
      <c r="F8">
        <v>6.1</v>
      </c>
      <c r="G8">
        <v>6.4</v>
      </c>
      <c r="H8">
        <v>6.6</v>
      </c>
      <c r="I8">
        <v>6.9</v>
      </c>
      <c r="J8">
        <v>7.1</v>
      </c>
      <c r="K8">
        <v>7.4</v>
      </c>
      <c r="L8">
        <v>7.9</v>
      </c>
      <c r="M8">
        <v>8.5</v>
      </c>
      <c r="N8">
        <v>8.9</v>
      </c>
      <c r="O8">
        <v>9.1</v>
      </c>
      <c r="P8">
        <v>9.5</v>
      </c>
      <c r="Q8">
        <v>9.6999999999999993</v>
      </c>
      <c r="R8">
        <v>10.199999999999999</v>
      </c>
      <c r="S8">
        <v>11.1</v>
      </c>
    </row>
    <row r="9" spans="1:23" x14ac:dyDescent="0.25">
      <c r="A9">
        <v>7</v>
      </c>
      <c r="B9">
        <v>0.1134</v>
      </c>
      <c r="C9">
        <v>8.2970000000000006</v>
      </c>
      <c r="D9">
        <v>0.10902000000000001</v>
      </c>
      <c r="E9">
        <v>5.9</v>
      </c>
      <c r="F9">
        <v>6.4</v>
      </c>
      <c r="G9">
        <v>6.7</v>
      </c>
      <c r="H9">
        <v>6.9</v>
      </c>
      <c r="I9">
        <v>7.2</v>
      </c>
      <c r="J9">
        <v>7.4</v>
      </c>
      <c r="K9">
        <v>7.7</v>
      </c>
      <c r="L9">
        <v>8.3000000000000007</v>
      </c>
      <c r="M9">
        <v>8.9</v>
      </c>
      <c r="N9">
        <v>9.3000000000000007</v>
      </c>
      <c r="O9">
        <v>9.5</v>
      </c>
      <c r="P9">
        <v>9.9</v>
      </c>
      <c r="Q9">
        <v>10.199999999999999</v>
      </c>
      <c r="R9">
        <v>10.7</v>
      </c>
      <c r="S9">
        <v>11.5</v>
      </c>
    </row>
    <row r="10" spans="1:23" x14ac:dyDescent="0.25">
      <c r="A10">
        <v>8</v>
      </c>
      <c r="B10">
        <v>0.1021</v>
      </c>
      <c r="C10">
        <v>8.6151</v>
      </c>
      <c r="D10">
        <v>0.10882</v>
      </c>
      <c r="E10">
        <v>6.1</v>
      </c>
      <c r="F10">
        <v>6.7</v>
      </c>
      <c r="G10">
        <v>7</v>
      </c>
      <c r="H10">
        <v>7.2</v>
      </c>
      <c r="I10">
        <v>7.5</v>
      </c>
      <c r="J10">
        <v>7.7</v>
      </c>
      <c r="K10">
        <v>8</v>
      </c>
      <c r="L10">
        <v>8.6</v>
      </c>
      <c r="M10">
        <v>9.3000000000000007</v>
      </c>
      <c r="N10">
        <v>9.6</v>
      </c>
      <c r="O10">
        <v>9.9</v>
      </c>
      <c r="P10">
        <v>10.3</v>
      </c>
      <c r="Q10">
        <v>10.5</v>
      </c>
      <c r="R10">
        <v>11.1</v>
      </c>
      <c r="S10">
        <v>12</v>
      </c>
    </row>
    <row r="11" spans="1:23" x14ac:dyDescent="0.25">
      <c r="A11">
        <v>9</v>
      </c>
      <c r="B11">
        <v>9.1700000000000004E-2</v>
      </c>
      <c r="C11">
        <v>8.9014000000000006</v>
      </c>
      <c r="D11">
        <v>0.10881</v>
      </c>
      <c r="E11">
        <v>6.3</v>
      </c>
      <c r="F11">
        <v>6.9</v>
      </c>
      <c r="G11">
        <v>7.2</v>
      </c>
      <c r="H11">
        <v>7.4</v>
      </c>
      <c r="I11">
        <v>7.7</v>
      </c>
      <c r="J11">
        <v>7.9</v>
      </c>
      <c r="K11">
        <v>8.3000000000000007</v>
      </c>
      <c r="L11">
        <v>8.9</v>
      </c>
      <c r="M11">
        <v>9.6</v>
      </c>
      <c r="N11">
        <v>10</v>
      </c>
      <c r="O11">
        <v>10.199999999999999</v>
      </c>
      <c r="P11">
        <v>10.6</v>
      </c>
      <c r="Q11">
        <v>10.9</v>
      </c>
      <c r="R11">
        <v>11.4</v>
      </c>
      <c r="S11">
        <v>12.4</v>
      </c>
    </row>
    <row r="12" spans="1:23" x14ac:dyDescent="0.25">
      <c r="A12">
        <v>10</v>
      </c>
      <c r="B12">
        <v>8.2000000000000003E-2</v>
      </c>
      <c r="C12">
        <v>9.1648999999999994</v>
      </c>
      <c r="D12">
        <v>0.10891000000000001</v>
      </c>
      <c r="E12">
        <v>6.5</v>
      </c>
      <c r="F12">
        <v>7.1</v>
      </c>
      <c r="G12">
        <v>7.5</v>
      </c>
      <c r="H12">
        <v>7.7</v>
      </c>
      <c r="I12">
        <v>8</v>
      </c>
      <c r="J12">
        <v>8.1999999999999993</v>
      </c>
      <c r="K12">
        <v>8.5</v>
      </c>
      <c r="L12">
        <v>9.1999999999999993</v>
      </c>
      <c r="M12">
        <v>9.9</v>
      </c>
      <c r="N12">
        <v>10.3</v>
      </c>
      <c r="O12">
        <v>10.5</v>
      </c>
      <c r="P12">
        <v>10.9</v>
      </c>
      <c r="Q12">
        <v>11.2</v>
      </c>
      <c r="R12">
        <v>11.8</v>
      </c>
      <c r="S12">
        <v>12.8</v>
      </c>
    </row>
    <row r="13" spans="1:23" x14ac:dyDescent="0.25">
      <c r="A13">
        <v>11</v>
      </c>
      <c r="B13">
        <v>7.2999999999999995E-2</v>
      </c>
      <c r="C13">
        <v>9.4122000000000003</v>
      </c>
      <c r="D13">
        <v>0.10906</v>
      </c>
      <c r="E13">
        <v>6.7</v>
      </c>
      <c r="F13">
        <v>7.3</v>
      </c>
      <c r="G13">
        <v>7.7</v>
      </c>
      <c r="H13">
        <v>7.9</v>
      </c>
      <c r="I13">
        <v>8.1999999999999993</v>
      </c>
      <c r="J13">
        <v>8.4</v>
      </c>
      <c r="K13">
        <v>8.6999999999999993</v>
      </c>
      <c r="L13">
        <v>9.4</v>
      </c>
      <c r="M13">
        <v>10.1</v>
      </c>
      <c r="N13">
        <v>10.5</v>
      </c>
      <c r="O13">
        <v>10.8</v>
      </c>
      <c r="P13">
        <v>11.2</v>
      </c>
      <c r="Q13">
        <v>11.5</v>
      </c>
      <c r="R13">
        <v>12.1</v>
      </c>
      <c r="S13">
        <v>13.1</v>
      </c>
    </row>
    <row r="14" spans="1:23" x14ac:dyDescent="0.25">
      <c r="A14">
        <v>12</v>
      </c>
      <c r="B14">
        <v>6.4399999999999999E-2</v>
      </c>
      <c r="C14">
        <v>9.6478999999999999</v>
      </c>
      <c r="D14">
        <v>0.10925</v>
      </c>
      <c r="E14">
        <v>6.9</v>
      </c>
      <c r="F14">
        <v>7.5</v>
      </c>
      <c r="G14">
        <v>7.8</v>
      </c>
      <c r="H14">
        <v>8.1</v>
      </c>
      <c r="I14">
        <v>8.4</v>
      </c>
      <c r="J14">
        <v>8.6</v>
      </c>
      <c r="K14">
        <v>9</v>
      </c>
      <c r="L14">
        <v>9.6</v>
      </c>
      <c r="M14">
        <v>10.4</v>
      </c>
      <c r="N14">
        <v>10.8</v>
      </c>
      <c r="O14">
        <v>11.1</v>
      </c>
      <c r="P14">
        <v>11.5</v>
      </c>
      <c r="Q14">
        <v>11.8</v>
      </c>
      <c r="R14">
        <v>12.4</v>
      </c>
      <c r="S14">
        <v>13.5</v>
      </c>
    </row>
    <row r="15" spans="1:23" x14ac:dyDescent="0.25">
      <c r="A15">
        <v>13</v>
      </c>
      <c r="B15">
        <v>5.6300000000000003E-2</v>
      </c>
      <c r="C15">
        <v>9.8749000000000002</v>
      </c>
      <c r="D15">
        <v>0.10949</v>
      </c>
      <c r="E15">
        <v>7</v>
      </c>
      <c r="F15">
        <v>7.6</v>
      </c>
      <c r="G15">
        <v>8</v>
      </c>
      <c r="H15">
        <v>8.1999999999999993</v>
      </c>
      <c r="I15">
        <v>8.6</v>
      </c>
      <c r="J15">
        <v>8.8000000000000007</v>
      </c>
      <c r="K15">
        <v>9.1999999999999993</v>
      </c>
      <c r="L15">
        <v>9.9</v>
      </c>
      <c r="M15">
        <v>10.6</v>
      </c>
      <c r="N15">
        <v>11.1</v>
      </c>
      <c r="O15">
        <v>11.4</v>
      </c>
      <c r="P15">
        <v>11.8</v>
      </c>
      <c r="Q15">
        <v>12.1</v>
      </c>
      <c r="R15">
        <v>12.7</v>
      </c>
      <c r="S15">
        <v>13.8</v>
      </c>
    </row>
    <row r="16" spans="1:23" x14ac:dyDescent="0.25">
      <c r="A16">
        <v>14</v>
      </c>
      <c r="B16">
        <v>4.87E-2</v>
      </c>
      <c r="C16">
        <v>10.0953</v>
      </c>
      <c r="D16">
        <v>0.10976</v>
      </c>
      <c r="E16">
        <v>7.2</v>
      </c>
      <c r="F16">
        <v>7.8</v>
      </c>
      <c r="G16">
        <v>8.1999999999999993</v>
      </c>
      <c r="H16">
        <v>8.4</v>
      </c>
      <c r="I16">
        <v>8.8000000000000007</v>
      </c>
      <c r="J16">
        <v>9</v>
      </c>
      <c r="K16">
        <v>9.4</v>
      </c>
      <c r="L16">
        <v>10.1</v>
      </c>
      <c r="M16">
        <v>10.9</v>
      </c>
      <c r="N16">
        <v>11.3</v>
      </c>
      <c r="O16">
        <v>11.6</v>
      </c>
      <c r="P16">
        <v>12.1</v>
      </c>
      <c r="Q16">
        <v>12.4</v>
      </c>
      <c r="R16">
        <v>13</v>
      </c>
      <c r="S16">
        <v>14.1</v>
      </c>
    </row>
    <row r="17" spans="1:19" x14ac:dyDescent="0.25">
      <c r="A17">
        <v>15</v>
      </c>
      <c r="B17">
        <v>4.1300000000000003E-2</v>
      </c>
      <c r="C17">
        <v>10.3108</v>
      </c>
      <c r="D17">
        <v>0.11007</v>
      </c>
      <c r="E17">
        <v>7.3</v>
      </c>
      <c r="F17">
        <v>8</v>
      </c>
      <c r="G17">
        <v>8.4</v>
      </c>
      <c r="H17">
        <v>8.6</v>
      </c>
      <c r="I17">
        <v>9</v>
      </c>
      <c r="J17">
        <v>9.1999999999999993</v>
      </c>
      <c r="K17">
        <v>9.6</v>
      </c>
      <c r="L17">
        <v>10.3</v>
      </c>
      <c r="M17">
        <v>11.1</v>
      </c>
      <c r="N17">
        <v>11.6</v>
      </c>
      <c r="O17">
        <v>11.9</v>
      </c>
      <c r="P17">
        <v>12.3</v>
      </c>
      <c r="Q17">
        <v>12.7</v>
      </c>
      <c r="R17">
        <v>13.3</v>
      </c>
      <c r="S17">
        <v>14.5</v>
      </c>
    </row>
    <row r="18" spans="1:19" x14ac:dyDescent="0.25">
      <c r="A18">
        <v>16</v>
      </c>
      <c r="B18">
        <v>3.4299999999999997E-2</v>
      </c>
      <c r="C18">
        <v>10.5228</v>
      </c>
      <c r="D18">
        <v>0.11040999999999999</v>
      </c>
      <c r="E18">
        <v>7.5</v>
      </c>
      <c r="F18">
        <v>8.1</v>
      </c>
      <c r="G18">
        <v>8.5</v>
      </c>
      <c r="H18">
        <v>8.8000000000000007</v>
      </c>
      <c r="I18">
        <v>9.1</v>
      </c>
      <c r="J18">
        <v>9.4</v>
      </c>
      <c r="K18">
        <v>9.8000000000000007</v>
      </c>
      <c r="L18">
        <v>10.5</v>
      </c>
      <c r="M18">
        <v>11.3</v>
      </c>
      <c r="N18">
        <v>11.8</v>
      </c>
      <c r="O18">
        <v>12.1</v>
      </c>
      <c r="P18">
        <v>12.6</v>
      </c>
      <c r="Q18">
        <v>12.9</v>
      </c>
      <c r="R18">
        <v>13.6</v>
      </c>
      <c r="S18">
        <v>14.8</v>
      </c>
    </row>
    <row r="19" spans="1:19" x14ac:dyDescent="0.25">
      <c r="A19">
        <v>17</v>
      </c>
      <c r="B19">
        <v>2.75E-2</v>
      </c>
      <c r="C19">
        <v>10.7319</v>
      </c>
      <c r="D19">
        <v>0.11079</v>
      </c>
      <c r="E19">
        <v>7.6</v>
      </c>
      <c r="F19">
        <v>8.3000000000000007</v>
      </c>
      <c r="G19">
        <v>8.6999999999999993</v>
      </c>
      <c r="H19">
        <v>8.9</v>
      </c>
      <c r="I19">
        <v>9.3000000000000007</v>
      </c>
      <c r="J19">
        <v>9.6</v>
      </c>
      <c r="K19">
        <v>10</v>
      </c>
      <c r="L19">
        <v>10.7</v>
      </c>
      <c r="M19">
        <v>11.6</v>
      </c>
      <c r="N19">
        <v>12</v>
      </c>
      <c r="O19">
        <v>12.4</v>
      </c>
      <c r="P19">
        <v>12.9</v>
      </c>
      <c r="Q19">
        <v>13.2</v>
      </c>
      <c r="R19">
        <v>13.9</v>
      </c>
      <c r="S19">
        <v>15.1</v>
      </c>
    </row>
    <row r="20" spans="1:19" x14ac:dyDescent="0.25">
      <c r="A20">
        <v>18</v>
      </c>
      <c r="B20">
        <v>2.1100000000000001E-2</v>
      </c>
      <c r="C20">
        <v>10.938499999999999</v>
      </c>
      <c r="D20">
        <v>0.11119</v>
      </c>
      <c r="E20">
        <v>7.7</v>
      </c>
      <c r="F20">
        <v>8.4</v>
      </c>
      <c r="G20">
        <v>8.9</v>
      </c>
      <c r="H20">
        <v>9.1</v>
      </c>
      <c r="I20">
        <v>9.5</v>
      </c>
      <c r="J20">
        <v>9.6999999999999993</v>
      </c>
      <c r="K20">
        <v>10.1</v>
      </c>
      <c r="L20">
        <v>10.9</v>
      </c>
      <c r="M20">
        <v>11.8</v>
      </c>
      <c r="N20">
        <v>12.3</v>
      </c>
      <c r="O20">
        <v>12.6</v>
      </c>
      <c r="P20">
        <v>13.1</v>
      </c>
      <c r="Q20">
        <v>13.5</v>
      </c>
      <c r="R20">
        <v>14.2</v>
      </c>
      <c r="S20">
        <v>15.4</v>
      </c>
    </row>
    <row r="21" spans="1:19" x14ac:dyDescent="0.25">
      <c r="A21">
        <v>19</v>
      </c>
      <c r="B21">
        <v>1.4800000000000001E-2</v>
      </c>
      <c r="C21">
        <v>11.143000000000001</v>
      </c>
      <c r="D21">
        <v>0.11164</v>
      </c>
      <c r="E21">
        <v>7.9</v>
      </c>
      <c r="F21">
        <v>8.6</v>
      </c>
      <c r="G21">
        <v>9</v>
      </c>
      <c r="H21">
        <v>9.3000000000000007</v>
      </c>
      <c r="I21">
        <v>9.6999999999999993</v>
      </c>
      <c r="J21">
        <v>9.9</v>
      </c>
      <c r="K21">
        <v>10.3</v>
      </c>
      <c r="L21">
        <v>11.1</v>
      </c>
      <c r="M21">
        <v>12</v>
      </c>
      <c r="N21">
        <v>12.5</v>
      </c>
      <c r="O21">
        <v>12.9</v>
      </c>
      <c r="P21">
        <v>13.4</v>
      </c>
      <c r="Q21">
        <v>13.7</v>
      </c>
      <c r="R21">
        <v>14.4</v>
      </c>
      <c r="S21">
        <v>15.7</v>
      </c>
    </row>
    <row r="22" spans="1:19" x14ac:dyDescent="0.25">
      <c r="A22">
        <v>20</v>
      </c>
      <c r="B22">
        <v>8.6999999999999994E-3</v>
      </c>
      <c r="C22">
        <v>11.3462</v>
      </c>
      <c r="D22">
        <v>0.11211</v>
      </c>
      <c r="E22">
        <v>8</v>
      </c>
      <c r="F22">
        <v>8.6999999999999993</v>
      </c>
      <c r="G22">
        <v>9.1999999999999993</v>
      </c>
      <c r="H22">
        <v>9.4</v>
      </c>
      <c r="I22">
        <v>9.8000000000000007</v>
      </c>
      <c r="J22">
        <v>10.1</v>
      </c>
      <c r="K22">
        <v>10.5</v>
      </c>
      <c r="L22">
        <v>11.3</v>
      </c>
      <c r="M22">
        <v>12.2</v>
      </c>
      <c r="N22">
        <v>12.7</v>
      </c>
      <c r="O22">
        <v>13.1</v>
      </c>
      <c r="P22">
        <v>13.6</v>
      </c>
      <c r="Q22">
        <v>14</v>
      </c>
      <c r="R22">
        <v>14.7</v>
      </c>
      <c r="S22">
        <v>16</v>
      </c>
    </row>
    <row r="23" spans="1:19" x14ac:dyDescent="0.25">
      <c r="A23">
        <v>21</v>
      </c>
      <c r="B23">
        <v>2.8999999999999998E-3</v>
      </c>
      <c r="C23">
        <v>11.5486</v>
      </c>
      <c r="D23">
        <v>0.11261</v>
      </c>
      <c r="E23">
        <v>8.1999999999999993</v>
      </c>
      <c r="F23">
        <v>8.9</v>
      </c>
      <c r="G23">
        <v>9.3000000000000007</v>
      </c>
      <c r="H23">
        <v>9.6</v>
      </c>
      <c r="I23">
        <v>10</v>
      </c>
      <c r="J23">
        <v>10.3</v>
      </c>
      <c r="K23">
        <v>10.7</v>
      </c>
      <c r="L23">
        <v>11.5</v>
      </c>
      <c r="M23">
        <v>12.5</v>
      </c>
      <c r="N23">
        <v>13</v>
      </c>
      <c r="O23">
        <v>13.3</v>
      </c>
      <c r="P23">
        <v>13.9</v>
      </c>
      <c r="Q23">
        <v>14.3</v>
      </c>
      <c r="R23">
        <v>15</v>
      </c>
      <c r="S23">
        <v>16.399999999999999</v>
      </c>
    </row>
    <row r="24" spans="1:19" x14ac:dyDescent="0.25">
      <c r="A24">
        <v>22</v>
      </c>
      <c r="B24">
        <v>-2.8E-3</v>
      </c>
      <c r="C24">
        <v>11.750400000000001</v>
      </c>
      <c r="D24">
        <v>0.11314</v>
      </c>
      <c r="E24">
        <v>8.3000000000000007</v>
      </c>
      <c r="F24">
        <v>9</v>
      </c>
      <c r="G24">
        <v>9.5</v>
      </c>
      <c r="H24">
        <v>9.8000000000000007</v>
      </c>
      <c r="I24">
        <v>10.199999999999999</v>
      </c>
      <c r="J24">
        <v>10.5</v>
      </c>
      <c r="K24">
        <v>10.9</v>
      </c>
      <c r="L24">
        <v>11.8</v>
      </c>
      <c r="M24">
        <v>12.7</v>
      </c>
      <c r="N24">
        <v>13.2</v>
      </c>
      <c r="O24">
        <v>13.6</v>
      </c>
      <c r="P24">
        <v>14.2</v>
      </c>
      <c r="Q24">
        <v>14.5</v>
      </c>
      <c r="R24">
        <v>15.3</v>
      </c>
      <c r="S24">
        <v>16.7</v>
      </c>
    </row>
    <row r="25" spans="1:19" x14ac:dyDescent="0.25">
      <c r="A25">
        <v>23</v>
      </c>
      <c r="B25">
        <v>-8.3000000000000001E-3</v>
      </c>
      <c r="C25">
        <v>11.9514</v>
      </c>
      <c r="D25">
        <v>0.11369</v>
      </c>
      <c r="E25">
        <v>8.4</v>
      </c>
      <c r="F25">
        <v>9.1999999999999993</v>
      </c>
      <c r="G25">
        <v>9.6999999999999993</v>
      </c>
      <c r="H25">
        <v>9.9</v>
      </c>
      <c r="I25">
        <v>10.3</v>
      </c>
      <c r="J25">
        <v>10.6</v>
      </c>
      <c r="K25">
        <v>11.1</v>
      </c>
      <c r="L25">
        <v>12</v>
      </c>
      <c r="M25">
        <v>12.9</v>
      </c>
      <c r="N25">
        <v>13.4</v>
      </c>
      <c r="O25">
        <v>13.8</v>
      </c>
      <c r="P25">
        <v>14.4</v>
      </c>
      <c r="Q25">
        <v>14.8</v>
      </c>
      <c r="R25">
        <v>15.6</v>
      </c>
      <c r="S25">
        <v>17</v>
      </c>
    </row>
    <row r="26" spans="1:19" x14ac:dyDescent="0.25">
      <c r="A26">
        <v>24</v>
      </c>
      <c r="B26">
        <v>-1.37E-2</v>
      </c>
      <c r="C26">
        <v>12.1515</v>
      </c>
      <c r="D26">
        <v>0.11426</v>
      </c>
      <c r="E26">
        <v>8.5</v>
      </c>
      <c r="F26">
        <v>9.3000000000000007</v>
      </c>
      <c r="G26">
        <v>9.8000000000000007</v>
      </c>
      <c r="H26">
        <v>10.1</v>
      </c>
      <c r="I26">
        <v>10.5</v>
      </c>
      <c r="J26">
        <v>10.8</v>
      </c>
      <c r="K26">
        <v>11.3</v>
      </c>
      <c r="L26">
        <v>12.2</v>
      </c>
      <c r="M26">
        <v>13.1</v>
      </c>
      <c r="N26">
        <v>13.7</v>
      </c>
      <c r="O26">
        <v>14.1</v>
      </c>
      <c r="P26">
        <v>14.7</v>
      </c>
      <c r="Q26">
        <v>15.1</v>
      </c>
      <c r="R26">
        <v>15.9</v>
      </c>
      <c r="S26">
        <v>17.3</v>
      </c>
    </row>
    <row r="27" spans="1:19" x14ac:dyDescent="0.25">
      <c r="A27">
        <v>25</v>
      </c>
      <c r="B27">
        <v>-1.89E-2</v>
      </c>
      <c r="C27">
        <v>12.350199999999999</v>
      </c>
      <c r="D27">
        <v>0.11484999999999999</v>
      </c>
      <c r="E27">
        <v>8.6999999999999993</v>
      </c>
      <c r="F27">
        <v>9.5</v>
      </c>
      <c r="G27">
        <v>10</v>
      </c>
      <c r="H27">
        <v>10.199999999999999</v>
      </c>
      <c r="I27">
        <v>10.7</v>
      </c>
      <c r="J27">
        <v>11</v>
      </c>
      <c r="K27">
        <v>11.4</v>
      </c>
      <c r="L27">
        <v>12.4</v>
      </c>
      <c r="M27">
        <v>13.3</v>
      </c>
      <c r="N27">
        <v>13.9</v>
      </c>
      <c r="O27">
        <v>14.3</v>
      </c>
      <c r="P27">
        <v>14.9</v>
      </c>
      <c r="Q27">
        <v>15.3</v>
      </c>
      <c r="R27">
        <v>16.100000000000001</v>
      </c>
      <c r="S27">
        <v>17.600000000000001</v>
      </c>
    </row>
    <row r="28" spans="1:19" x14ac:dyDescent="0.25">
      <c r="A28">
        <v>26</v>
      </c>
      <c r="B28">
        <v>-2.4E-2</v>
      </c>
      <c r="C28">
        <v>12.5466</v>
      </c>
      <c r="D28">
        <v>0.11544</v>
      </c>
      <c r="E28">
        <v>8.8000000000000007</v>
      </c>
      <c r="F28">
        <v>9.6</v>
      </c>
      <c r="G28">
        <v>10.1</v>
      </c>
      <c r="H28">
        <v>10.4</v>
      </c>
      <c r="I28">
        <v>10.8</v>
      </c>
      <c r="J28">
        <v>11.1</v>
      </c>
      <c r="K28">
        <v>11.6</v>
      </c>
      <c r="L28">
        <v>12.5</v>
      </c>
      <c r="M28">
        <v>13.6</v>
      </c>
      <c r="N28">
        <v>14.1</v>
      </c>
      <c r="O28">
        <v>14.6</v>
      </c>
      <c r="P28">
        <v>15.2</v>
      </c>
      <c r="Q28">
        <v>15.6</v>
      </c>
      <c r="R28">
        <v>16.399999999999999</v>
      </c>
      <c r="S28">
        <v>18</v>
      </c>
    </row>
    <row r="29" spans="1:19" x14ac:dyDescent="0.25">
      <c r="A29">
        <v>27</v>
      </c>
      <c r="B29">
        <v>-2.8899999999999999E-2</v>
      </c>
      <c r="C29">
        <v>12.7401</v>
      </c>
      <c r="D29">
        <v>0.11604</v>
      </c>
      <c r="E29">
        <v>8.9</v>
      </c>
      <c r="F29">
        <v>9.6999999999999993</v>
      </c>
      <c r="G29">
        <v>10.199999999999999</v>
      </c>
      <c r="H29">
        <v>10.5</v>
      </c>
      <c r="I29">
        <v>11</v>
      </c>
      <c r="J29">
        <v>11.3</v>
      </c>
      <c r="K29">
        <v>11.8</v>
      </c>
      <c r="L29">
        <v>12.7</v>
      </c>
      <c r="M29">
        <v>13.8</v>
      </c>
      <c r="N29">
        <v>14.4</v>
      </c>
      <c r="O29">
        <v>14.8</v>
      </c>
      <c r="P29">
        <v>15.4</v>
      </c>
      <c r="Q29">
        <v>15.9</v>
      </c>
      <c r="R29">
        <v>16.7</v>
      </c>
      <c r="S29">
        <v>18.3</v>
      </c>
    </row>
    <row r="30" spans="1:19" x14ac:dyDescent="0.25">
      <c r="A30">
        <v>28</v>
      </c>
      <c r="B30">
        <v>-3.3700000000000001E-2</v>
      </c>
      <c r="C30">
        <v>12.930300000000001</v>
      </c>
      <c r="D30">
        <v>0.11663999999999999</v>
      </c>
      <c r="E30">
        <v>9</v>
      </c>
      <c r="F30">
        <v>9.9</v>
      </c>
      <c r="G30">
        <v>10.4</v>
      </c>
      <c r="H30">
        <v>10.7</v>
      </c>
      <c r="I30">
        <v>11.1</v>
      </c>
      <c r="J30">
        <v>11.5</v>
      </c>
      <c r="K30">
        <v>12</v>
      </c>
      <c r="L30">
        <v>12.9</v>
      </c>
      <c r="M30">
        <v>14</v>
      </c>
      <c r="N30">
        <v>14.6</v>
      </c>
      <c r="O30">
        <v>15</v>
      </c>
      <c r="P30">
        <v>15.7</v>
      </c>
      <c r="Q30">
        <v>16.100000000000001</v>
      </c>
      <c r="R30">
        <v>17</v>
      </c>
      <c r="S30">
        <v>18.600000000000001</v>
      </c>
    </row>
    <row r="31" spans="1:19" x14ac:dyDescent="0.25">
      <c r="A31">
        <v>29</v>
      </c>
      <c r="B31">
        <v>-3.85E-2</v>
      </c>
      <c r="C31">
        <v>13.116899999999999</v>
      </c>
      <c r="D31">
        <v>0.11723</v>
      </c>
      <c r="E31">
        <v>9.1999999999999993</v>
      </c>
      <c r="F31">
        <v>10</v>
      </c>
      <c r="G31">
        <v>10.5</v>
      </c>
      <c r="H31">
        <v>10.8</v>
      </c>
      <c r="I31">
        <v>11.3</v>
      </c>
      <c r="J31">
        <v>11.6</v>
      </c>
      <c r="K31">
        <v>12.1</v>
      </c>
      <c r="L31">
        <v>13.1</v>
      </c>
      <c r="M31">
        <v>14.2</v>
      </c>
      <c r="N31">
        <v>14.8</v>
      </c>
      <c r="O31">
        <v>15.2</v>
      </c>
      <c r="P31">
        <v>15.9</v>
      </c>
      <c r="Q31">
        <v>16.399999999999999</v>
      </c>
      <c r="R31">
        <v>17.3</v>
      </c>
      <c r="S31">
        <v>18.899999999999999</v>
      </c>
    </row>
    <row r="32" spans="1:19" x14ac:dyDescent="0.25">
      <c r="A32">
        <v>30</v>
      </c>
      <c r="B32">
        <v>-4.3099999999999999E-2</v>
      </c>
      <c r="C32">
        <v>13.3</v>
      </c>
      <c r="D32">
        <v>0.11781</v>
      </c>
      <c r="E32">
        <v>9.3000000000000007</v>
      </c>
      <c r="F32">
        <v>10.1</v>
      </c>
      <c r="G32">
        <v>10.7</v>
      </c>
      <c r="H32">
        <v>11</v>
      </c>
      <c r="I32">
        <v>11.4</v>
      </c>
      <c r="J32">
        <v>11.8</v>
      </c>
      <c r="K32">
        <v>12.3</v>
      </c>
      <c r="L32">
        <v>13.3</v>
      </c>
      <c r="M32">
        <v>14.4</v>
      </c>
      <c r="N32">
        <v>15</v>
      </c>
      <c r="O32">
        <v>15.5</v>
      </c>
      <c r="P32">
        <v>16.2</v>
      </c>
      <c r="Q32">
        <v>16.600000000000001</v>
      </c>
      <c r="R32">
        <v>17.5</v>
      </c>
      <c r="S32">
        <v>19.2</v>
      </c>
    </row>
    <row r="33" spans="1:19" x14ac:dyDescent="0.25">
      <c r="A33">
        <v>31</v>
      </c>
      <c r="B33">
        <v>-4.7600000000000003E-2</v>
      </c>
      <c r="C33">
        <v>13.479799999999999</v>
      </c>
      <c r="D33">
        <v>0.11839</v>
      </c>
      <c r="E33">
        <v>9.4</v>
      </c>
      <c r="F33">
        <v>10.3</v>
      </c>
      <c r="G33">
        <v>10.8</v>
      </c>
      <c r="H33">
        <v>11.1</v>
      </c>
      <c r="I33">
        <v>11.6</v>
      </c>
      <c r="J33">
        <v>11.9</v>
      </c>
      <c r="K33">
        <v>12.4</v>
      </c>
      <c r="L33">
        <v>13.5</v>
      </c>
      <c r="M33">
        <v>14.6</v>
      </c>
      <c r="N33">
        <v>15.2</v>
      </c>
      <c r="O33">
        <v>15.7</v>
      </c>
      <c r="P33">
        <v>16.399999999999999</v>
      </c>
      <c r="Q33">
        <v>16.899999999999999</v>
      </c>
      <c r="R33">
        <v>17.8</v>
      </c>
      <c r="S33">
        <v>19.5</v>
      </c>
    </row>
    <row r="34" spans="1:19" x14ac:dyDescent="0.25">
      <c r="A34">
        <v>32</v>
      </c>
      <c r="B34">
        <v>-5.1999999999999998E-2</v>
      </c>
      <c r="C34">
        <v>13.656700000000001</v>
      </c>
      <c r="D34">
        <v>0.11896</v>
      </c>
      <c r="E34">
        <v>9.5</v>
      </c>
      <c r="F34">
        <v>10.4</v>
      </c>
      <c r="G34">
        <v>10.9</v>
      </c>
      <c r="H34">
        <v>11.2</v>
      </c>
      <c r="I34">
        <v>11.7</v>
      </c>
      <c r="J34">
        <v>12.1</v>
      </c>
      <c r="K34">
        <v>12.6</v>
      </c>
      <c r="L34">
        <v>13.7</v>
      </c>
      <c r="M34">
        <v>14.8</v>
      </c>
      <c r="N34">
        <v>15.5</v>
      </c>
      <c r="O34">
        <v>15.9</v>
      </c>
      <c r="P34">
        <v>16.600000000000001</v>
      </c>
      <c r="Q34">
        <v>17.100000000000001</v>
      </c>
      <c r="R34">
        <v>18</v>
      </c>
      <c r="S34">
        <v>19.8</v>
      </c>
    </row>
    <row r="35" spans="1:19" x14ac:dyDescent="0.25">
      <c r="A35">
        <v>33</v>
      </c>
      <c r="B35">
        <v>-5.6399999999999999E-2</v>
      </c>
      <c r="C35">
        <v>13.8309</v>
      </c>
      <c r="D35">
        <v>0.11953</v>
      </c>
      <c r="E35">
        <v>9.6</v>
      </c>
      <c r="F35">
        <v>10.5</v>
      </c>
      <c r="G35">
        <v>11.1</v>
      </c>
      <c r="H35">
        <v>11.4</v>
      </c>
      <c r="I35">
        <v>11.9</v>
      </c>
      <c r="J35">
        <v>12.2</v>
      </c>
      <c r="K35">
        <v>12.8</v>
      </c>
      <c r="L35">
        <v>13.8</v>
      </c>
      <c r="M35">
        <v>15</v>
      </c>
      <c r="N35">
        <v>15.7</v>
      </c>
      <c r="O35">
        <v>16.100000000000001</v>
      </c>
      <c r="P35">
        <v>16.899999999999999</v>
      </c>
      <c r="Q35">
        <v>17.3</v>
      </c>
      <c r="R35">
        <v>18.3</v>
      </c>
      <c r="S35">
        <v>20.100000000000001</v>
      </c>
    </row>
    <row r="36" spans="1:19" x14ac:dyDescent="0.25">
      <c r="A36">
        <v>34</v>
      </c>
      <c r="B36">
        <v>-6.0600000000000001E-2</v>
      </c>
      <c r="C36">
        <v>14.0031</v>
      </c>
      <c r="D36">
        <v>0.12008000000000001</v>
      </c>
      <c r="E36">
        <v>9.6999999999999993</v>
      </c>
      <c r="F36">
        <v>10.6</v>
      </c>
      <c r="G36">
        <v>11.2</v>
      </c>
      <c r="H36">
        <v>11.5</v>
      </c>
      <c r="I36">
        <v>12</v>
      </c>
      <c r="J36">
        <v>12.4</v>
      </c>
      <c r="K36">
        <v>12.9</v>
      </c>
      <c r="L36">
        <v>14</v>
      </c>
      <c r="M36">
        <v>15.2</v>
      </c>
      <c r="N36">
        <v>15.9</v>
      </c>
      <c r="O36">
        <v>16.3</v>
      </c>
      <c r="P36">
        <v>17.100000000000001</v>
      </c>
      <c r="Q36">
        <v>17.600000000000001</v>
      </c>
      <c r="R36">
        <v>18.600000000000001</v>
      </c>
      <c r="S36">
        <v>20.399999999999999</v>
      </c>
    </row>
    <row r="37" spans="1:19" x14ac:dyDescent="0.25">
      <c r="A37">
        <v>35</v>
      </c>
      <c r="B37">
        <v>-6.4799999999999996E-2</v>
      </c>
      <c r="C37">
        <v>14.1736</v>
      </c>
      <c r="D37">
        <v>0.12062</v>
      </c>
      <c r="E37">
        <v>9.8000000000000007</v>
      </c>
      <c r="F37">
        <v>10.7</v>
      </c>
      <c r="G37">
        <v>11.3</v>
      </c>
      <c r="H37">
        <v>11.6</v>
      </c>
      <c r="I37">
        <v>12.2</v>
      </c>
      <c r="J37">
        <v>12.5</v>
      </c>
      <c r="K37">
        <v>13.1</v>
      </c>
      <c r="L37">
        <v>14.2</v>
      </c>
      <c r="M37">
        <v>15.4</v>
      </c>
      <c r="N37">
        <v>16.100000000000001</v>
      </c>
      <c r="O37">
        <v>16.600000000000001</v>
      </c>
      <c r="P37">
        <v>17.3</v>
      </c>
      <c r="Q37">
        <v>17.8</v>
      </c>
      <c r="R37">
        <v>18.8</v>
      </c>
      <c r="S37">
        <v>20.7</v>
      </c>
    </row>
    <row r="38" spans="1:19" x14ac:dyDescent="0.25">
      <c r="A38">
        <v>36</v>
      </c>
      <c r="B38">
        <v>-6.8900000000000003E-2</v>
      </c>
      <c r="C38">
        <v>14.3429</v>
      </c>
      <c r="D38">
        <v>0.12116</v>
      </c>
      <c r="E38">
        <v>9.9</v>
      </c>
      <c r="F38">
        <v>10.8</v>
      </c>
      <c r="G38">
        <v>11.4</v>
      </c>
      <c r="H38">
        <v>11.8</v>
      </c>
      <c r="I38">
        <v>12.3</v>
      </c>
      <c r="J38">
        <v>12.7</v>
      </c>
      <c r="K38">
        <v>13.2</v>
      </c>
      <c r="L38">
        <v>14.3</v>
      </c>
      <c r="M38">
        <v>15.6</v>
      </c>
      <c r="N38">
        <v>16.3</v>
      </c>
      <c r="O38">
        <v>16.8</v>
      </c>
      <c r="P38">
        <v>17.5</v>
      </c>
      <c r="Q38">
        <v>18</v>
      </c>
      <c r="R38">
        <v>19.100000000000001</v>
      </c>
      <c r="S38">
        <v>21</v>
      </c>
    </row>
    <row r="39" spans="1:19" x14ac:dyDescent="0.25">
      <c r="A39">
        <v>37</v>
      </c>
      <c r="B39">
        <v>-7.2900000000000006E-2</v>
      </c>
      <c r="C39">
        <v>14.5113</v>
      </c>
      <c r="D39">
        <v>0.12168</v>
      </c>
      <c r="E39">
        <v>10</v>
      </c>
      <c r="F39">
        <v>11</v>
      </c>
      <c r="G39">
        <v>11.6</v>
      </c>
      <c r="H39">
        <v>11.9</v>
      </c>
      <c r="I39">
        <v>12.4</v>
      </c>
      <c r="J39">
        <v>12.8</v>
      </c>
      <c r="K39">
        <v>13.4</v>
      </c>
      <c r="L39">
        <v>14.5</v>
      </c>
      <c r="M39">
        <v>15.8</v>
      </c>
      <c r="N39">
        <v>16.5</v>
      </c>
      <c r="O39">
        <v>17</v>
      </c>
      <c r="P39">
        <v>17.8</v>
      </c>
      <c r="Q39">
        <v>18.3</v>
      </c>
      <c r="R39">
        <v>19.3</v>
      </c>
      <c r="S39">
        <v>21.2</v>
      </c>
    </row>
    <row r="40" spans="1:19" x14ac:dyDescent="0.25">
      <c r="A40">
        <v>38</v>
      </c>
      <c r="B40">
        <v>-7.6899999999999996E-2</v>
      </c>
      <c r="C40">
        <v>14.6791</v>
      </c>
      <c r="D40">
        <v>0.1222</v>
      </c>
      <c r="E40">
        <v>10.1</v>
      </c>
      <c r="F40">
        <v>11.1</v>
      </c>
      <c r="G40">
        <v>11.7</v>
      </c>
      <c r="H40">
        <v>12</v>
      </c>
      <c r="I40">
        <v>12.6</v>
      </c>
      <c r="J40">
        <v>12.9</v>
      </c>
      <c r="K40">
        <v>13.5</v>
      </c>
      <c r="L40">
        <v>14.7</v>
      </c>
      <c r="M40">
        <v>15.9</v>
      </c>
      <c r="N40">
        <v>16.7</v>
      </c>
      <c r="O40">
        <v>17.2</v>
      </c>
      <c r="P40">
        <v>18</v>
      </c>
      <c r="Q40">
        <v>18.5</v>
      </c>
      <c r="R40">
        <v>19.600000000000001</v>
      </c>
      <c r="S40">
        <v>21.5</v>
      </c>
    </row>
    <row r="41" spans="1:19" x14ac:dyDescent="0.25">
      <c r="A41">
        <v>39</v>
      </c>
      <c r="B41">
        <v>-8.0799999999999997E-2</v>
      </c>
      <c r="C41">
        <v>14.8466</v>
      </c>
      <c r="D41">
        <v>0.12271</v>
      </c>
      <c r="E41">
        <v>10.199999999999999</v>
      </c>
      <c r="F41">
        <v>11.2</v>
      </c>
      <c r="G41">
        <v>11.8</v>
      </c>
      <c r="H41">
        <v>12.2</v>
      </c>
      <c r="I41">
        <v>12.7</v>
      </c>
      <c r="J41">
        <v>13.1</v>
      </c>
      <c r="K41">
        <v>13.7</v>
      </c>
      <c r="L41">
        <v>14.8</v>
      </c>
      <c r="M41">
        <v>16.100000000000001</v>
      </c>
      <c r="N41">
        <v>16.899999999999999</v>
      </c>
      <c r="O41">
        <v>17.399999999999999</v>
      </c>
      <c r="P41">
        <v>18.2</v>
      </c>
      <c r="Q41">
        <v>18.7</v>
      </c>
      <c r="R41">
        <v>19.8</v>
      </c>
      <c r="S41">
        <v>21.8</v>
      </c>
    </row>
    <row r="42" spans="1:19" x14ac:dyDescent="0.25">
      <c r="A42">
        <v>40</v>
      </c>
      <c r="B42">
        <v>-8.4599999999999995E-2</v>
      </c>
      <c r="C42">
        <v>15.013999999999999</v>
      </c>
      <c r="D42">
        <v>0.12322</v>
      </c>
      <c r="E42">
        <v>10.3</v>
      </c>
      <c r="F42">
        <v>11.3</v>
      </c>
      <c r="G42">
        <v>11.9</v>
      </c>
      <c r="H42">
        <v>12.3</v>
      </c>
      <c r="I42">
        <v>12.8</v>
      </c>
      <c r="J42">
        <v>13.2</v>
      </c>
      <c r="K42">
        <v>13.8</v>
      </c>
      <c r="L42">
        <v>15</v>
      </c>
      <c r="M42">
        <v>16.3</v>
      </c>
      <c r="N42">
        <v>17.100000000000001</v>
      </c>
      <c r="O42">
        <v>17.600000000000001</v>
      </c>
      <c r="P42">
        <v>18.399999999999999</v>
      </c>
      <c r="Q42">
        <v>19</v>
      </c>
      <c r="R42">
        <v>20.100000000000001</v>
      </c>
      <c r="S42">
        <v>22.1</v>
      </c>
    </row>
    <row r="43" spans="1:19" x14ac:dyDescent="0.25">
      <c r="A43">
        <v>41</v>
      </c>
      <c r="B43">
        <v>-8.8300000000000003E-2</v>
      </c>
      <c r="C43">
        <v>15.1813</v>
      </c>
      <c r="D43">
        <v>0.12373000000000001</v>
      </c>
      <c r="E43">
        <v>10.4</v>
      </c>
      <c r="F43">
        <v>11.4</v>
      </c>
      <c r="G43">
        <v>12.1</v>
      </c>
      <c r="H43">
        <v>12.4</v>
      </c>
      <c r="I43">
        <v>13</v>
      </c>
      <c r="J43">
        <v>13.4</v>
      </c>
      <c r="K43">
        <v>14</v>
      </c>
      <c r="L43">
        <v>15.2</v>
      </c>
      <c r="M43">
        <v>16.5</v>
      </c>
      <c r="N43">
        <v>17.3</v>
      </c>
      <c r="O43">
        <v>17.8</v>
      </c>
      <c r="P43">
        <v>18.600000000000001</v>
      </c>
      <c r="Q43">
        <v>19.2</v>
      </c>
      <c r="R43">
        <v>20.3</v>
      </c>
      <c r="S43">
        <v>22.4</v>
      </c>
    </row>
    <row r="44" spans="1:19" x14ac:dyDescent="0.25">
      <c r="A44">
        <v>42</v>
      </c>
      <c r="B44">
        <v>-9.1999999999999998E-2</v>
      </c>
      <c r="C44">
        <v>15.348599999999999</v>
      </c>
      <c r="D44">
        <v>0.12425</v>
      </c>
      <c r="E44">
        <v>10.5</v>
      </c>
      <c r="F44">
        <v>11.5</v>
      </c>
      <c r="G44">
        <v>12.2</v>
      </c>
      <c r="H44">
        <v>12.5</v>
      </c>
      <c r="I44">
        <v>13.1</v>
      </c>
      <c r="J44">
        <v>13.5</v>
      </c>
      <c r="K44">
        <v>14.1</v>
      </c>
      <c r="L44">
        <v>15.3</v>
      </c>
      <c r="M44">
        <v>16.7</v>
      </c>
      <c r="N44">
        <v>17.5</v>
      </c>
      <c r="O44">
        <v>18</v>
      </c>
      <c r="P44">
        <v>18.899999999999999</v>
      </c>
      <c r="Q44">
        <v>19.399999999999999</v>
      </c>
      <c r="R44">
        <v>20.6</v>
      </c>
      <c r="S44">
        <v>22.7</v>
      </c>
    </row>
    <row r="45" spans="1:19" x14ac:dyDescent="0.25">
      <c r="A45">
        <v>43</v>
      </c>
      <c r="B45">
        <v>-9.5699999999999993E-2</v>
      </c>
      <c r="C45">
        <v>15.5158</v>
      </c>
      <c r="D45">
        <v>0.12478</v>
      </c>
      <c r="E45">
        <v>10.6</v>
      </c>
      <c r="F45">
        <v>11.7</v>
      </c>
      <c r="G45">
        <v>12.3</v>
      </c>
      <c r="H45">
        <v>12.7</v>
      </c>
      <c r="I45">
        <v>13.2</v>
      </c>
      <c r="J45">
        <v>13.6</v>
      </c>
      <c r="K45">
        <v>14.3</v>
      </c>
      <c r="L45">
        <v>15.5</v>
      </c>
      <c r="M45">
        <v>16.899999999999999</v>
      </c>
      <c r="N45">
        <v>17.7</v>
      </c>
      <c r="O45">
        <v>18.2</v>
      </c>
      <c r="P45">
        <v>19.100000000000001</v>
      </c>
      <c r="Q45">
        <v>19.7</v>
      </c>
      <c r="R45">
        <v>20.8</v>
      </c>
      <c r="S45">
        <v>23</v>
      </c>
    </row>
    <row r="46" spans="1:19" x14ac:dyDescent="0.25">
      <c r="A46">
        <v>44</v>
      </c>
      <c r="B46">
        <v>-9.9299999999999999E-2</v>
      </c>
      <c r="C46">
        <v>15.6828</v>
      </c>
      <c r="D46">
        <v>0.12531</v>
      </c>
      <c r="E46">
        <v>10.7</v>
      </c>
      <c r="F46">
        <v>11.8</v>
      </c>
      <c r="G46">
        <v>12.4</v>
      </c>
      <c r="H46">
        <v>12.8</v>
      </c>
      <c r="I46">
        <v>13.4</v>
      </c>
      <c r="J46">
        <v>13.8</v>
      </c>
      <c r="K46">
        <v>14.4</v>
      </c>
      <c r="L46">
        <v>15.7</v>
      </c>
      <c r="M46">
        <v>17.100000000000001</v>
      </c>
      <c r="N46">
        <v>17.899999999999999</v>
      </c>
      <c r="O46">
        <v>18.399999999999999</v>
      </c>
      <c r="P46">
        <v>19.3</v>
      </c>
      <c r="Q46">
        <v>19.899999999999999</v>
      </c>
      <c r="R46">
        <v>21.1</v>
      </c>
      <c r="S46">
        <v>23.3</v>
      </c>
    </row>
    <row r="47" spans="1:19" x14ac:dyDescent="0.25">
      <c r="A47">
        <v>45</v>
      </c>
      <c r="B47">
        <v>-0.1028</v>
      </c>
      <c r="C47">
        <v>15.8497</v>
      </c>
      <c r="D47">
        <v>0.12586</v>
      </c>
      <c r="E47">
        <v>10.8</v>
      </c>
      <c r="F47">
        <v>11.9</v>
      </c>
      <c r="G47">
        <v>12.5</v>
      </c>
      <c r="H47">
        <v>12.9</v>
      </c>
      <c r="I47">
        <v>13.5</v>
      </c>
      <c r="J47">
        <v>13.9</v>
      </c>
      <c r="K47">
        <v>14.6</v>
      </c>
      <c r="L47">
        <v>15.8</v>
      </c>
      <c r="M47">
        <v>17.3</v>
      </c>
      <c r="N47">
        <v>18.100000000000001</v>
      </c>
      <c r="O47">
        <v>18.600000000000001</v>
      </c>
      <c r="P47">
        <v>19.5</v>
      </c>
      <c r="Q47">
        <v>20.100000000000001</v>
      </c>
      <c r="R47">
        <v>21.3</v>
      </c>
      <c r="S47">
        <v>23.6</v>
      </c>
    </row>
    <row r="48" spans="1:19" x14ac:dyDescent="0.25">
      <c r="A48">
        <v>46</v>
      </c>
      <c r="B48">
        <v>-0.10630000000000001</v>
      </c>
      <c r="C48">
        <v>16.016300000000001</v>
      </c>
      <c r="D48">
        <v>0.12642999999999999</v>
      </c>
      <c r="E48">
        <v>10.9</v>
      </c>
      <c r="F48">
        <v>12</v>
      </c>
      <c r="G48">
        <v>12.7</v>
      </c>
      <c r="H48">
        <v>13</v>
      </c>
      <c r="I48">
        <v>13.6</v>
      </c>
      <c r="J48">
        <v>14.1</v>
      </c>
      <c r="K48">
        <v>14.7</v>
      </c>
      <c r="L48">
        <v>16</v>
      </c>
      <c r="M48">
        <v>17.399999999999999</v>
      </c>
      <c r="N48">
        <v>18.3</v>
      </c>
      <c r="O48">
        <v>18.899999999999999</v>
      </c>
      <c r="P48">
        <v>19.8</v>
      </c>
      <c r="Q48">
        <v>20.399999999999999</v>
      </c>
      <c r="R48">
        <v>21.6</v>
      </c>
      <c r="S48">
        <v>23.9</v>
      </c>
    </row>
    <row r="49" spans="1:19" x14ac:dyDescent="0.25">
      <c r="A49">
        <v>47</v>
      </c>
      <c r="B49">
        <v>-0.10970000000000001</v>
      </c>
      <c r="C49">
        <v>16.182700000000001</v>
      </c>
      <c r="D49">
        <v>0.127</v>
      </c>
      <c r="E49">
        <v>11</v>
      </c>
      <c r="F49">
        <v>12.1</v>
      </c>
      <c r="G49">
        <v>12.8</v>
      </c>
      <c r="H49">
        <v>13.2</v>
      </c>
      <c r="I49">
        <v>13.8</v>
      </c>
      <c r="J49">
        <v>14.2</v>
      </c>
      <c r="K49">
        <v>14.9</v>
      </c>
      <c r="L49">
        <v>16.2</v>
      </c>
      <c r="M49">
        <v>17.600000000000001</v>
      </c>
      <c r="N49">
        <v>18.5</v>
      </c>
      <c r="O49">
        <v>19.100000000000001</v>
      </c>
      <c r="P49">
        <v>20</v>
      </c>
      <c r="Q49">
        <v>20.6</v>
      </c>
      <c r="R49">
        <v>21.9</v>
      </c>
      <c r="S49">
        <v>24.2</v>
      </c>
    </row>
    <row r="50" spans="1:19" x14ac:dyDescent="0.25">
      <c r="A50">
        <v>48</v>
      </c>
      <c r="B50">
        <v>-0.11310000000000001</v>
      </c>
      <c r="C50">
        <v>16.3489</v>
      </c>
      <c r="D50">
        <v>0.12759000000000001</v>
      </c>
      <c r="E50">
        <v>11.1</v>
      </c>
      <c r="F50">
        <v>12.2</v>
      </c>
      <c r="G50">
        <v>12.9</v>
      </c>
      <c r="H50">
        <v>13.3</v>
      </c>
      <c r="I50">
        <v>13.9</v>
      </c>
      <c r="J50">
        <v>14.3</v>
      </c>
      <c r="K50">
        <v>15</v>
      </c>
      <c r="L50">
        <v>16.3</v>
      </c>
      <c r="M50">
        <v>17.8</v>
      </c>
      <c r="N50">
        <v>18.7</v>
      </c>
      <c r="O50">
        <v>19.3</v>
      </c>
      <c r="P50">
        <v>20.2</v>
      </c>
      <c r="Q50">
        <v>20.9</v>
      </c>
      <c r="R50">
        <v>22.1</v>
      </c>
      <c r="S50">
        <v>24.5</v>
      </c>
    </row>
    <row r="51" spans="1:19" x14ac:dyDescent="0.25">
      <c r="A51">
        <v>49</v>
      </c>
      <c r="B51">
        <v>-0.11650000000000001</v>
      </c>
      <c r="C51">
        <v>16.515000000000001</v>
      </c>
      <c r="D51">
        <v>0.12819</v>
      </c>
      <c r="E51">
        <v>11.2</v>
      </c>
      <c r="F51">
        <v>12.3</v>
      </c>
      <c r="G51">
        <v>13</v>
      </c>
      <c r="H51">
        <v>13.4</v>
      </c>
      <c r="I51">
        <v>14</v>
      </c>
      <c r="J51">
        <v>14.5</v>
      </c>
      <c r="K51">
        <v>15.2</v>
      </c>
      <c r="L51">
        <v>16.5</v>
      </c>
      <c r="M51">
        <v>18</v>
      </c>
      <c r="N51">
        <v>18.899999999999999</v>
      </c>
      <c r="O51">
        <v>19.5</v>
      </c>
      <c r="P51">
        <v>20.399999999999999</v>
      </c>
      <c r="Q51">
        <v>21.1</v>
      </c>
      <c r="R51">
        <v>22.4</v>
      </c>
      <c r="S51">
        <v>24.8</v>
      </c>
    </row>
    <row r="52" spans="1:19" x14ac:dyDescent="0.25">
      <c r="A52">
        <v>50</v>
      </c>
      <c r="B52">
        <v>-0.1198</v>
      </c>
      <c r="C52">
        <v>16.681100000000001</v>
      </c>
      <c r="D52">
        <v>0.1288</v>
      </c>
      <c r="E52">
        <v>11.3</v>
      </c>
      <c r="F52">
        <v>12.4</v>
      </c>
      <c r="G52">
        <v>13.1</v>
      </c>
      <c r="H52">
        <v>13.5</v>
      </c>
      <c r="I52">
        <v>14.2</v>
      </c>
      <c r="J52">
        <v>14.6</v>
      </c>
      <c r="K52">
        <v>15.3</v>
      </c>
      <c r="L52">
        <v>16.7</v>
      </c>
      <c r="M52">
        <v>18.2</v>
      </c>
      <c r="N52">
        <v>19.100000000000001</v>
      </c>
      <c r="O52">
        <v>19.7</v>
      </c>
      <c r="P52">
        <v>20.7</v>
      </c>
      <c r="Q52">
        <v>21.3</v>
      </c>
      <c r="R52">
        <v>22.6</v>
      </c>
      <c r="S52">
        <v>25.1</v>
      </c>
    </row>
    <row r="53" spans="1:19" x14ac:dyDescent="0.25">
      <c r="A53">
        <v>51</v>
      </c>
      <c r="B53">
        <v>-0.123</v>
      </c>
      <c r="C53">
        <v>16.847100000000001</v>
      </c>
      <c r="D53">
        <v>0.12942999999999999</v>
      </c>
      <c r="E53">
        <v>11.4</v>
      </c>
      <c r="F53">
        <v>12.5</v>
      </c>
      <c r="G53">
        <v>13.3</v>
      </c>
      <c r="H53">
        <v>13.7</v>
      </c>
      <c r="I53">
        <v>14.3</v>
      </c>
      <c r="J53">
        <v>14.7</v>
      </c>
      <c r="K53">
        <v>15.4</v>
      </c>
      <c r="L53">
        <v>16.8</v>
      </c>
      <c r="M53">
        <v>18.399999999999999</v>
      </c>
      <c r="N53">
        <v>19.3</v>
      </c>
      <c r="O53">
        <v>19.899999999999999</v>
      </c>
      <c r="P53">
        <v>20.9</v>
      </c>
      <c r="Q53">
        <v>21.6</v>
      </c>
      <c r="R53">
        <v>22.9</v>
      </c>
      <c r="S53">
        <v>25.4</v>
      </c>
    </row>
    <row r="54" spans="1:19" x14ac:dyDescent="0.25">
      <c r="A54">
        <v>52</v>
      </c>
      <c r="B54">
        <v>-0.12620000000000001</v>
      </c>
      <c r="C54">
        <v>17.013200000000001</v>
      </c>
      <c r="D54">
        <v>0.13005</v>
      </c>
      <c r="E54">
        <v>11.5</v>
      </c>
      <c r="F54">
        <v>12.6</v>
      </c>
      <c r="G54">
        <v>13.4</v>
      </c>
      <c r="H54">
        <v>13.8</v>
      </c>
      <c r="I54">
        <v>14.4</v>
      </c>
      <c r="J54">
        <v>14.9</v>
      </c>
      <c r="K54">
        <v>15.6</v>
      </c>
      <c r="L54">
        <v>17</v>
      </c>
      <c r="M54">
        <v>18.600000000000001</v>
      </c>
      <c r="N54">
        <v>19.5</v>
      </c>
      <c r="O54">
        <v>20.100000000000001</v>
      </c>
      <c r="P54">
        <v>21.1</v>
      </c>
      <c r="Q54">
        <v>21.8</v>
      </c>
      <c r="R54">
        <v>23.2</v>
      </c>
      <c r="S54">
        <v>25.7</v>
      </c>
    </row>
    <row r="55" spans="1:19" x14ac:dyDescent="0.25">
      <c r="A55">
        <v>53</v>
      </c>
      <c r="B55">
        <v>-0.12939999999999999</v>
      </c>
      <c r="C55">
        <v>17.179200000000002</v>
      </c>
      <c r="D55">
        <v>0.13069</v>
      </c>
      <c r="E55">
        <v>11.6</v>
      </c>
      <c r="F55">
        <v>12.7</v>
      </c>
      <c r="G55">
        <v>13.5</v>
      </c>
      <c r="H55">
        <v>13.9</v>
      </c>
      <c r="I55">
        <v>14.6</v>
      </c>
      <c r="J55">
        <v>15</v>
      </c>
      <c r="K55">
        <v>15.7</v>
      </c>
      <c r="L55">
        <v>17.2</v>
      </c>
      <c r="M55">
        <v>18.8</v>
      </c>
      <c r="N55">
        <v>19.7</v>
      </c>
      <c r="O55">
        <v>20.3</v>
      </c>
      <c r="P55">
        <v>21.4</v>
      </c>
      <c r="Q55">
        <v>22.1</v>
      </c>
      <c r="R55">
        <v>23.4</v>
      </c>
      <c r="S55">
        <v>26</v>
      </c>
    </row>
    <row r="56" spans="1:19" x14ac:dyDescent="0.25">
      <c r="A56">
        <v>54</v>
      </c>
      <c r="B56">
        <v>-0.13250000000000001</v>
      </c>
      <c r="C56">
        <v>17.345199999999998</v>
      </c>
      <c r="D56">
        <v>0.13133</v>
      </c>
      <c r="E56">
        <v>11.7</v>
      </c>
      <c r="F56">
        <v>12.9</v>
      </c>
      <c r="G56">
        <v>13.6</v>
      </c>
      <c r="H56">
        <v>14</v>
      </c>
      <c r="I56">
        <v>14.7</v>
      </c>
      <c r="J56">
        <v>15.2</v>
      </c>
      <c r="K56">
        <v>15.9</v>
      </c>
      <c r="L56">
        <v>17.3</v>
      </c>
      <c r="M56">
        <v>19</v>
      </c>
      <c r="N56">
        <v>19.899999999999999</v>
      </c>
      <c r="O56">
        <v>20.6</v>
      </c>
      <c r="P56">
        <v>21.6</v>
      </c>
      <c r="Q56">
        <v>22.3</v>
      </c>
      <c r="R56">
        <v>23.7</v>
      </c>
      <c r="S56">
        <v>26.3</v>
      </c>
    </row>
    <row r="57" spans="1:19" x14ac:dyDescent="0.25">
      <c r="A57">
        <v>55</v>
      </c>
      <c r="B57">
        <v>-0.1356</v>
      </c>
      <c r="C57">
        <v>17.511099999999999</v>
      </c>
      <c r="D57">
        <v>0.13197</v>
      </c>
      <c r="E57">
        <v>11.8</v>
      </c>
      <c r="F57">
        <v>13</v>
      </c>
      <c r="G57">
        <v>13.7</v>
      </c>
      <c r="H57">
        <v>14.1</v>
      </c>
      <c r="I57">
        <v>14.8</v>
      </c>
      <c r="J57">
        <v>15.3</v>
      </c>
      <c r="K57">
        <v>16</v>
      </c>
      <c r="L57">
        <v>17.5</v>
      </c>
      <c r="M57">
        <v>19.2</v>
      </c>
      <c r="N57">
        <v>20.100000000000001</v>
      </c>
      <c r="O57">
        <v>20.8</v>
      </c>
      <c r="P57">
        <v>21.8</v>
      </c>
      <c r="Q57">
        <v>22.5</v>
      </c>
      <c r="R57">
        <v>24</v>
      </c>
      <c r="S57">
        <v>26.6</v>
      </c>
    </row>
    <row r="58" spans="1:19" x14ac:dyDescent="0.25">
      <c r="A58">
        <v>56</v>
      </c>
      <c r="B58">
        <v>-0.13869999999999999</v>
      </c>
      <c r="C58">
        <v>17.6768</v>
      </c>
      <c r="D58">
        <v>0.13261000000000001</v>
      </c>
      <c r="E58">
        <v>11.9</v>
      </c>
      <c r="F58">
        <v>13.1</v>
      </c>
      <c r="G58">
        <v>13.8</v>
      </c>
      <c r="H58">
        <v>14.3</v>
      </c>
      <c r="I58">
        <v>14.9</v>
      </c>
      <c r="J58">
        <v>15.4</v>
      </c>
      <c r="K58">
        <v>16.2</v>
      </c>
      <c r="L58">
        <v>17.7</v>
      </c>
      <c r="M58">
        <v>19.3</v>
      </c>
      <c r="N58">
        <v>20.3</v>
      </c>
      <c r="O58">
        <v>21</v>
      </c>
      <c r="P58">
        <v>22.1</v>
      </c>
      <c r="Q58">
        <v>22.8</v>
      </c>
      <c r="R58">
        <v>24.2</v>
      </c>
      <c r="S58">
        <v>27</v>
      </c>
    </row>
    <row r="59" spans="1:19" x14ac:dyDescent="0.25">
      <c r="A59">
        <v>57</v>
      </c>
      <c r="B59">
        <v>-0.14169999999999999</v>
      </c>
      <c r="C59">
        <v>17.842199999999998</v>
      </c>
      <c r="D59">
        <v>0.13325000000000001</v>
      </c>
      <c r="E59">
        <v>12</v>
      </c>
      <c r="F59">
        <v>13.2</v>
      </c>
      <c r="G59">
        <v>13.9</v>
      </c>
      <c r="H59">
        <v>14.4</v>
      </c>
      <c r="I59">
        <v>15.1</v>
      </c>
      <c r="J59">
        <v>15.6</v>
      </c>
      <c r="K59">
        <v>16.3</v>
      </c>
      <c r="L59">
        <v>17.8</v>
      </c>
      <c r="M59">
        <v>19.5</v>
      </c>
      <c r="N59">
        <v>20.5</v>
      </c>
      <c r="O59">
        <v>21.2</v>
      </c>
      <c r="P59">
        <v>22.3</v>
      </c>
      <c r="Q59">
        <v>23</v>
      </c>
      <c r="R59">
        <v>24.5</v>
      </c>
      <c r="S59">
        <v>27.3</v>
      </c>
    </row>
    <row r="60" spans="1:19" x14ac:dyDescent="0.25">
      <c r="A60">
        <v>58</v>
      </c>
      <c r="B60">
        <v>-0.1447</v>
      </c>
      <c r="C60">
        <v>18.007300000000001</v>
      </c>
      <c r="D60">
        <v>0.13389000000000001</v>
      </c>
      <c r="E60">
        <v>12</v>
      </c>
      <c r="F60">
        <v>13.3</v>
      </c>
      <c r="G60">
        <v>14.1</v>
      </c>
      <c r="H60">
        <v>14.5</v>
      </c>
      <c r="I60">
        <v>15.2</v>
      </c>
      <c r="J60">
        <v>15.7</v>
      </c>
      <c r="K60">
        <v>16.5</v>
      </c>
      <c r="L60">
        <v>18</v>
      </c>
      <c r="M60">
        <v>19.7</v>
      </c>
      <c r="N60">
        <v>20.7</v>
      </c>
      <c r="O60">
        <v>21.4</v>
      </c>
      <c r="P60">
        <v>22.5</v>
      </c>
      <c r="Q60">
        <v>23.3</v>
      </c>
      <c r="R60">
        <v>24.8</v>
      </c>
      <c r="S60">
        <v>27.6</v>
      </c>
    </row>
    <row r="61" spans="1:19" x14ac:dyDescent="0.25">
      <c r="A61">
        <v>59</v>
      </c>
      <c r="B61">
        <v>-0.1477</v>
      </c>
      <c r="C61">
        <v>18.1722</v>
      </c>
      <c r="D61">
        <v>0.13453000000000001</v>
      </c>
      <c r="E61">
        <v>12.1</v>
      </c>
      <c r="F61">
        <v>13.4</v>
      </c>
      <c r="G61">
        <v>14.2</v>
      </c>
      <c r="H61">
        <v>14.6</v>
      </c>
      <c r="I61">
        <v>15.3</v>
      </c>
      <c r="J61">
        <v>15.8</v>
      </c>
      <c r="K61">
        <v>16.600000000000001</v>
      </c>
      <c r="L61">
        <v>18.2</v>
      </c>
      <c r="M61">
        <v>19.899999999999999</v>
      </c>
      <c r="N61">
        <v>20.9</v>
      </c>
      <c r="O61">
        <v>21.6</v>
      </c>
      <c r="P61">
        <v>22.8</v>
      </c>
      <c r="Q61">
        <v>23.5</v>
      </c>
      <c r="R61">
        <v>25</v>
      </c>
      <c r="S61">
        <v>27.9</v>
      </c>
    </row>
    <row r="62" spans="1:19" x14ac:dyDescent="0.25">
      <c r="A62">
        <v>60</v>
      </c>
      <c r="B62">
        <v>-0.15060000000000001</v>
      </c>
      <c r="C62">
        <v>18.336600000000001</v>
      </c>
      <c r="D62">
        <v>0.13517000000000001</v>
      </c>
      <c r="E62">
        <v>12.2</v>
      </c>
      <c r="F62">
        <v>13.5</v>
      </c>
      <c r="G62">
        <v>14.3</v>
      </c>
      <c r="H62">
        <v>14.7</v>
      </c>
      <c r="I62">
        <v>15.5</v>
      </c>
      <c r="J62">
        <v>16</v>
      </c>
      <c r="K62">
        <v>16.7</v>
      </c>
      <c r="L62">
        <v>18.3</v>
      </c>
      <c r="M62">
        <v>20.100000000000001</v>
      </c>
      <c r="N62">
        <v>21.1</v>
      </c>
      <c r="O62">
        <v>21.9</v>
      </c>
      <c r="P62">
        <v>23</v>
      </c>
      <c r="Q62">
        <v>23.8</v>
      </c>
      <c r="R62">
        <v>25.3</v>
      </c>
      <c r="S62">
        <v>28.2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A6210-CF86-4972-8507-34C30EBC9087}">
  <sheetPr>
    <tabColor rgb="FF00B0F0"/>
  </sheetPr>
  <dimension ref="A1:V61"/>
  <sheetViews>
    <sheetView workbookViewId="0">
      <selection activeCell="V33" sqref="V33"/>
    </sheetView>
  </sheetViews>
  <sheetFormatPr defaultRowHeight="15" x14ac:dyDescent="0.25"/>
  <cols>
    <col min="1" max="1" width="9.28515625" bestFit="1" customWidth="1"/>
    <col min="2" max="2" width="7.7109375" bestFit="1" customWidth="1"/>
    <col min="3" max="4" width="8" bestFit="1" customWidth="1"/>
    <col min="5" max="18" width="7" bestFit="1" customWidth="1"/>
    <col min="19" max="19" width="7.42578125" bestFit="1" customWidth="1"/>
  </cols>
  <sheetData>
    <row r="1" spans="1:22" x14ac:dyDescent="0.25">
      <c r="A1" t="s">
        <v>594</v>
      </c>
      <c r="B1" t="s">
        <v>595</v>
      </c>
      <c r="C1" t="s">
        <v>596</v>
      </c>
      <c r="D1" t="s">
        <v>597</v>
      </c>
      <c r="E1" t="s">
        <v>598</v>
      </c>
      <c r="F1" t="s">
        <v>599</v>
      </c>
      <c r="G1" t="s">
        <v>600</v>
      </c>
      <c r="H1" t="s">
        <v>601</v>
      </c>
      <c r="I1" t="s">
        <v>602</v>
      </c>
      <c r="J1" t="s">
        <v>603</v>
      </c>
      <c r="K1" t="s">
        <v>604</v>
      </c>
      <c r="L1" t="s">
        <v>605</v>
      </c>
      <c r="M1" t="s">
        <v>606</v>
      </c>
      <c r="N1" t="s">
        <v>607</v>
      </c>
      <c r="O1" t="s">
        <v>608</v>
      </c>
      <c r="P1" t="s">
        <v>609</v>
      </c>
      <c r="Q1" t="s">
        <v>610</v>
      </c>
      <c r="R1" t="s">
        <v>611</v>
      </c>
      <c r="S1" t="s">
        <v>612</v>
      </c>
      <c r="V1" t="s">
        <v>624</v>
      </c>
    </row>
    <row r="2" spans="1:22" x14ac:dyDescent="0.25">
      <c r="A2">
        <v>61</v>
      </c>
      <c r="B2">
        <v>-0.2026</v>
      </c>
      <c r="C2">
        <v>18.505700000000001</v>
      </c>
      <c r="D2">
        <v>0.12988</v>
      </c>
      <c r="E2">
        <v>12.581</v>
      </c>
      <c r="F2">
        <v>13.802</v>
      </c>
      <c r="G2">
        <v>14.58</v>
      </c>
      <c r="H2">
        <v>15.013</v>
      </c>
      <c r="I2">
        <v>15.711</v>
      </c>
      <c r="J2">
        <v>16.204000000000001</v>
      </c>
      <c r="K2">
        <v>16.966999999999999</v>
      </c>
      <c r="L2">
        <v>18.506</v>
      </c>
      <c r="M2">
        <v>20.216000000000001</v>
      </c>
      <c r="N2">
        <v>21.212</v>
      </c>
      <c r="O2">
        <v>21.92</v>
      </c>
      <c r="P2">
        <v>23.023</v>
      </c>
      <c r="Q2">
        <v>23.774000000000001</v>
      </c>
      <c r="R2">
        <v>25.276</v>
      </c>
      <c r="S2">
        <v>28.126000000000001</v>
      </c>
    </row>
    <row r="3" spans="1:22" x14ac:dyDescent="0.25">
      <c r="A3">
        <v>62</v>
      </c>
      <c r="B3">
        <v>-0.21299999999999999</v>
      </c>
      <c r="C3">
        <v>18.680199999999999</v>
      </c>
      <c r="D3">
        <v>0.13028000000000001</v>
      </c>
      <c r="E3">
        <v>12.695</v>
      </c>
      <c r="F3">
        <v>13.926</v>
      </c>
      <c r="G3">
        <v>14.711</v>
      </c>
      <c r="H3">
        <v>15.148999999999999</v>
      </c>
      <c r="I3">
        <v>15.853999999999999</v>
      </c>
      <c r="J3">
        <v>16.352</v>
      </c>
      <c r="K3">
        <v>17.123000000000001</v>
      </c>
      <c r="L3">
        <v>18.68</v>
      </c>
      <c r="M3">
        <v>20.413</v>
      </c>
      <c r="N3">
        <v>21.422999999999998</v>
      </c>
      <c r="O3">
        <v>22.141999999999999</v>
      </c>
      <c r="P3">
        <v>23.262</v>
      </c>
      <c r="Q3">
        <v>24.026</v>
      </c>
      <c r="R3">
        <v>25.553000000000001</v>
      </c>
      <c r="S3">
        <v>28.456</v>
      </c>
    </row>
    <row r="4" spans="1:22" x14ac:dyDescent="0.25">
      <c r="A4">
        <v>63</v>
      </c>
      <c r="B4">
        <v>-0.22339999999999999</v>
      </c>
      <c r="C4">
        <v>18.856300000000001</v>
      </c>
      <c r="D4">
        <v>0.13067000000000001</v>
      </c>
      <c r="E4">
        <v>12.81</v>
      </c>
      <c r="F4">
        <v>14.052</v>
      </c>
      <c r="G4">
        <v>14.843999999999999</v>
      </c>
      <c r="H4">
        <v>15.286</v>
      </c>
      <c r="I4">
        <v>15.997999999999999</v>
      </c>
      <c r="J4">
        <v>16.501000000000001</v>
      </c>
      <c r="K4">
        <v>17.28</v>
      </c>
      <c r="L4">
        <v>18.856000000000002</v>
      </c>
      <c r="M4">
        <v>20.611999999999998</v>
      </c>
      <c r="N4">
        <v>21.635999999999999</v>
      </c>
      <c r="O4">
        <v>22.366</v>
      </c>
      <c r="P4">
        <v>23.503</v>
      </c>
      <c r="Q4">
        <v>24.279</v>
      </c>
      <c r="R4">
        <v>25.832999999999998</v>
      </c>
      <c r="S4">
        <v>28.79</v>
      </c>
    </row>
    <row r="5" spans="1:22" x14ac:dyDescent="0.25">
      <c r="A5">
        <v>64</v>
      </c>
      <c r="B5">
        <v>-0.23380000000000001</v>
      </c>
      <c r="C5">
        <v>19.033999999999999</v>
      </c>
      <c r="D5">
        <v>0.13105</v>
      </c>
      <c r="E5">
        <v>12.927</v>
      </c>
      <c r="F5">
        <v>14.179</v>
      </c>
      <c r="G5">
        <v>14.978</v>
      </c>
      <c r="H5">
        <v>15.423999999999999</v>
      </c>
      <c r="I5">
        <v>16.143000000000001</v>
      </c>
      <c r="J5">
        <v>16.652000000000001</v>
      </c>
      <c r="K5">
        <v>17.439</v>
      </c>
      <c r="L5">
        <v>19.033999999999999</v>
      </c>
      <c r="M5">
        <v>20.812000000000001</v>
      </c>
      <c r="N5">
        <v>21.850999999999999</v>
      </c>
      <c r="O5">
        <v>22.591000000000001</v>
      </c>
      <c r="P5">
        <v>23.745999999999999</v>
      </c>
      <c r="Q5">
        <v>24.535</v>
      </c>
      <c r="R5">
        <v>26.114999999999998</v>
      </c>
      <c r="S5">
        <v>29.126999999999999</v>
      </c>
    </row>
    <row r="6" spans="1:22" x14ac:dyDescent="0.25">
      <c r="A6">
        <v>65</v>
      </c>
      <c r="B6">
        <v>-0.24429999999999999</v>
      </c>
      <c r="C6">
        <v>19.213200000000001</v>
      </c>
      <c r="D6">
        <v>0.13142000000000001</v>
      </c>
      <c r="E6">
        <v>13.045</v>
      </c>
      <c r="F6">
        <v>14.307</v>
      </c>
      <c r="G6">
        <v>15.114000000000001</v>
      </c>
      <c r="H6">
        <v>15.564</v>
      </c>
      <c r="I6">
        <v>16.29</v>
      </c>
      <c r="J6">
        <v>16.803999999999998</v>
      </c>
      <c r="K6">
        <v>17.600000000000001</v>
      </c>
      <c r="L6">
        <v>19.213000000000001</v>
      </c>
      <c r="M6">
        <v>21.015000000000001</v>
      </c>
      <c r="N6">
        <v>22.068000000000001</v>
      </c>
      <c r="O6">
        <v>22.818999999999999</v>
      </c>
      <c r="P6">
        <v>23.991</v>
      </c>
      <c r="Q6">
        <v>24.792999999999999</v>
      </c>
      <c r="R6">
        <v>26.4</v>
      </c>
      <c r="S6">
        <v>29.468</v>
      </c>
    </row>
    <row r="7" spans="1:22" x14ac:dyDescent="0.25">
      <c r="A7">
        <v>66</v>
      </c>
      <c r="B7">
        <v>-0.25480000000000003</v>
      </c>
      <c r="C7">
        <v>19.393999999999998</v>
      </c>
      <c r="D7">
        <v>0.13178000000000001</v>
      </c>
      <c r="E7">
        <v>13.164</v>
      </c>
      <c r="F7">
        <v>14.436999999999999</v>
      </c>
      <c r="G7">
        <v>15.250999999999999</v>
      </c>
      <c r="H7">
        <v>15.705</v>
      </c>
      <c r="I7">
        <v>16.437999999999999</v>
      </c>
      <c r="J7">
        <v>16.957000000000001</v>
      </c>
      <c r="K7">
        <v>17.762</v>
      </c>
      <c r="L7">
        <v>19.393999999999998</v>
      </c>
      <c r="M7">
        <v>21.218</v>
      </c>
      <c r="N7">
        <v>22.286000000000001</v>
      </c>
      <c r="O7">
        <v>23.047999999999998</v>
      </c>
      <c r="P7">
        <v>24.238</v>
      </c>
      <c r="Q7">
        <v>25.053000000000001</v>
      </c>
      <c r="R7">
        <v>26.687000000000001</v>
      </c>
      <c r="S7">
        <v>29.812000000000001</v>
      </c>
    </row>
    <row r="8" spans="1:22" x14ac:dyDescent="0.25">
      <c r="A8">
        <v>67</v>
      </c>
      <c r="B8">
        <v>-0.26529999999999998</v>
      </c>
      <c r="C8">
        <v>19.576499999999999</v>
      </c>
      <c r="D8">
        <v>0.13213</v>
      </c>
      <c r="E8">
        <v>13.285</v>
      </c>
      <c r="F8">
        <v>14.568</v>
      </c>
      <c r="G8">
        <v>15.388999999999999</v>
      </c>
      <c r="H8">
        <v>15.848000000000001</v>
      </c>
      <c r="I8">
        <v>16.588000000000001</v>
      </c>
      <c r="J8">
        <v>17.113</v>
      </c>
      <c r="K8">
        <v>17.925999999999998</v>
      </c>
      <c r="L8">
        <v>19.576000000000001</v>
      </c>
      <c r="M8">
        <v>21.423999999999999</v>
      </c>
      <c r="N8">
        <v>22.507000000000001</v>
      </c>
      <c r="O8">
        <v>23.28</v>
      </c>
      <c r="P8">
        <v>24.488</v>
      </c>
      <c r="Q8">
        <v>25.315000000000001</v>
      </c>
      <c r="R8">
        <v>26.977</v>
      </c>
      <c r="S8">
        <v>30.158999999999999</v>
      </c>
    </row>
    <row r="9" spans="1:22" x14ac:dyDescent="0.25">
      <c r="A9">
        <v>68</v>
      </c>
      <c r="B9">
        <v>-0.27579999999999999</v>
      </c>
      <c r="C9">
        <v>19.7607</v>
      </c>
      <c r="D9">
        <v>0.13245999999999999</v>
      </c>
      <c r="E9">
        <v>13.407999999999999</v>
      </c>
      <c r="F9">
        <v>14.701000000000001</v>
      </c>
      <c r="G9">
        <v>15.53</v>
      </c>
      <c r="H9">
        <v>15.992000000000001</v>
      </c>
      <c r="I9">
        <v>16.739999999999998</v>
      </c>
      <c r="J9">
        <v>17.27</v>
      </c>
      <c r="K9">
        <v>18.091000000000001</v>
      </c>
      <c r="L9">
        <v>19.760999999999999</v>
      </c>
      <c r="M9">
        <v>21.632000000000001</v>
      </c>
      <c r="N9">
        <v>22.728999999999999</v>
      </c>
      <c r="O9">
        <v>23.513000000000002</v>
      </c>
      <c r="P9">
        <v>24.739000000000001</v>
      </c>
      <c r="Q9">
        <v>25.58</v>
      </c>
      <c r="R9">
        <v>27.268000000000001</v>
      </c>
      <c r="S9">
        <v>30.509</v>
      </c>
    </row>
    <row r="10" spans="1:22" x14ac:dyDescent="0.25">
      <c r="A10">
        <v>69</v>
      </c>
      <c r="B10">
        <v>-0.28639999999999999</v>
      </c>
      <c r="C10">
        <v>19.9468</v>
      </c>
      <c r="D10">
        <v>0.13278999999999999</v>
      </c>
      <c r="E10">
        <v>13.532</v>
      </c>
      <c r="F10">
        <v>14.836</v>
      </c>
      <c r="G10">
        <v>15.672000000000001</v>
      </c>
      <c r="H10">
        <v>16.138999999999999</v>
      </c>
      <c r="I10">
        <v>16.893000000000001</v>
      </c>
      <c r="J10">
        <v>17.428000000000001</v>
      </c>
      <c r="K10">
        <v>18.259</v>
      </c>
      <c r="L10">
        <v>19.946999999999999</v>
      </c>
      <c r="M10">
        <v>21.841000000000001</v>
      </c>
      <c r="N10">
        <v>22.954000000000001</v>
      </c>
      <c r="O10">
        <v>23.748999999999999</v>
      </c>
      <c r="P10">
        <v>24.994</v>
      </c>
      <c r="Q10">
        <v>25.847000000000001</v>
      </c>
      <c r="R10">
        <v>27.564</v>
      </c>
      <c r="S10">
        <v>30.864999999999998</v>
      </c>
    </row>
    <row r="11" spans="1:22" x14ac:dyDescent="0.25">
      <c r="A11">
        <v>70</v>
      </c>
      <c r="B11">
        <v>-0.2969</v>
      </c>
      <c r="C11">
        <v>20.134399999999999</v>
      </c>
      <c r="D11">
        <v>0.13311000000000001</v>
      </c>
      <c r="E11">
        <v>13.657999999999999</v>
      </c>
      <c r="F11">
        <v>14.972</v>
      </c>
      <c r="G11">
        <v>15.815</v>
      </c>
      <c r="H11">
        <v>16.286000000000001</v>
      </c>
      <c r="I11">
        <v>17.047999999999998</v>
      </c>
      <c r="J11">
        <v>17.588000000000001</v>
      </c>
      <c r="K11">
        <v>18.427</v>
      </c>
      <c r="L11">
        <v>20.134</v>
      </c>
      <c r="M11">
        <v>22.053000000000001</v>
      </c>
      <c r="N11">
        <v>23.18</v>
      </c>
      <c r="O11">
        <v>23.986000000000001</v>
      </c>
      <c r="P11">
        <v>25.25</v>
      </c>
      <c r="Q11">
        <v>26.117000000000001</v>
      </c>
      <c r="R11">
        <v>27.861999999999998</v>
      </c>
      <c r="S11">
        <v>31.222999999999999</v>
      </c>
    </row>
    <row r="12" spans="1:22" x14ac:dyDescent="0.25">
      <c r="A12">
        <v>71</v>
      </c>
      <c r="B12">
        <v>-0.3075</v>
      </c>
      <c r="C12">
        <v>20.323499999999999</v>
      </c>
      <c r="D12">
        <v>0.13342000000000001</v>
      </c>
      <c r="E12">
        <v>13.785</v>
      </c>
      <c r="F12">
        <v>15.11</v>
      </c>
      <c r="G12">
        <v>15.959</v>
      </c>
      <c r="H12">
        <v>16.434999999999999</v>
      </c>
      <c r="I12">
        <v>17.204000000000001</v>
      </c>
      <c r="J12">
        <v>17.748999999999999</v>
      </c>
      <c r="K12">
        <v>18.597000000000001</v>
      </c>
      <c r="L12">
        <v>20.324000000000002</v>
      </c>
      <c r="M12">
        <v>22.265000000000001</v>
      </c>
      <c r="N12">
        <v>23.408000000000001</v>
      </c>
      <c r="O12">
        <v>24.225999999999999</v>
      </c>
      <c r="P12">
        <v>25.507999999999999</v>
      </c>
      <c r="Q12">
        <v>26.388000000000002</v>
      </c>
      <c r="R12">
        <v>28.161999999999999</v>
      </c>
      <c r="S12">
        <v>31.584</v>
      </c>
    </row>
    <row r="13" spans="1:22" x14ac:dyDescent="0.25">
      <c r="A13">
        <v>72</v>
      </c>
      <c r="B13">
        <v>-0.318</v>
      </c>
      <c r="C13">
        <v>20.5137</v>
      </c>
      <c r="D13">
        <v>0.13372000000000001</v>
      </c>
      <c r="E13">
        <v>13.913</v>
      </c>
      <c r="F13">
        <v>15.247999999999999</v>
      </c>
      <c r="G13">
        <v>16.105</v>
      </c>
      <c r="H13">
        <v>16.585000000000001</v>
      </c>
      <c r="I13">
        <v>17.361000000000001</v>
      </c>
      <c r="J13">
        <v>17.911999999999999</v>
      </c>
      <c r="K13">
        <v>18.768000000000001</v>
      </c>
      <c r="L13">
        <v>20.513999999999999</v>
      </c>
      <c r="M13">
        <v>22.48</v>
      </c>
      <c r="N13">
        <v>23.637</v>
      </c>
      <c r="O13">
        <v>24.466999999999999</v>
      </c>
      <c r="P13">
        <v>25.766999999999999</v>
      </c>
      <c r="Q13">
        <v>26.661000000000001</v>
      </c>
      <c r="R13">
        <v>28.463999999999999</v>
      </c>
      <c r="S13">
        <v>31.948</v>
      </c>
    </row>
    <row r="14" spans="1:22" x14ac:dyDescent="0.25">
      <c r="A14">
        <v>73</v>
      </c>
      <c r="B14">
        <v>-0.32850000000000001</v>
      </c>
      <c r="C14">
        <v>20.705200000000001</v>
      </c>
      <c r="D14">
        <v>0.13402</v>
      </c>
      <c r="E14">
        <v>14.042</v>
      </c>
      <c r="F14">
        <v>15.388</v>
      </c>
      <c r="G14">
        <v>16.251999999999999</v>
      </c>
      <c r="H14">
        <v>16.736000000000001</v>
      </c>
      <c r="I14">
        <v>17.518999999999998</v>
      </c>
      <c r="J14">
        <v>18.076000000000001</v>
      </c>
      <c r="K14">
        <v>18.940999999999999</v>
      </c>
      <c r="L14">
        <v>20.704999999999998</v>
      </c>
      <c r="M14">
        <v>22.695</v>
      </c>
      <c r="N14">
        <v>23.867999999999999</v>
      </c>
      <c r="O14">
        <v>24.709</v>
      </c>
      <c r="P14">
        <v>26.029</v>
      </c>
      <c r="Q14">
        <v>26.937000000000001</v>
      </c>
      <c r="R14">
        <v>28.768999999999998</v>
      </c>
      <c r="S14">
        <v>32.316000000000003</v>
      </c>
    </row>
    <row r="15" spans="1:22" x14ac:dyDescent="0.25">
      <c r="A15">
        <v>74</v>
      </c>
      <c r="B15">
        <v>-0.33900000000000002</v>
      </c>
      <c r="C15">
        <v>20.8979</v>
      </c>
      <c r="D15">
        <v>0.13431999999999999</v>
      </c>
      <c r="E15">
        <v>14.172000000000001</v>
      </c>
      <c r="F15">
        <v>15.528</v>
      </c>
      <c r="G15">
        <v>16.399999999999999</v>
      </c>
      <c r="H15">
        <v>16.888000000000002</v>
      </c>
      <c r="I15">
        <v>17.678000000000001</v>
      </c>
      <c r="J15">
        <v>18.239999999999998</v>
      </c>
      <c r="K15">
        <v>19.114000000000001</v>
      </c>
      <c r="L15">
        <v>20.898</v>
      </c>
      <c r="M15">
        <v>22.911999999999999</v>
      </c>
      <c r="N15">
        <v>24.100999999999999</v>
      </c>
      <c r="O15">
        <v>24.952999999999999</v>
      </c>
      <c r="P15">
        <v>26.292999999999999</v>
      </c>
      <c r="Q15">
        <v>27.215</v>
      </c>
      <c r="R15">
        <v>29.077000000000002</v>
      </c>
      <c r="S15">
        <v>32.688000000000002</v>
      </c>
    </row>
    <row r="16" spans="1:22" x14ac:dyDescent="0.25">
      <c r="A16">
        <v>75</v>
      </c>
      <c r="B16">
        <v>-0.34939999999999999</v>
      </c>
      <c r="C16">
        <v>21.091799999999999</v>
      </c>
      <c r="D16">
        <v>0.13461999999999999</v>
      </c>
      <c r="E16">
        <v>14.303000000000001</v>
      </c>
      <c r="F16">
        <v>15.669</v>
      </c>
      <c r="G16">
        <v>16.547999999999998</v>
      </c>
      <c r="H16">
        <v>17.041</v>
      </c>
      <c r="I16">
        <v>17.838999999999999</v>
      </c>
      <c r="J16">
        <v>18.405999999999999</v>
      </c>
      <c r="K16">
        <v>19.288</v>
      </c>
      <c r="L16">
        <v>21.091999999999999</v>
      </c>
      <c r="M16">
        <v>23.131</v>
      </c>
      <c r="N16">
        <v>24.335000000000001</v>
      </c>
      <c r="O16">
        <v>25.2</v>
      </c>
      <c r="P16">
        <v>26.558</v>
      </c>
      <c r="Q16">
        <v>27.494</v>
      </c>
      <c r="R16">
        <v>29.387</v>
      </c>
      <c r="S16">
        <v>33.063000000000002</v>
      </c>
    </row>
    <row r="17" spans="1:19" x14ac:dyDescent="0.25">
      <c r="A17">
        <v>76</v>
      </c>
      <c r="B17">
        <v>-0.35980000000000001</v>
      </c>
      <c r="C17">
        <v>21.286999999999999</v>
      </c>
      <c r="D17">
        <v>0.13492999999999999</v>
      </c>
      <c r="E17">
        <v>14.433999999999999</v>
      </c>
      <c r="F17">
        <v>15.811</v>
      </c>
      <c r="G17">
        <v>16.696999999999999</v>
      </c>
      <c r="H17">
        <v>17.193999999999999</v>
      </c>
      <c r="I17">
        <v>17.998999999999999</v>
      </c>
      <c r="J17">
        <v>18.571999999999999</v>
      </c>
      <c r="K17">
        <v>19.463999999999999</v>
      </c>
      <c r="L17">
        <v>21.286999999999999</v>
      </c>
      <c r="M17">
        <v>23.350999999999999</v>
      </c>
      <c r="N17">
        <v>24.571000000000002</v>
      </c>
      <c r="O17">
        <v>25.448</v>
      </c>
      <c r="P17">
        <v>26.827000000000002</v>
      </c>
      <c r="Q17">
        <v>27.777000000000001</v>
      </c>
      <c r="R17">
        <v>29.701000000000001</v>
      </c>
      <c r="S17">
        <v>33.444000000000003</v>
      </c>
    </row>
    <row r="18" spans="1:19" x14ac:dyDescent="0.25">
      <c r="A18">
        <v>77</v>
      </c>
      <c r="B18">
        <v>-0.37009999999999998</v>
      </c>
      <c r="C18">
        <v>21.4833</v>
      </c>
      <c r="D18">
        <v>0.13522999999999999</v>
      </c>
      <c r="E18">
        <v>14.566000000000001</v>
      </c>
      <c r="F18">
        <v>15.954000000000001</v>
      </c>
      <c r="G18">
        <v>16.847999999999999</v>
      </c>
      <c r="H18">
        <v>17.349</v>
      </c>
      <c r="I18">
        <v>18.161000000000001</v>
      </c>
      <c r="J18">
        <v>18.739000000000001</v>
      </c>
      <c r="K18">
        <v>19.64</v>
      </c>
      <c r="L18">
        <v>21.483000000000001</v>
      </c>
      <c r="M18">
        <v>23.571999999999999</v>
      </c>
      <c r="N18">
        <v>24.809000000000001</v>
      </c>
      <c r="O18">
        <v>25.696999999999999</v>
      </c>
      <c r="P18">
        <v>27.096</v>
      </c>
      <c r="Q18">
        <v>28.061</v>
      </c>
      <c r="R18">
        <v>30.015999999999998</v>
      </c>
      <c r="S18">
        <v>33.826999999999998</v>
      </c>
    </row>
    <row r="19" spans="1:19" x14ac:dyDescent="0.25">
      <c r="A19">
        <v>78</v>
      </c>
      <c r="B19">
        <v>-0.38040000000000002</v>
      </c>
      <c r="C19">
        <v>21.681000000000001</v>
      </c>
      <c r="D19">
        <v>0.13553999999999999</v>
      </c>
      <c r="E19">
        <v>14.699</v>
      </c>
      <c r="F19">
        <v>16.097000000000001</v>
      </c>
      <c r="G19">
        <v>16.998999999999999</v>
      </c>
      <c r="H19">
        <v>17.504000000000001</v>
      </c>
      <c r="I19">
        <v>18.324000000000002</v>
      </c>
      <c r="J19">
        <v>18.908000000000001</v>
      </c>
      <c r="K19">
        <v>19.818000000000001</v>
      </c>
      <c r="L19">
        <v>21.681000000000001</v>
      </c>
      <c r="M19">
        <v>23.795000000000002</v>
      </c>
      <c r="N19">
        <v>25.047999999999998</v>
      </c>
      <c r="O19">
        <v>25.949000000000002</v>
      </c>
      <c r="P19">
        <v>27.369</v>
      </c>
      <c r="Q19">
        <v>28.349</v>
      </c>
      <c r="R19">
        <v>30.335999999999999</v>
      </c>
      <c r="S19">
        <v>34.216000000000001</v>
      </c>
    </row>
    <row r="20" spans="1:19" x14ac:dyDescent="0.25">
      <c r="A20">
        <v>79</v>
      </c>
      <c r="B20">
        <v>-0.3906</v>
      </c>
      <c r="C20">
        <v>21.879899999999999</v>
      </c>
      <c r="D20">
        <v>0.13586000000000001</v>
      </c>
      <c r="E20">
        <v>14.832000000000001</v>
      </c>
      <c r="F20">
        <v>16.241</v>
      </c>
      <c r="G20">
        <v>17.149999999999999</v>
      </c>
      <c r="H20">
        <v>17.66</v>
      </c>
      <c r="I20">
        <v>18.488</v>
      </c>
      <c r="J20">
        <v>19.077000000000002</v>
      </c>
      <c r="K20">
        <v>19.995999999999999</v>
      </c>
      <c r="L20">
        <v>21.88</v>
      </c>
      <c r="M20">
        <v>24.02</v>
      </c>
      <c r="N20">
        <v>25.29</v>
      </c>
      <c r="O20">
        <v>26.202999999999999</v>
      </c>
      <c r="P20">
        <v>27.643999999999998</v>
      </c>
      <c r="Q20">
        <v>28.638999999999999</v>
      </c>
      <c r="R20">
        <v>30.658000000000001</v>
      </c>
      <c r="S20">
        <v>34.61</v>
      </c>
    </row>
    <row r="21" spans="1:19" x14ac:dyDescent="0.25">
      <c r="A21">
        <v>80</v>
      </c>
      <c r="B21">
        <v>-0.4007</v>
      </c>
      <c r="C21">
        <v>22.08</v>
      </c>
      <c r="D21">
        <v>0.13618</v>
      </c>
      <c r="E21">
        <v>14.965999999999999</v>
      </c>
      <c r="F21">
        <v>16.385999999999999</v>
      </c>
      <c r="G21">
        <v>17.303000000000001</v>
      </c>
      <c r="H21">
        <v>17.817</v>
      </c>
      <c r="I21">
        <v>18.652999999999999</v>
      </c>
      <c r="J21">
        <v>19.247</v>
      </c>
      <c r="K21">
        <v>20.175999999999998</v>
      </c>
      <c r="L21">
        <v>22.08</v>
      </c>
      <c r="M21">
        <v>24.245999999999999</v>
      </c>
      <c r="N21">
        <v>25.533000000000001</v>
      </c>
      <c r="O21">
        <v>26.459</v>
      </c>
      <c r="P21">
        <v>27.920999999999999</v>
      </c>
      <c r="Q21">
        <v>28.931000000000001</v>
      </c>
      <c r="R21">
        <v>30.984000000000002</v>
      </c>
      <c r="S21">
        <v>35.006999999999998</v>
      </c>
    </row>
    <row r="22" spans="1:19" x14ac:dyDescent="0.25">
      <c r="A22">
        <v>81</v>
      </c>
      <c r="B22">
        <v>-0.41070000000000001</v>
      </c>
      <c r="C22">
        <v>22.281300000000002</v>
      </c>
      <c r="D22">
        <v>0.13652</v>
      </c>
      <c r="E22">
        <v>15.1</v>
      </c>
      <c r="F22">
        <v>16.530999999999999</v>
      </c>
      <c r="G22">
        <v>17.454999999999998</v>
      </c>
      <c r="H22">
        <v>17.974</v>
      </c>
      <c r="I22">
        <v>18.818000000000001</v>
      </c>
      <c r="J22">
        <v>19.417999999999999</v>
      </c>
      <c r="K22">
        <v>20.356000000000002</v>
      </c>
      <c r="L22">
        <v>22.280999999999999</v>
      </c>
      <c r="M22">
        <v>24.474</v>
      </c>
      <c r="N22">
        <v>25.777999999999999</v>
      </c>
      <c r="O22">
        <v>26.716999999999999</v>
      </c>
      <c r="P22">
        <v>28.201000000000001</v>
      </c>
      <c r="Q22">
        <v>29.227</v>
      </c>
      <c r="R22">
        <v>31.314</v>
      </c>
      <c r="S22">
        <v>35.411000000000001</v>
      </c>
    </row>
    <row r="23" spans="1:19" x14ac:dyDescent="0.25">
      <c r="A23">
        <v>82</v>
      </c>
      <c r="B23">
        <v>-0.42070000000000002</v>
      </c>
      <c r="C23">
        <v>22.483699999999999</v>
      </c>
      <c r="D23">
        <v>0.13686000000000001</v>
      </c>
      <c r="E23">
        <v>15.234</v>
      </c>
      <c r="F23">
        <v>16.675999999999998</v>
      </c>
      <c r="G23">
        <v>17.609000000000002</v>
      </c>
      <c r="H23">
        <v>18.132999999999999</v>
      </c>
      <c r="I23">
        <v>18.983000000000001</v>
      </c>
      <c r="J23">
        <v>19.59</v>
      </c>
      <c r="K23">
        <v>20.536999999999999</v>
      </c>
      <c r="L23">
        <v>22.484000000000002</v>
      </c>
      <c r="M23">
        <v>24.702999999999999</v>
      </c>
      <c r="N23">
        <v>26.024999999999999</v>
      </c>
      <c r="O23">
        <v>26.977</v>
      </c>
      <c r="P23">
        <v>28.483000000000001</v>
      </c>
      <c r="Q23">
        <v>29.524999999999999</v>
      </c>
      <c r="R23">
        <v>31.646000000000001</v>
      </c>
      <c r="S23">
        <v>35.82</v>
      </c>
    </row>
    <row r="24" spans="1:19" x14ac:dyDescent="0.25">
      <c r="A24">
        <v>83</v>
      </c>
      <c r="B24">
        <v>-0.43049999999999999</v>
      </c>
      <c r="C24">
        <v>22.687200000000001</v>
      </c>
      <c r="D24">
        <v>0.13722000000000001</v>
      </c>
      <c r="E24">
        <v>15.368</v>
      </c>
      <c r="F24">
        <v>16.821999999999999</v>
      </c>
      <c r="G24">
        <v>17.762</v>
      </c>
      <c r="H24">
        <v>18.291</v>
      </c>
      <c r="I24">
        <v>19.149999999999999</v>
      </c>
      <c r="J24">
        <v>19.762</v>
      </c>
      <c r="K24">
        <v>20.719000000000001</v>
      </c>
      <c r="L24">
        <v>22.687000000000001</v>
      </c>
      <c r="M24">
        <v>24.934000000000001</v>
      </c>
      <c r="N24">
        <v>26.273</v>
      </c>
      <c r="O24">
        <v>27.24</v>
      </c>
      <c r="P24">
        <v>28.766999999999999</v>
      </c>
      <c r="Q24">
        <v>29.826000000000001</v>
      </c>
      <c r="R24">
        <v>31.983000000000001</v>
      </c>
      <c r="S24">
        <v>36.234999999999999</v>
      </c>
    </row>
    <row r="25" spans="1:19" x14ac:dyDescent="0.25">
      <c r="A25">
        <v>84</v>
      </c>
      <c r="B25">
        <v>-0.44019999999999998</v>
      </c>
      <c r="C25">
        <v>22.891500000000001</v>
      </c>
      <c r="D25">
        <v>0.13758999999999999</v>
      </c>
      <c r="E25">
        <v>15.503</v>
      </c>
      <c r="F25">
        <v>16.968</v>
      </c>
      <c r="G25">
        <v>17.916</v>
      </c>
      <c r="H25">
        <v>18.449000000000002</v>
      </c>
      <c r="I25">
        <v>19.315999999999999</v>
      </c>
      <c r="J25">
        <v>19.934999999999999</v>
      </c>
      <c r="K25">
        <v>20.901</v>
      </c>
      <c r="L25">
        <v>22.891999999999999</v>
      </c>
      <c r="M25">
        <v>25.167000000000002</v>
      </c>
      <c r="N25">
        <v>26.524000000000001</v>
      </c>
      <c r="O25">
        <v>27.504000000000001</v>
      </c>
      <c r="P25">
        <v>29.053999999999998</v>
      </c>
      <c r="Q25">
        <v>30.13</v>
      </c>
      <c r="R25">
        <v>32.323</v>
      </c>
      <c r="S25">
        <v>36.654000000000003</v>
      </c>
    </row>
    <row r="26" spans="1:19" x14ac:dyDescent="0.25">
      <c r="A26">
        <v>85</v>
      </c>
      <c r="B26">
        <v>-0.44990000000000002</v>
      </c>
      <c r="C26">
        <v>23.096800000000002</v>
      </c>
      <c r="D26">
        <v>0.13797000000000001</v>
      </c>
      <c r="E26">
        <v>15.637</v>
      </c>
      <c r="F26">
        <v>17.114000000000001</v>
      </c>
      <c r="G26">
        <v>18.07</v>
      </c>
      <c r="H26">
        <v>18.608000000000001</v>
      </c>
      <c r="I26">
        <v>19.483000000000001</v>
      </c>
      <c r="J26">
        <v>20.108000000000001</v>
      </c>
      <c r="K26">
        <v>21.084</v>
      </c>
      <c r="L26">
        <v>23.097000000000001</v>
      </c>
      <c r="M26">
        <v>25.4</v>
      </c>
      <c r="N26">
        <v>26.776</v>
      </c>
      <c r="O26">
        <v>27.77</v>
      </c>
      <c r="P26">
        <v>29.344000000000001</v>
      </c>
      <c r="Q26">
        <v>30.436</v>
      </c>
      <c r="R26">
        <v>32.665999999999997</v>
      </c>
      <c r="S26">
        <v>37.08</v>
      </c>
    </row>
    <row r="27" spans="1:19" x14ac:dyDescent="0.25">
      <c r="A27">
        <v>86</v>
      </c>
      <c r="B27">
        <v>-0.45939999999999998</v>
      </c>
      <c r="C27">
        <v>23.302900000000001</v>
      </c>
      <c r="D27">
        <v>0.13838</v>
      </c>
      <c r="E27">
        <v>15.771000000000001</v>
      </c>
      <c r="F27">
        <v>17.259</v>
      </c>
      <c r="G27">
        <v>18.224</v>
      </c>
      <c r="H27">
        <v>18.766999999999999</v>
      </c>
      <c r="I27">
        <v>19.649999999999999</v>
      </c>
      <c r="J27">
        <v>20.280999999999999</v>
      </c>
      <c r="K27">
        <v>21.268000000000001</v>
      </c>
      <c r="L27">
        <v>23.303000000000001</v>
      </c>
      <c r="M27">
        <v>25.635000000000002</v>
      </c>
      <c r="N27">
        <v>27.03</v>
      </c>
      <c r="O27">
        <v>28.038</v>
      </c>
      <c r="P27">
        <v>29.635999999999999</v>
      </c>
      <c r="Q27">
        <v>30.745999999999999</v>
      </c>
      <c r="R27">
        <v>33.014000000000003</v>
      </c>
      <c r="S27">
        <v>37.512</v>
      </c>
    </row>
    <row r="28" spans="1:19" x14ac:dyDescent="0.25">
      <c r="A28">
        <v>87</v>
      </c>
      <c r="B28">
        <v>-0.46879999999999999</v>
      </c>
      <c r="C28">
        <v>23.510100000000001</v>
      </c>
      <c r="D28">
        <v>0.13880000000000001</v>
      </c>
      <c r="E28">
        <v>15.904</v>
      </c>
      <c r="F28">
        <v>17.405000000000001</v>
      </c>
      <c r="G28">
        <v>18.378</v>
      </c>
      <c r="H28">
        <v>18.925999999999998</v>
      </c>
      <c r="I28">
        <v>19.818000000000001</v>
      </c>
      <c r="J28">
        <v>20.454999999999998</v>
      </c>
      <c r="K28">
        <v>21.452000000000002</v>
      </c>
      <c r="L28">
        <v>23.51</v>
      </c>
      <c r="M28">
        <v>25.872</v>
      </c>
      <c r="N28">
        <v>27.286000000000001</v>
      </c>
      <c r="O28">
        <v>28.309000000000001</v>
      </c>
      <c r="P28">
        <v>29.931000000000001</v>
      </c>
      <c r="Q28">
        <v>31.059000000000001</v>
      </c>
      <c r="R28">
        <v>33.366</v>
      </c>
      <c r="S28">
        <v>37.951000000000001</v>
      </c>
    </row>
    <row r="29" spans="1:19" x14ac:dyDescent="0.25">
      <c r="A29">
        <v>88</v>
      </c>
      <c r="B29">
        <v>-0.47810000000000002</v>
      </c>
      <c r="C29">
        <v>23.7182</v>
      </c>
      <c r="D29">
        <v>0.13922999999999999</v>
      </c>
      <c r="E29">
        <v>16.038</v>
      </c>
      <c r="F29">
        <v>17.550999999999998</v>
      </c>
      <c r="G29">
        <v>18.532</v>
      </c>
      <c r="H29">
        <v>19.085000000000001</v>
      </c>
      <c r="I29">
        <v>19.986000000000001</v>
      </c>
      <c r="J29">
        <v>20.629000000000001</v>
      </c>
      <c r="K29">
        <v>21.635999999999999</v>
      </c>
      <c r="L29">
        <v>23.718</v>
      </c>
      <c r="M29">
        <v>26.11</v>
      </c>
      <c r="N29">
        <v>27.542999999999999</v>
      </c>
      <c r="O29">
        <v>28.581</v>
      </c>
      <c r="P29">
        <v>30.228999999999999</v>
      </c>
      <c r="Q29">
        <v>31.375</v>
      </c>
      <c r="R29">
        <v>33.722000000000001</v>
      </c>
      <c r="S29">
        <v>38.395000000000003</v>
      </c>
    </row>
    <row r="30" spans="1:19" x14ac:dyDescent="0.25">
      <c r="A30">
        <v>89</v>
      </c>
      <c r="B30">
        <v>-0.48730000000000001</v>
      </c>
      <c r="C30">
        <v>23.927199999999999</v>
      </c>
      <c r="D30">
        <v>0.13969000000000001</v>
      </c>
      <c r="E30">
        <v>16.170999999999999</v>
      </c>
      <c r="F30">
        <v>17.696000000000002</v>
      </c>
      <c r="G30">
        <v>18.686</v>
      </c>
      <c r="H30">
        <v>19.244</v>
      </c>
      <c r="I30">
        <v>20.154</v>
      </c>
      <c r="J30">
        <v>20.803000000000001</v>
      </c>
      <c r="K30">
        <v>21.821000000000002</v>
      </c>
      <c r="L30">
        <v>23.927</v>
      </c>
      <c r="M30">
        <v>26.35</v>
      </c>
      <c r="N30">
        <v>27.803000000000001</v>
      </c>
      <c r="O30">
        <v>28.856000000000002</v>
      </c>
      <c r="P30">
        <v>30.53</v>
      </c>
      <c r="Q30">
        <v>31.695</v>
      </c>
      <c r="R30">
        <v>34.082999999999998</v>
      </c>
      <c r="S30">
        <v>38.848999999999997</v>
      </c>
    </row>
    <row r="31" spans="1:19" x14ac:dyDescent="0.25">
      <c r="A31">
        <v>90</v>
      </c>
      <c r="B31">
        <v>-0.49640000000000001</v>
      </c>
      <c r="C31">
        <v>24.1371</v>
      </c>
      <c r="D31">
        <v>0.14016000000000001</v>
      </c>
      <c r="E31">
        <v>16.303999999999998</v>
      </c>
      <c r="F31">
        <v>17.841999999999999</v>
      </c>
      <c r="G31">
        <v>18.841000000000001</v>
      </c>
      <c r="H31">
        <v>19.404</v>
      </c>
      <c r="I31">
        <v>20.321999999999999</v>
      </c>
      <c r="J31">
        <v>20.978000000000002</v>
      </c>
      <c r="K31">
        <v>22.007000000000001</v>
      </c>
      <c r="L31">
        <v>24.137</v>
      </c>
      <c r="M31">
        <v>26.591000000000001</v>
      </c>
      <c r="N31">
        <v>28.065000000000001</v>
      </c>
      <c r="O31">
        <v>29.134</v>
      </c>
      <c r="P31">
        <v>30.832999999999998</v>
      </c>
      <c r="Q31">
        <v>32.017000000000003</v>
      </c>
      <c r="R31">
        <v>34.448</v>
      </c>
      <c r="S31">
        <v>39.307000000000002</v>
      </c>
    </row>
    <row r="32" spans="1:19" x14ac:dyDescent="0.25">
      <c r="A32">
        <v>91</v>
      </c>
      <c r="B32">
        <v>-0.50529999999999997</v>
      </c>
      <c r="C32">
        <v>24.347899999999999</v>
      </c>
      <c r="D32">
        <v>0.14065</v>
      </c>
      <c r="E32">
        <v>16.437000000000001</v>
      </c>
      <c r="F32">
        <v>17.986999999999998</v>
      </c>
      <c r="G32">
        <v>18.995000000000001</v>
      </c>
      <c r="H32">
        <v>19.562999999999999</v>
      </c>
      <c r="I32">
        <v>20.49</v>
      </c>
      <c r="J32">
        <v>21.152999999999999</v>
      </c>
      <c r="K32">
        <v>22.193000000000001</v>
      </c>
      <c r="L32">
        <v>24.347999999999999</v>
      </c>
      <c r="M32">
        <v>26.834</v>
      </c>
      <c r="N32">
        <v>28.327999999999999</v>
      </c>
      <c r="O32">
        <v>29.413</v>
      </c>
      <c r="P32">
        <v>31.138999999999999</v>
      </c>
      <c r="Q32">
        <v>32.343000000000004</v>
      </c>
      <c r="R32">
        <v>34.817</v>
      </c>
      <c r="S32">
        <v>39.774000000000001</v>
      </c>
    </row>
    <row r="33" spans="1:19" x14ac:dyDescent="0.25">
      <c r="A33">
        <v>92</v>
      </c>
      <c r="B33">
        <v>-0.51419999999999999</v>
      </c>
      <c r="C33">
        <v>24.5595</v>
      </c>
      <c r="D33">
        <v>0.14116999999999999</v>
      </c>
      <c r="E33">
        <v>16.568999999999999</v>
      </c>
      <c r="F33">
        <v>18.131</v>
      </c>
      <c r="G33">
        <v>19.148</v>
      </c>
      <c r="H33">
        <v>19.722000000000001</v>
      </c>
      <c r="I33">
        <v>20.658000000000001</v>
      </c>
      <c r="J33">
        <v>21.327999999999999</v>
      </c>
      <c r="K33">
        <v>22.379000000000001</v>
      </c>
      <c r="L33">
        <v>24.56</v>
      </c>
      <c r="M33">
        <v>27.077999999999999</v>
      </c>
      <c r="N33">
        <v>28.594000000000001</v>
      </c>
      <c r="O33">
        <v>29.695</v>
      </c>
      <c r="P33">
        <v>31.449000000000002</v>
      </c>
      <c r="Q33">
        <v>32.673999999999999</v>
      </c>
      <c r="R33">
        <v>35.192</v>
      </c>
      <c r="S33">
        <v>40.249000000000002</v>
      </c>
    </row>
    <row r="34" spans="1:19" x14ac:dyDescent="0.25">
      <c r="A34">
        <v>93</v>
      </c>
      <c r="B34">
        <v>-0.52290000000000003</v>
      </c>
      <c r="C34">
        <v>24.772200000000002</v>
      </c>
      <c r="D34">
        <v>0.14169999999999999</v>
      </c>
      <c r="E34">
        <v>16.7</v>
      </c>
      <c r="F34">
        <v>18.276</v>
      </c>
      <c r="G34">
        <v>19.302</v>
      </c>
      <c r="H34">
        <v>19.882000000000001</v>
      </c>
      <c r="I34">
        <v>20.827000000000002</v>
      </c>
      <c r="J34">
        <v>21.504000000000001</v>
      </c>
      <c r="K34">
        <v>22.565999999999999</v>
      </c>
      <c r="L34">
        <v>24.771999999999998</v>
      </c>
      <c r="M34">
        <v>27.324000000000002</v>
      </c>
      <c r="N34">
        <v>28.861999999999998</v>
      </c>
      <c r="O34">
        <v>29.98</v>
      </c>
      <c r="P34">
        <v>31.762</v>
      </c>
      <c r="Q34">
        <v>33.006999999999998</v>
      </c>
      <c r="R34">
        <v>35.570999999999998</v>
      </c>
      <c r="S34">
        <v>40.731999999999999</v>
      </c>
    </row>
    <row r="35" spans="1:19" x14ac:dyDescent="0.25">
      <c r="A35">
        <v>94</v>
      </c>
      <c r="B35">
        <v>-0.53149999999999997</v>
      </c>
      <c r="C35">
        <v>24.985800000000001</v>
      </c>
      <c r="D35">
        <v>0.14226</v>
      </c>
      <c r="E35">
        <v>16.831</v>
      </c>
      <c r="F35">
        <v>18.420000000000002</v>
      </c>
      <c r="G35">
        <v>19.456</v>
      </c>
      <c r="H35">
        <v>20.041</v>
      </c>
      <c r="I35">
        <v>20.995000000000001</v>
      </c>
      <c r="J35">
        <v>21.678999999999998</v>
      </c>
      <c r="K35">
        <v>22.754000000000001</v>
      </c>
      <c r="L35">
        <v>24.986000000000001</v>
      </c>
      <c r="M35">
        <v>27.571999999999999</v>
      </c>
      <c r="N35">
        <v>29.132000000000001</v>
      </c>
      <c r="O35">
        <v>30.266999999999999</v>
      </c>
      <c r="P35">
        <v>32.079000000000001</v>
      </c>
      <c r="Q35">
        <v>33.344999999999999</v>
      </c>
      <c r="R35">
        <v>35.956000000000003</v>
      </c>
      <c r="S35">
        <v>41.223999999999997</v>
      </c>
    </row>
    <row r="36" spans="1:19" x14ac:dyDescent="0.25">
      <c r="A36">
        <v>95</v>
      </c>
      <c r="B36">
        <v>-0.53990000000000005</v>
      </c>
      <c r="C36">
        <v>25.200500000000002</v>
      </c>
      <c r="D36">
        <v>0.14283999999999999</v>
      </c>
      <c r="E36">
        <v>16.962</v>
      </c>
      <c r="F36">
        <v>18.564</v>
      </c>
      <c r="G36">
        <v>19.609000000000002</v>
      </c>
      <c r="H36">
        <v>20.2</v>
      </c>
      <c r="I36">
        <v>21.164000000000001</v>
      </c>
      <c r="J36">
        <v>21.855</v>
      </c>
      <c r="K36">
        <v>22.940999999999999</v>
      </c>
      <c r="L36">
        <v>25.2</v>
      </c>
      <c r="M36">
        <v>27.821000000000002</v>
      </c>
      <c r="N36">
        <v>29.405000000000001</v>
      </c>
      <c r="O36">
        <v>30.558</v>
      </c>
      <c r="P36">
        <v>32.398000000000003</v>
      </c>
      <c r="Q36">
        <v>33.686999999999998</v>
      </c>
      <c r="R36">
        <v>36.345999999999997</v>
      </c>
      <c r="S36">
        <v>41.723999999999997</v>
      </c>
    </row>
    <row r="37" spans="1:19" x14ac:dyDescent="0.25">
      <c r="A37">
        <v>96</v>
      </c>
      <c r="B37">
        <v>-0.54820000000000002</v>
      </c>
      <c r="C37">
        <v>25.4163</v>
      </c>
      <c r="D37">
        <v>0.14344000000000001</v>
      </c>
      <c r="E37">
        <v>17.091999999999999</v>
      </c>
      <c r="F37">
        <v>18.707999999999998</v>
      </c>
      <c r="G37">
        <v>19.763000000000002</v>
      </c>
      <c r="H37">
        <v>20.359000000000002</v>
      </c>
      <c r="I37">
        <v>21.332999999999998</v>
      </c>
      <c r="J37">
        <v>22.030999999999999</v>
      </c>
      <c r="K37">
        <v>23.13</v>
      </c>
      <c r="L37">
        <v>25.416</v>
      </c>
      <c r="M37">
        <v>28.073</v>
      </c>
      <c r="N37">
        <v>29.68</v>
      </c>
      <c r="O37">
        <v>30.85</v>
      </c>
      <c r="P37">
        <v>32.722000000000001</v>
      </c>
      <c r="Q37">
        <v>34.033000000000001</v>
      </c>
      <c r="R37">
        <v>36.741999999999997</v>
      </c>
      <c r="S37">
        <v>42.232999999999997</v>
      </c>
    </row>
    <row r="38" spans="1:19" x14ac:dyDescent="0.25">
      <c r="A38">
        <v>97</v>
      </c>
      <c r="B38">
        <v>-0.55640000000000001</v>
      </c>
      <c r="C38">
        <v>25.633199999999999</v>
      </c>
      <c r="D38">
        <v>0.14407</v>
      </c>
      <c r="E38">
        <v>17.221</v>
      </c>
      <c r="F38">
        <v>18.850999999999999</v>
      </c>
      <c r="G38">
        <v>19.916</v>
      </c>
      <c r="H38">
        <v>20.518000000000001</v>
      </c>
      <c r="I38">
        <v>21.501999999999999</v>
      </c>
      <c r="J38">
        <v>22.207999999999998</v>
      </c>
      <c r="K38">
        <v>23.318999999999999</v>
      </c>
      <c r="L38">
        <v>25.632999999999999</v>
      </c>
      <c r="M38">
        <v>28.326000000000001</v>
      </c>
      <c r="N38">
        <v>29.957000000000001</v>
      </c>
      <c r="O38">
        <v>31.146999999999998</v>
      </c>
      <c r="P38">
        <v>33.049999999999997</v>
      </c>
      <c r="Q38">
        <v>34.384</v>
      </c>
      <c r="R38">
        <v>37.145000000000003</v>
      </c>
      <c r="S38">
        <v>42.753999999999998</v>
      </c>
    </row>
    <row r="39" spans="1:19" x14ac:dyDescent="0.25">
      <c r="A39">
        <v>98</v>
      </c>
      <c r="B39">
        <v>-0.56440000000000001</v>
      </c>
      <c r="C39">
        <v>25.851299999999998</v>
      </c>
      <c r="D39">
        <v>0.14471999999999999</v>
      </c>
      <c r="E39">
        <v>17.350000000000001</v>
      </c>
      <c r="F39">
        <v>18.994</v>
      </c>
      <c r="G39">
        <v>20.068999999999999</v>
      </c>
      <c r="H39">
        <v>20.677</v>
      </c>
      <c r="I39">
        <v>21.670999999999999</v>
      </c>
      <c r="J39">
        <v>22.385000000000002</v>
      </c>
      <c r="K39">
        <v>23.507999999999999</v>
      </c>
      <c r="L39">
        <v>25.850999999999999</v>
      </c>
      <c r="M39">
        <v>28.582000000000001</v>
      </c>
      <c r="N39">
        <v>30.238</v>
      </c>
      <c r="O39">
        <v>31.446000000000002</v>
      </c>
      <c r="P39">
        <v>33.381</v>
      </c>
      <c r="Q39">
        <v>34.74</v>
      </c>
      <c r="R39">
        <v>37.552999999999997</v>
      </c>
      <c r="S39">
        <v>43.283999999999999</v>
      </c>
    </row>
    <row r="40" spans="1:19" x14ac:dyDescent="0.25">
      <c r="A40">
        <v>99</v>
      </c>
      <c r="B40">
        <v>-0.57220000000000004</v>
      </c>
      <c r="C40">
        <v>26.070599999999999</v>
      </c>
      <c r="D40">
        <v>0.14538999999999999</v>
      </c>
      <c r="E40">
        <v>17.478000000000002</v>
      </c>
      <c r="F40">
        <v>19.137</v>
      </c>
      <c r="G40">
        <v>20.222000000000001</v>
      </c>
      <c r="H40">
        <v>20.835999999999999</v>
      </c>
      <c r="I40">
        <v>21.84</v>
      </c>
      <c r="J40">
        <v>22.562000000000001</v>
      </c>
      <c r="K40">
        <v>23.698</v>
      </c>
      <c r="L40">
        <v>26.071000000000002</v>
      </c>
      <c r="M40">
        <v>28.838999999999999</v>
      </c>
      <c r="N40">
        <v>30.52</v>
      </c>
      <c r="O40">
        <v>31.748000000000001</v>
      </c>
      <c r="P40">
        <v>33.716000000000001</v>
      </c>
      <c r="Q40">
        <v>35.098999999999997</v>
      </c>
      <c r="R40">
        <v>37.966999999999999</v>
      </c>
      <c r="S40">
        <v>43.823</v>
      </c>
    </row>
    <row r="41" spans="1:19" x14ac:dyDescent="0.25">
      <c r="A41">
        <v>100</v>
      </c>
      <c r="B41">
        <v>-0.57989999999999997</v>
      </c>
      <c r="C41">
        <v>26.2911</v>
      </c>
      <c r="D41">
        <v>0.14607999999999999</v>
      </c>
      <c r="E41">
        <v>17.606000000000002</v>
      </c>
      <c r="F41">
        <v>19.28</v>
      </c>
      <c r="G41">
        <v>20.375</v>
      </c>
      <c r="H41">
        <v>20.995000000000001</v>
      </c>
      <c r="I41">
        <v>22.01</v>
      </c>
      <c r="J41">
        <v>22.74</v>
      </c>
      <c r="K41">
        <v>23.888999999999999</v>
      </c>
      <c r="L41">
        <v>26.291</v>
      </c>
      <c r="M41">
        <v>29.099</v>
      </c>
      <c r="N41">
        <v>30.806000000000001</v>
      </c>
      <c r="O41">
        <v>32.052999999999997</v>
      </c>
      <c r="P41">
        <v>34.055</v>
      </c>
      <c r="Q41">
        <v>35.463999999999999</v>
      </c>
      <c r="R41">
        <v>38.387</v>
      </c>
      <c r="S41">
        <v>44.372</v>
      </c>
    </row>
    <row r="42" spans="1:19" x14ac:dyDescent="0.25">
      <c r="A42">
        <v>101</v>
      </c>
      <c r="B42">
        <v>-0.58730000000000004</v>
      </c>
      <c r="C42">
        <v>26.512799999999999</v>
      </c>
      <c r="D42">
        <v>0.14679</v>
      </c>
      <c r="E42">
        <v>17.734000000000002</v>
      </c>
      <c r="F42">
        <v>19.422000000000001</v>
      </c>
      <c r="G42">
        <v>20.527999999999999</v>
      </c>
      <c r="H42">
        <v>21.154</v>
      </c>
      <c r="I42">
        <v>22.18</v>
      </c>
      <c r="J42">
        <v>22.917999999999999</v>
      </c>
      <c r="K42">
        <v>24.08</v>
      </c>
      <c r="L42">
        <v>26.513000000000002</v>
      </c>
      <c r="M42">
        <v>29.36</v>
      </c>
      <c r="N42">
        <v>31.093</v>
      </c>
      <c r="O42">
        <v>32.362000000000002</v>
      </c>
      <c r="P42">
        <v>34.398000000000003</v>
      </c>
      <c r="Q42">
        <v>35.832000000000001</v>
      </c>
      <c r="R42">
        <v>38.813000000000002</v>
      </c>
      <c r="S42">
        <v>44.930999999999997</v>
      </c>
    </row>
    <row r="43" spans="1:19" x14ac:dyDescent="0.25">
      <c r="A43">
        <v>102</v>
      </c>
      <c r="B43">
        <v>-0.59460000000000002</v>
      </c>
      <c r="C43">
        <v>26.735800000000001</v>
      </c>
      <c r="D43">
        <v>0.14752000000000001</v>
      </c>
      <c r="E43">
        <v>17.861000000000001</v>
      </c>
      <c r="F43">
        <v>19.564</v>
      </c>
      <c r="G43">
        <v>20.681000000000001</v>
      </c>
      <c r="H43">
        <v>21.312999999999999</v>
      </c>
      <c r="I43">
        <v>22.35</v>
      </c>
      <c r="J43">
        <v>23.096</v>
      </c>
      <c r="K43">
        <v>24.271999999999998</v>
      </c>
      <c r="L43">
        <v>26.736000000000001</v>
      </c>
      <c r="M43">
        <v>29.623999999999999</v>
      </c>
      <c r="N43">
        <v>31.384</v>
      </c>
      <c r="O43">
        <v>32.673000000000002</v>
      </c>
      <c r="P43">
        <v>34.744999999999997</v>
      </c>
      <c r="Q43">
        <v>36.206000000000003</v>
      </c>
      <c r="R43">
        <v>39.244999999999997</v>
      </c>
      <c r="S43">
        <v>45.500999999999998</v>
      </c>
    </row>
    <row r="44" spans="1:19" x14ac:dyDescent="0.25">
      <c r="A44">
        <v>103</v>
      </c>
      <c r="B44">
        <v>-0.60170000000000001</v>
      </c>
      <c r="C44">
        <v>26.9602</v>
      </c>
      <c r="D44">
        <v>0.14828</v>
      </c>
      <c r="E44">
        <v>17.986999999999998</v>
      </c>
      <c r="F44">
        <v>19.706</v>
      </c>
      <c r="G44">
        <v>20.832999999999998</v>
      </c>
      <c r="H44">
        <v>21.472999999999999</v>
      </c>
      <c r="I44">
        <v>22.521000000000001</v>
      </c>
      <c r="J44">
        <v>23.274999999999999</v>
      </c>
      <c r="K44">
        <v>24.465</v>
      </c>
      <c r="L44">
        <v>26.96</v>
      </c>
      <c r="M44">
        <v>29.89</v>
      </c>
      <c r="N44">
        <v>31.678000000000001</v>
      </c>
      <c r="O44">
        <v>32.988999999999997</v>
      </c>
      <c r="P44">
        <v>35.097000000000001</v>
      </c>
      <c r="Q44">
        <v>36.585000000000001</v>
      </c>
      <c r="R44">
        <v>39.686</v>
      </c>
      <c r="S44">
        <v>46.082999999999998</v>
      </c>
    </row>
    <row r="45" spans="1:19" x14ac:dyDescent="0.25">
      <c r="A45">
        <v>104</v>
      </c>
      <c r="B45">
        <v>-0.60850000000000004</v>
      </c>
      <c r="C45">
        <v>27.1861</v>
      </c>
      <c r="D45">
        <v>0.14904999999999999</v>
      </c>
      <c r="E45">
        <v>18.114000000000001</v>
      </c>
      <c r="F45">
        <v>19.847999999999999</v>
      </c>
      <c r="G45">
        <v>20.986000000000001</v>
      </c>
      <c r="H45">
        <v>21.632000000000001</v>
      </c>
      <c r="I45">
        <v>22.692</v>
      </c>
      <c r="J45">
        <v>23.454000000000001</v>
      </c>
      <c r="K45">
        <v>24.658999999999999</v>
      </c>
      <c r="L45">
        <v>27.186</v>
      </c>
      <c r="M45">
        <v>30.158000000000001</v>
      </c>
      <c r="N45">
        <v>31.974</v>
      </c>
      <c r="O45">
        <v>33.307000000000002</v>
      </c>
      <c r="P45">
        <v>35.453000000000003</v>
      </c>
      <c r="Q45">
        <v>36.969000000000001</v>
      </c>
      <c r="R45">
        <v>40.131</v>
      </c>
      <c r="S45">
        <v>46.673999999999999</v>
      </c>
    </row>
    <row r="46" spans="1:19" x14ac:dyDescent="0.25">
      <c r="A46">
        <v>105</v>
      </c>
      <c r="B46">
        <v>-0.61519999999999997</v>
      </c>
      <c r="C46">
        <v>27.413699999999999</v>
      </c>
      <c r="D46">
        <v>0.14984</v>
      </c>
      <c r="E46">
        <v>18.239999999999998</v>
      </c>
      <c r="F46">
        <v>19.989999999999998</v>
      </c>
      <c r="G46">
        <v>21.14</v>
      </c>
      <c r="H46">
        <v>21.792999999999999</v>
      </c>
      <c r="I46">
        <v>22.863</v>
      </c>
      <c r="J46">
        <v>23.635000000000002</v>
      </c>
      <c r="K46">
        <v>24.853000000000002</v>
      </c>
      <c r="L46">
        <v>27.414000000000001</v>
      </c>
      <c r="M46">
        <v>30.428999999999998</v>
      </c>
      <c r="N46">
        <v>32.274000000000001</v>
      </c>
      <c r="O46">
        <v>33.628999999999998</v>
      </c>
      <c r="P46">
        <v>35.814</v>
      </c>
      <c r="Q46">
        <v>37.357999999999997</v>
      </c>
      <c r="R46">
        <v>40.584000000000003</v>
      </c>
      <c r="S46">
        <v>47.277999999999999</v>
      </c>
    </row>
    <row r="47" spans="1:19" x14ac:dyDescent="0.25">
      <c r="A47">
        <v>106</v>
      </c>
      <c r="B47">
        <v>-0.62160000000000004</v>
      </c>
      <c r="C47">
        <v>27.6432</v>
      </c>
      <c r="D47">
        <v>0.15065999999999999</v>
      </c>
      <c r="E47">
        <v>18.364999999999998</v>
      </c>
      <c r="F47">
        <v>20.132000000000001</v>
      </c>
      <c r="G47">
        <v>21.292999999999999</v>
      </c>
      <c r="H47">
        <v>21.952999999999999</v>
      </c>
      <c r="I47">
        <v>23.036000000000001</v>
      </c>
      <c r="J47">
        <v>23.815999999999999</v>
      </c>
      <c r="K47">
        <v>25.048999999999999</v>
      </c>
      <c r="L47">
        <v>27.643000000000001</v>
      </c>
      <c r="M47">
        <v>30.702999999999999</v>
      </c>
      <c r="N47">
        <v>32.578000000000003</v>
      </c>
      <c r="O47">
        <v>33.956000000000003</v>
      </c>
      <c r="P47">
        <v>36.18</v>
      </c>
      <c r="Q47">
        <v>37.753</v>
      </c>
      <c r="R47">
        <v>41.045999999999999</v>
      </c>
      <c r="S47">
        <v>47.895000000000003</v>
      </c>
    </row>
    <row r="48" spans="1:19" x14ac:dyDescent="0.25">
      <c r="A48">
        <v>107</v>
      </c>
      <c r="B48">
        <v>-0.62780000000000002</v>
      </c>
      <c r="C48">
        <v>27.875</v>
      </c>
      <c r="D48">
        <v>0.15149000000000001</v>
      </c>
      <c r="E48">
        <v>18.492000000000001</v>
      </c>
      <c r="F48">
        <v>20.274000000000001</v>
      </c>
      <c r="G48">
        <v>21.448</v>
      </c>
      <c r="H48">
        <v>22.114000000000001</v>
      </c>
      <c r="I48">
        <v>23.209</v>
      </c>
      <c r="J48">
        <v>23.998000000000001</v>
      </c>
      <c r="K48">
        <v>25.247</v>
      </c>
      <c r="L48">
        <v>27.875</v>
      </c>
      <c r="M48">
        <v>30.98</v>
      </c>
      <c r="N48">
        <v>32.884999999999998</v>
      </c>
      <c r="O48">
        <v>34.286999999999999</v>
      </c>
      <c r="P48">
        <v>36.551000000000002</v>
      </c>
      <c r="Q48">
        <v>38.155000000000001</v>
      </c>
      <c r="R48">
        <v>41.515000000000001</v>
      </c>
      <c r="S48">
        <v>48.523000000000003</v>
      </c>
    </row>
    <row r="49" spans="1:19" x14ac:dyDescent="0.25">
      <c r="A49">
        <v>108</v>
      </c>
      <c r="B49">
        <v>-0.63370000000000004</v>
      </c>
      <c r="C49">
        <v>28.109200000000001</v>
      </c>
      <c r="D49">
        <v>0.15232999999999999</v>
      </c>
      <c r="E49">
        <v>18.617999999999999</v>
      </c>
      <c r="F49">
        <v>20.417999999999999</v>
      </c>
      <c r="G49">
        <v>21.603000000000002</v>
      </c>
      <c r="H49">
        <v>22.277000000000001</v>
      </c>
      <c r="I49">
        <v>23.384</v>
      </c>
      <c r="J49">
        <v>24.181999999999999</v>
      </c>
      <c r="K49">
        <v>25.446000000000002</v>
      </c>
      <c r="L49">
        <v>28.109000000000002</v>
      </c>
      <c r="M49">
        <v>31.26</v>
      </c>
      <c r="N49">
        <v>33.195999999999998</v>
      </c>
      <c r="O49">
        <v>34.622</v>
      </c>
      <c r="P49">
        <v>36.927</v>
      </c>
      <c r="Q49">
        <v>38.561999999999998</v>
      </c>
      <c r="R49">
        <v>41.99</v>
      </c>
      <c r="S49">
        <v>49.161999999999999</v>
      </c>
    </row>
    <row r="50" spans="1:19" x14ac:dyDescent="0.25">
      <c r="A50">
        <v>109</v>
      </c>
      <c r="B50">
        <v>-0.63929999999999998</v>
      </c>
      <c r="C50">
        <v>28.3459</v>
      </c>
      <c r="D50">
        <v>0.15318999999999999</v>
      </c>
      <c r="E50">
        <v>18.745000000000001</v>
      </c>
      <c r="F50">
        <v>20.562000000000001</v>
      </c>
      <c r="G50">
        <v>21.759</v>
      </c>
      <c r="H50">
        <v>22.44</v>
      </c>
      <c r="I50">
        <v>23.56</v>
      </c>
      <c r="J50">
        <v>24.367999999999999</v>
      </c>
      <c r="K50">
        <v>25.646999999999998</v>
      </c>
      <c r="L50">
        <v>28.346</v>
      </c>
      <c r="M50">
        <v>31.544</v>
      </c>
      <c r="N50">
        <v>33.512</v>
      </c>
      <c r="O50">
        <v>34.962000000000003</v>
      </c>
      <c r="P50">
        <v>37.308999999999997</v>
      </c>
      <c r="Q50">
        <v>38.975000000000001</v>
      </c>
      <c r="R50">
        <v>42.475000000000001</v>
      </c>
      <c r="S50">
        <v>49.814999999999998</v>
      </c>
    </row>
    <row r="51" spans="1:19" x14ac:dyDescent="0.25">
      <c r="A51">
        <v>110</v>
      </c>
      <c r="B51">
        <v>-0.64459999999999995</v>
      </c>
      <c r="C51">
        <v>28.5854</v>
      </c>
      <c r="D51">
        <v>0.15406</v>
      </c>
      <c r="E51">
        <v>18.872</v>
      </c>
      <c r="F51">
        <v>20.707000000000001</v>
      </c>
      <c r="G51">
        <v>21.917000000000002</v>
      </c>
      <c r="H51">
        <v>22.605</v>
      </c>
      <c r="I51">
        <v>23.736999999999998</v>
      </c>
      <c r="J51">
        <v>24.555</v>
      </c>
      <c r="K51">
        <v>25.85</v>
      </c>
      <c r="L51">
        <v>28.585000000000001</v>
      </c>
      <c r="M51">
        <v>31.831</v>
      </c>
      <c r="N51">
        <v>33.832000000000001</v>
      </c>
      <c r="O51">
        <v>35.307000000000002</v>
      </c>
      <c r="P51">
        <v>37.697000000000003</v>
      </c>
      <c r="Q51">
        <v>39.395000000000003</v>
      </c>
      <c r="R51">
        <v>42.966999999999999</v>
      </c>
      <c r="S51">
        <v>50.478999999999999</v>
      </c>
    </row>
    <row r="52" spans="1:19" x14ac:dyDescent="0.25">
      <c r="A52">
        <v>111</v>
      </c>
      <c r="B52">
        <v>-0.64959999999999996</v>
      </c>
      <c r="C52">
        <v>28.8277</v>
      </c>
      <c r="D52">
        <v>0.15493000000000001</v>
      </c>
      <c r="E52">
        <v>19.001000000000001</v>
      </c>
      <c r="F52">
        <v>20.853000000000002</v>
      </c>
      <c r="G52">
        <v>22.076000000000001</v>
      </c>
      <c r="H52">
        <v>22.771999999999998</v>
      </c>
      <c r="I52">
        <v>23.917000000000002</v>
      </c>
      <c r="J52">
        <v>24.744</v>
      </c>
      <c r="K52">
        <v>26.056000000000001</v>
      </c>
      <c r="L52">
        <v>28.827999999999999</v>
      </c>
      <c r="M52">
        <v>32.122</v>
      </c>
      <c r="N52">
        <v>34.155000000000001</v>
      </c>
      <c r="O52">
        <v>35.655999999999999</v>
      </c>
      <c r="P52">
        <v>38.088999999999999</v>
      </c>
      <c r="Q52">
        <v>39.82</v>
      </c>
      <c r="R52">
        <v>43.465000000000003</v>
      </c>
      <c r="S52">
        <v>51.152000000000001</v>
      </c>
    </row>
    <row r="53" spans="1:19" x14ac:dyDescent="0.25">
      <c r="A53">
        <v>112</v>
      </c>
      <c r="B53">
        <v>-0.65429999999999999</v>
      </c>
      <c r="C53">
        <v>29.0731</v>
      </c>
      <c r="D53">
        <v>0.15581</v>
      </c>
      <c r="E53">
        <v>19.13</v>
      </c>
      <c r="F53">
        <v>21.001000000000001</v>
      </c>
      <c r="G53">
        <v>22.236000000000001</v>
      </c>
      <c r="H53">
        <v>22.94</v>
      </c>
      <c r="I53">
        <v>24.097999999999999</v>
      </c>
      <c r="J53">
        <v>24.936</v>
      </c>
      <c r="K53">
        <v>26.263000000000002</v>
      </c>
      <c r="L53">
        <v>29.073</v>
      </c>
      <c r="M53">
        <v>32.417000000000002</v>
      </c>
      <c r="N53">
        <v>34.484000000000002</v>
      </c>
      <c r="O53">
        <v>36.01</v>
      </c>
      <c r="P53">
        <v>38.488</v>
      </c>
      <c r="Q53">
        <v>40.252000000000002</v>
      </c>
      <c r="R53">
        <v>43.972000000000001</v>
      </c>
      <c r="S53">
        <v>51.838000000000001</v>
      </c>
    </row>
    <row r="54" spans="1:19" x14ac:dyDescent="0.25">
      <c r="A54">
        <v>113</v>
      </c>
      <c r="B54">
        <v>-0.65849999999999997</v>
      </c>
      <c r="C54">
        <v>29.3217</v>
      </c>
      <c r="D54">
        <v>0.15670000000000001</v>
      </c>
      <c r="E54">
        <v>19.260000000000002</v>
      </c>
      <c r="F54">
        <v>21.149000000000001</v>
      </c>
      <c r="G54">
        <v>22.398</v>
      </c>
      <c r="H54">
        <v>23.11</v>
      </c>
      <c r="I54">
        <v>24.282</v>
      </c>
      <c r="J54">
        <v>25.129000000000001</v>
      </c>
      <c r="K54">
        <v>26.474</v>
      </c>
      <c r="L54">
        <v>29.321999999999999</v>
      </c>
      <c r="M54">
        <v>32.716000000000001</v>
      </c>
      <c r="N54">
        <v>34.817</v>
      </c>
      <c r="O54">
        <v>36.369</v>
      </c>
      <c r="P54">
        <v>38.892000000000003</v>
      </c>
      <c r="Q54">
        <v>40.69</v>
      </c>
      <c r="R54">
        <v>44.487000000000002</v>
      </c>
      <c r="S54">
        <v>52.534999999999997</v>
      </c>
    </row>
    <row r="55" spans="1:19" x14ac:dyDescent="0.25">
      <c r="A55">
        <v>114</v>
      </c>
      <c r="B55">
        <v>-0.66239999999999999</v>
      </c>
      <c r="C55">
        <v>29.573599999999999</v>
      </c>
      <c r="D55">
        <v>0.15759999999999999</v>
      </c>
      <c r="E55">
        <v>19.39</v>
      </c>
      <c r="F55">
        <v>21.298999999999999</v>
      </c>
      <c r="G55">
        <v>22.561</v>
      </c>
      <c r="H55">
        <v>23.280999999999999</v>
      </c>
      <c r="I55">
        <v>24.466999999999999</v>
      </c>
      <c r="J55">
        <v>25.324999999999999</v>
      </c>
      <c r="K55">
        <v>26.687000000000001</v>
      </c>
      <c r="L55">
        <v>29.574000000000002</v>
      </c>
      <c r="M55">
        <v>33.020000000000003</v>
      </c>
      <c r="N55">
        <v>35.155000000000001</v>
      </c>
      <c r="O55">
        <v>36.734000000000002</v>
      </c>
      <c r="P55">
        <v>39.302999999999997</v>
      </c>
      <c r="Q55">
        <v>41.134999999999998</v>
      </c>
      <c r="R55">
        <v>45.01</v>
      </c>
      <c r="S55">
        <v>53.244</v>
      </c>
    </row>
    <row r="56" spans="1:19" x14ac:dyDescent="0.25">
      <c r="A56">
        <v>115</v>
      </c>
      <c r="B56">
        <v>-0.66590000000000005</v>
      </c>
      <c r="C56">
        <v>29.828900000000001</v>
      </c>
      <c r="D56">
        <v>0.1585</v>
      </c>
      <c r="E56">
        <v>19.521999999999998</v>
      </c>
      <c r="F56">
        <v>21.451000000000001</v>
      </c>
      <c r="G56">
        <v>22.727</v>
      </c>
      <c r="H56">
        <v>23.454999999999998</v>
      </c>
      <c r="I56">
        <v>24.655000000000001</v>
      </c>
      <c r="J56">
        <v>25.523</v>
      </c>
      <c r="K56">
        <v>26.902000000000001</v>
      </c>
      <c r="L56">
        <v>29.829000000000001</v>
      </c>
      <c r="M56">
        <v>33.326999999999998</v>
      </c>
      <c r="N56">
        <v>35.497</v>
      </c>
      <c r="O56">
        <v>37.103999999999999</v>
      </c>
      <c r="P56">
        <v>39.719000000000001</v>
      </c>
      <c r="Q56">
        <v>41.587000000000003</v>
      </c>
      <c r="R56">
        <v>45.54</v>
      </c>
      <c r="S56">
        <v>53.963000000000001</v>
      </c>
    </row>
    <row r="57" spans="1:19" x14ac:dyDescent="0.25">
      <c r="A57">
        <v>116</v>
      </c>
      <c r="B57">
        <v>-0.66890000000000005</v>
      </c>
      <c r="C57">
        <v>30.087700000000002</v>
      </c>
      <c r="D57">
        <v>0.15939999999999999</v>
      </c>
      <c r="E57">
        <v>19.655000000000001</v>
      </c>
      <c r="F57">
        <v>21.603999999999999</v>
      </c>
      <c r="G57">
        <v>22.893999999999998</v>
      </c>
      <c r="H57">
        <v>23.631</v>
      </c>
      <c r="I57">
        <v>24.844999999999999</v>
      </c>
      <c r="J57">
        <v>25.724</v>
      </c>
      <c r="K57">
        <v>27.120999999999999</v>
      </c>
      <c r="L57">
        <v>30.088000000000001</v>
      </c>
      <c r="M57">
        <v>33.639000000000003</v>
      </c>
      <c r="N57">
        <v>35.844000000000001</v>
      </c>
      <c r="O57">
        <v>37.478999999999999</v>
      </c>
      <c r="P57">
        <v>40.140999999999998</v>
      </c>
      <c r="Q57">
        <v>42.043999999999997</v>
      </c>
      <c r="R57">
        <v>46.076000000000001</v>
      </c>
      <c r="S57">
        <v>54.69</v>
      </c>
    </row>
    <row r="58" spans="1:19" x14ac:dyDescent="0.25">
      <c r="A58">
        <v>117</v>
      </c>
      <c r="B58">
        <v>-0.6714</v>
      </c>
      <c r="C58">
        <v>30.350100000000001</v>
      </c>
      <c r="D58">
        <v>0.16031000000000001</v>
      </c>
      <c r="E58">
        <v>19.789000000000001</v>
      </c>
      <c r="F58">
        <v>21.757999999999999</v>
      </c>
      <c r="G58">
        <v>23.062999999999999</v>
      </c>
      <c r="H58">
        <v>23.808</v>
      </c>
      <c r="I58">
        <v>25.036999999999999</v>
      </c>
      <c r="J58">
        <v>25.927</v>
      </c>
      <c r="K58">
        <v>27.341999999999999</v>
      </c>
      <c r="L58">
        <v>30.35</v>
      </c>
      <c r="M58">
        <v>33.956000000000003</v>
      </c>
      <c r="N58">
        <v>36.197000000000003</v>
      </c>
      <c r="O58">
        <v>37.859000000000002</v>
      </c>
      <c r="P58">
        <v>40.569000000000003</v>
      </c>
      <c r="Q58">
        <v>42.508000000000003</v>
      </c>
      <c r="R58">
        <v>46.621000000000002</v>
      </c>
      <c r="S58">
        <v>55.427999999999997</v>
      </c>
    </row>
    <row r="59" spans="1:19" x14ac:dyDescent="0.25">
      <c r="A59">
        <v>118</v>
      </c>
      <c r="B59">
        <v>-0.67349999999999999</v>
      </c>
      <c r="C59">
        <v>30.616</v>
      </c>
      <c r="D59">
        <v>0.16122</v>
      </c>
      <c r="E59">
        <v>19.923999999999999</v>
      </c>
      <c r="F59">
        <v>21.914000000000001</v>
      </c>
      <c r="G59">
        <v>23.234000000000002</v>
      </c>
      <c r="H59">
        <v>23.986999999999998</v>
      </c>
      <c r="I59">
        <v>25.231000000000002</v>
      </c>
      <c r="J59">
        <v>26.132999999999999</v>
      </c>
      <c r="K59">
        <v>27.565999999999999</v>
      </c>
      <c r="L59">
        <v>30.616</v>
      </c>
      <c r="M59">
        <v>34.276000000000003</v>
      </c>
      <c r="N59">
        <v>36.554000000000002</v>
      </c>
      <c r="O59">
        <v>38.244999999999997</v>
      </c>
      <c r="P59">
        <v>41.003</v>
      </c>
      <c r="Q59">
        <v>42.978000000000002</v>
      </c>
      <c r="R59">
        <v>47.173000000000002</v>
      </c>
      <c r="S59">
        <v>56.174999999999997</v>
      </c>
    </row>
    <row r="60" spans="1:19" x14ac:dyDescent="0.25">
      <c r="A60">
        <v>119</v>
      </c>
      <c r="B60">
        <v>-0.67520000000000002</v>
      </c>
      <c r="C60">
        <v>30.885400000000001</v>
      </c>
      <c r="D60">
        <v>0.16213</v>
      </c>
      <c r="E60">
        <v>20.059999999999999</v>
      </c>
      <c r="F60">
        <v>22.071000000000002</v>
      </c>
      <c r="G60">
        <v>23.405999999999999</v>
      </c>
      <c r="H60">
        <v>24.169</v>
      </c>
      <c r="I60">
        <v>25.428000000000001</v>
      </c>
      <c r="J60">
        <v>26.341000000000001</v>
      </c>
      <c r="K60">
        <v>27.792999999999999</v>
      </c>
      <c r="L60">
        <v>30.885000000000002</v>
      </c>
      <c r="M60">
        <v>34.600999999999999</v>
      </c>
      <c r="N60">
        <v>36.915999999999997</v>
      </c>
      <c r="O60">
        <v>38.634999999999998</v>
      </c>
      <c r="P60">
        <v>41.442999999999998</v>
      </c>
      <c r="Q60">
        <v>43.454999999999998</v>
      </c>
      <c r="R60">
        <v>47.731999999999999</v>
      </c>
      <c r="S60">
        <v>56.930999999999997</v>
      </c>
    </row>
    <row r="61" spans="1:19" x14ac:dyDescent="0.25">
      <c r="A61">
        <v>120</v>
      </c>
      <c r="B61">
        <v>-0.6764</v>
      </c>
      <c r="C61">
        <v>31.1586</v>
      </c>
      <c r="D61">
        <v>0.16305</v>
      </c>
      <c r="E61">
        <v>20.196000000000002</v>
      </c>
      <c r="F61">
        <v>22.23</v>
      </c>
      <c r="G61">
        <v>23.581</v>
      </c>
      <c r="H61">
        <v>24.352</v>
      </c>
      <c r="I61">
        <v>25.626999999999999</v>
      </c>
      <c r="J61">
        <v>26.550999999999998</v>
      </c>
      <c r="K61">
        <v>28.023</v>
      </c>
      <c r="L61">
        <v>31.158999999999999</v>
      </c>
      <c r="M61">
        <v>34.930999999999997</v>
      </c>
      <c r="N61">
        <v>37.283000000000001</v>
      </c>
      <c r="O61">
        <v>39.031999999999996</v>
      </c>
      <c r="P61">
        <v>41.889000000000003</v>
      </c>
      <c r="Q61">
        <v>43.938000000000002</v>
      </c>
      <c r="R61">
        <v>48.298999999999999</v>
      </c>
      <c r="S61">
        <v>57.698</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25A7-9A09-4689-AD5B-E67C92A5833F}">
  <sheetPr>
    <tabColor rgb="FF00B0F0"/>
  </sheetPr>
  <dimension ref="A1:W169"/>
  <sheetViews>
    <sheetView workbookViewId="0">
      <selection activeCell="W1" sqref="W1"/>
    </sheetView>
  </sheetViews>
  <sheetFormatPr defaultRowHeight="15" x14ac:dyDescent="0.25"/>
  <cols>
    <col min="1" max="1" width="9.28515625" bestFit="1" customWidth="1"/>
    <col min="2" max="2" width="7.7109375" bestFit="1" customWidth="1"/>
    <col min="3" max="4" width="8" bestFit="1" customWidth="1"/>
    <col min="5" max="18" width="7" bestFit="1" customWidth="1"/>
    <col min="19" max="19" width="7.42578125" bestFit="1" customWidth="1"/>
  </cols>
  <sheetData>
    <row r="1" spans="1:23" x14ac:dyDescent="0.25">
      <c r="A1" t="s">
        <v>594</v>
      </c>
      <c r="B1" t="s">
        <v>595</v>
      </c>
      <c r="C1" t="s">
        <v>596</v>
      </c>
      <c r="D1" t="s">
        <v>597</v>
      </c>
      <c r="E1" t="s">
        <v>598</v>
      </c>
      <c r="F1" t="s">
        <v>599</v>
      </c>
      <c r="G1" t="s">
        <v>600</v>
      </c>
      <c r="H1" t="s">
        <v>601</v>
      </c>
      <c r="I1" t="s">
        <v>602</v>
      </c>
      <c r="J1" t="s">
        <v>603</v>
      </c>
      <c r="K1" t="s">
        <v>604</v>
      </c>
      <c r="L1" t="s">
        <v>605</v>
      </c>
      <c r="M1" t="s">
        <v>606</v>
      </c>
      <c r="N1" t="s">
        <v>607</v>
      </c>
      <c r="O1" t="s">
        <v>608</v>
      </c>
      <c r="P1" t="s">
        <v>609</v>
      </c>
      <c r="Q1" t="s">
        <v>610</v>
      </c>
      <c r="R1" t="s">
        <v>611</v>
      </c>
      <c r="S1" t="s">
        <v>612</v>
      </c>
      <c r="W1" t="s">
        <v>626</v>
      </c>
    </row>
    <row r="2" spans="1:23" x14ac:dyDescent="0.25">
      <c r="A2">
        <v>61</v>
      </c>
      <c r="B2">
        <v>-0.73870000000000002</v>
      </c>
      <c r="C2">
        <v>15.264099999999999</v>
      </c>
      <c r="D2">
        <v>8.3900000000000002E-2</v>
      </c>
      <c r="E2">
        <v>12.041</v>
      </c>
      <c r="F2">
        <v>12.72</v>
      </c>
      <c r="G2">
        <v>13.148</v>
      </c>
      <c r="H2">
        <v>13.384</v>
      </c>
      <c r="I2">
        <v>13.763999999999999</v>
      </c>
      <c r="J2">
        <v>14.03</v>
      </c>
      <c r="K2">
        <v>14.441000000000001</v>
      </c>
      <c r="L2">
        <v>15.263999999999999</v>
      </c>
      <c r="M2">
        <v>16.172000000000001</v>
      </c>
      <c r="N2">
        <v>16.7</v>
      </c>
      <c r="O2">
        <v>17.074000000000002</v>
      </c>
      <c r="P2">
        <v>17.655999999999999</v>
      </c>
      <c r="Q2">
        <v>18.052</v>
      </c>
      <c r="R2">
        <v>18.844999999999999</v>
      </c>
      <c r="S2">
        <v>20.355</v>
      </c>
    </row>
    <row r="3" spans="1:23" x14ac:dyDescent="0.25">
      <c r="A3">
        <v>62</v>
      </c>
      <c r="B3">
        <v>-0.7621</v>
      </c>
      <c r="C3">
        <v>15.2616</v>
      </c>
      <c r="D3">
        <v>8.4140000000000006E-2</v>
      </c>
      <c r="E3">
        <v>12.039</v>
      </c>
      <c r="F3">
        <v>12.715999999999999</v>
      </c>
      <c r="G3">
        <v>13.144</v>
      </c>
      <c r="H3">
        <v>13.38</v>
      </c>
      <c r="I3">
        <v>13.759</v>
      </c>
      <c r="J3">
        <v>14.026</v>
      </c>
      <c r="K3">
        <v>14.436999999999999</v>
      </c>
      <c r="L3">
        <v>15.262</v>
      </c>
      <c r="M3">
        <v>16.172999999999998</v>
      </c>
      <c r="N3">
        <v>16.702999999999999</v>
      </c>
      <c r="O3">
        <v>17.079000000000001</v>
      </c>
      <c r="P3">
        <v>17.664999999999999</v>
      </c>
      <c r="Q3">
        <v>18.065000000000001</v>
      </c>
      <c r="R3">
        <v>18.864999999999998</v>
      </c>
      <c r="S3">
        <v>20.391999999999999</v>
      </c>
    </row>
    <row r="4" spans="1:23" x14ac:dyDescent="0.25">
      <c r="A4">
        <v>63</v>
      </c>
      <c r="B4">
        <v>-0.78559999999999997</v>
      </c>
      <c r="C4">
        <v>15.260400000000001</v>
      </c>
      <c r="D4">
        <v>8.4390000000000007E-2</v>
      </c>
      <c r="E4">
        <v>12.037000000000001</v>
      </c>
      <c r="F4">
        <v>12.714</v>
      </c>
      <c r="G4">
        <v>13.14</v>
      </c>
      <c r="H4">
        <v>13.377000000000001</v>
      </c>
      <c r="I4">
        <v>13.756</v>
      </c>
      <c r="J4">
        <v>14.023</v>
      </c>
      <c r="K4">
        <v>14.433999999999999</v>
      </c>
      <c r="L4">
        <v>15.26</v>
      </c>
      <c r="M4">
        <v>16.175000000000001</v>
      </c>
      <c r="N4">
        <v>16.707999999999998</v>
      </c>
      <c r="O4">
        <v>17.085999999999999</v>
      </c>
      <c r="P4">
        <v>17.677</v>
      </c>
      <c r="Q4">
        <v>18.079999999999998</v>
      </c>
      <c r="R4">
        <v>18.887</v>
      </c>
      <c r="S4">
        <v>20.431999999999999</v>
      </c>
    </row>
    <row r="5" spans="1:23" x14ac:dyDescent="0.25">
      <c r="A5">
        <v>64</v>
      </c>
      <c r="B5">
        <v>-0.80889999999999995</v>
      </c>
      <c r="C5">
        <v>15.2605</v>
      </c>
      <c r="D5">
        <v>8.4640000000000007E-2</v>
      </c>
      <c r="E5">
        <v>12.037000000000001</v>
      </c>
      <c r="F5">
        <v>12.712</v>
      </c>
      <c r="G5">
        <v>13.138</v>
      </c>
      <c r="H5">
        <v>13.374000000000001</v>
      </c>
      <c r="I5">
        <v>13.754</v>
      </c>
      <c r="J5">
        <v>14.02</v>
      </c>
      <c r="K5">
        <v>14.432</v>
      </c>
      <c r="L5">
        <v>15.26</v>
      </c>
      <c r="M5">
        <v>16.178999999999998</v>
      </c>
      <c r="N5">
        <v>16.713999999999999</v>
      </c>
      <c r="O5">
        <v>17.094999999999999</v>
      </c>
      <c r="P5">
        <v>17.689</v>
      </c>
      <c r="Q5">
        <v>18.096</v>
      </c>
      <c r="R5">
        <v>18.911000000000001</v>
      </c>
      <c r="S5">
        <v>20.474</v>
      </c>
    </row>
    <row r="6" spans="1:23" x14ac:dyDescent="0.25">
      <c r="A6">
        <v>65</v>
      </c>
      <c r="B6">
        <v>-0.83220000000000005</v>
      </c>
      <c r="C6">
        <v>15.261900000000001</v>
      </c>
      <c r="D6">
        <v>8.4900000000000003E-2</v>
      </c>
      <c r="E6">
        <v>12.038</v>
      </c>
      <c r="F6">
        <v>12.711</v>
      </c>
      <c r="G6">
        <v>13.137</v>
      </c>
      <c r="H6">
        <v>13.372999999999999</v>
      </c>
      <c r="I6">
        <v>13.752000000000001</v>
      </c>
      <c r="J6">
        <v>14.019</v>
      </c>
      <c r="K6">
        <v>14.432</v>
      </c>
      <c r="L6">
        <v>15.262</v>
      </c>
      <c r="M6">
        <v>16.184000000000001</v>
      </c>
      <c r="N6">
        <v>16.722000000000001</v>
      </c>
      <c r="O6">
        <v>17.106000000000002</v>
      </c>
      <c r="P6">
        <v>17.704000000000001</v>
      </c>
      <c r="Q6">
        <v>18.114000000000001</v>
      </c>
      <c r="R6">
        <v>18.937000000000001</v>
      </c>
      <c r="S6">
        <v>20.518999999999998</v>
      </c>
    </row>
    <row r="7" spans="1:23" x14ac:dyDescent="0.25">
      <c r="A7">
        <v>66</v>
      </c>
      <c r="B7">
        <v>-0.85540000000000005</v>
      </c>
      <c r="C7">
        <v>15.2645</v>
      </c>
      <c r="D7">
        <v>8.516E-2</v>
      </c>
      <c r="E7">
        <v>12.039</v>
      </c>
      <c r="F7">
        <v>12.712</v>
      </c>
      <c r="G7">
        <v>13.137</v>
      </c>
      <c r="H7">
        <v>13.372999999999999</v>
      </c>
      <c r="I7">
        <v>13.752000000000001</v>
      </c>
      <c r="J7">
        <v>14.019</v>
      </c>
      <c r="K7">
        <v>14.432</v>
      </c>
      <c r="L7">
        <v>15.263999999999999</v>
      </c>
      <c r="M7">
        <v>16.190999999999999</v>
      </c>
      <c r="N7">
        <v>16.731999999999999</v>
      </c>
      <c r="O7">
        <v>17.117999999999999</v>
      </c>
      <c r="P7">
        <v>17.721</v>
      </c>
      <c r="Q7">
        <v>18.134</v>
      </c>
      <c r="R7">
        <v>18.965</v>
      </c>
      <c r="S7">
        <v>20.567</v>
      </c>
    </row>
    <row r="8" spans="1:23" x14ac:dyDescent="0.25">
      <c r="A8">
        <v>67</v>
      </c>
      <c r="B8">
        <v>-0.87849999999999995</v>
      </c>
      <c r="C8">
        <v>15.2684</v>
      </c>
      <c r="D8">
        <v>8.5430000000000006E-2</v>
      </c>
      <c r="E8">
        <v>12.042</v>
      </c>
      <c r="F8">
        <v>12.712999999999999</v>
      </c>
      <c r="G8">
        <v>13.138</v>
      </c>
      <c r="H8">
        <v>13.374000000000001</v>
      </c>
      <c r="I8">
        <v>13.753</v>
      </c>
      <c r="J8">
        <v>14.02</v>
      </c>
      <c r="K8">
        <v>14.433999999999999</v>
      </c>
      <c r="L8">
        <v>15.268000000000001</v>
      </c>
      <c r="M8">
        <v>16.198</v>
      </c>
      <c r="N8">
        <v>16.742999999999999</v>
      </c>
      <c r="O8">
        <v>17.131</v>
      </c>
      <c r="P8">
        <v>17.739000000000001</v>
      </c>
      <c r="Q8">
        <v>18.155999999999999</v>
      </c>
      <c r="R8">
        <v>18.995000000000001</v>
      </c>
      <c r="S8">
        <v>20.617999999999999</v>
      </c>
    </row>
    <row r="9" spans="1:23" x14ac:dyDescent="0.25">
      <c r="A9">
        <v>68</v>
      </c>
      <c r="B9">
        <v>-0.90149999999999997</v>
      </c>
      <c r="C9">
        <v>15.2737</v>
      </c>
      <c r="D9">
        <v>8.5699999999999998E-2</v>
      </c>
      <c r="E9">
        <v>12.045</v>
      </c>
      <c r="F9">
        <v>12.715</v>
      </c>
      <c r="G9">
        <v>13.14</v>
      </c>
      <c r="H9">
        <v>13.375999999999999</v>
      </c>
      <c r="I9">
        <v>13.755000000000001</v>
      </c>
      <c r="J9">
        <v>14.023</v>
      </c>
      <c r="K9">
        <v>14.436999999999999</v>
      </c>
      <c r="L9">
        <v>15.273999999999999</v>
      </c>
      <c r="M9">
        <v>16.207999999999998</v>
      </c>
      <c r="N9">
        <v>16.754999999999999</v>
      </c>
      <c r="O9">
        <v>17.146000000000001</v>
      </c>
      <c r="P9">
        <v>17.759</v>
      </c>
      <c r="Q9">
        <v>18.18</v>
      </c>
      <c r="R9">
        <v>19.027999999999999</v>
      </c>
      <c r="S9">
        <v>20.670999999999999</v>
      </c>
    </row>
    <row r="10" spans="1:23" x14ac:dyDescent="0.25">
      <c r="A10">
        <v>69</v>
      </c>
      <c r="B10">
        <v>-0.92430000000000001</v>
      </c>
      <c r="C10">
        <v>15.280099999999999</v>
      </c>
      <c r="D10">
        <v>8.5970000000000005E-2</v>
      </c>
      <c r="E10">
        <v>12.048999999999999</v>
      </c>
      <c r="F10">
        <v>12.718</v>
      </c>
      <c r="G10">
        <v>13.143000000000001</v>
      </c>
      <c r="H10">
        <v>13.379</v>
      </c>
      <c r="I10">
        <v>13.757999999999999</v>
      </c>
      <c r="J10">
        <v>14.026</v>
      </c>
      <c r="K10">
        <v>14.441000000000001</v>
      </c>
      <c r="L10">
        <v>15.28</v>
      </c>
      <c r="M10">
        <v>16.218</v>
      </c>
      <c r="N10">
        <v>16.768999999999998</v>
      </c>
      <c r="O10">
        <v>17.163</v>
      </c>
      <c r="P10">
        <v>17.78</v>
      </c>
      <c r="Q10">
        <v>18.204999999999998</v>
      </c>
      <c r="R10">
        <v>19.062000000000001</v>
      </c>
      <c r="S10">
        <v>20.725999999999999</v>
      </c>
    </row>
    <row r="11" spans="1:23" x14ac:dyDescent="0.25">
      <c r="A11">
        <v>70</v>
      </c>
      <c r="B11">
        <v>-0.94710000000000005</v>
      </c>
      <c r="C11">
        <v>15.287699999999999</v>
      </c>
      <c r="D11">
        <v>8.6249999999999993E-2</v>
      </c>
      <c r="E11">
        <v>12.054</v>
      </c>
      <c r="F11">
        <v>12.722</v>
      </c>
      <c r="G11">
        <v>13.146000000000001</v>
      </c>
      <c r="H11">
        <v>13.382</v>
      </c>
      <c r="I11">
        <v>13.762</v>
      </c>
      <c r="J11">
        <v>14.031000000000001</v>
      </c>
      <c r="K11">
        <v>14.446</v>
      </c>
      <c r="L11">
        <v>15.288</v>
      </c>
      <c r="M11">
        <v>16.23</v>
      </c>
      <c r="N11">
        <v>16.783999999999999</v>
      </c>
      <c r="O11">
        <v>17.181000000000001</v>
      </c>
      <c r="P11">
        <v>17.803999999999998</v>
      </c>
      <c r="Q11">
        <v>18.231999999999999</v>
      </c>
      <c r="R11">
        <v>19.097999999999999</v>
      </c>
      <c r="S11">
        <v>20.785</v>
      </c>
    </row>
    <row r="12" spans="1:23" x14ac:dyDescent="0.25">
      <c r="A12">
        <v>71</v>
      </c>
      <c r="B12">
        <v>-0.96970000000000001</v>
      </c>
      <c r="C12">
        <v>15.2965</v>
      </c>
      <c r="D12">
        <v>8.6529999999999996E-2</v>
      </c>
      <c r="E12">
        <v>12.06</v>
      </c>
      <c r="F12">
        <v>12.727</v>
      </c>
      <c r="G12">
        <v>13.151</v>
      </c>
      <c r="H12">
        <v>13.387</v>
      </c>
      <c r="I12">
        <v>13.766999999999999</v>
      </c>
      <c r="J12">
        <v>14.036</v>
      </c>
      <c r="K12">
        <v>14.452</v>
      </c>
      <c r="L12">
        <v>15.295999999999999</v>
      </c>
      <c r="M12">
        <v>16.244</v>
      </c>
      <c r="N12">
        <v>16.800999999999998</v>
      </c>
      <c r="O12">
        <v>17.201000000000001</v>
      </c>
      <c r="P12">
        <v>17.827999999999999</v>
      </c>
      <c r="Q12">
        <v>18.260999999999999</v>
      </c>
      <c r="R12">
        <v>19.135999999999999</v>
      </c>
      <c r="S12">
        <v>20.846</v>
      </c>
    </row>
    <row r="13" spans="1:23" x14ac:dyDescent="0.25">
      <c r="A13">
        <v>72</v>
      </c>
      <c r="B13">
        <v>-0.99209999999999998</v>
      </c>
      <c r="C13">
        <v>15.3062</v>
      </c>
      <c r="D13">
        <v>8.6819999999999994E-2</v>
      </c>
      <c r="E13">
        <v>12.066000000000001</v>
      </c>
      <c r="F13">
        <v>12.733000000000001</v>
      </c>
      <c r="G13">
        <v>13.157</v>
      </c>
      <c r="H13">
        <v>13.393000000000001</v>
      </c>
      <c r="I13">
        <v>13.773</v>
      </c>
      <c r="J13">
        <v>14.042</v>
      </c>
      <c r="K13">
        <v>14.459</v>
      </c>
      <c r="L13">
        <v>15.305999999999999</v>
      </c>
      <c r="M13">
        <v>16.257999999999999</v>
      </c>
      <c r="N13">
        <v>16.818999999999999</v>
      </c>
      <c r="O13">
        <v>17.221</v>
      </c>
      <c r="P13">
        <v>17.853999999999999</v>
      </c>
      <c r="Q13">
        <v>18.291</v>
      </c>
      <c r="R13">
        <v>19.175999999999998</v>
      </c>
      <c r="S13">
        <v>20.91</v>
      </c>
    </row>
    <row r="14" spans="1:23" x14ac:dyDescent="0.25">
      <c r="A14">
        <v>73</v>
      </c>
      <c r="B14">
        <v>-1.0144</v>
      </c>
      <c r="C14">
        <v>15.3169</v>
      </c>
      <c r="D14">
        <v>8.7110000000000007E-2</v>
      </c>
      <c r="E14">
        <v>12.073</v>
      </c>
      <c r="F14">
        <v>12.739000000000001</v>
      </c>
      <c r="G14">
        <v>13.163</v>
      </c>
      <c r="H14">
        <v>13.398999999999999</v>
      </c>
      <c r="I14">
        <v>13.78</v>
      </c>
      <c r="J14">
        <v>14.048999999999999</v>
      </c>
      <c r="K14">
        <v>14.467000000000001</v>
      </c>
      <c r="L14">
        <v>15.317</v>
      </c>
      <c r="M14">
        <v>16.273</v>
      </c>
      <c r="N14">
        <v>16.838000000000001</v>
      </c>
      <c r="O14">
        <v>17.244</v>
      </c>
      <c r="P14">
        <v>17.882000000000001</v>
      </c>
      <c r="Q14">
        <v>18.323</v>
      </c>
      <c r="R14">
        <v>19.216999999999999</v>
      </c>
      <c r="S14">
        <v>20.975000000000001</v>
      </c>
    </row>
    <row r="15" spans="1:23" x14ac:dyDescent="0.25">
      <c r="A15">
        <v>74</v>
      </c>
      <c r="B15">
        <v>-1.0365</v>
      </c>
      <c r="C15">
        <v>15.3285</v>
      </c>
      <c r="D15">
        <v>8.7410000000000002E-2</v>
      </c>
      <c r="E15">
        <v>12.08</v>
      </c>
      <c r="F15">
        <v>12.746</v>
      </c>
      <c r="G15">
        <v>13.17</v>
      </c>
      <c r="H15">
        <v>13.406000000000001</v>
      </c>
      <c r="I15">
        <v>13.787000000000001</v>
      </c>
      <c r="J15">
        <v>14.057</v>
      </c>
      <c r="K15">
        <v>14.476000000000001</v>
      </c>
      <c r="L15">
        <v>15.327999999999999</v>
      </c>
      <c r="M15">
        <v>16.29</v>
      </c>
      <c r="N15">
        <v>16.858000000000001</v>
      </c>
      <c r="O15">
        <v>17.266999999999999</v>
      </c>
      <c r="P15">
        <v>17.911000000000001</v>
      </c>
      <c r="Q15">
        <v>18.356000000000002</v>
      </c>
      <c r="R15">
        <v>19.260999999999999</v>
      </c>
      <c r="S15">
        <v>21.044</v>
      </c>
    </row>
    <row r="16" spans="1:23" x14ac:dyDescent="0.25">
      <c r="A16">
        <v>75</v>
      </c>
      <c r="B16">
        <v>-1.0584</v>
      </c>
      <c r="C16">
        <v>15.3408</v>
      </c>
      <c r="D16">
        <v>8.7709999999999996E-2</v>
      </c>
      <c r="E16">
        <v>12.087999999999999</v>
      </c>
      <c r="F16">
        <v>12.753</v>
      </c>
      <c r="G16">
        <v>13.177</v>
      </c>
      <c r="H16">
        <v>13.413</v>
      </c>
      <c r="I16">
        <v>13.795</v>
      </c>
      <c r="J16">
        <v>14.065</v>
      </c>
      <c r="K16">
        <v>14.484999999999999</v>
      </c>
      <c r="L16">
        <v>15.340999999999999</v>
      </c>
      <c r="M16">
        <v>16.306999999999999</v>
      </c>
      <c r="N16">
        <v>16.879000000000001</v>
      </c>
      <c r="O16">
        <v>17.291</v>
      </c>
      <c r="P16">
        <v>17.940999999999999</v>
      </c>
      <c r="Q16">
        <v>18.39</v>
      </c>
      <c r="R16">
        <v>19.305</v>
      </c>
      <c r="S16">
        <v>21.114000000000001</v>
      </c>
    </row>
    <row r="17" spans="1:19" x14ac:dyDescent="0.25">
      <c r="A17">
        <v>76</v>
      </c>
      <c r="B17">
        <v>-1.0801000000000001</v>
      </c>
      <c r="C17">
        <v>15.353999999999999</v>
      </c>
      <c r="D17">
        <v>8.8020000000000001E-2</v>
      </c>
      <c r="E17">
        <v>12.096</v>
      </c>
      <c r="F17">
        <v>12.760999999999999</v>
      </c>
      <c r="G17">
        <v>13.185</v>
      </c>
      <c r="H17">
        <v>13.422000000000001</v>
      </c>
      <c r="I17">
        <v>13.804</v>
      </c>
      <c r="J17">
        <v>14.074999999999999</v>
      </c>
      <c r="K17">
        <v>14.494999999999999</v>
      </c>
      <c r="L17">
        <v>15.353999999999999</v>
      </c>
      <c r="M17">
        <v>16.326000000000001</v>
      </c>
      <c r="N17">
        <v>16.902000000000001</v>
      </c>
      <c r="O17">
        <v>17.317</v>
      </c>
      <c r="P17">
        <v>17.972000000000001</v>
      </c>
      <c r="Q17">
        <v>18.425999999999998</v>
      </c>
      <c r="R17">
        <v>19.352</v>
      </c>
      <c r="S17">
        <v>21.187999999999999</v>
      </c>
    </row>
    <row r="18" spans="1:19" x14ac:dyDescent="0.25">
      <c r="A18">
        <v>77</v>
      </c>
      <c r="B18">
        <v>-1.1016999999999999</v>
      </c>
      <c r="C18">
        <v>15.367900000000001</v>
      </c>
      <c r="D18">
        <v>8.8330000000000006E-2</v>
      </c>
      <c r="E18">
        <v>12.105</v>
      </c>
      <c r="F18">
        <v>12.769</v>
      </c>
      <c r="G18">
        <v>13.193</v>
      </c>
      <c r="H18">
        <v>13.43</v>
      </c>
      <c r="I18">
        <v>13.813000000000001</v>
      </c>
      <c r="J18">
        <v>14.084</v>
      </c>
      <c r="K18">
        <v>14.506</v>
      </c>
      <c r="L18">
        <v>15.368</v>
      </c>
      <c r="M18">
        <v>16.344999999999999</v>
      </c>
      <c r="N18">
        <v>16.925000000000001</v>
      </c>
      <c r="O18">
        <v>17.343</v>
      </c>
      <c r="P18">
        <v>18.004000000000001</v>
      </c>
      <c r="Q18">
        <v>18.463000000000001</v>
      </c>
      <c r="R18">
        <v>19.399999999999999</v>
      </c>
      <c r="S18">
        <v>21.263000000000002</v>
      </c>
    </row>
    <row r="19" spans="1:19" x14ac:dyDescent="0.25">
      <c r="A19">
        <v>78</v>
      </c>
      <c r="B19">
        <v>-1.123</v>
      </c>
      <c r="C19">
        <v>15.3825</v>
      </c>
      <c r="D19">
        <v>8.8650000000000007E-2</v>
      </c>
      <c r="E19">
        <v>12.114000000000001</v>
      </c>
      <c r="F19">
        <v>12.778</v>
      </c>
      <c r="G19">
        <v>13.202</v>
      </c>
      <c r="H19">
        <v>13.439</v>
      </c>
      <c r="I19">
        <v>13.823</v>
      </c>
      <c r="J19">
        <v>14.095000000000001</v>
      </c>
      <c r="K19">
        <v>14.518000000000001</v>
      </c>
      <c r="L19">
        <v>15.382</v>
      </c>
      <c r="M19">
        <v>16.364999999999998</v>
      </c>
      <c r="N19">
        <v>16.949000000000002</v>
      </c>
      <c r="O19">
        <v>17.37</v>
      </c>
      <c r="P19">
        <v>18.038</v>
      </c>
      <c r="Q19">
        <v>18.501000000000001</v>
      </c>
      <c r="R19">
        <v>19.449000000000002</v>
      </c>
      <c r="S19">
        <v>21.341000000000001</v>
      </c>
    </row>
    <row r="20" spans="1:19" x14ac:dyDescent="0.25">
      <c r="A20">
        <v>79</v>
      </c>
      <c r="B20">
        <v>-1.1440999999999999</v>
      </c>
      <c r="C20">
        <v>15.3978</v>
      </c>
      <c r="D20">
        <v>8.8980000000000004E-2</v>
      </c>
      <c r="E20">
        <v>12.124000000000001</v>
      </c>
      <c r="F20">
        <v>12.787000000000001</v>
      </c>
      <c r="G20">
        <v>13.212</v>
      </c>
      <c r="H20">
        <v>13.449</v>
      </c>
      <c r="I20">
        <v>13.833</v>
      </c>
      <c r="J20">
        <v>14.105</v>
      </c>
      <c r="K20">
        <v>14.529</v>
      </c>
      <c r="L20">
        <v>15.398</v>
      </c>
      <c r="M20">
        <v>16.385999999999999</v>
      </c>
      <c r="N20">
        <v>16.974</v>
      </c>
      <c r="O20">
        <v>17.399000000000001</v>
      </c>
      <c r="P20">
        <v>18.073</v>
      </c>
      <c r="Q20">
        <v>18.541</v>
      </c>
      <c r="R20">
        <v>19.501000000000001</v>
      </c>
      <c r="S20">
        <v>21.420999999999999</v>
      </c>
    </row>
    <row r="21" spans="1:19" x14ac:dyDescent="0.25">
      <c r="A21">
        <v>80</v>
      </c>
      <c r="B21">
        <v>-1.1649</v>
      </c>
      <c r="C21">
        <v>15.4137</v>
      </c>
      <c r="D21">
        <v>8.931E-2</v>
      </c>
      <c r="E21">
        <v>12.132999999999999</v>
      </c>
      <c r="F21">
        <v>12.797000000000001</v>
      </c>
      <c r="G21">
        <v>13.222</v>
      </c>
      <c r="H21">
        <v>13.459</v>
      </c>
      <c r="I21">
        <v>13.843</v>
      </c>
      <c r="J21">
        <v>14.117000000000001</v>
      </c>
      <c r="K21">
        <v>14.542</v>
      </c>
      <c r="L21">
        <v>15.414</v>
      </c>
      <c r="M21">
        <v>16.407</v>
      </c>
      <c r="N21">
        <v>17</v>
      </c>
      <c r="O21">
        <v>17.428000000000001</v>
      </c>
      <c r="P21">
        <v>18.108000000000001</v>
      </c>
      <c r="Q21">
        <v>18.582000000000001</v>
      </c>
      <c r="R21">
        <v>19.553000000000001</v>
      </c>
      <c r="S21">
        <v>21.504000000000001</v>
      </c>
    </row>
    <row r="22" spans="1:19" x14ac:dyDescent="0.25">
      <c r="A22">
        <v>81</v>
      </c>
      <c r="B22">
        <v>-1.1856</v>
      </c>
      <c r="C22">
        <v>15.430199999999999</v>
      </c>
      <c r="D22">
        <v>8.9639999999999997E-2</v>
      </c>
      <c r="E22">
        <v>12.143000000000001</v>
      </c>
      <c r="F22">
        <v>12.807</v>
      </c>
      <c r="G22">
        <v>13.231999999999999</v>
      </c>
      <c r="H22">
        <v>13.47</v>
      </c>
      <c r="I22">
        <v>13.855</v>
      </c>
      <c r="J22">
        <v>14.128</v>
      </c>
      <c r="K22">
        <v>14.555</v>
      </c>
      <c r="L22">
        <v>15.43</v>
      </c>
      <c r="M22">
        <v>16.428999999999998</v>
      </c>
      <c r="N22">
        <v>17.026</v>
      </c>
      <c r="O22">
        <v>17.457999999999998</v>
      </c>
      <c r="P22">
        <v>18.145</v>
      </c>
      <c r="Q22">
        <v>18.623000000000001</v>
      </c>
      <c r="R22">
        <v>19.606999999999999</v>
      </c>
      <c r="S22">
        <v>21.588000000000001</v>
      </c>
    </row>
    <row r="23" spans="1:19" x14ac:dyDescent="0.25">
      <c r="A23">
        <v>82</v>
      </c>
      <c r="B23">
        <v>-1.206</v>
      </c>
      <c r="C23">
        <v>15.4473</v>
      </c>
      <c r="D23">
        <v>8.9980000000000004E-2</v>
      </c>
      <c r="E23">
        <v>12.154</v>
      </c>
      <c r="F23">
        <v>12.817</v>
      </c>
      <c r="G23">
        <v>13.242000000000001</v>
      </c>
      <c r="H23">
        <v>13.481</v>
      </c>
      <c r="I23">
        <v>13.866</v>
      </c>
      <c r="J23">
        <v>14.141</v>
      </c>
      <c r="K23">
        <v>14.569000000000001</v>
      </c>
      <c r="L23">
        <v>15.446999999999999</v>
      </c>
      <c r="M23">
        <v>16.452000000000002</v>
      </c>
      <c r="N23">
        <v>17.053999999999998</v>
      </c>
      <c r="O23">
        <v>17.489000000000001</v>
      </c>
      <c r="P23">
        <v>18.183</v>
      </c>
      <c r="Q23">
        <v>18.666</v>
      </c>
      <c r="R23">
        <v>19.661999999999999</v>
      </c>
      <c r="S23">
        <v>21.675000000000001</v>
      </c>
    </row>
    <row r="24" spans="1:19" x14ac:dyDescent="0.25">
      <c r="A24">
        <v>83</v>
      </c>
      <c r="B24">
        <v>-1.2261</v>
      </c>
      <c r="C24">
        <v>15.465</v>
      </c>
      <c r="D24">
        <v>9.0329999999999994E-2</v>
      </c>
      <c r="E24">
        <v>12.164</v>
      </c>
      <c r="F24">
        <v>12.827999999999999</v>
      </c>
      <c r="G24">
        <v>13.253</v>
      </c>
      <c r="H24">
        <v>13.492000000000001</v>
      </c>
      <c r="I24">
        <v>13.878</v>
      </c>
      <c r="J24">
        <v>14.153</v>
      </c>
      <c r="K24">
        <v>14.582000000000001</v>
      </c>
      <c r="L24">
        <v>15.465</v>
      </c>
      <c r="M24">
        <v>16.475999999999999</v>
      </c>
      <c r="N24">
        <v>17.082000000000001</v>
      </c>
      <c r="O24">
        <v>17.521000000000001</v>
      </c>
      <c r="P24">
        <v>18.221</v>
      </c>
      <c r="Q24">
        <v>18.71</v>
      </c>
      <c r="R24">
        <v>19.719000000000001</v>
      </c>
      <c r="S24">
        <v>21.763999999999999</v>
      </c>
    </row>
    <row r="25" spans="1:19" x14ac:dyDescent="0.25">
      <c r="A25">
        <v>84</v>
      </c>
      <c r="B25">
        <v>-1.246</v>
      </c>
      <c r="C25">
        <v>15.4832</v>
      </c>
      <c r="D25">
        <v>9.0679999999999997E-2</v>
      </c>
      <c r="E25">
        <v>12.175000000000001</v>
      </c>
      <c r="F25">
        <v>12.839</v>
      </c>
      <c r="G25">
        <v>13.265000000000001</v>
      </c>
      <c r="H25">
        <v>13.504</v>
      </c>
      <c r="I25">
        <v>13.891</v>
      </c>
      <c r="J25">
        <v>14.166</v>
      </c>
      <c r="K25">
        <v>14.597</v>
      </c>
      <c r="L25">
        <v>15.483000000000001</v>
      </c>
      <c r="M25">
        <v>16.5</v>
      </c>
      <c r="N25">
        <v>17.111000000000001</v>
      </c>
      <c r="O25">
        <v>17.553999999999998</v>
      </c>
      <c r="P25">
        <v>18.260999999999999</v>
      </c>
      <c r="Q25">
        <v>18.756</v>
      </c>
      <c r="R25">
        <v>19.777000000000001</v>
      </c>
      <c r="S25">
        <v>21.855</v>
      </c>
    </row>
    <row r="26" spans="1:19" x14ac:dyDescent="0.25">
      <c r="A26">
        <v>85</v>
      </c>
      <c r="B26">
        <v>-1.2656000000000001</v>
      </c>
      <c r="C26">
        <v>15.501899999999999</v>
      </c>
      <c r="D26">
        <v>9.103E-2</v>
      </c>
      <c r="E26">
        <v>12.186</v>
      </c>
      <c r="F26">
        <v>12.85</v>
      </c>
      <c r="G26">
        <v>13.276</v>
      </c>
      <c r="H26">
        <v>13.516</v>
      </c>
      <c r="I26">
        <v>13.904</v>
      </c>
      <c r="J26">
        <v>14.18</v>
      </c>
      <c r="K26">
        <v>14.612</v>
      </c>
      <c r="L26">
        <v>15.502000000000001</v>
      </c>
      <c r="M26">
        <v>16.524999999999999</v>
      </c>
      <c r="N26">
        <v>17.14</v>
      </c>
      <c r="O26">
        <v>17.588000000000001</v>
      </c>
      <c r="P26">
        <v>18.300999999999998</v>
      </c>
      <c r="Q26">
        <v>18.800999999999998</v>
      </c>
      <c r="R26">
        <v>19.835999999999999</v>
      </c>
      <c r="S26">
        <v>21.948</v>
      </c>
    </row>
    <row r="27" spans="1:19" x14ac:dyDescent="0.25">
      <c r="A27">
        <v>86</v>
      </c>
      <c r="B27">
        <v>-1.2848999999999999</v>
      </c>
      <c r="C27">
        <v>15.521000000000001</v>
      </c>
      <c r="D27">
        <v>9.1389999999999999E-2</v>
      </c>
      <c r="E27">
        <v>12.198</v>
      </c>
      <c r="F27">
        <v>12.861000000000001</v>
      </c>
      <c r="G27">
        <v>13.288</v>
      </c>
      <c r="H27">
        <v>13.528</v>
      </c>
      <c r="I27">
        <v>13.917</v>
      </c>
      <c r="J27">
        <v>14.194000000000001</v>
      </c>
      <c r="K27">
        <v>14.627000000000001</v>
      </c>
      <c r="L27">
        <v>15.521000000000001</v>
      </c>
      <c r="M27">
        <v>16.55</v>
      </c>
      <c r="N27">
        <v>17.170000000000002</v>
      </c>
      <c r="O27">
        <v>17.622</v>
      </c>
      <c r="P27">
        <v>18.343</v>
      </c>
      <c r="Q27">
        <v>18.847999999999999</v>
      </c>
      <c r="R27">
        <v>19.896000000000001</v>
      </c>
      <c r="S27">
        <v>22.044</v>
      </c>
    </row>
    <row r="28" spans="1:19" x14ac:dyDescent="0.25">
      <c r="A28">
        <v>87</v>
      </c>
      <c r="B28">
        <v>-1.304</v>
      </c>
      <c r="C28">
        <v>15.540699999999999</v>
      </c>
      <c r="D28">
        <v>9.1759999999999994E-2</v>
      </c>
      <c r="E28">
        <v>12.209</v>
      </c>
      <c r="F28">
        <v>12.872999999999999</v>
      </c>
      <c r="G28">
        <v>13.301</v>
      </c>
      <c r="H28">
        <v>13.54</v>
      </c>
      <c r="I28">
        <v>13.93</v>
      </c>
      <c r="J28">
        <v>14.208</v>
      </c>
      <c r="K28">
        <v>14.643000000000001</v>
      </c>
      <c r="L28">
        <v>15.541</v>
      </c>
      <c r="M28">
        <v>16.577000000000002</v>
      </c>
      <c r="N28">
        <v>17.202000000000002</v>
      </c>
      <c r="O28">
        <v>17.657</v>
      </c>
      <c r="P28">
        <v>18.385000000000002</v>
      </c>
      <c r="Q28">
        <v>18.896999999999998</v>
      </c>
      <c r="R28">
        <v>19.957999999999998</v>
      </c>
      <c r="S28">
        <v>22.141999999999999</v>
      </c>
    </row>
    <row r="29" spans="1:19" x14ac:dyDescent="0.25">
      <c r="A29">
        <v>88</v>
      </c>
      <c r="B29">
        <v>-1.3228</v>
      </c>
      <c r="C29">
        <v>15.5608</v>
      </c>
      <c r="D29">
        <v>9.2130000000000004E-2</v>
      </c>
      <c r="E29">
        <v>12.221</v>
      </c>
      <c r="F29">
        <v>12.885</v>
      </c>
      <c r="G29">
        <v>13.313000000000001</v>
      </c>
      <c r="H29">
        <v>13.553000000000001</v>
      </c>
      <c r="I29">
        <v>13.944000000000001</v>
      </c>
      <c r="J29">
        <v>14.223000000000001</v>
      </c>
      <c r="K29">
        <v>14.659000000000001</v>
      </c>
      <c r="L29">
        <v>15.561</v>
      </c>
      <c r="M29">
        <v>16.603000000000002</v>
      </c>
      <c r="N29">
        <v>17.233000000000001</v>
      </c>
      <c r="O29">
        <v>17.692</v>
      </c>
      <c r="P29">
        <v>18.428000000000001</v>
      </c>
      <c r="Q29">
        <v>18.945</v>
      </c>
      <c r="R29">
        <v>20.021000000000001</v>
      </c>
      <c r="S29">
        <v>22.242999999999999</v>
      </c>
    </row>
    <row r="30" spans="1:19" x14ac:dyDescent="0.25">
      <c r="A30">
        <v>89</v>
      </c>
      <c r="B30">
        <v>-1.3413999999999999</v>
      </c>
      <c r="C30">
        <v>15.5814</v>
      </c>
      <c r="D30">
        <v>9.2509999999999995E-2</v>
      </c>
      <c r="E30">
        <v>12.231999999999999</v>
      </c>
      <c r="F30">
        <v>12.897</v>
      </c>
      <c r="G30">
        <v>13.326000000000001</v>
      </c>
      <c r="H30">
        <v>13.567</v>
      </c>
      <c r="I30">
        <v>13.958</v>
      </c>
      <c r="J30">
        <v>14.238</v>
      </c>
      <c r="K30">
        <v>14.675000000000001</v>
      </c>
      <c r="L30">
        <v>15.581</v>
      </c>
      <c r="M30">
        <v>16.631</v>
      </c>
      <c r="N30">
        <v>17.265000000000001</v>
      </c>
      <c r="O30">
        <v>17.728999999999999</v>
      </c>
      <c r="P30">
        <v>18.472000000000001</v>
      </c>
      <c r="Q30">
        <v>18.995999999999999</v>
      </c>
      <c r="R30">
        <v>20.085999999999999</v>
      </c>
      <c r="S30">
        <v>22.346</v>
      </c>
    </row>
    <row r="31" spans="1:19" x14ac:dyDescent="0.25">
      <c r="A31">
        <v>90</v>
      </c>
      <c r="B31">
        <v>-1.3595999999999999</v>
      </c>
      <c r="C31">
        <v>15.6023</v>
      </c>
      <c r="D31">
        <v>9.289E-2</v>
      </c>
      <c r="E31">
        <v>12.244</v>
      </c>
      <c r="F31">
        <v>12.909000000000001</v>
      </c>
      <c r="G31">
        <v>13.339</v>
      </c>
      <c r="H31">
        <v>13.58</v>
      </c>
      <c r="I31">
        <v>13.972</v>
      </c>
      <c r="J31">
        <v>14.253</v>
      </c>
      <c r="K31">
        <v>14.692</v>
      </c>
      <c r="L31">
        <v>15.602</v>
      </c>
      <c r="M31">
        <v>16.658000000000001</v>
      </c>
      <c r="N31">
        <v>17.297999999999998</v>
      </c>
      <c r="O31">
        <v>17.765999999999998</v>
      </c>
      <c r="P31">
        <v>18.516999999999999</v>
      </c>
      <c r="Q31">
        <v>19.047000000000001</v>
      </c>
      <c r="R31">
        <v>20.151</v>
      </c>
      <c r="S31">
        <v>22.45</v>
      </c>
    </row>
    <row r="32" spans="1:19" x14ac:dyDescent="0.25">
      <c r="A32">
        <v>91</v>
      </c>
      <c r="B32">
        <v>-1.3775999999999999</v>
      </c>
      <c r="C32">
        <v>15.623699999999999</v>
      </c>
      <c r="D32">
        <v>9.3270000000000006E-2</v>
      </c>
      <c r="E32">
        <v>12.257</v>
      </c>
      <c r="F32">
        <v>12.922000000000001</v>
      </c>
      <c r="G32">
        <v>13.352</v>
      </c>
      <c r="H32">
        <v>13.593999999999999</v>
      </c>
      <c r="I32">
        <v>13.987</v>
      </c>
      <c r="J32">
        <v>14.268000000000001</v>
      </c>
      <c r="K32">
        <v>14.709</v>
      </c>
      <c r="L32">
        <v>15.624000000000001</v>
      </c>
      <c r="M32">
        <v>16.686</v>
      </c>
      <c r="N32">
        <v>17.332000000000001</v>
      </c>
      <c r="O32">
        <v>17.803000000000001</v>
      </c>
      <c r="P32">
        <v>18.562000000000001</v>
      </c>
      <c r="Q32">
        <v>19.097999999999999</v>
      </c>
      <c r="R32">
        <v>20.218</v>
      </c>
      <c r="S32">
        <v>22.556999999999999</v>
      </c>
    </row>
    <row r="33" spans="1:19" x14ac:dyDescent="0.25">
      <c r="A33">
        <v>92</v>
      </c>
      <c r="B33">
        <v>-1.3953</v>
      </c>
      <c r="C33">
        <v>15.6455</v>
      </c>
      <c r="D33">
        <v>9.3659999999999993E-2</v>
      </c>
      <c r="E33">
        <v>12.269</v>
      </c>
      <c r="F33">
        <v>12.935</v>
      </c>
      <c r="G33">
        <v>13.365</v>
      </c>
      <c r="H33">
        <v>13.608000000000001</v>
      </c>
      <c r="I33">
        <v>14.002000000000001</v>
      </c>
      <c r="J33">
        <v>14.284000000000001</v>
      </c>
      <c r="K33">
        <v>14.726000000000001</v>
      </c>
      <c r="L33">
        <v>15.646000000000001</v>
      </c>
      <c r="M33">
        <v>16.715</v>
      </c>
      <c r="N33">
        <v>17.366</v>
      </c>
      <c r="O33">
        <v>17.841999999999999</v>
      </c>
      <c r="P33">
        <v>18.609000000000002</v>
      </c>
      <c r="Q33">
        <v>19.151</v>
      </c>
      <c r="R33">
        <v>20.286000000000001</v>
      </c>
      <c r="S33">
        <v>22.667000000000002</v>
      </c>
    </row>
    <row r="34" spans="1:19" x14ac:dyDescent="0.25">
      <c r="A34">
        <v>93</v>
      </c>
      <c r="B34">
        <v>-1.4126000000000001</v>
      </c>
      <c r="C34">
        <v>15.6677</v>
      </c>
      <c r="D34">
        <v>9.4060000000000005E-2</v>
      </c>
      <c r="E34">
        <v>12.281000000000001</v>
      </c>
      <c r="F34">
        <v>12.948</v>
      </c>
      <c r="G34">
        <v>13.379</v>
      </c>
      <c r="H34">
        <v>13.622</v>
      </c>
      <c r="I34">
        <v>14.016999999999999</v>
      </c>
      <c r="J34">
        <v>14.3</v>
      </c>
      <c r="K34">
        <v>14.744</v>
      </c>
      <c r="L34">
        <v>15.667999999999999</v>
      </c>
      <c r="M34">
        <v>16.744</v>
      </c>
      <c r="N34">
        <v>17.399999999999999</v>
      </c>
      <c r="O34">
        <v>17.881</v>
      </c>
      <c r="P34">
        <v>18.655999999999999</v>
      </c>
      <c r="Q34">
        <v>19.204999999999998</v>
      </c>
      <c r="R34">
        <v>20.356000000000002</v>
      </c>
      <c r="S34">
        <v>22.779</v>
      </c>
    </row>
    <row r="35" spans="1:19" x14ac:dyDescent="0.25">
      <c r="A35">
        <v>94</v>
      </c>
      <c r="B35">
        <v>-1.4297</v>
      </c>
      <c r="C35">
        <v>15.690300000000001</v>
      </c>
      <c r="D35">
        <v>9.4450000000000006E-2</v>
      </c>
      <c r="E35">
        <v>12.294</v>
      </c>
      <c r="F35">
        <v>12.961</v>
      </c>
      <c r="G35">
        <v>13.393000000000001</v>
      </c>
      <c r="H35">
        <v>13.635999999999999</v>
      </c>
      <c r="I35">
        <v>14.032999999999999</v>
      </c>
      <c r="J35">
        <v>14.317</v>
      </c>
      <c r="K35">
        <v>14.762</v>
      </c>
      <c r="L35">
        <v>15.69</v>
      </c>
      <c r="M35">
        <v>16.774000000000001</v>
      </c>
      <c r="N35">
        <v>17.434999999999999</v>
      </c>
      <c r="O35">
        <v>17.920999999999999</v>
      </c>
      <c r="P35">
        <v>18.704000000000001</v>
      </c>
      <c r="Q35">
        <v>19.259</v>
      </c>
      <c r="R35">
        <v>20.425999999999998</v>
      </c>
      <c r="S35">
        <v>22.891999999999999</v>
      </c>
    </row>
    <row r="36" spans="1:19" x14ac:dyDescent="0.25">
      <c r="A36">
        <v>95</v>
      </c>
      <c r="B36">
        <v>-1.4463999999999999</v>
      </c>
      <c r="C36">
        <v>15.7133</v>
      </c>
      <c r="D36">
        <v>9.486E-2</v>
      </c>
      <c r="E36">
        <v>12.307</v>
      </c>
      <c r="F36">
        <v>12.975</v>
      </c>
      <c r="G36">
        <v>13.407</v>
      </c>
      <c r="H36">
        <v>13.651</v>
      </c>
      <c r="I36">
        <v>14.048999999999999</v>
      </c>
      <c r="J36">
        <v>14.333</v>
      </c>
      <c r="K36">
        <v>14.781000000000001</v>
      </c>
      <c r="L36">
        <v>15.712999999999999</v>
      </c>
      <c r="M36">
        <v>16.803999999999998</v>
      </c>
      <c r="N36">
        <v>17.471</v>
      </c>
      <c r="O36">
        <v>17.960999999999999</v>
      </c>
      <c r="P36">
        <v>18.753</v>
      </c>
      <c r="Q36">
        <v>19.315000000000001</v>
      </c>
      <c r="R36">
        <v>20.498000000000001</v>
      </c>
      <c r="S36">
        <v>23.009</v>
      </c>
    </row>
    <row r="37" spans="1:19" x14ac:dyDescent="0.25">
      <c r="A37">
        <v>96</v>
      </c>
      <c r="B37">
        <v>-1.4629000000000001</v>
      </c>
      <c r="C37">
        <v>15.736800000000001</v>
      </c>
      <c r="D37">
        <v>9.5259999999999997E-2</v>
      </c>
      <c r="E37">
        <v>12.32</v>
      </c>
      <c r="F37">
        <v>12.988</v>
      </c>
      <c r="G37">
        <v>13.422000000000001</v>
      </c>
      <c r="H37">
        <v>13.666</v>
      </c>
      <c r="I37">
        <v>14.065</v>
      </c>
      <c r="J37">
        <v>14.35</v>
      </c>
      <c r="K37">
        <v>14.798999999999999</v>
      </c>
      <c r="L37">
        <v>15.737</v>
      </c>
      <c r="M37">
        <v>16.835000000000001</v>
      </c>
      <c r="N37">
        <v>17.507999999999999</v>
      </c>
      <c r="O37">
        <v>18.001999999999999</v>
      </c>
      <c r="P37">
        <v>18.802</v>
      </c>
      <c r="Q37">
        <v>19.370999999999999</v>
      </c>
      <c r="R37">
        <v>20.57</v>
      </c>
      <c r="S37">
        <v>23.126999999999999</v>
      </c>
    </row>
    <row r="38" spans="1:19" x14ac:dyDescent="0.25">
      <c r="A38">
        <v>97</v>
      </c>
      <c r="B38">
        <v>-1.4790000000000001</v>
      </c>
      <c r="C38">
        <v>15.7606</v>
      </c>
      <c r="D38">
        <v>9.5670000000000005E-2</v>
      </c>
      <c r="E38">
        <v>12.333</v>
      </c>
      <c r="F38">
        <v>13.002000000000001</v>
      </c>
      <c r="G38">
        <v>13.436</v>
      </c>
      <c r="H38">
        <v>13.680999999999999</v>
      </c>
      <c r="I38">
        <v>14.081</v>
      </c>
      <c r="J38">
        <v>14.368</v>
      </c>
      <c r="K38">
        <v>14.819000000000001</v>
      </c>
      <c r="L38">
        <v>15.760999999999999</v>
      </c>
      <c r="M38">
        <v>16.867000000000001</v>
      </c>
      <c r="N38">
        <v>17.544</v>
      </c>
      <c r="O38">
        <v>18.044</v>
      </c>
      <c r="P38">
        <v>18.852</v>
      </c>
      <c r="Q38">
        <v>19.428000000000001</v>
      </c>
      <c r="R38">
        <v>20.645</v>
      </c>
      <c r="S38">
        <v>23.248999999999999</v>
      </c>
    </row>
    <row r="39" spans="1:19" x14ac:dyDescent="0.25">
      <c r="A39">
        <v>98</v>
      </c>
      <c r="B39">
        <v>-1.4946999999999999</v>
      </c>
      <c r="C39">
        <v>15.784800000000001</v>
      </c>
      <c r="D39">
        <v>9.6089999999999995E-2</v>
      </c>
      <c r="E39">
        <v>12.346</v>
      </c>
      <c r="F39">
        <v>13.016</v>
      </c>
      <c r="G39">
        <v>13.451000000000001</v>
      </c>
      <c r="H39">
        <v>13.696999999999999</v>
      </c>
      <c r="I39">
        <v>14.098000000000001</v>
      </c>
      <c r="J39">
        <v>14.385</v>
      </c>
      <c r="K39">
        <v>14.837999999999999</v>
      </c>
      <c r="L39">
        <v>15.785</v>
      </c>
      <c r="M39">
        <v>16.898</v>
      </c>
      <c r="N39">
        <v>17.582000000000001</v>
      </c>
      <c r="O39">
        <v>18.085999999999999</v>
      </c>
      <c r="P39">
        <v>18.904</v>
      </c>
      <c r="Q39">
        <v>19.486000000000001</v>
      </c>
      <c r="R39">
        <v>20.72</v>
      </c>
      <c r="S39">
        <v>23.373000000000001</v>
      </c>
    </row>
    <row r="40" spans="1:19" x14ac:dyDescent="0.25">
      <c r="A40">
        <v>99</v>
      </c>
      <c r="B40">
        <v>-1.5101</v>
      </c>
      <c r="C40">
        <v>15.8094</v>
      </c>
      <c r="D40">
        <v>9.6509999999999999E-2</v>
      </c>
      <c r="E40">
        <v>12.359</v>
      </c>
      <c r="F40">
        <v>13.03</v>
      </c>
      <c r="G40">
        <v>13.465999999999999</v>
      </c>
      <c r="H40">
        <v>13.712</v>
      </c>
      <c r="I40">
        <v>14.115</v>
      </c>
      <c r="J40">
        <v>14.403</v>
      </c>
      <c r="K40">
        <v>14.858000000000001</v>
      </c>
      <c r="L40">
        <v>15.808999999999999</v>
      </c>
      <c r="M40">
        <v>16.931000000000001</v>
      </c>
      <c r="N40">
        <v>17.62</v>
      </c>
      <c r="O40">
        <v>18.129000000000001</v>
      </c>
      <c r="P40">
        <v>18.956</v>
      </c>
      <c r="Q40">
        <v>19.545000000000002</v>
      </c>
      <c r="R40">
        <v>20.797000000000001</v>
      </c>
      <c r="S40">
        <v>23.498999999999999</v>
      </c>
    </row>
    <row r="41" spans="1:19" x14ac:dyDescent="0.25">
      <c r="A41">
        <v>100</v>
      </c>
      <c r="B41">
        <v>-1.5251999999999999</v>
      </c>
      <c r="C41">
        <v>15.8344</v>
      </c>
      <c r="D41">
        <v>9.6930000000000002E-2</v>
      </c>
      <c r="E41">
        <v>12.372999999999999</v>
      </c>
      <c r="F41">
        <v>13.045</v>
      </c>
      <c r="G41">
        <v>13.481999999999999</v>
      </c>
      <c r="H41">
        <v>13.728</v>
      </c>
      <c r="I41">
        <v>14.132</v>
      </c>
      <c r="J41">
        <v>14.420999999999999</v>
      </c>
      <c r="K41">
        <v>14.878</v>
      </c>
      <c r="L41">
        <v>15.834</v>
      </c>
      <c r="M41">
        <v>16.963000000000001</v>
      </c>
      <c r="N41">
        <v>17.658999999999999</v>
      </c>
      <c r="O41">
        <v>18.172000000000001</v>
      </c>
      <c r="P41">
        <v>19.007999999999999</v>
      </c>
      <c r="Q41">
        <v>19.605</v>
      </c>
      <c r="R41">
        <v>20.873999999999999</v>
      </c>
      <c r="S41">
        <v>23.626999999999999</v>
      </c>
    </row>
    <row r="42" spans="1:19" x14ac:dyDescent="0.25">
      <c r="A42">
        <v>101</v>
      </c>
      <c r="B42">
        <v>-1.5399</v>
      </c>
      <c r="C42">
        <v>15.8597</v>
      </c>
      <c r="D42">
        <v>9.7350000000000006E-2</v>
      </c>
      <c r="E42">
        <v>12.385999999999999</v>
      </c>
      <c r="F42">
        <v>13.058999999999999</v>
      </c>
      <c r="G42">
        <v>13.497</v>
      </c>
      <c r="H42">
        <v>13.744999999999999</v>
      </c>
      <c r="I42">
        <v>14.148999999999999</v>
      </c>
      <c r="J42">
        <v>14.44</v>
      </c>
      <c r="K42">
        <v>14.898</v>
      </c>
      <c r="L42">
        <v>15.86</v>
      </c>
      <c r="M42">
        <v>16.995999999999999</v>
      </c>
      <c r="N42">
        <v>17.698</v>
      </c>
      <c r="O42">
        <v>18.216000000000001</v>
      </c>
      <c r="P42">
        <v>19.061</v>
      </c>
      <c r="Q42">
        <v>19.666</v>
      </c>
      <c r="R42">
        <v>20.952999999999999</v>
      </c>
      <c r="S42">
        <v>23.756</v>
      </c>
    </row>
    <row r="43" spans="1:19" x14ac:dyDescent="0.25">
      <c r="A43">
        <v>102</v>
      </c>
      <c r="B43">
        <v>-1.5542</v>
      </c>
      <c r="C43">
        <v>15.8855</v>
      </c>
      <c r="D43">
        <v>9.7780000000000006E-2</v>
      </c>
      <c r="E43">
        <v>12.4</v>
      </c>
      <c r="F43">
        <v>13.074</v>
      </c>
      <c r="G43">
        <v>13.513</v>
      </c>
      <c r="H43">
        <v>13.760999999999999</v>
      </c>
      <c r="I43">
        <v>14.167</v>
      </c>
      <c r="J43">
        <v>14.459</v>
      </c>
      <c r="K43">
        <v>14.919</v>
      </c>
      <c r="L43">
        <v>15.885999999999999</v>
      </c>
      <c r="M43">
        <v>17.03</v>
      </c>
      <c r="N43">
        <v>17.738</v>
      </c>
      <c r="O43">
        <v>18.260999999999999</v>
      </c>
      <c r="P43">
        <v>19.114999999999998</v>
      </c>
      <c r="Q43">
        <v>19.727</v>
      </c>
      <c r="R43">
        <v>21.033000000000001</v>
      </c>
      <c r="S43">
        <v>23.89</v>
      </c>
    </row>
    <row r="44" spans="1:19" x14ac:dyDescent="0.25">
      <c r="A44">
        <v>103</v>
      </c>
      <c r="B44">
        <v>-1.5681</v>
      </c>
      <c r="C44">
        <v>15.9116</v>
      </c>
      <c r="D44">
        <v>9.8210000000000006E-2</v>
      </c>
      <c r="E44">
        <v>12.414</v>
      </c>
      <c r="F44">
        <v>13.089</v>
      </c>
      <c r="G44">
        <v>13.529</v>
      </c>
      <c r="H44">
        <v>13.778</v>
      </c>
      <c r="I44">
        <v>14.185</v>
      </c>
      <c r="J44">
        <v>14.478</v>
      </c>
      <c r="K44">
        <v>14.94</v>
      </c>
      <c r="L44">
        <v>15.912000000000001</v>
      </c>
      <c r="M44">
        <v>17.064</v>
      </c>
      <c r="N44">
        <v>17.777999999999999</v>
      </c>
      <c r="O44">
        <v>18.306000000000001</v>
      </c>
      <c r="P44">
        <v>19.170000000000002</v>
      </c>
      <c r="Q44">
        <v>19.789000000000001</v>
      </c>
      <c r="R44">
        <v>21.114000000000001</v>
      </c>
      <c r="S44">
        <v>24.024000000000001</v>
      </c>
    </row>
    <row r="45" spans="1:19" x14ac:dyDescent="0.25">
      <c r="A45">
        <v>104</v>
      </c>
      <c r="B45">
        <v>-1.5817000000000001</v>
      </c>
      <c r="C45">
        <v>15.9381</v>
      </c>
      <c r="D45">
        <v>9.8640000000000005E-2</v>
      </c>
      <c r="E45">
        <v>12.428000000000001</v>
      </c>
      <c r="F45">
        <v>13.103999999999999</v>
      </c>
      <c r="G45">
        <v>13.545</v>
      </c>
      <c r="H45">
        <v>13.795</v>
      </c>
      <c r="I45">
        <v>14.202999999999999</v>
      </c>
      <c r="J45">
        <v>14.497</v>
      </c>
      <c r="K45">
        <v>14.961</v>
      </c>
      <c r="L45">
        <v>15.938000000000001</v>
      </c>
      <c r="M45">
        <v>17.099</v>
      </c>
      <c r="N45">
        <v>17.818000000000001</v>
      </c>
      <c r="O45">
        <v>18.352</v>
      </c>
      <c r="P45">
        <v>19.225000000000001</v>
      </c>
      <c r="Q45">
        <v>19.852</v>
      </c>
      <c r="R45">
        <v>21.196000000000002</v>
      </c>
      <c r="S45">
        <v>24.161000000000001</v>
      </c>
    </row>
    <row r="46" spans="1:19" x14ac:dyDescent="0.25">
      <c r="A46">
        <v>105</v>
      </c>
      <c r="B46">
        <v>-1.5948</v>
      </c>
      <c r="C46">
        <v>15.9651</v>
      </c>
      <c r="D46">
        <v>9.9070000000000005E-2</v>
      </c>
      <c r="E46">
        <v>12.442</v>
      </c>
      <c r="F46">
        <v>13.12</v>
      </c>
      <c r="G46">
        <v>13.561999999999999</v>
      </c>
      <c r="H46">
        <v>13.811999999999999</v>
      </c>
      <c r="I46">
        <v>14.222</v>
      </c>
      <c r="J46">
        <v>14.516999999999999</v>
      </c>
      <c r="K46">
        <v>14.983000000000001</v>
      </c>
      <c r="L46">
        <v>15.965</v>
      </c>
      <c r="M46">
        <v>17.134</v>
      </c>
      <c r="N46">
        <v>17.86</v>
      </c>
      <c r="O46">
        <v>18.399000000000001</v>
      </c>
      <c r="P46">
        <v>19.280999999999999</v>
      </c>
      <c r="Q46">
        <v>19.916</v>
      </c>
      <c r="R46">
        <v>21.277999999999999</v>
      </c>
      <c r="S46">
        <v>24.3</v>
      </c>
    </row>
    <row r="47" spans="1:19" x14ac:dyDescent="0.25">
      <c r="A47">
        <v>106</v>
      </c>
      <c r="B47">
        <v>-1.6075999999999999</v>
      </c>
      <c r="C47">
        <v>15.9925</v>
      </c>
      <c r="D47">
        <v>9.9510000000000001E-2</v>
      </c>
      <c r="E47">
        <v>12.457000000000001</v>
      </c>
      <c r="F47">
        <v>13.135</v>
      </c>
      <c r="G47">
        <v>13.579000000000001</v>
      </c>
      <c r="H47">
        <v>13.83</v>
      </c>
      <c r="I47">
        <v>14.241</v>
      </c>
      <c r="J47">
        <v>14.537000000000001</v>
      </c>
      <c r="K47">
        <v>15.005000000000001</v>
      </c>
      <c r="L47">
        <v>15.992000000000001</v>
      </c>
      <c r="M47">
        <v>17.170000000000002</v>
      </c>
      <c r="N47">
        <v>17.902000000000001</v>
      </c>
      <c r="O47">
        <v>18.446000000000002</v>
      </c>
      <c r="P47">
        <v>19.338000000000001</v>
      </c>
      <c r="Q47">
        <v>19.981000000000002</v>
      </c>
      <c r="R47">
        <v>21.363</v>
      </c>
      <c r="S47">
        <v>24.442</v>
      </c>
    </row>
    <row r="48" spans="1:19" x14ac:dyDescent="0.25">
      <c r="A48">
        <v>107</v>
      </c>
      <c r="B48">
        <v>-1.6198999999999999</v>
      </c>
      <c r="C48">
        <v>16.020499999999998</v>
      </c>
      <c r="D48">
        <v>9.9940000000000001E-2</v>
      </c>
      <c r="E48">
        <v>12.472</v>
      </c>
      <c r="F48">
        <v>13.151999999999999</v>
      </c>
      <c r="G48">
        <v>13.596</v>
      </c>
      <c r="H48">
        <v>13.848000000000001</v>
      </c>
      <c r="I48">
        <v>14.26</v>
      </c>
      <c r="J48">
        <v>14.558</v>
      </c>
      <c r="K48">
        <v>15.028</v>
      </c>
      <c r="L48">
        <v>16.02</v>
      </c>
      <c r="M48">
        <v>17.206</v>
      </c>
      <c r="N48">
        <v>17.943999999999999</v>
      </c>
      <c r="O48">
        <v>18.492999999999999</v>
      </c>
      <c r="P48">
        <v>19.395</v>
      </c>
      <c r="Q48">
        <v>20.045999999999999</v>
      </c>
      <c r="R48">
        <v>21.448</v>
      </c>
      <c r="S48">
        <v>24.585000000000001</v>
      </c>
    </row>
    <row r="49" spans="1:19" x14ac:dyDescent="0.25">
      <c r="A49">
        <v>108</v>
      </c>
      <c r="B49">
        <v>-1.6317999999999999</v>
      </c>
      <c r="C49">
        <v>16.048999999999999</v>
      </c>
      <c r="D49">
        <v>0.10038</v>
      </c>
      <c r="E49">
        <v>12.487</v>
      </c>
      <c r="F49">
        <v>13.167999999999999</v>
      </c>
      <c r="G49">
        <v>13.614000000000001</v>
      </c>
      <c r="H49">
        <v>13.866</v>
      </c>
      <c r="I49">
        <v>14.28</v>
      </c>
      <c r="J49">
        <v>14.579000000000001</v>
      </c>
      <c r="K49">
        <v>15.051</v>
      </c>
      <c r="L49">
        <v>16.048999999999999</v>
      </c>
      <c r="M49">
        <v>17.242999999999999</v>
      </c>
      <c r="N49">
        <v>17.986999999999998</v>
      </c>
      <c r="O49">
        <v>18.542000000000002</v>
      </c>
      <c r="P49">
        <v>19.452999999999999</v>
      </c>
      <c r="Q49">
        <v>20.111999999999998</v>
      </c>
      <c r="R49">
        <v>21.533999999999999</v>
      </c>
      <c r="S49">
        <v>24.731000000000002</v>
      </c>
    </row>
    <row r="50" spans="1:19" x14ac:dyDescent="0.25">
      <c r="A50">
        <v>109</v>
      </c>
      <c r="B50">
        <v>-1.6433</v>
      </c>
      <c r="C50">
        <v>16.078099999999999</v>
      </c>
      <c r="D50">
        <v>0.10082000000000001</v>
      </c>
      <c r="E50">
        <v>12.502000000000001</v>
      </c>
      <c r="F50">
        <v>13.185</v>
      </c>
      <c r="G50">
        <v>13.632</v>
      </c>
      <c r="H50">
        <v>13.885</v>
      </c>
      <c r="I50">
        <v>14.3</v>
      </c>
      <c r="J50">
        <v>14.6</v>
      </c>
      <c r="K50">
        <v>15.074</v>
      </c>
      <c r="L50">
        <v>16.077999999999999</v>
      </c>
      <c r="M50">
        <v>17.28</v>
      </c>
      <c r="N50">
        <v>18.030999999999999</v>
      </c>
      <c r="O50">
        <v>18.591000000000001</v>
      </c>
      <c r="P50">
        <v>19.513000000000002</v>
      </c>
      <c r="Q50">
        <v>20.18</v>
      </c>
      <c r="R50">
        <v>21.622</v>
      </c>
      <c r="S50">
        <v>24.879000000000001</v>
      </c>
    </row>
    <row r="51" spans="1:19" x14ac:dyDescent="0.25">
      <c r="A51">
        <v>110</v>
      </c>
      <c r="B51">
        <v>-1.6544000000000001</v>
      </c>
      <c r="C51">
        <v>16.107800000000001</v>
      </c>
      <c r="D51">
        <v>0.10126</v>
      </c>
      <c r="E51">
        <v>12.518000000000001</v>
      </c>
      <c r="F51">
        <v>13.202</v>
      </c>
      <c r="G51">
        <v>13.65</v>
      </c>
      <c r="H51">
        <v>13.904</v>
      </c>
      <c r="I51">
        <v>14.321</v>
      </c>
      <c r="J51">
        <v>14.622</v>
      </c>
      <c r="K51">
        <v>15.098000000000001</v>
      </c>
      <c r="L51">
        <v>16.108000000000001</v>
      </c>
      <c r="M51">
        <v>17.318999999999999</v>
      </c>
      <c r="N51">
        <v>18.076000000000001</v>
      </c>
      <c r="O51">
        <v>18.640999999999998</v>
      </c>
      <c r="P51">
        <v>19.573</v>
      </c>
      <c r="Q51">
        <v>20.248000000000001</v>
      </c>
      <c r="R51">
        <v>21.710999999999999</v>
      </c>
      <c r="S51">
        <v>25.029</v>
      </c>
    </row>
    <row r="52" spans="1:19" x14ac:dyDescent="0.25">
      <c r="A52">
        <v>111</v>
      </c>
      <c r="B52">
        <v>-1.6651</v>
      </c>
      <c r="C52">
        <v>16.138100000000001</v>
      </c>
      <c r="D52">
        <v>0.1017</v>
      </c>
      <c r="E52">
        <v>12.534000000000001</v>
      </c>
      <c r="F52">
        <v>13.22</v>
      </c>
      <c r="G52">
        <v>13.669</v>
      </c>
      <c r="H52">
        <v>13.923999999999999</v>
      </c>
      <c r="I52">
        <v>14.343</v>
      </c>
      <c r="J52">
        <v>14.645</v>
      </c>
      <c r="K52">
        <v>15.122999999999999</v>
      </c>
      <c r="L52">
        <v>16.138000000000002</v>
      </c>
      <c r="M52">
        <v>17.356999999999999</v>
      </c>
      <c r="N52">
        <v>18.120999999999999</v>
      </c>
      <c r="O52">
        <v>18.692</v>
      </c>
      <c r="P52">
        <v>19.634</v>
      </c>
      <c r="Q52">
        <v>20.317</v>
      </c>
      <c r="R52">
        <v>21.800999999999998</v>
      </c>
      <c r="S52">
        <v>25.181999999999999</v>
      </c>
    </row>
    <row r="53" spans="1:19" x14ac:dyDescent="0.25">
      <c r="A53">
        <v>112</v>
      </c>
      <c r="B53">
        <v>-1.6753</v>
      </c>
      <c r="C53">
        <v>16.1692</v>
      </c>
      <c r="D53">
        <v>0.10213999999999999</v>
      </c>
      <c r="E53">
        <v>12.55</v>
      </c>
      <c r="F53">
        <v>13.238</v>
      </c>
      <c r="G53">
        <v>13.689</v>
      </c>
      <c r="H53">
        <v>13.944000000000001</v>
      </c>
      <c r="I53">
        <v>14.364000000000001</v>
      </c>
      <c r="J53">
        <v>14.667999999999999</v>
      </c>
      <c r="K53">
        <v>15.148999999999999</v>
      </c>
      <c r="L53">
        <v>16.169</v>
      </c>
      <c r="M53">
        <v>17.396999999999998</v>
      </c>
      <c r="N53">
        <v>18.167999999999999</v>
      </c>
      <c r="O53">
        <v>18.744</v>
      </c>
      <c r="P53">
        <v>19.696000000000002</v>
      </c>
      <c r="Q53">
        <v>20.388000000000002</v>
      </c>
      <c r="R53">
        <v>21.891999999999999</v>
      </c>
      <c r="S53">
        <v>25.337</v>
      </c>
    </row>
    <row r="54" spans="1:19" x14ac:dyDescent="0.25">
      <c r="A54">
        <v>113</v>
      </c>
      <c r="B54">
        <v>-1.6851</v>
      </c>
      <c r="C54">
        <v>16.200900000000001</v>
      </c>
      <c r="D54">
        <v>0.10259</v>
      </c>
      <c r="E54">
        <v>12.567</v>
      </c>
      <c r="F54">
        <v>13.256</v>
      </c>
      <c r="G54">
        <v>13.708</v>
      </c>
      <c r="H54">
        <v>13.965</v>
      </c>
      <c r="I54">
        <v>14.387</v>
      </c>
      <c r="J54">
        <v>14.691000000000001</v>
      </c>
      <c r="K54">
        <v>15.175000000000001</v>
      </c>
      <c r="L54">
        <v>16.201000000000001</v>
      </c>
      <c r="M54">
        <v>17.437999999999999</v>
      </c>
      <c r="N54">
        <v>18.215</v>
      </c>
      <c r="O54">
        <v>18.797000000000001</v>
      </c>
      <c r="P54">
        <v>19.759</v>
      </c>
      <c r="Q54">
        <v>20.459</v>
      </c>
      <c r="R54">
        <v>21.984999999999999</v>
      </c>
      <c r="S54">
        <v>25.495000000000001</v>
      </c>
    </row>
    <row r="55" spans="1:19" x14ac:dyDescent="0.25">
      <c r="A55">
        <v>114</v>
      </c>
      <c r="B55">
        <v>-1.6943999999999999</v>
      </c>
      <c r="C55">
        <v>16.2333</v>
      </c>
      <c r="D55">
        <v>0.10303</v>
      </c>
      <c r="E55">
        <v>12.584</v>
      </c>
      <c r="F55">
        <v>13.275</v>
      </c>
      <c r="G55">
        <v>13.728999999999999</v>
      </c>
      <c r="H55">
        <v>13.986000000000001</v>
      </c>
      <c r="I55">
        <v>14.41</v>
      </c>
      <c r="J55">
        <v>14.715999999999999</v>
      </c>
      <c r="K55">
        <v>15.201000000000001</v>
      </c>
      <c r="L55">
        <v>16.233000000000001</v>
      </c>
      <c r="M55">
        <v>17.478999999999999</v>
      </c>
      <c r="N55">
        <v>18.263000000000002</v>
      </c>
      <c r="O55">
        <v>18.850000000000001</v>
      </c>
      <c r="P55">
        <v>19.823</v>
      </c>
      <c r="Q55">
        <v>20.530999999999999</v>
      </c>
      <c r="R55">
        <v>22.077999999999999</v>
      </c>
      <c r="S55">
        <v>25.654</v>
      </c>
    </row>
    <row r="56" spans="1:19" x14ac:dyDescent="0.25">
      <c r="A56">
        <v>115</v>
      </c>
      <c r="B56">
        <v>-1.7032</v>
      </c>
      <c r="C56">
        <v>16.266500000000001</v>
      </c>
      <c r="D56">
        <v>0.10347000000000001</v>
      </c>
      <c r="E56">
        <v>12.602</v>
      </c>
      <c r="F56">
        <v>13.295</v>
      </c>
      <c r="G56">
        <v>13.75</v>
      </c>
      <c r="H56">
        <v>14.007999999999999</v>
      </c>
      <c r="I56">
        <v>14.433</v>
      </c>
      <c r="J56">
        <v>14.741</v>
      </c>
      <c r="K56">
        <v>15.228</v>
      </c>
      <c r="L56">
        <v>16.265999999999998</v>
      </c>
      <c r="M56">
        <v>17.521000000000001</v>
      </c>
      <c r="N56">
        <v>18.311</v>
      </c>
      <c r="O56">
        <v>18.905000000000001</v>
      </c>
      <c r="P56">
        <v>19.887</v>
      </c>
      <c r="Q56">
        <v>20.605</v>
      </c>
      <c r="R56">
        <v>22.172999999999998</v>
      </c>
      <c r="S56">
        <v>25.814</v>
      </c>
    </row>
    <row r="57" spans="1:19" x14ac:dyDescent="0.25">
      <c r="A57">
        <v>116</v>
      </c>
      <c r="B57">
        <v>-1.7116</v>
      </c>
      <c r="C57">
        <v>16.3004</v>
      </c>
      <c r="D57">
        <v>0.10391</v>
      </c>
      <c r="E57">
        <v>12.62</v>
      </c>
      <c r="F57">
        <v>13.315</v>
      </c>
      <c r="G57">
        <v>13.771000000000001</v>
      </c>
      <c r="H57">
        <v>14.031000000000001</v>
      </c>
      <c r="I57">
        <v>14.458</v>
      </c>
      <c r="J57">
        <v>14.766</v>
      </c>
      <c r="K57">
        <v>15.256</v>
      </c>
      <c r="L57">
        <v>16.3</v>
      </c>
      <c r="M57">
        <v>17.564</v>
      </c>
      <c r="N57">
        <v>18.361000000000001</v>
      </c>
      <c r="O57">
        <v>18.96</v>
      </c>
      <c r="P57">
        <v>19.952999999999999</v>
      </c>
      <c r="Q57">
        <v>20.678999999999998</v>
      </c>
      <c r="R57">
        <v>22.268999999999998</v>
      </c>
      <c r="S57">
        <v>25.977</v>
      </c>
    </row>
    <row r="58" spans="1:19" x14ac:dyDescent="0.25">
      <c r="A58">
        <v>117</v>
      </c>
      <c r="B58">
        <v>-1.7196</v>
      </c>
      <c r="C58">
        <v>16.335100000000001</v>
      </c>
      <c r="D58">
        <v>0.10435</v>
      </c>
      <c r="E58">
        <v>12.638999999999999</v>
      </c>
      <c r="F58">
        <v>13.336</v>
      </c>
      <c r="G58">
        <v>13.794</v>
      </c>
      <c r="H58">
        <v>14.054</v>
      </c>
      <c r="I58">
        <v>14.483000000000001</v>
      </c>
      <c r="J58">
        <v>14.792999999999999</v>
      </c>
      <c r="K58">
        <v>15.285</v>
      </c>
      <c r="L58">
        <v>16.335000000000001</v>
      </c>
      <c r="M58">
        <v>17.608000000000001</v>
      </c>
      <c r="N58">
        <v>18.411999999999999</v>
      </c>
      <c r="O58">
        <v>19.015999999999998</v>
      </c>
      <c r="P58">
        <v>20.02</v>
      </c>
      <c r="Q58">
        <v>20.754000000000001</v>
      </c>
      <c r="R58">
        <v>22.366</v>
      </c>
      <c r="S58">
        <v>26.141999999999999</v>
      </c>
    </row>
    <row r="59" spans="1:19" x14ac:dyDescent="0.25">
      <c r="A59">
        <v>118</v>
      </c>
      <c r="B59">
        <v>-1.7271000000000001</v>
      </c>
      <c r="C59">
        <v>16.3704</v>
      </c>
      <c r="D59">
        <v>0.10478</v>
      </c>
      <c r="E59">
        <v>12.657999999999999</v>
      </c>
      <c r="F59">
        <v>13.356999999999999</v>
      </c>
      <c r="G59">
        <v>13.816000000000001</v>
      </c>
      <c r="H59">
        <v>14.077999999999999</v>
      </c>
      <c r="I59">
        <v>14.507999999999999</v>
      </c>
      <c r="J59">
        <v>14.82</v>
      </c>
      <c r="K59">
        <v>15.314</v>
      </c>
      <c r="L59">
        <v>16.37</v>
      </c>
      <c r="M59">
        <v>17.652000000000001</v>
      </c>
      <c r="N59">
        <v>18.462</v>
      </c>
      <c r="O59">
        <v>19.073</v>
      </c>
      <c r="P59">
        <v>20.087</v>
      </c>
      <c r="Q59">
        <v>20.83</v>
      </c>
      <c r="R59">
        <v>22.463000000000001</v>
      </c>
      <c r="S59">
        <v>26.306000000000001</v>
      </c>
    </row>
    <row r="60" spans="1:19" x14ac:dyDescent="0.25">
      <c r="A60">
        <v>119</v>
      </c>
      <c r="B60">
        <v>-1.7341</v>
      </c>
      <c r="C60">
        <v>16.406500000000001</v>
      </c>
      <c r="D60">
        <v>0.10521999999999999</v>
      </c>
      <c r="E60">
        <v>12.677</v>
      </c>
      <c r="F60">
        <v>13.379</v>
      </c>
      <c r="G60">
        <v>13.84</v>
      </c>
      <c r="H60">
        <v>14.102</v>
      </c>
      <c r="I60">
        <v>14.534000000000001</v>
      </c>
      <c r="J60">
        <v>14.847</v>
      </c>
      <c r="K60">
        <v>15.343999999999999</v>
      </c>
      <c r="L60">
        <v>16.405999999999999</v>
      </c>
      <c r="M60">
        <v>17.696999999999999</v>
      </c>
      <c r="N60">
        <v>18.515000000000001</v>
      </c>
      <c r="O60">
        <v>19.13</v>
      </c>
      <c r="P60">
        <v>20.155000000000001</v>
      </c>
      <c r="Q60">
        <v>20.907</v>
      </c>
      <c r="R60">
        <v>22.562000000000001</v>
      </c>
      <c r="S60">
        <v>26.474</v>
      </c>
    </row>
    <row r="61" spans="1:19" x14ac:dyDescent="0.25">
      <c r="A61">
        <v>120</v>
      </c>
      <c r="B61">
        <v>-1.7406999999999999</v>
      </c>
      <c r="C61">
        <v>16.443300000000001</v>
      </c>
      <c r="D61">
        <v>0.10566</v>
      </c>
      <c r="E61">
        <v>12.696999999999999</v>
      </c>
      <c r="F61">
        <v>13.401</v>
      </c>
      <c r="G61">
        <v>13.863</v>
      </c>
      <c r="H61">
        <v>14.127000000000001</v>
      </c>
      <c r="I61">
        <v>14.561</v>
      </c>
      <c r="J61">
        <v>14.875</v>
      </c>
      <c r="K61">
        <v>15.375</v>
      </c>
      <c r="L61">
        <v>16.443000000000001</v>
      </c>
      <c r="M61">
        <v>17.742999999999999</v>
      </c>
      <c r="N61">
        <v>18.568000000000001</v>
      </c>
      <c r="O61">
        <v>19.189</v>
      </c>
      <c r="P61">
        <v>20.225000000000001</v>
      </c>
      <c r="Q61">
        <v>20.984999999999999</v>
      </c>
      <c r="R61">
        <v>22.661999999999999</v>
      </c>
      <c r="S61">
        <v>26.643999999999998</v>
      </c>
    </row>
    <row r="62" spans="1:19" x14ac:dyDescent="0.25">
      <c r="A62">
        <v>121</v>
      </c>
      <c r="B62">
        <v>-1.7467999999999999</v>
      </c>
      <c r="C62">
        <v>16.480699999999999</v>
      </c>
      <c r="D62">
        <v>0.10609</v>
      </c>
      <c r="E62">
        <v>12.718</v>
      </c>
      <c r="F62">
        <v>13.423</v>
      </c>
      <c r="G62">
        <v>13.888</v>
      </c>
      <c r="H62">
        <v>14.151999999999999</v>
      </c>
      <c r="I62">
        <v>14.587999999999999</v>
      </c>
      <c r="J62">
        <v>14.904</v>
      </c>
      <c r="K62">
        <v>15.406000000000001</v>
      </c>
      <c r="L62">
        <v>16.481000000000002</v>
      </c>
      <c r="M62">
        <v>17.79</v>
      </c>
      <c r="N62">
        <v>18.620999999999999</v>
      </c>
      <c r="O62">
        <v>19.248000000000001</v>
      </c>
      <c r="P62">
        <v>20.294</v>
      </c>
      <c r="Q62">
        <v>21.062999999999999</v>
      </c>
      <c r="R62">
        <v>22.762</v>
      </c>
      <c r="S62">
        <v>26.814</v>
      </c>
    </row>
    <row r="63" spans="1:19" x14ac:dyDescent="0.25">
      <c r="A63">
        <v>122</v>
      </c>
      <c r="B63">
        <v>-1.7524999999999999</v>
      </c>
      <c r="C63">
        <v>16.518899999999999</v>
      </c>
      <c r="D63">
        <v>0.10652</v>
      </c>
      <c r="E63">
        <v>12.738</v>
      </c>
      <c r="F63">
        <v>13.446</v>
      </c>
      <c r="G63">
        <v>13.913</v>
      </c>
      <c r="H63">
        <v>14.178000000000001</v>
      </c>
      <c r="I63">
        <v>14.616</v>
      </c>
      <c r="J63">
        <v>14.933</v>
      </c>
      <c r="K63">
        <v>15.438000000000001</v>
      </c>
      <c r="L63">
        <v>16.518999999999998</v>
      </c>
      <c r="M63">
        <v>17.837</v>
      </c>
      <c r="N63">
        <v>18.675000000000001</v>
      </c>
      <c r="O63">
        <v>19.308</v>
      </c>
      <c r="P63">
        <v>20.364999999999998</v>
      </c>
      <c r="Q63">
        <v>21.141999999999999</v>
      </c>
      <c r="R63">
        <v>22.864000000000001</v>
      </c>
      <c r="S63">
        <v>26.984999999999999</v>
      </c>
    </row>
    <row r="64" spans="1:19" x14ac:dyDescent="0.25">
      <c r="A64">
        <v>123</v>
      </c>
      <c r="B64">
        <v>-1.7578</v>
      </c>
      <c r="C64">
        <v>16.5578</v>
      </c>
      <c r="D64">
        <v>0.10695</v>
      </c>
      <c r="E64">
        <v>12.76</v>
      </c>
      <c r="F64">
        <v>13.47</v>
      </c>
      <c r="G64">
        <v>13.938000000000001</v>
      </c>
      <c r="H64">
        <v>14.205</v>
      </c>
      <c r="I64">
        <v>14.644</v>
      </c>
      <c r="J64">
        <v>14.962999999999999</v>
      </c>
      <c r="K64">
        <v>15.471</v>
      </c>
      <c r="L64">
        <v>16.558</v>
      </c>
      <c r="M64">
        <v>17.885999999999999</v>
      </c>
      <c r="N64">
        <v>18.73</v>
      </c>
      <c r="O64">
        <v>19.369</v>
      </c>
      <c r="P64">
        <v>20.436</v>
      </c>
      <c r="Q64">
        <v>21.222999999999999</v>
      </c>
      <c r="R64">
        <v>22.966000000000001</v>
      </c>
      <c r="S64">
        <v>27.158000000000001</v>
      </c>
    </row>
    <row r="65" spans="1:19" x14ac:dyDescent="0.25">
      <c r="A65">
        <v>124</v>
      </c>
      <c r="B65">
        <v>-1.7625999999999999</v>
      </c>
      <c r="C65">
        <v>16.5974</v>
      </c>
      <c r="D65">
        <v>0.10738</v>
      </c>
      <c r="E65">
        <v>12.781000000000001</v>
      </c>
      <c r="F65">
        <v>13.494</v>
      </c>
      <c r="G65">
        <v>13.964</v>
      </c>
      <c r="H65">
        <v>14.231999999999999</v>
      </c>
      <c r="I65">
        <v>14.673</v>
      </c>
      <c r="J65">
        <v>14.994</v>
      </c>
      <c r="K65">
        <v>15.504</v>
      </c>
      <c r="L65">
        <v>16.597000000000001</v>
      </c>
      <c r="M65">
        <v>17.934999999999999</v>
      </c>
      <c r="N65">
        <v>18.786000000000001</v>
      </c>
      <c r="O65">
        <v>19.431000000000001</v>
      </c>
      <c r="P65">
        <v>20.509</v>
      </c>
      <c r="Q65">
        <v>21.303999999999998</v>
      </c>
      <c r="R65">
        <v>23.068999999999999</v>
      </c>
      <c r="S65">
        <v>27.332000000000001</v>
      </c>
    </row>
    <row r="66" spans="1:19" x14ac:dyDescent="0.25">
      <c r="A66">
        <v>125</v>
      </c>
      <c r="B66">
        <v>-1.7669999999999999</v>
      </c>
      <c r="C66">
        <v>16.637599999999999</v>
      </c>
      <c r="D66">
        <v>0.10780000000000001</v>
      </c>
      <c r="E66">
        <v>12.803000000000001</v>
      </c>
      <c r="F66">
        <v>13.519</v>
      </c>
      <c r="G66">
        <v>13.99</v>
      </c>
      <c r="H66">
        <v>14.259</v>
      </c>
      <c r="I66">
        <v>14.702999999999999</v>
      </c>
      <c r="J66">
        <v>15.025</v>
      </c>
      <c r="K66">
        <v>15.538</v>
      </c>
      <c r="L66">
        <v>16.638000000000002</v>
      </c>
      <c r="M66">
        <v>17.984000000000002</v>
      </c>
      <c r="N66">
        <v>18.843</v>
      </c>
      <c r="O66">
        <v>19.492999999999999</v>
      </c>
      <c r="P66">
        <v>20.581</v>
      </c>
      <c r="Q66">
        <v>21.385000000000002</v>
      </c>
      <c r="R66">
        <v>23.172999999999998</v>
      </c>
      <c r="S66">
        <v>27.504999999999999</v>
      </c>
    </row>
    <row r="67" spans="1:19" x14ac:dyDescent="0.25">
      <c r="A67">
        <v>126</v>
      </c>
      <c r="B67">
        <v>-1.7709999999999999</v>
      </c>
      <c r="C67">
        <v>16.678599999999999</v>
      </c>
      <c r="D67">
        <v>0.10823000000000001</v>
      </c>
      <c r="E67">
        <v>12.826000000000001</v>
      </c>
      <c r="F67">
        <v>13.544</v>
      </c>
      <c r="G67">
        <v>14.016999999999999</v>
      </c>
      <c r="H67">
        <v>14.287000000000001</v>
      </c>
      <c r="I67">
        <v>14.733000000000001</v>
      </c>
      <c r="J67">
        <v>15.055999999999999</v>
      </c>
      <c r="K67">
        <v>15.571999999999999</v>
      </c>
      <c r="L67">
        <v>16.678999999999998</v>
      </c>
      <c r="M67">
        <v>18.035</v>
      </c>
      <c r="N67">
        <v>18.899999999999999</v>
      </c>
      <c r="O67">
        <v>19.556000000000001</v>
      </c>
      <c r="P67">
        <v>20.655999999999999</v>
      </c>
      <c r="Q67">
        <v>21.468</v>
      </c>
      <c r="R67">
        <v>23.277999999999999</v>
      </c>
      <c r="S67">
        <v>27.681999999999999</v>
      </c>
    </row>
    <row r="68" spans="1:19" x14ac:dyDescent="0.25">
      <c r="A68">
        <v>127</v>
      </c>
      <c r="B68">
        <v>-1.7745</v>
      </c>
      <c r="C68">
        <v>16.720300000000002</v>
      </c>
      <c r="D68">
        <v>0.10865</v>
      </c>
      <c r="E68">
        <v>12.849</v>
      </c>
      <c r="F68">
        <v>13.569000000000001</v>
      </c>
      <c r="G68">
        <v>14.045</v>
      </c>
      <c r="H68">
        <v>14.316000000000001</v>
      </c>
      <c r="I68">
        <v>14.763999999999999</v>
      </c>
      <c r="J68">
        <v>15.089</v>
      </c>
      <c r="K68">
        <v>15.606999999999999</v>
      </c>
      <c r="L68">
        <v>16.72</v>
      </c>
      <c r="M68">
        <v>18.085999999999999</v>
      </c>
      <c r="N68">
        <v>18.957999999999998</v>
      </c>
      <c r="O68">
        <v>19.62</v>
      </c>
      <c r="P68">
        <v>20.73</v>
      </c>
      <c r="Q68">
        <v>21.550999999999998</v>
      </c>
      <c r="R68">
        <v>23.382999999999999</v>
      </c>
      <c r="S68">
        <v>27.856999999999999</v>
      </c>
    </row>
    <row r="69" spans="1:19" x14ac:dyDescent="0.25">
      <c r="A69">
        <v>128</v>
      </c>
      <c r="B69">
        <v>-1.7777000000000001</v>
      </c>
      <c r="C69">
        <v>16.762799999999999</v>
      </c>
      <c r="D69">
        <v>0.10906</v>
      </c>
      <c r="E69">
        <v>12.872</v>
      </c>
      <c r="F69">
        <v>13.596</v>
      </c>
      <c r="G69">
        <v>14.073</v>
      </c>
      <c r="H69">
        <v>14.346</v>
      </c>
      <c r="I69">
        <v>14.795999999999999</v>
      </c>
      <c r="J69">
        <v>15.122</v>
      </c>
      <c r="K69">
        <v>15.643000000000001</v>
      </c>
      <c r="L69">
        <v>16.763000000000002</v>
      </c>
      <c r="M69">
        <v>18.138000000000002</v>
      </c>
      <c r="N69">
        <v>19.016999999999999</v>
      </c>
      <c r="O69">
        <v>19.684999999999999</v>
      </c>
      <c r="P69">
        <v>20.805</v>
      </c>
      <c r="Q69">
        <v>21.635000000000002</v>
      </c>
      <c r="R69">
        <v>23.488</v>
      </c>
      <c r="S69">
        <v>28.032</v>
      </c>
    </row>
    <row r="70" spans="1:19" x14ac:dyDescent="0.25">
      <c r="A70">
        <v>129</v>
      </c>
      <c r="B70">
        <v>-1.7804</v>
      </c>
      <c r="C70">
        <v>16.805900000000001</v>
      </c>
      <c r="D70">
        <v>0.10947999999999999</v>
      </c>
      <c r="E70">
        <v>12.896000000000001</v>
      </c>
      <c r="F70">
        <v>13.622</v>
      </c>
      <c r="G70">
        <v>14.102</v>
      </c>
      <c r="H70">
        <v>14.375999999999999</v>
      </c>
      <c r="I70">
        <v>14.827999999999999</v>
      </c>
      <c r="J70">
        <v>15.156000000000001</v>
      </c>
      <c r="K70">
        <v>15.679</v>
      </c>
      <c r="L70">
        <v>16.806000000000001</v>
      </c>
      <c r="M70">
        <v>18.190999999999999</v>
      </c>
      <c r="N70">
        <v>19.077000000000002</v>
      </c>
      <c r="O70">
        <v>19.75</v>
      </c>
      <c r="P70">
        <v>20.881</v>
      </c>
      <c r="Q70">
        <v>21.72</v>
      </c>
      <c r="R70">
        <v>23.594999999999999</v>
      </c>
      <c r="S70">
        <v>28.21</v>
      </c>
    </row>
    <row r="71" spans="1:19" x14ac:dyDescent="0.25">
      <c r="A71">
        <v>130</v>
      </c>
      <c r="B71">
        <v>-1.7827999999999999</v>
      </c>
      <c r="C71">
        <v>16.849699999999999</v>
      </c>
      <c r="D71">
        <v>0.10989</v>
      </c>
      <c r="E71">
        <v>12.92</v>
      </c>
      <c r="F71">
        <v>13.648999999999999</v>
      </c>
      <c r="G71">
        <v>14.131</v>
      </c>
      <c r="H71">
        <v>14.406000000000001</v>
      </c>
      <c r="I71">
        <v>14.86</v>
      </c>
      <c r="J71">
        <v>15.19</v>
      </c>
      <c r="K71">
        <v>15.717000000000001</v>
      </c>
      <c r="L71">
        <v>16.850000000000001</v>
      </c>
      <c r="M71">
        <v>18.244</v>
      </c>
      <c r="N71">
        <v>19.137</v>
      </c>
      <c r="O71">
        <v>19.815999999999999</v>
      </c>
      <c r="P71">
        <v>20.957999999999998</v>
      </c>
      <c r="Q71">
        <v>21.805</v>
      </c>
      <c r="R71">
        <v>23.702000000000002</v>
      </c>
      <c r="S71">
        <v>28.387</v>
      </c>
    </row>
    <row r="72" spans="1:19" x14ac:dyDescent="0.25">
      <c r="A72">
        <v>131</v>
      </c>
      <c r="B72">
        <v>-1.7847</v>
      </c>
      <c r="C72">
        <v>16.894100000000002</v>
      </c>
      <c r="D72">
        <v>0.1103</v>
      </c>
      <c r="E72">
        <v>12.945</v>
      </c>
      <c r="F72">
        <v>13.677</v>
      </c>
      <c r="G72">
        <v>14.161</v>
      </c>
      <c r="H72">
        <v>14.436999999999999</v>
      </c>
      <c r="I72">
        <v>14.893000000000001</v>
      </c>
      <c r="J72">
        <v>15.225</v>
      </c>
      <c r="K72">
        <v>15.754</v>
      </c>
      <c r="L72">
        <v>16.893999999999998</v>
      </c>
      <c r="M72">
        <v>18.297999999999998</v>
      </c>
      <c r="N72">
        <v>19.198</v>
      </c>
      <c r="O72">
        <v>19.882999999999999</v>
      </c>
      <c r="P72">
        <v>21.035</v>
      </c>
      <c r="Q72">
        <v>21.890999999999998</v>
      </c>
      <c r="R72">
        <v>23.81</v>
      </c>
      <c r="S72">
        <v>28.564</v>
      </c>
    </row>
    <row r="73" spans="1:19" x14ac:dyDescent="0.25">
      <c r="A73">
        <v>132</v>
      </c>
      <c r="B73">
        <v>-1.7862</v>
      </c>
      <c r="C73">
        <v>16.9392</v>
      </c>
      <c r="D73">
        <v>0.11070000000000001</v>
      </c>
      <c r="E73">
        <v>12.97</v>
      </c>
      <c r="F73">
        <v>13.705</v>
      </c>
      <c r="G73">
        <v>14.191000000000001</v>
      </c>
      <c r="H73">
        <v>14.468999999999999</v>
      </c>
      <c r="I73">
        <v>14.927</v>
      </c>
      <c r="J73">
        <v>15.26</v>
      </c>
      <c r="K73">
        <v>15.792999999999999</v>
      </c>
      <c r="L73">
        <v>16.939</v>
      </c>
      <c r="M73">
        <v>18.353000000000002</v>
      </c>
      <c r="N73">
        <v>19.260000000000002</v>
      </c>
      <c r="O73">
        <v>19.95</v>
      </c>
      <c r="P73">
        <v>21.113</v>
      </c>
      <c r="Q73">
        <v>21.977</v>
      </c>
      <c r="R73">
        <v>23.917000000000002</v>
      </c>
      <c r="S73">
        <v>28.74</v>
      </c>
    </row>
    <row r="74" spans="1:19" x14ac:dyDescent="0.25">
      <c r="A74">
        <v>133</v>
      </c>
      <c r="B74">
        <v>-1.7873000000000001</v>
      </c>
      <c r="C74">
        <v>16.984999999999999</v>
      </c>
      <c r="D74">
        <v>0.1111</v>
      </c>
      <c r="E74">
        <v>12.996</v>
      </c>
      <c r="F74">
        <v>13.734</v>
      </c>
      <c r="G74">
        <v>14.222</v>
      </c>
      <c r="H74">
        <v>14.500999999999999</v>
      </c>
      <c r="I74">
        <v>14.962</v>
      </c>
      <c r="J74">
        <v>15.295999999999999</v>
      </c>
      <c r="K74">
        <v>15.832000000000001</v>
      </c>
      <c r="L74">
        <v>16.984999999999999</v>
      </c>
      <c r="M74">
        <v>18.408000000000001</v>
      </c>
      <c r="N74">
        <v>19.321999999999999</v>
      </c>
      <c r="O74">
        <v>20.018000000000001</v>
      </c>
      <c r="P74">
        <v>21.190999999999999</v>
      </c>
      <c r="Q74">
        <v>22.064</v>
      </c>
      <c r="R74">
        <v>24.024999999999999</v>
      </c>
      <c r="S74">
        <v>28.916</v>
      </c>
    </row>
    <row r="75" spans="1:19" x14ac:dyDescent="0.25">
      <c r="A75">
        <v>134</v>
      </c>
      <c r="B75">
        <v>-1.7881</v>
      </c>
      <c r="C75">
        <v>17.031400000000001</v>
      </c>
      <c r="D75">
        <v>0.1115</v>
      </c>
      <c r="E75">
        <v>13.022</v>
      </c>
      <c r="F75">
        <v>13.763</v>
      </c>
      <c r="G75">
        <v>14.253</v>
      </c>
      <c r="H75">
        <v>14.532999999999999</v>
      </c>
      <c r="I75">
        <v>14.996</v>
      </c>
      <c r="J75">
        <v>15.333</v>
      </c>
      <c r="K75">
        <v>15.871</v>
      </c>
      <c r="L75">
        <v>17.030999999999999</v>
      </c>
      <c r="M75">
        <v>18.463999999999999</v>
      </c>
      <c r="N75">
        <v>19.385000000000002</v>
      </c>
      <c r="O75">
        <v>20.087</v>
      </c>
      <c r="P75">
        <v>21.27</v>
      </c>
      <c r="Q75">
        <v>22.151</v>
      </c>
      <c r="R75">
        <v>24.134</v>
      </c>
      <c r="S75">
        <v>29.093</v>
      </c>
    </row>
    <row r="76" spans="1:19" x14ac:dyDescent="0.25">
      <c r="A76">
        <v>135</v>
      </c>
      <c r="B76">
        <v>-1.7884</v>
      </c>
      <c r="C76">
        <v>17.078399999999998</v>
      </c>
      <c r="D76">
        <v>0.11189</v>
      </c>
      <c r="E76">
        <v>13.048</v>
      </c>
      <c r="F76">
        <v>13.792</v>
      </c>
      <c r="G76">
        <v>14.285</v>
      </c>
      <c r="H76">
        <v>14.566000000000001</v>
      </c>
      <c r="I76">
        <v>15.032</v>
      </c>
      <c r="J76">
        <v>15.37</v>
      </c>
      <c r="K76">
        <v>15.911</v>
      </c>
      <c r="L76">
        <v>17.077999999999999</v>
      </c>
      <c r="M76">
        <v>18.521000000000001</v>
      </c>
      <c r="N76">
        <v>19.449000000000002</v>
      </c>
      <c r="O76">
        <v>20.155999999999999</v>
      </c>
      <c r="P76">
        <v>21.35</v>
      </c>
      <c r="Q76">
        <v>22.239000000000001</v>
      </c>
      <c r="R76">
        <v>24.242000000000001</v>
      </c>
      <c r="S76">
        <v>29.266999999999999</v>
      </c>
    </row>
    <row r="77" spans="1:19" x14ac:dyDescent="0.25">
      <c r="A77">
        <v>136</v>
      </c>
      <c r="B77">
        <v>-1.7884</v>
      </c>
      <c r="C77">
        <v>17.126200000000001</v>
      </c>
      <c r="D77">
        <v>0.11228</v>
      </c>
      <c r="E77">
        <v>13.074999999999999</v>
      </c>
      <c r="F77">
        <v>13.821999999999999</v>
      </c>
      <c r="G77">
        <v>14.317</v>
      </c>
      <c r="H77">
        <v>14.6</v>
      </c>
      <c r="I77">
        <v>15.068</v>
      </c>
      <c r="J77">
        <v>15.407999999999999</v>
      </c>
      <c r="K77">
        <v>15.952</v>
      </c>
      <c r="L77">
        <v>17.126000000000001</v>
      </c>
      <c r="M77">
        <v>18.577999999999999</v>
      </c>
      <c r="N77">
        <v>19.513000000000002</v>
      </c>
      <c r="O77">
        <v>20.225999999999999</v>
      </c>
      <c r="P77">
        <v>21.43</v>
      </c>
      <c r="Q77">
        <v>22.327000000000002</v>
      </c>
      <c r="R77">
        <v>24.350999999999999</v>
      </c>
      <c r="S77">
        <v>29.442</v>
      </c>
    </row>
    <row r="78" spans="1:19" x14ac:dyDescent="0.25">
      <c r="A78">
        <v>137</v>
      </c>
      <c r="B78">
        <v>-1.788</v>
      </c>
      <c r="C78">
        <v>17.174600000000002</v>
      </c>
      <c r="D78">
        <v>0.11266</v>
      </c>
      <c r="E78">
        <v>13.102</v>
      </c>
      <c r="F78">
        <v>13.853</v>
      </c>
      <c r="G78">
        <v>14.35</v>
      </c>
      <c r="H78">
        <v>14.634</v>
      </c>
      <c r="I78">
        <v>15.105</v>
      </c>
      <c r="J78">
        <v>15.446999999999999</v>
      </c>
      <c r="K78">
        <v>15.993</v>
      </c>
      <c r="L78">
        <v>17.175000000000001</v>
      </c>
      <c r="M78">
        <v>18.635999999999999</v>
      </c>
      <c r="N78">
        <v>19.577999999999999</v>
      </c>
      <c r="O78">
        <v>20.295999999999999</v>
      </c>
      <c r="P78">
        <v>21.51</v>
      </c>
      <c r="Q78">
        <v>22.416</v>
      </c>
      <c r="R78">
        <v>24.46</v>
      </c>
      <c r="S78">
        <v>29.614000000000001</v>
      </c>
    </row>
    <row r="79" spans="1:19" x14ac:dyDescent="0.25">
      <c r="A79">
        <v>138</v>
      </c>
      <c r="B79">
        <v>-1.7873000000000001</v>
      </c>
      <c r="C79">
        <v>17.223600000000001</v>
      </c>
      <c r="D79">
        <v>0.11304</v>
      </c>
      <c r="E79">
        <v>13.13</v>
      </c>
      <c r="F79">
        <v>13.884</v>
      </c>
      <c r="G79">
        <v>14.382999999999999</v>
      </c>
      <c r="H79">
        <v>14.669</v>
      </c>
      <c r="I79">
        <v>15.141999999999999</v>
      </c>
      <c r="J79">
        <v>15.486000000000001</v>
      </c>
      <c r="K79">
        <v>16.035</v>
      </c>
      <c r="L79">
        <v>17.224</v>
      </c>
      <c r="M79">
        <v>18.695</v>
      </c>
      <c r="N79">
        <v>19.643000000000001</v>
      </c>
      <c r="O79">
        <v>20.367000000000001</v>
      </c>
      <c r="P79">
        <v>21.591000000000001</v>
      </c>
      <c r="Q79">
        <v>22.504999999999999</v>
      </c>
      <c r="R79">
        <v>24.568999999999999</v>
      </c>
      <c r="S79">
        <v>29.786999999999999</v>
      </c>
    </row>
    <row r="80" spans="1:19" x14ac:dyDescent="0.25">
      <c r="A80">
        <v>139</v>
      </c>
      <c r="B80">
        <v>-1.7861</v>
      </c>
      <c r="C80">
        <v>17.273399999999999</v>
      </c>
      <c r="D80">
        <v>0.11342000000000001</v>
      </c>
      <c r="E80">
        <v>13.157</v>
      </c>
      <c r="F80">
        <v>13.914999999999999</v>
      </c>
      <c r="G80">
        <v>14.417</v>
      </c>
      <c r="H80">
        <v>14.704000000000001</v>
      </c>
      <c r="I80">
        <v>15.179</v>
      </c>
      <c r="J80">
        <v>15.525</v>
      </c>
      <c r="K80">
        <v>16.077999999999999</v>
      </c>
      <c r="L80">
        <v>17.273</v>
      </c>
      <c r="M80">
        <v>18.754000000000001</v>
      </c>
      <c r="N80">
        <v>19.71</v>
      </c>
      <c r="O80">
        <v>20.439</v>
      </c>
      <c r="P80">
        <v>21.672999999999998</v>
      </c>
      <c r="Q80">
        <v>22.594999999999999</v>
      </c>
      <c r="R80">
        <v>24.678999999999998</v>
      </c>
      <c r="S80">
        <v>29.959</v>
      </c>
    </row>
    <row r="81" spans="1:19" x14ac:dyDescent="0.25">
      <c r="A81">
        <v>140</v>
      </c>
      <c r="B81">
        <v>-1.7846</v>
      </c>
      <c r="C81">
        <v>17.324000000000002</v>
      </c>
      <c r="D81">
        <v>0.11379</v>
      </c>
      <c r="E81">
        <v>13.186</v>
      </c>
      <c r="F81">
        <v>13.946999999999999</v>
      </c>
      <c r="G81">
        <v>14.452</v>
      </c>
      <c r="H81">
        <v>14.741</v>
      </c>
      <c r="I81">
        <v>15.218</v>
      </c>
      <c r="J81">
        <v>15.566000000000001</v>
      </c>
      <c r="K81">
        <v>16.122</v>
      </c>
      <c r="L81">
        <v>17.324000000000002</v>
      </c>
      <c r="M81">
        <v>18.815000000000001</v>
      </c>
      <c r="N81">
        <v>19.777000000000001</v>
      </c>
      <c r="O81">
        <v>20.512</v>
      </c>
      <c r="P81">
        <v>21.756</v>
      </c>
      <c r="Q81">
        <v>22.684999999999999</v>
      </c>
      <c r="R81">
        <v>24.789000000000001</v>
      </c>
      <c r="S81">
        <v>30.129000000000001</v>
      </c>
    </row>
    <row r="82" spans="1:19" x14ac:dyDescent="0.25">
      <c r="A82">
        <v>141</v>
      </c>
      <c r="B82">
        <v>-1.7827999999999999</v>
      </c>
      <c r="C82">
        <v>17.3752</v>
      </c>
      <c r="D82">
        <v>0.11415</v>
      </c>
      <c r="E82">
        <v>13.215</v>
      </c>
      <c r="F82">
        <v>13.98</v>
      </c>
      <c r="G82">
        <v>14.487</v>
      </c>
      <c r="H82">
        <v>14.776999999999999</v>
      </c>
      <c r="I82">
        <v>15.257</v>
      </c>
      <c r="J82">
        <v>15.606999999999999</v>
      </c>
      <c r="K82">
        <v>16.166</v>
      </c>
      <c r="L82">
        <v>17.375</v>
      </c>
      <c r="M82">
        <v>18.875</v>
      </c>
      <c r="N82">
        <v>19.844000000000001</v>
      </c>
      <c r="O82">
        <v>20.585000000000001</v>
      </c>
      <c r="P82">
        <v>21.838000000000001</v>
      </c>
      <c r="Q82">
        <v>22.774999999999999</v>
      </c>
      <c r="R82">
        <v>24.898</v>
      </c>
      <c r="S82">
        <v>30.297000000000001</v>
      </c>
    </row>
    <row r="83" spans="1:19" x14ac:dyDescent="0.25">
      <c r="A83">
        <v>142</v>
      </c>
      <c r="B83">
        <v>-1.7806</v>
      </c>
      <c r="C83">
        <v>17.427199999999999</v>
      </c>
      <c r="D83">
        <v>0.11451</v>
      </c>
      <c r="E83">
        <v>13.244999999999999</v>
      </c>
      <c r="F83">
        <v>14.013</v>
      </c>
      <c r="G83">
        <v>14.523</v>
      </c>
      <c r="H83">
        <v>14.814</v>
      </c>
      <c r="I83">
        <v>15.297000000000001</v>
      </c>
      <c r="J83">
        <v>15.648</v>
      </c>
      <c r="K83">
        <v>16.210999999999999</v>
      </c>
      <c r="L83">
        <v>17.427</v>
      </c>
      <c r="M83">
        <v>18.937000000000001</v>
      </c>
      <c r="N83">
        <v>19.913</v>
      </c>
      <c r="O83">
        <v>20.658000000000001</v>
      </c>
      <c r="P83">
        <v>21.922000000000001</v>
      </c>
      <c r="Q83">
        <v>22.866</v>
      </c>
      <c r="R83">
        <v>25.007999999999999</v>
      </c>
      <c r="S83">
        <v>30.463999999999999</v>
      </c>
    </row>
    <row r="84" spans="1:19" x14ac:dyDescent="0.25">
      <c r="A84">
        <v>143</v>
      </c>
      <c r="B84">
        <v>-1.778</v>
      </c>
      <c r="C84">
        <v>17.479900000000001</v>
      </c>
      <c r="D84">
        <v>0.11487</v>
      </c>
      <c r="E84">
        <v>13.275</v>
      </c>
      <c r="F84">
        <v>14.047000000000001</v>
      </c>
      <c r="G84">
        <v>14.558999999999999</v>
      </c>
      <c r="H84">
        <v>14.852</v>
      </c>
      <c r="I84">
        <v>15.337</v>
      </c>
      <c r="J84">
        <v>15.691000000000001</v>
      </c>
      <c r="K84">
        <v>16.256</v>
      </c>
      <c r="L84">
        <v>17.48</v>
      </c>
      <c r="M84">
        <v>19</v>
      </c>
      <c r="N84">
        <v>19.981999999999999</v>
      </c>
      <c r="O84">
        <v>20.733000000000001</v>
      </c>
      <c r="P84">
        <v>22.006</v>
      </c>
      <c r="Q84">
        <v>22.957999999999998</v>
      </c>
      <c r="R84">
        <v>25.117999999999999</v>
      </c>
      <c r="S84">
        <v>30.63</v>
      </c>
    </row>
    <row r="85" spans="1:19" x14ac:dyDescent="0.25">
      <c r="A85">
        <v>144</v>
      </c>
      <c r="B85">
        <v>-1.7750999999999999</v>
      </c>
      <c r="C85">
        <v>17.5334</v>
      </c>
      <c r="D85">
        <v>0.11522</v>
      </c>
      <c r="E85">
        <v>13.305</v>
      </c>
      <c r="F85">
        <v>14.081</v>
      </c>
      <c r="G85">
        <v>14.596</v>
      </c>
      <c r="H85">
        <v>14.891</v>
      </c>
      <c r="I85">
        <v>15.378</v>
      </c>
      <c r="J85">
        <v>15.734</v>
      </c>
      <c r="K85">
        <v>16.302</v>
      </c>
      <c r="L85">
        <v>17.533000000000001</v>
      </c>
      <c r="M85">
        <v>19.062999999999999</v>
      </c>
      <c r="N85">
        <v>20.052</v>
      </c>
      <c r="O85">
        <v>20.808</v>
      </c>
      <c r="P85">
        <v>22.09</v>
      </c>
      <c r="Q85">
        <v>23.05</v>
      </c>
      <c r="R85">
        <v>25.228000000000002</v>
      </c>
      <c r="S85">
        <v>30.794</v>
      </c>
    </row>
    <row r="86" spans="1:19" x14ac:dyDescent="0.25">
      <c r="A86">
        <v>145</v>
      </c>
      <c r="B86">
        <v>-1.7719</v>
      </c>
      <c r="C86">
        <v>17.587700000000002</v>
      </c>
      <c r="D86">
        <v>0.11556</v>
      </c>
      <c r="E86">
        <v>13.337</v>
      </c>
      <c r="F86">
        <v>14.116</v>
      </c>
      <c r="G86">
        <v>14.634</v>
      </c>
      <c r="H86">
        <v>14.93</v>
      </c>
      <c r="I86">
        <v>15.42</v>
      </c>
      <c r="J86">
        <v>15.778</v>
      </c>
      <c r="K86">
        <v>16.349</v>
      </c>
      <c r="L86">
        <v>17.588000000000001</v>
      </c>
      <c r="M86">
        <v>19.126999999999999</v>
      </c>
      <c r="N86">
        <v>20.122</v>
      </c>
      <c r="O86">
        <v>20.884</v>
      </c>
      <c r="P86">
        <v>22.175000000000001</v>
      </c>
      <c r="Q86">
        <v>23.141999999999999</v>
      </c>
      <c r="R86">
        <v>25.338000000000001</v>
      </c>
      <c r="S86">
        <v>30.954999999999998</v>
      </c>
    </row>
    <row r="87" spans="1:19" x14ac:dyDescent="0.25">
      <c r="A87">
        <v>146</v>
      </c>
      <c r="B87">
        <v>-1.7684</v>
      </c>
      <c r="C87">
        <v>17.642700000000001</v>
      </c>
      <c r="D87">
        <v>0.1159</v>
      </c>
      <c r="E87">
        <v>13.368</v>
      </c>
      <c r="F87">
        <v>14.151999999999999</v>
      </c>
      <c r="G87">
        <v>14.672000000000001</v>
      </c>
      <c r="H87">
        <v>14.97</v>
      </c>
      <c r="I87">
        <v>15.462999999999999</v>
      </c>
      <c r="J87">
        <v>15.821999999999999</v>
      </c>
      <c r="K87">
        <v>16.396999999999998</v>
      </c>
      <c r="L87">
        <v>17.643000000000001</v>
      </c>
      <c r="M87">
        <v>19.190999999999999</v>
      </c>
      <c r="N87">
        <v>20.193000000000001</v>
      </c>
      <c r="O87">
        <v>20.96</v>
      </c>
      <c r="P87">
        <v>22.260999999999999</v>
      </c>
      <c r="Q87">
        <v>23.234999999999999</v>
      </c>
      <c r="R87">
        <v>25.448</v>
      </c>
      <c r="S87">
        <v>31.116</v>
      </c>
    </row>
    <row r="88" spans="1:19" x14ac:dyDescent="0.25">
      <c r="A88">
        <v>147</v>
      </c>
      <c r="B88">
        <v>-1.7645</v>
      </c>
      <c r="C88">
        <v>17.698499999999999</v>
      </c>
      <c r="D88">
        <v>0.11623</v>
      </c>
      <c r="E88">
        <v>13.4</v>
      </c>
      <c r="F88">
        <v>14.188000000000001</v>
      </c>
      <c r="G88">
        <v>14.711</v>
      </c>
      <c r="H88">
        <v>15.01</v>
      </c>
      <c r="I88">
        <v>15.506</v>
      </c>
      <c r="J88">
        <v>15.867000000000001</v>
      </c>
      <c r="K88">
        <v>16.446000000000002</v>
      </c>
      <c r="L88">
        <v>17.698</v>
      </c>
      <c r="M88">
        <v>19.257000000000001</v>
      </c>
      <c r="N88">
        <v>20.265000000000001</v>
      </c>
      <c r="O88">
        <v>21.036999999999999</v>
      </c>
      <c r="P88">
        <v>22.347000000000001</v>
      </c>
      <c r="Q88">
        <v>23.327999999999999</v>
      </c>
      <c r="R88">
        <v>25.558</v>
      </c>
      <c r="S88">
        <v>31.273</v>
      </c>
    </row>
    <row r="89" spans="1:19" x14ac:dyDescent="0.25">
      <c r="A89">
        <v>148</v>
      </c>
      <c r="B89">
        <v>-1.7604</v>
      </c>
      <c r="C89">
        <v>17.755099999999999</v>
      </c>
      <c r="D89">
        <v>0.11656</v>
      </c>
      <c r="E89">
        <v>13.433</v>
      </c>
      <c r="F89">
        <v>14.225</v>
      </c>
      <c r="G89">
        <v>14.750999999999999</v>
      </c>
      <c r="H89">
        <v>15.051</v>
      </c>
      <c r="I89">
        <v>15.55</v>
      </c>
      <c r="J89">
        <v>15.913</v>
      </c>
      <c r="K89">
        <v>16.495000000000001</v>
      </c>
      <c r="L89">
        <v>17.754999999999999</v>
      </c>
      <c r="M89">
        <v>19.323</v>
      </c>
      <c r="N89">
        <v>20.338000000000001</v>
      </c>
      <c r="O89">
        <v>21.114999999999998</v>
      </c>
      <c r="P89">
        <v>22.434000000000001</v>
      </c>
      <c r="Q89">
        <v>23.422000000000001</v>
      </c>
      <c r="R89">
        <v>25.667999999999999</v>
      </c>
      <c r="S89">
        <v>31.43</v>
      </c>
    </row>
    <row r="90" spans="1:19" x14ac:dyDescent="0.25">
      <c r="A90">
        <v>149</v>
      </c>
      <c r="B90">
        <v>-1.7559</v>
      </c>
      <c r="C90">
        <v>17.8124</v>
      </c>
      <c r="D90">
        <v>0.11688</v>
      </c>
      <c r="E90">
        <v>13.465999999999999</v>
      </c>
      <c r="F90">
        <v>14.262</v>
      </c>
      <c r="G90">
        <v>14.791</v>
      </c>
      <c r="H90">
        <v>15.093</v>
      </c>
      <c r="I90">
        <v>15.593999999999999</v>
      </c>
      <c r="J90">
        <v>15.96</v>
      </c>
      <c r="K90">
        <v>16.545000000000002</v>
      </c>
      <c r="L90">
        <v>17.812000000000001</v>
      </c>
      <c r="M90">
        <v>19.39</v>
      </c>
      <c r="N90">
        <v>20.411000000000001</v>
      </c>
      <c r="O90">
        <v>21.193999999999999</v>
      </c>
      <c r="P90">
        <v>22.521000000000001</v>
      </c>
      <c r="Q90">
        <v>23.515999999999998</v>
      </c>
      <c r="R90">
        <v>25.777999999999999</v>
      </c>
      <c r="S90">
        <v>31.584</v>
      </c>
    </row>
    <row r="91" spans="1:19" x14ac:dyDescent="0.25">
      <c r="A91">
        <v>150</v>
      </c>
      <c r="B91">
        <v>-1.7511000000000001</v>
      </c>
      <c r="C91">
        <v>17.8704</v>
      </c>
      <c r="D91">
        <v>0.1172</v>
      </c>
      <c r="E91">
        <v>13.5</v>
      </c>
      <c r="F91">
        <v>14.3</v>
      </c>
      <c r="G91">
        <v>14.831</v>
      </c>
      <c r="H91">
        <v>15.135999999999999</v>
      </c>
      <c r="I91">
        <v>15.64</v>
      </c>
      <c r="J91">
        <v>16.007000000000001</v>
      </c>
      <c r="K91">
        <v>16.594999999999999</v>
      </c>
      <c r="L91">
        <v>17.87</v>
      </c>
      <c r="M91">
        <v>19.457000000000001</v>
      </c>
      <c r="N91">
        <v>20.486000000000001</v>
      </c>
      <c r="O91">
        <v>21.273</v>
      </c>
      <c r="P91">
        <v>22.609000000000002</v>
      </c>
      <c r="Q91">
        <v>23.61</v>
      </c>
      <c r="R91">
        <v>25.888000000000002</v>
      </c>
      <c r="S91">
        <v>31.736000000000001</v>
      </c>
    </row>
    <row r="92" spans="1:19" x14ac:dyDescent="0.25">
      <c r="A92">
        <v>151</v>
      </c>
      <c r="B92">
        <v>-1.7461</v>
      </c>
      <c r="C92">
        <v>17.929200000000002</v>
      </c>
      <c r="D92">
        <v>0.11751</v>
      </c>
      <c r="E92">
        <v>13.534000000000001</v>
      </c>
      <c r="F92">
        <v>14.337999999999999</v>
      </c>
      <c r="G92">
        <v>14.872999999999999</v>
      </c>
      <c r="H92">
        <v>15.179</v>
      </c>
      <c r="I92">
        <v>15.685</v>
      </c>
      <c r="J92">
        <v>16.055</v>
      </c>
      <c r="K92">
        <v>16.646000000000001</v>
      </c>
      <c r="L92">
        <v>17.928999999999998</v>
      </c>
      <c r="M92">
        <v>19.526</v>
      </c>
      <c r="N92">
        <v>20.56</v>
      </c>
      <c r="O92">
        <v>21.352</v>
      </c>
      <c r="P92">
        <v>22.696999999999999</v>
      </c>
      <c r="Q92">
        <v>23.704999999999998</v>
      </c>
      <c r="R92">
        <v>25.998000000000001</v>
      </c>
      <c r="S92">
        <v>31.885999999999999</v>
      </c>
    </row>
    <row r="93" spans="1:19" x14ac:dyDescent="0.25">
      <c r="A93">
        <v>152</v>
      </c>
      <c r="B93">
        <v>-1.7407999999999999</v>
      </c>
      <c r="C93">
        <v>17.988700000000001</v>
      </c>
      <c r="D93">
        <v>0.11781</v>
      </c>
      <c r="E93">
        <v>13.569000000000001</v>
      </c>
      <c r="F93">
        <v>14.377000000000001</v>
      </c>
      <c r="G93">
        <v>14.914999999999999</v>
      </c>
      <c r="H93">
        <v>15.222</v>
      </c>
      <c r="I93">
        <v>15.731999999999999</v>
      </c>
      <c r="J93">
        <v>16.103000000000002</v>
      </c>
      <c r="K93">
        <v>16.698</v>
      </c>
      <c r="L93">
        <v>17.989000000000001</v>
      </c>
      <c r="M93">
        <v>19.594999999999999</v>
      </c>
      <c r="N93">
        <v>20.635999999999999</v>
      </c>
      <c r="O93">
        <v>21.433</v>
      </c>
      <c r="P93">
        <v>22.785</v>
      </c>
      <c r="Q93">
        <v>23.8</v>
      </c>
      <c r="R93">
        <v>26.106999999999999</v>
      </c>
      <c r="S93">
        <v>32.033000000000001</v>
      </c>
    </row>
    <row r="94" spans="1:19" x14ac:dyDescent="0.25">
      <c r="A94">
        <v>153</v>
      </c>
      <c r="B94">
        <v>-1.7352000000000001</v>
      </c>
      <c r="C94">
        <v>18.0488</v>
      </c>
      <c r="D94">
        <v>0.11811000000000001</v>
      </c>
      <c r="E94">
        <v>13.603999999999999</v>
      </c>
      <c r="F94">
        <v>14.417</v>
      </c>
      <c r="G94">
        <v>14.957000000000001</v>
      </c>
      <c r="H94">
        <v>15.266</v>
      </c>
      <c r="I94">
        <v>15.779</v>
      </c>
      <c r="J94">
        <v>16.152999999999999</v>
      </c>
      <c r="K94">
        <v>16.751000000000001</v>
      </c>
      <c r="L94">
        <v>18.048999999999999</v>
      </c>
      <c r="M94">
        <v>19.664999999999999</v>
      </c>
      <c r="N94">
        <v>20.710999999999999</v>
      </c>
      <c r="O94">
        <v>21.513000000000002</v>
      </c>
      <c r="P94">
        <v>22.873999999999999</v>
      </c>
      <c r="Q94">
        <v>23.895</v>
      </c>
      <c r="R94">
        <v>26.216000000000001</v>
      </c>
      <c r="S94">
        <v>32.177999999999997</v>
      </c>
    </row>
    <row r="95" spans="1:19" x14ac:dyDescent="0.25">
      <c r="A95">
        <v>154</v>
      </c>
      <c r="B95">
        <v>-1.7293000000000001</v>
      </c>
      <c r="C95">
        <v>18.1096</v>
      </c>
      <c r="D95">
        <v>0.11841</v>
      </c>
      <c r="E95">
        <v>13.638999999999999</v>
      </c>
      <c r="F95">
        <v>14.457000000000001</v>
      </c>
      <c r="G95">
        <v>15</v>
      </c>
      <c r="H95">
        <v>15.311</v>
      </c>
      <c r="I95">
        <v>15.827</v>
      </c>
      <c r="J95">
        <v>16.202000000000002</v>
      </c>
      <c r="K95">
        <v>16.803999999999998</v>
      </c>
      <c r="L95">
        <v>18.11</v>
      </c>
      <c r="M95">
        <v>19.734999999999999</v>
      </c>
      <c r="N95">
        <v>20.788</v>
      </c>
      <c r="O95">
        <v>21.594999999999999</v>
      </c>
      <c r="P95">
        <v>22.963999999999999</v>
      </c>
      <c r="Q95">
        <v>23.991</v>
      </c>
      <c r="R95">
        <v>26.326000000000001</v>
      </c>
      <c r="S95">
        <v>32.322000000000003</v>
      </c>
    </row>
    <row r="96" spans="1:19" x14ac:dyDescent="0.25">
      <c r="A96">
        <v>155</v>
      </c>
      <c r="B96">
        <v>-1.7232000000000001</v>
      </c>
      <c r="C96">
        <v>18.170999999999999</v>
      </c>
      <c r="D96">
        <v>0.11869</v>
      </c>
      <c r="E96">
        <v>13.675000000000001</v>
      </c>
      <c r="F96">
        <v>14.497</v>
      </c>
      <c r="G96">
        <v>15.044</v>
      </c>
      <c r="H96">
        <v>15.356999999999999</v>
      </c>
      <c r="I96">
        <v>15.875</v>
      </c>
      <c r="J96">
        <v>16.253</v>
      </c>
      <c r="K96">
        <v>16.858000000000001</v>
      </c>
      <c r="L96">
        <v>18.170999999999999</v>
      </c>
      <c r="M96">
        <v>19.806000000000001</v>
      </c>
      <c r="N96">
        <v>20.864999999999998</v>
      </c>
      <c r="O96">
        <v>21.675999999999998</v>
      </c>
      <c r="P96">
        <v>23.053000000000001</v>
      </c>
      <c r="Q96">
        <v>24.085999999999999</v>
      </c>
      <c r="R96">
        <v>26.434000000000001</v>
      </c>
      <c r="S96">
        <v>32.46</v>
      </c>
    </row>
    <row r="97" spans="1:19" x14ac:dyDescent="0.25">
      <c r="A97">
        <v>156</v>
      </c>
      <c r="B97">
        <v>-1.7168000000000001</v>
      </c>
      <c r="C97">
        <v>18.233000000000001</v>
      </c>
      <c r="D97">
        <v>0.11898</v>
      </c>
      <c r="E97">
        <v>13.711</v>
      </c>
      <c r="F97">
        <v>14.538</v>
      </c>
      <c r="G97">
        <v>15.087</v>
      </c>
      <c r="H97">
        <v>15.401999999999999</v>
      </c>
      <c r="I97">
        <v>15.923</v>
      </c>
      <c r="J97">
        <v>16.303000000000001</v>
      </c>
      <c r="K97">
        <v>16.911999999999999</v>
      </c>
      <c r="L97">
        <v>18.233000000000001</v>
      </c>
      <c r="M97">
        <v>19.876999999999999</v>
      </c>
      <c r="N97">
        <v>20.943000000000001</v>
      </c>
      <c r="O97">
        <v>21.759</v>
      </c>
      <c r="P97">
        <v>23.143999999999998</v>
      </c>
      <c r="Q97">
        <v>24.181999999999999</v>
      </c>
      <c r="R97">
        <v>26.542999999999999</v>
      </c>
      <c r="S97">
        <v>32.6</v>
      </c>
    </row>
    <row r="98" spans="1:19" x14ac:dyDescent="0.25">
      <c r="A98">
        <v>157</v>
      </c>
      <c r="B98">
        <v>-1.7101999999999999</v>
      </c>
      <c r="C98">
        <v>18.295500000000001</v>
      </c>
      <c r="D98">
        <v>0.11924999999999999</v>
      </c>
      <c r="E98">
        <v>13.747999999999999</v>
      </c>
      <c r="F98">
        <v>14.58</v>
      </c>
      <c r="G98">
        <v>15.132</v>
      </c>
      <c r="H98">
        <v>15.448</v>
      </c>
      <c r="I98">
        <v>15.973000000000001</v>
      </c>
      <c r="J98">
        <v>16.355</v>
      </c>
      <c r="K98">
        <v>16.966999999999999</v>
      </c>
      <c r="L98">
        <v>18.295999999999999</v>
      </c>
      <c r="M98">
        <v>19.949000000000002</v>
      </c>
      <c r="N98">
        <v>21.021000000000001</v>
      </c>
      <c r="O98">
        <v>21.841000000000001</v>
      </c>
      <c r="P98">
        <v>23.234000000000002</v>
      </c>
      <c r="Q98">
        <v>24.277999999999999</v>
      </c>
      <c r="R98">
        <v>26.65</v>
      </c>
      <c r="S98">
        <v>32.732999999999997</v>
      </c>
    </row>
    <row r="99" spans="1:19" x14ac:dyDescent="0.25">
      <c r="A99">
        <v>158</v>
      </c>
      <c r="B99">
        <v>-1.7033</v>
      </c>
      <c r="C99">
        <v>18.358599999999999</v>
      </c>
      <c r="D99">
        <v>0.11952</v>
      </c>
      <c r="E99">
        <v>13.785</v>
      </c>
      <c r="F99">
        <v>14.621</v>
      </c>
      <c r="G99">
        <v>15.177</v>
      </c>
      <c r="H99">
        <v>15.494999999999999</v>
      </c>
      <c r="I99">
        <v>16.023</v>
      </c>
      <c r="J99">
        <v>16.407</v>
      </c>
      <c r="K99">
        <v>17.023</v>
      </c>
      <c r="L99">
        <v>18.359000000000002</v>
      </c>
      <c r="M99">
        <v>20.021999999999998</v>
      </c>
      <c r="N99">
        <v>21.099</v>
      </c>
      <c r="O99">
        <v>21.923999999999999</v>
      </c>
      <c r="P99">
        <v>23.324000000000002</v>
      </c>
      <c r="Q99">
        <v>24.373000000000001</v>
      </c>
      <c r="R99">
        <v>26.757999999999999</v>
      </c>
      <c r="S99">
        <v>32.865000000000002</v>
      </c>
    </row>
    <row r="100" spans="1:19" x14ac:dyDescent="0.25">
      <c r="A100">
        <v>159</v>
      </c>
      <c r="B100">
        <v>-1.6961999999999999</v>
      </c>
      <c r="C100">
        <v>18.4221</v>
      </c>
      <c r="D100">
        <v>0.11978999999999999</v>
      </c>
      <c r="E100">
        <v>13.821999999999999</v>
      </c>
      <c r="F100">
        <v>14.663</v>
      </c>
      <c r="G100">
        <v>15.222</v>
      </c>
      <c r="H100">
        <v>15.542</v>
      </c>
      <c r="I100">
        <v>16.073</v>
      </c>
      <c r="J100">
        <v>16.459</v>
      </c>
      <c r="K100">
        <v>17.079000000000001</v>
      </c>
      <c r="L100">
        <v>18.422000000000001</v>
      </c>
      <c r="M100">
        <v>20.094999999999999</v>
      </c>
      <c r="N100">
        <v>21.178000000000001</v>
      </c>
      <c r="O100">
        <v>22.007999999999999</v>
      </c>
      <c r="P100">
        <v>23.414999999999999</v>
      </c>
      <c r="Q100">
        <v>24.47</v>
      </c>
      <c r="R100">
        <v>26.864999999999998</v>
      </c>
      <c r="S100">
        <v>32.996000000000002</v>
      </c>
    </row>
    <row r="101" spans="1:19" x14ac:dyDescent="0.25">
      <c r="A101">
        <v>160</v>
      </c>
      <c r="B101">
        <v>-1.6888000000000001</v>
      </c>
      <c r="C101">
        <v>18.486000000000001</v>
      </c>
      <c r="D101">
        <v>0.12005</v>
      </c>
      <c r="E101">
        <v>13.86</v>
      </c>
      <c r="F101">
        <v>14.706</v>
      </c>
      <c r="G101">
        <v>15.268000000000001</v>
      </c>
      <c r="H101">
        <v>15.59</v>
      </c>
      <c r="I101">
        <v>16.123000000000001</v>
      </c>
      <c r="J101">
        <v>16.512</v>
      </c>
      <c r="K101">
        <v>17.135000000000002</v>
      </c>
      <c r="L101">
        <v>18.486000000000001</v>
      </c>
      <c r="M101">
        <v>20.167999999999999</v>
      </c>
      <c r="N101">
        <v>21.257000000000001</v>
      </c>
      <c r="O101">
        <v>22.091000000000001</v>
      </c>
      <c r="P101">
        <v>23.504999999999999</v>
      </c>
      <c r="Q101">
        <v>24.565000000000001</v>
      </c>
      <c r="R101">
        <v>26.972000000000001</v>
      </c>
      <c r="S101">
        <v>33.122</v>
      </c>
    </row>
    <row r="102" spans="1:19" x14ac:dyDescent="0.25">
      <c r="A102">
        <v>161</v>
      </c>
      <c r="B102">
        <v>-1.6811</v>
      </c>
      <c r="C102">
        <v>18.5502</v>
      </c>
      <c r="D102">
        <v>0.1203</v>
      </c>
      <c r="E102">
        <v>13.897</v>
      </c>
      <c r="F102">
        <v>14.747999999999999</v>
      </c>
      <c r="G102">
        <v>15.313000000000001</v>
      </c>
      <c r="H102">
        <v>15.637</v>
      </c>
      <c r="I102">
        <v>16.173999999999999</v>
      </c>
      <c r="J102">
        <v>16.565000000000001</v>
      </c>
      <c r="K102">
        <v>17.192</v>
      </c>
      <c r="L102">
        <v>18.55</v>
      </c>
      <c r="M102">
        <v>20.241</v>
      </c>
      <c r="N102">
        <v>21.335999999999999</v>
      </c>
      <c r="O102">
        <v>22.173999999999999</v>
      </c>
      <c r="P102">
        <v>23.596</v>
      </c>
      <c r="Q102">
        <v>24.66</v>
      </c>
      <c r="R102">
        <v>27.077000000000002</v>
      </c>
      <c r="S102">
        <v>33.243000000000002</v>
      </c>
    </row>
    <row r="103" spans="1:19" x14ac:dyDescent="0.25">
      <c r="A103">
        <v>162</v>
      </c>
      <c r="B103">
        <v>-1.6732</v>
      </c>
      <c r="C103">
        <v>18.614799999999999</v>
      </c>
      <c r="D103">
        <v>0.12055</v>
      </c>
      <c r="E103">
        <v>13.935</v>
      </c>
      <c r="F103">
        <v>14.791</v>
      </c>
      <c r="G103">
        <v>15.36</v>
      </c>
      <c r="H103">
        <v>15.685</v>
      </c>
      <c r="I103">
        <v>16.225000000000001</v>
      </c>
      <c r="J103">
        <v>16.617999999999999</v>
      </c>
      <c r="K103">
        <v>17.248000000000001</v>
      </c>
      <c r="L103">
        <v>18.614999999999998</v>
      </c>
      <c r="M103">
        <v>20.315000000000001</v>
      </c>
      <c r="N103">
        <v>21.416</v>
      </c>
      <c r="O103">
        <v>22.257999999999999</v>
      </c>
      <c r="P103">
        <v>23.686</v>
      </c>
      <c r="Q103">
        <v>24.754999999999999</v>
      </c>
      <c r="R103">
        <v>27.181000000000001</v>
      </c>
      <c r="S103">
        <v>33.363999999999997</v>
      </c>
    </row>
    <row r="104" spans="1:19" x14ac:dyDescent="0.25">
      <c r="A104">
        <v>163</v>
      </c>
      <c r="B104">
        <v>-1.6651</v>
      </c>
      <c r="C104">
        <v>18.679500000000001</v>
      </c>
      <c r="D104">
        <v>0.12078999999999999</v>
      </c>
      <c r="E104">
        <v>13.973000000000001</v>
      </c>
      <c r="F104">
        <v>14.834</v>
      </c>
      <c r="G104">
        <v>15.406000000000001</v>
      </c>
      <c r="H104">
        <v>15.733000000000001</v>
      </c>
      <c r="I104">
        <v>16.276</v>
      </c>
      <c r="J104">
        <v>16.672000000000001</v>
      </c>
      <c r="K104">
        <v>17.306000000000001</v>
      </c>
      <c r="L104">
        <v>18.68</v>
      </c>
      <c r="M104">
        <v>20.388999999999999</v>
      </c>
      <c r="N104">
        <v>21.495000000000001</v>
      </c>
      <c r="O104">
        <v>22.341000000000001</v>
      </c>
      <c r="P104">
        <v>23.776</v>
      </c>
      <c r="Q104">
        <v>24.85</v>
      </c>
      <c r="R104">
        <v>27.285</v>
      </c>
      <c r="S104">
        <v>33.479999999999997</v>
      </c>
    </row>
    <row r="105" spans="1:19" x14ac:dyDescent="0.25">
      <c r="A105">
        <v>164</v>
      </c>
      <c r="B105">
        <v>-1.6568000000000001</v>
      </c>
      <c r="C105">
        <v>18.744499999999999</v>
      </c>
      <c r="D105">
        <v>0.12102</v>
      </c>
      <c r="E105">
        <v>14.010999999999999</v>
      </c>
      <c r="F105">
        <v>14.877000000000001</v>
      </c>
      <c r="G105">
        <v>15.452</v>
      </c>
      <c r="H105">
        <v>15.782</v>
      </c>
      <c r="I105">
        <v>16.327999999999999</v>
      </c>
      <c r="J105">
        <v>16.725999999999999</v>
      </c>
      <c r="K105">
        <v>17.363</v>
      </c>
      <c r="L105">
        <v>18.744</v>
      </c>
      <c r="M105">
        <v>20.463000000000001</v>
      </c>
      <c r="N105">
        <v>21.574000000000002</v>
      </c>
      <c r="O105">
        <v>22.425000000000001</v>
      </c>
      <c r="P105">
        <v>23.866</v>
      </c>
      <c r="Q105">
        <v>24.943999999999999</v>
      </c>
      <c r="R105">
        <v>27.387</v>
      </c>
      <c r="S105">
        <v>33.591999999999999</v>
      </c>
    </row>
    <row r="106" spans="1:19" x14ac:dyDescent="0.25">
      <c r="A106">
        <v>165</v>
      </c>
      <c r="B106">
        <v>-1.6482000000000001</v>
      </c>
      <c r="C106">
        <v>18.8095</v>
      </c>
      <c r="D106">
        <v>0.12125</v>
      </c>
      <c r="E106">
        <v>14.048999999999999</v>
      </c>
      <c r="F106">
        <v>14.92</v>
      </c>
      <c r="G106">
        <v>15.499000000000001</v>
      </c>
      <c r="H106">
        <v>15.83</v>
      </c>
      <c r="I106">
        <v>16.379000000000001</v>
      </c>
      <c r="J106">
        <v>16.779</v>
      </c>
      <c r="K106">
        <v>17.420000000000002</v>
      </c>
      <c r="L106">
        <v>18.809999999999999</v>
      </c>
      <c r="M106">
        <v>20.536999999999999</v>
      </c>
      <c r="N106">
        <v>21.654</v>
      </c>
      <c r="O106">
        <v>22.507999999999999</v>
      </c>
      <c r="P106">
        <v>23.954999999999998</v>
      </c>
      <c r="Q106">
        <v>25.036999999999999</v>
      </c>
      <c r="R106">
        <v>27.488</v>
      </c>
      <c r="S106">
        <v>33.701000000000001</v>
      </c>
    </row>
    <row r="107" spans="1:19" x14ac:dyDescent="0.25">
      <c r="A107">
        <v>166</v>
      </c>
      <c r="B107">
        <v>-1.6394</v>
      </c>
      <c r="C107">
        <v>18.874600000000001</v>
      </c>
      <c r="D107">
        <v>0.12148</v>
      </c>
      <c r="E107">
        <v>14.087</v>
      </c>
      <c r="F107">
        <v>14.962999999999999</v>
      </c>
      <c r="G107">
        <v>15.545</v>
      </c>
      <c r="H107">
        <v>15.879</v>
      </c>
      <c r="I107">
        <v>16.431000000000001</v>
      </c>
      <c r="J107">
        <v>16.832999999999998</v>
      </c>
      <c r="K107">
        <v>17.478000000000002</v>
      </c>
      <c r="L107">
        <v>18.875</v>
      </c>
      <c r="M107">
        <v>20.611000000000001</v>
      </c>
      <c r="N107">
        <v>21.733000000000001</v>
      </c>
      <c r="O107">
        <v>22.591000000000001</v>
      </c>
      <c r="P107">
        <v>24.044</v>
      </c>
      <c r="Q107">
        <v>25.131</v>
      </c>
      <c r="R107">
        <v>27.588999999999999</v>
      </c>
      <c r="S107">
        <v>33.808999999999997</v>
      </c>
    </row>
    <row r="108" spans="1:19" x14ac:dyDescent="0.25">
      <c r="A108">
        <v>167</v>
      </c>
      <c r="B108">
        <v>-1.6304000000000001</v>
      </c>
      <c r="C108">
        <v>18.939800000000002</v>
      </c>
      <c r="D108">
        <v>0.1217</v>
      </c>
      <c r="E108">
        <v>14.125</v>
      </c>
      <c r="F108">
        <v>15.007</v>
      </c>
      <c r="G108">
        <v>15.592000000000001</v>
      </c>
      <c r="H108">
        <v>15.927</v>
      </c>
      <c r="I108">
        <v>16.483000000000001</v>
      </c>
      <c r="J108">
        <v>16.887</v>
      </c>
      <c r="K108">
        <v>17.535</v>
      </c>
      <c r="L108">
        <v>18.940000000000001</v>
      </c>
      <c r="M108">
        <v>20.684999999999999</v>
      </c>
      <c r="N108">
        <v>21.812000000000001</v>
      </c>
      <c r="O108">
        <v>22.673999999999999</v>
      </c>
      <c r="P108">
        <v>24.132999999999999</v>
      </c>
      <c r="Q108">
        <v>25.222999999999999</v>
      </c>
      <c r="R108">
        <v>27.687999999999999</v>
      </c>
      <c r="S108">
        <v>33.912999999999997</v>
      </c>
    </row>
    <row r="109" spans="1:19" x14ac:dyDescent="0.25">
      <c r="A109">
        <v>168</v>
      </c>
      <c r="B109">
        <v>-1.6211</v>
      </c>
      <c r="C109">
        <v>19.004999999999999</v>
      </c>
      <c r="D109">
        <v>0.12191</v>
      </c>
      <c r="E109">
        <v>14.163</v>
      </c>
      <c r="F109">
        <v>15.05</v>
      </c>
      <c r="G109">
        <v>15.638999999999999</v>
      </c>
      <c r="H109">
        <v>15.976000000000001</v>
      </c>
      <c r="I109">
        <v>16.533999999999999</v>
      </c>
      <c r="J109">
        <v>16.940999999999999</v>
      </c>
      <c r="K109">
        <v>17.593</v>
      </c>
      <c r="L109">
        <v>19.004999999999999</v>
      </c>
      <c r="M109">
        <v>20.757999999999999</v>
      </c>
      <c r="N109">
        <v>21.890999999999998</v>
      </c>
      <c r="O109">
        <v>22.757000000000001</v>
      </c>
      <c r="P109">
        <v>24.221</v>
      </c>
      <c r="Q109">
        <v>25.315000000000001</v>
      </c>
      <c r="R109">
        <v>27.786000000000001</v>
      </c>
      <c r="S109">
        <v>34.011000000000003</v>
      </c>
    </row>
    <row r="110" spans="1:19" x14ac:dyDescent="0.25">
      <c r="A110">
        <v>169</v>
      </c>
      <c r="B110">
        <v>-1.6115999999999999</v>
      </c>
      <c r="C110">
        <v>19.0701</v>
      </c>
      <c r="D110">
        <v>0.12212000000000001</v>
      </c>
      <c r="E110">
        <v>14.201000000000001</v>
      </c>
      <c r="F110">
        <v>15.093</v>
      </c>
      <c r="G110">
        <v>15.685</v>
      </c>
      <c r="H110">
        <v>16.024000000000001</v>
      </c>
      <c r="I110">
        <v>16.585999999999999</v>
      </c>
      <c r="J110">
        <v>16.995000000000001</v>
      </c>
      <c r="K110">
        <v>17.651</v>
      </c>
      <c r="L110">
        <v>19.07</v>
      </c>
      <c r="M110">
        <v>20.832000000000001</v>
      </c>
      <c r="N110">
        <v>21.97</v>
      </c>
      <c r="O110">
        <v>22.838999999999999</v>
      </c>
      <c r="P110">
        <v>24.309000000000001</v>
      </c>
      <c r="Q110">
        <v>25.405999999999999</v>
      </c>
      <c r="R110">
        <v>27.882000000000001</v>
      </c>
      <c r="S110">
        <v>34.106999999999999</v>
      </c>
    </row>
    <row r="111" spans="1:19" x14ac:dyDescent="0.25">
      <c r="A111">
        <v>170</v>
      </c>
      <c r="B111">
        <v>-1.6020000000000001</v>
      </c>
      <c r="C111">
        <v>19.135100000000001</v>
      </c>
      <c r="D111">
        <v>0.12232999999999999</v>
      </c>
      <c r="E111">
        <v>14.239000000000001</v>
      </c>
      <c r="F111">
        <v>15.135999999999999</v>
      </c>
      <c r="G111">
        <v>15.731</v>
      </c>
      <c r="H111">
        <v>16.073</v>
      </c>
      <c r="I111">
        <v>16.638000000000002</v>
      </c>
      <c r="J111">
        <v>17.048999999999999</v>
      </c>
      <c r="K111">
        <v>17.707999999999998</v>
      </c>
      <c r="L111">
        <v>19.135000000000002</v>
      </c>
      <c r="M111">
        <v>20.905999999999999</v>
      </c>
      <c r="N111">
        <v>22.048999999999999</v>
      </c>
      <c r="O111">
        <v>22.920999999999999</v>
      </c>
      <c r="P111">
        <v>24.396000000000001</v>
      </c>
      <c r="Q111">
        <v>25.495999999999999</v>
      </c>
      <c r="R111">
        <v>27.978999999999999</v>
      </c>
      <c r="S111">
        <v>34.201999999999998</v>
      </c>
    </row>
    <row r="112" spans="1:19" x14ac:dyDescent="0.25">
      <c r="A112">
        <v>171</v>
      </c>
      <c r="B112">
        <v>-1.5921000000000001</v>
      </c>
      <c r="C112">
        <v>19.2</v>
      </c>
      <c r="D112">
        <v>0.12253</v>
      </c>
      <c r="E112">
        <v>14.276</v>
      </c>
      <c r="F112">
        <v>15.178000000000001</v>
      </c>
      <c r="G112">
        <v>15.778</v>
      </c>
      <c r="H112">
        <v>16.120999999999999</v>
      </c>
      <c r="I112">
        <v>16.689</v>
      </c>
      <c r="J112">
        <v>17.103000000000002</v>
      </c>
      <c r="K112">
        <v>17.765999999999998</v>
      </c>
      <c r="L112">
        <v>19.2</v>
      </c>
      <c r="M112">
        <v>20.978999999999999</v>
      </c>
      <c r="N112">
        <v>22.126999999999999</v>
      </c>
      <c r="O112">
        <v>23.003</v>
      </c>
      <c r="P112">
        <v>24.481999999999999</v>
      </c>
      <c r="Q112">
        <v>25.585999999999999</v>
      </c>
      <c r="R112">
        <v>28.073</v>
      </c>
      <c r="S112">
        <v>34.292000000000002</v>
      </c>
    </row>
    <row r="113" spans="1:19" x14ac:dyDescent="0.25">
      <c r="A113">
        <v>172</v>
      </c>
      <c r="B113">
        <v>-1.5821000000000001</v>
      </c>
      <c r="C113">
        <v>19.264800000000001</v>
      </c>
      <c r="D113">
        <v>0.12272</v>
      </c>
      <c r="E113">
        <v>14.314</v>
      </c>
      <c r="F113">
        <v>15.221</v>
      </c>
      <c r="G113">
        <v>15.824</v>
      </c>
      <c r="H113">
        <v>16.169</v>
      </c>
      <c r="I113">
        <v>16.741</v>
      </c>
      <c r="J113">
        <v>17.157</v>
      </c>
      <c r="K113">
        <v>17.823</v>
      </c>
      <c r="L113">
        <v>19.265000000000001</v>
      </c>
      <c r="M113">
        <v>21.052</v>
      </c>
      <c r="N113">
        <v>22.204000000000001</v>
      </c>
      <c r="O113">
        <v>23.084</v>
      </c>
      <c r="P113">
        <v>24.568000000000001</v>
      </c>
      <c r="Q113">
        <v>25.673999999999999</v>
      </c>
      <c r="R113">
        <v>28.164999999999999</v>
      </c>
      <c r="S113">
        <v>34.378</v>
      </c>
    </row>
    <row r="114" spans="1:19" x14ac:dyDescent="0.25">
      <c r="A114">
        <v>173</v>
      </c>
      <c r="B114">
        <v>-1.5719000000000001</v>
      </c>
      <c r="C114">
        <v>19.3294</v>
      </c>
      <c r="D114">
        <v>0.12291000000000001</v>
      </c>
      <c r="E114">
        <v>14.351000000000001</v>
      </c>
      <c r="F114">
        <v>15.263999999999999</v>
      </c>
      <c r="G114">
        <v>15.87</v>
      </c>
      <c r="H114">
        <v>16.216999999999999</v>
      </c>
      <c r="I114">
        <v>16.792000000000002</v>
      </c>
      <c r="J114">
        <v>17.21</v>
      </c>
      <c r="K114">
        <v>17.88</v>
      </c>
      <c r="L114">
        <v>19.329000000000001</v>
      </c>
      <c r="M114">
        <v>21.125</v>
      </c>
      <c r="N114">
        <v>22.282</v>
      </c>
      <c r="O114">
        <v>23.164000000000001</v>
      </c>
      <c r="P114">
        <v>24.652999999999999</v>
      </c>
      <c r="Q114">
        <v>25.762</v>
      </c>
      <c r="R114">
        <v>28.257000000000001</v>
      </c>
      <c r="S114">
        <v>34.462000000000003</v>
      </c>
    </row>
    <row r="115" spans="1:19" x14ac:dyDescent="0.25">
      <c r="A115">
        <v>174</v>
      </c>
      <c r="B115">
        <v>-1.5615000000000001</v>
      </c>
      <c r="C115">
        <v>19.393699999999999</v>
      </c>
      <c r="D115">
        <v>0.1231</v>
      </c>
      <c r="E115">
        <v>14.387</v>
      </c>
      <c r="F115">
        <v>15.305999999999999</v>
      </c>
      <c r="G115">
        <v>15.916</v>
      </c>
      <c r="H115">
        <v>16.265000000000001</v>
      </c>
      <c r="I115">
        <v>16.843</v>
      </c>
      <c r="J115">
        <v>17.263999999999999</v>
      </c>
      <c r="K115">
        <v>17.937000000000001</v>
      </c>
      <c r="L115">
        <v>19.393999999999998</v>
      </c>
      <c r="M115">
        <v>21.196999999999999</v>
      </c>
      <c r="N115">
        <v>22.359000000000002</v>
      </c>
      <c r="O115">
        <v>23.244</v>
      </c>
      <c r="P115">
        <v>24.738</v>
      </c>
      <c r="Q115">
        <v>25.849</v>
      </c>
      <c r="R115">
        <v>28.347000000000001</v>
      </c>
      <c r="S115">
        <v>34.543999999999997</v>
      </c>
    </row>
    <row r="116" spans="1:19" x14ac:dyDescent="0.25">
      <c r="A116">
        <v>175</v>
      </c>
      <c r="B116">
        <v>-1.5509999999999999</v>
      </c>
      <c r="C116">
        <v>19.457799999999999</v>
      </c>
      <c r="D116">
        <v>0.12328</v>
      </c>
      <c r="E116">
        <v>14.423999999999999</v>
      </c>
      <c r="F116">
        <v>15.348000000000001</v>
      </c>
      <c r="G116">
        <v>15.961</v>
      </c>
      <c r="H116">
        <v>16.312999999999999</v>
      </c>
      <c r="I116">
        <v>16.893999999999998</v>
      </c>
      <c r="J116">
        <v>17.317</v>
      </c>
      <c r="K116">
        <v>17.994</v>
      </c>
      <c r="L116">
        <v>19.457999999999998</v>
      </c>
      <c r="M116">
        <v>21.268999999999998</v>
      </c>
      <c r="N116">
        <v>22.436</v>
      </c>
      <c r="O116">
        <v>23.324000000000002</v>
      </c>
      <c r="P116">
        <v>24.821999999999999</v>
      </c>
      <c r="Q116">
        <v>25.934999999999999</v>
      </c>
      <c r="R116">
        <v>28.436</v>
      </c>
      <c r="S116">
        <v>34.622</v>
      </c>
    </row>
    <row r="117" spans="1:19" x14ac:dyDescent="0.25">
      <c r="A117">
        <v>176</v>
      </c>
      <c r="B117">
        <v>-1.5403</v>
      </c>
      <c r="C117">
        <v>19.521699999999999</v>
      </c>
      <c r="D117">
        <v>0.12346</v>
      </c>
      <c r="E117">
        <v>14.46</v>
      </c>
      <c r="F117">
        <v>15.39</v>
      </c>
      <c r="G117">
        <v>16.007000000000001</v>
      </c>
      <c r="H117">
        <v>16.36</v>
      </c>
      <c r="I117">
        <v>16.943999999999999</v>
      </c>
      <c r="J117">
        <v>17.37</v>
      </c>
      <c r="K117">
        <v>18.050999999999998</v>
      </c>
      <c r="L117">
        <v>19.521999999999998</v>
      </c>
      <c r="M117">
        <v>21.341000000000001</v>
      </c>
      <c r="N117">
        <v>22.512</v>
      </c>
      <c r="O117">
        <v>23.402999999999999</v>
      </c>
      <c r="P117">
        <v>24.905000000000001</v>
      </c>
      <c r="Q117">
        <v>26.021000000000001</v>
      </c>
      <c r="R117">
        <v>28.524000000000001</v>
      </c>
      <c r="S117">
        <v>34.698</v>
      </c>
    </row>
    <row r="118" spans="1:19" x14ac:dyDescent="0.25">
      <c r="A118">
        <v>177</v>
      </c>
      <c r="B118">
        <v>-1.5294000000000001</v>
      </c>
      <c r="C118">
        <v>19.5853</v>
      </c>
      <c r="D118">
        <v>0.12363</v>
      </c>
      <c r="E118">
        <v>14.497</v>
      </c>
      <c r="F118">
        <v>15.432</v>
      </c>
      <c r="G118">
        <v>16.052</v>
      </c>
      <c r="H118">
        <v>16.407</v>
      </c>
      <c r="I118">
        <v>16.995000000000001</v>
      </c>
      <c r="J118">
        <v>17.422999999999998</v>
      </c>
      <c r="K118">
        <v>18.106999999999999</v>
      </c>
      <c r="L118">
        <v>19.585000000000001</v>
      </c>
      <c r="M118">
        <v>21.413</v>
      </c>
      <c r="N118">
        <v>22.587</v>
      </c>
      <c r="O118">
        <v>23.481999999999999</v>
      </c>
      <c r="P118">
        <v>24.986999999999998</v>
      </c>
      <c r="Q118">
        <v>26.105</v>
      </c>
      <c r="R118">
        <v>28.609000000000002</v>
      </c>
      <c r="S118">
        <v>34.768999999999998</v>
      </c>
    </row>
    <row r="119" spans="1:19" x14ac:dyDescent="0.25">
      <c r="A119">
        <v>178</v>
      </c>
      <c r="B119">
        <v>-1.5185</v>
      </c>
      <c r="C119">
        <v>19.648599999999998</v>
      </c>
      <c r="D119">
        <v>0.12379999999999999</v>
      </c>
      <c r="E119">
        <v>14.532</v>
      </c>
      <c r="F119">
        <v>15.473000000000001</v>
      </c>
      <c r="G119">
        <v>16.097000000000001</v>
      </c>
      <c r="H119">
        <v>16.454000000000001</v>
      </c>
      <c r="I119">
        <v>17.045000000000002</v>
      </c>
      <c r="J119">
        <v>17.475000000000001</v>
      </c>
      <c r="K119">
        <v>18.163</v>
      </c>
      <c r="L119">
        <v>19.649000000000001</v>
      </c>
      <c r="M119">
        <v>21.484000000000002</v>
      </c>
      <c r="N119">
        <v>22.663</v>
      </c>
      <c r="O119">
        <v>23.56</v>
      </c>
      <c r="P119">
        <v>25.068999999999999</v>
      </c>
      <c r="Q119">
        <v>26.189</v>
      </c>
      <c r="R119">
        <v>28.695</v>
      </c>
      <c r="S119">
        <v>34.840000000000003</v>
      </c>
    </row>
    <row r="120" spans="1:19" x14ac:dyDescent="0.25">
      <c r="A120">
        <v>179</v>
      </c>
      <c r="B120">
        <v>-1.5074000000000001</v>
      </c>
      <c r="C120">
        <v>19.7117</v>
      </c>
      <c r="D120">
        <v>0.12396</v>
      </c>
      <c r="E120">
        <v>14.568</v>
      </c>
      <c r="F120">
        <v>15.513999999999999</v>
      </c>
      <c r="G120">
        <v>16.141999999999999</v>
      </c>
      <c r="H120">
        <v>16.501000000000001</v>
      </c>
      <c r="I120">
        <v>17.094999999999999</v>
      </c>
      <c r="J120">
        <v>17.527999999999999</v>
      </c>
      <c r="K120">
        <v>18.219000000000001</v>
      </c>
      <c r="L120">
        <v>19.712</v>
      </c>
      <c r="M120">
        <v>21.553999999999998</v>
      </c>
      <c r="N120">
        <v>22.736999999999998</v>
      </c>
      <c r="O120">
        <v>23.637</v>
      </c>
      <c r="P120">
        <v>25.149000000000001</v>
      </c>
      <c r="Q120">
        <v>26.271000000000001</v>
      </c>
      <c r="R120">
        <v>28.777999999999999</v>
      </c>
      <c r="S120">
        <v>34.905999999999999</v>
      </c>
    </row>
    <row r="121" spans="1:19" x14ac:dyDescent="0.25">
      <c r="A121">
        <v>180</v>
      </c>
      <c r="B121">
        <v>-1.4961</v>
      </c>
      <c r="C121">
        <v>19.7744</v>
      </c>
      <c r="D121">
        <v>0.12411999999999999</v>
      </c>
      <c r="E121">
        <v>14.603</v>
      </c>
      <c r="F121">
        <v>15.555</v>
      </c>
      <c r="G121">
        <v>16.186</v>
      </c>
      <c r="H121">
        <v>16.547000000000001</v>
      </c>
      <c r="I121">
        <v>17.145</v>
      </c>
      <c r="J121">
        <v>17.579999999999998</v>
      </c>
      <c r="K121">
        <v>18.274999999999999</v>
      </c>
      <c r="L121">
        <v>19.774000000000001</v>
      </c>
      <c r="M121">
        <v>21.625</v>
      </c>
      <c r="N121">
        <v>22.812000000000001</v>
      </c>
      <c r="O121">
        <v>23.713999999999999</v>
      </c>
      <c r="P121">
        <v>25.228999999999999</v>
      </c>
      <c r="Q121">
        <v>26.352</v>
      </c>
      <c r="R121">
        <v>28.86</v>
      </c>
      <c r="S121">
        <v>34.97</v>
      </c>
    </row>
    <row r="122" spans="1:19" x14ac:dyDescent="0.25">
      <c r="A122">
        <v>181</v>
      </c>
      <c r="B122">
        <v>-1.4847999999999999</v>
      </c>
      <c r="C122">
        <v>19.8367</v>
      </c>
      <c r="D122">
        <v>0.12428</v>
      </c>
      <c r="E122">
        <v>14.638</v>
      </c>
      <c r="F122">
        <v>15.595000000000001</v>
      </c>
      <c r="G122">
        <v>16.23</v>
      </c>
      <c r="H122">
        <v>16.593</v>
      </c>
      <c r="I122">
        <v>17.193999999999999</v>
      </c>
      <c r="J122">
        <v>17.631</v>
      </c>
      <c r="K122">
        <v>18.329999999999998</v>
      </c>
      <c r="L122">
        <v>19.837</v>
      </c>
      <c r="M122">
        <v>21.693999999999999</v>
      </c>
      <c r="N122">
        <v>22.885000000000002</v>
      </c>
      <c r="O122">
        <v>23.79</v>
      </c>
      <c r="P122">
        <v>25.309000000000001</v>
      </c>
      <c r="Q122">
        <v>26.433</v>
      </c>
      <c r="R122">
        <v>28.940999999999999</v>
      </c>
      <c r="S122">
        <v>35.033999999999999</v>
      </c>
    </row>
    <row r="123" spans="1:19" x14ac:dyDescent="0.25">
      <c r="A123">
        <v>182</v>
      </c>
      <c r="B123">
        <v>-1.4733000000000001</v>
      </c>
      <c r="C123">
        <v>19.898700000000002</v>
      </c>
      <c r="D123">
        <v>0.12443</v>
      </c>
      <c r="E123">
        <v>14.673</v>
      </c>
      <c r="F123">
        <v>15.635999999999999</v>
      </c>
      <c r="G123">
        <v>16.274000000000001</v>
      </c>
      <c r="H123">
        <v>16.638999999999999</v>
      </c>
      <c r="I123">
        <v>17.242999999999999</v>
      </c>
      <c r="J123">
        <v>17.683</v>
      </c>
      <c r="K123">
        <v>18.385000000000002</v>
      </c>
      <c r="L123">
        <v>19.899000000000001</v>
      </c>
      <c r="M123">
        <v>21.763999999999999</v>
      </c>
      <c r="N123">
        <v>22.957999999999998</v>
      </c>
      <c r="O123">
        <v>23.864999999999998</v>
      </c>
      <c r="P123">
        <v>25.387</v>
      </c>
      <c r="Q123">
        <v>26.513000000000002</v>
      </c>
      <c r="R123">
        <v>29.021000000000001</v>
      </c>
      <c r="S123">
        <v>35.093000000000004</v>
      </c>
    </row>
    <row r="124" spans="1:19" x14ac:dyDescent="0.25">
      <c r="A124">
        <v>183</v>
      </c>
      <c r="B124">
        <v>-1.4617</v>
      </c>
      <c r="C124">
        <v>19.9603</v>
      </c>
      <c r="D124">
        <v>0.12458</v>
      </c>
      <c r="E124">
        <v>14.707000000000001</v>
      </c>
      <c r="F124">
        <v>15.676</v>
      </c>
      <c r="G124">
        <v>16.318000000000001</v>
      </c>
      <c r="H124">
        <v>16.684999999999999</v>
      </c>
      <c r="I124">
        <v>17.292000000000002</v>
      </c>
      <c r="J124">
        <v>17.734000000000002</v>
      </c>
      <c r="K124">
        <v>18.439</v>
      </c>
      <c r="L124">
        <v>19.96</v>
      </c>
      <c r="M124">
        <v>21.832000000000001</v>
      </c>
      <c r="N124">
        <v>23.030999999999999</v>
      </c>
      <c r="O124">
        <v>23.94</v>
      </c>
      <c r="P124">
        <v>25.465</v>
      </c>
      <c r="Q124">
        <v>26.591999999999999</v>
      </c>
      <c r="R124">
        <v>29.099</v>
      </c>
      <c r="S124">
        <v>35.151000000000003</v>
      </c>
    </row>
    <row r="125" spans="1:19" x14ac:dyDescent="0.25">
      <c r="A125">
        <v>184</v>
      </c>
      <c r="B125">
        <v>-1.45</v>
      </c>
      <c r="C125">
        <v>20.0215</v>
      </c>
      <c r="D125">
        <v>0.12472999999999999</v>
      </c>
      <c r="E125">
        <v>14.741</v>
      </c>
      <c r="F125">
        <v>15.715</v>
      </c>
      <c r="G125">
        <v>16.361000000000001</v>
      </c>
      <c r="H125">
        <v>16.73</v>
      </c>
      <c r="I125">
        <v>17.34</v>
      </c>
      <c r="J125">
        <v>17.783999999999999</v>
      </c>
      <c r="K125">
        <v>18.494</v>
      </c>
      <c r="L125">
        <v>20.021999999999998</v>
      </c>
      <c r="M125">
        <v>21.901</v>
      </c>
      <c r="N125">
        <v>23.103000000000002</v>
      </c>
      <c r="O125">
        <v>24.013999999999999</v>
      </c>
      <c r="P125">
        <v>25.542000000000002</v>
      </c>
      <c r="Q125">
        <v>26.67</v>
      </c>
      <c r="R125">
        <v>29.175999999999998</v>
      </c>
      <c r="S125">
        <v>35.207999999999998</v>
      </c>
    </row>
    <row r="126" spans="1:19" x14ac:dyDescent="0.25">
      <c r="A126">
        <v>185</v>
      </c>
      <c r="B126">
        <v>-1.4381999999999999</v>
      </c>
      <c r="C126">
        <v>20.0823</v>
      </c>
      <c r="D126">
        <v>0.12486999999999999</v>
      </c>
      <c r="E126">
        <v>14.773999999999999</v>
      </c>
      <c r="F126">
        <v>15.754</v>
      </c>
      <c r="G126">
        <v>16.404</v>
      </c>
      <c r="H126">
        <v>16.774999999999999</v>
      </c>
      <c r="I126">
        <v>17.388999999999999</v>
      </c>
      <c r="J126">
        <v>17.835000000000001</v>
      </c>
      <c r="K126">
        <v>18.547999999999998</v>
      </c>
      <c r="L126">
        <v>20.082000000000001</v>
      </c>
      <c r="M126">
        <v>21.969000000000001</v>
      </c>
      <c r="N126">
        <v>23.173999999999999</v>
      </c>
      <c r="O126">
        <v>24.088000000000001</v>
      </c>
      <c r="P126">
        <v>25.617999999999999</v>
      </c>
      <c r="Q126">
        <v>26.747</v>
      </c>
      <c r="R126">
        <v>29.251999999999999</v>
      </c>
      <c r="S126">
        <v>35.261000000000003</v>
      </c>
    </row>
    <row r="127" spans="1:19" x14ac:dyDescent="0.25">
      <c r="A127">
        <v>186</v>
      </c>
      <c r="B127">
        <v>-1.4262999999999999</v>
      </c>
      <c r="C127">
        <v>20.142700000000001</v>
      </c>
      <c r="D127">
        <v>0.12501000000000001</v>
      </c>
      <c r="E127">
        <v>14.807</v>
      </c>
      <c r="F127">
        <v>15.792999999999999</v>
      </c>
      <c r="G127">
        <v>16.446000000000002</v>
      </c>
      <c r="H127">
        <v>16.818999999999999</v>
      </c>
      <c r="I127">
        <v>17.436</v>
      </c>
      <c r="J127">
        <v>17.885000000000002</v>
      </c>
      <c r="K127">
        <v>18.600999999999999</v>
      </c>
      <c r="L127">
        <v>20.143000000000001</v>
      </c>
      <c r="M127">
        <v>22.036000000000001</v>
      </c>
      <c r="N127">
        <v>23.245000000000001</v>
      </c>
      <c r="O127">
        <v>24.161000000000001</v>
      </c>
      <c r="P127">
        <v>25.693000000000001</v>
      </c>
      <c r="Q127">
        <v>26.823</v>
      </c>
      <c r="R127">
        <v>29.326000000000001</v>
      </c>
      <c r="S127">
        <v>35.313000000000002</v>
      </c>
    </row>
    <row r="128" spans="1:19" x14ac:dyDescent="0.25">
      <c r="A128">
        <v>187</v>
      </c>
      <c r="B128">
        <v>-1.4142999999999999</v>
      </c>
      <c r="C128">
        <v>20.2026</v>
      </c>
      <c r="D128">
        <v>0.12514</v>
      </c>
      <c r="E128">
        <v>14.84</v>
      </c>
      <c r="F128">
        <v>15.832000000000001</v>
      </c>
      <c r="G128">
        <v>16.488</v>
      </c>
      <c r="H128">
        <v>16.864000000000001</v>
      </c>
      <c r="I128">
        <v>17.484000000000002</v>
      </c>
      <c r="J128">
        <v>17.934999999999999</v>
      </c>
      <c r="K128">
        <v>18.654</v>
      </c>
      <c r="L128">
        <v>20.202999999999999</v>
      </c>
      <c r="M128">
        <v>22.103000000000002</v>
      </c>
      <c r="N128">
        <v>23.315000000000001</v>
      </c>
      <c r="O128">
        <v>24.233000000000001</v>
      </c>
      <c r="P128">
        <v>25.766999999999999</v>
      </c>
      <c r="Q128">
        <v>26.896999999999998</v>
      </c>
      <c r="R128">
        <v>29.399000000000001</v>
      </c>
      <c r="S128">
        <v>35.36</v>
      </c>
    </row>
    <row r="129" spans="1:19" x14ac:dyDescent="0.25">
      <c r="A129">
        <v>188</v>
      </c>
      <c r="B129">
        <v>-1.4021999999999999</v>
      </c>
      <c r="C129">
        <v>20.2621</v>
      </c>
      <c r="D129">
        <v>0.12528</v>
      </c>
      <c r="E129">
        <v>14.872</v>
      </c>
      <c r="F129">
        <v>15.869</v>
      </c>
      <c r="G129">
        <v>16.53</v>
      </c>
      <c r="H129">
        <v>16.907</v>
      </c>
      <c r="I129">
        <v>17.530999999999999</v>
      </c>
      <c r="J129">
        <v>17.984000000000002</v>
      </c>
      <c r="K129">
        <v>18.707000000000001</v>
      </c>
      <c r="L129">
        <v>20.262</v>
      </c>
      <c r="M129">
        <v>22.169</v>
      </c>
      <c r="N129">
        <v>23.385000000000002</v>
      </c>
      <c r="O129">
        <v>24.303999999999998</v>
      </c>
      <c r="P129">
        <v>25.841000000000001</v>
      </c>
      <c r="Q129">
        <v>26.971</v>
      </c>
      <c r="R129">
        <v>29.472000000000001</v>
      </c>
      <c r="S129">
        <v>35.409999999999997</v>
      </c>
    </row>
    <row r="130" spans="1:19" x14ac:dyDescent="0.25">
      <c r="A130">
        <v>189</v>
      </c>
      <c r="B130">
        <v>-1.39</v>
      </c>
      <c r="C130">
        <v>20.321100000000001</v>
      </c>
      <c r="D130">
        <v>0.12540999999999999</v>
      </c>
      <c r="E130">
        <v>14.904</v>
      </c>
      <c r="F130">
        <v>15.907</v>
      </c>
      <c r="G130">
        <v>16.571000000000002</v>
      </c>
      <c r="H130">
        <v>16.95</v>
      </c>
      <c r="I130">
        <v>17.577000000000002</v>
      </c>
      <c r="J130">
        <v>18.032</v>
      </c>
      <c r="K130">
        <v>18.759</v>
      </c>
      <c r="L130">
        <v>20.321000000000002</v>
      </c>
      <c r="M130">
        <v>22.234999999999999</v>
      </c>
      <c r="N130">
        <v>23.452999999999999</v>
      </c>
      <c r="O130">
        <v>24.375</v>
      </c>
      <c r="P130">
        <v>25.913</v>
      </c>
      <c r="Q130">
        <v>27.044</v>
      </c>
      <c r="R130">
        <v>29.542000000000002</v>
      </c>
      <c r="S130">
        <v>35.454999999999998</v>
      </c>
    </row>
    <row r="131" spans="1:19" x14ac:dyDescent="0.25">
      <c r="A131">
        <v>190</v>
      </c>
      <c r="B131">
        <v>-1.3776999999999999</v>
      </c>
      <c r="C131">
        <v>20.3796</v>
      </c>
      <c r="D131">
        <v>0.12554000000000001</v>
      </c>
      <c r="E131">
        <v>14.935</v>
      </c>
      <c r="F131">
        <v>15.944000000000001</v>
      </c>
      <c r="G131">
        <v>16.611999999999998</v>
      </c>
      <c r="H131">
        <v>16.992999999999999</v>
      </c>
      <c r="I131">
        <v>17.623000000000001</v>
      </c>
      <c r="J131">
        <v>18.081</v>
      </c>
      <c r="K131">
        <v>18.811</v>
      </c>
      <c r="L131">
        <v>20.38</v>
      </c>
      <c r="M131">
        <v>22.3</v>
      </c>
      <c r="N131">
        <v>23.521999999999998</v>
      </c>
      <c r="O131">
        <v>24.445</v>
      </c>
      <c r="P131">
        <v>25.984999999999999</v>
      </c>
      <c r="Q131">
        <v>27.116</v>
      </c>
      <c r="R131">
        <v>29.611999999999998</v>
      </c>
      <c r="S131">
        <v>35.499000000000002</v>
      </c>
    </row>
    <row r="132" spans="1:19" x14ac:dyDescent="0.25">
      <c r="A132">
        <v>191</v>
      </c>
      <c r="B132">
        <v>-1.3653</v>
      </c>
      <c r="C132">
        <v>20.4376</v>
      </c>
      <c r="D132">
        <v>0.12567</v>
      </c>
      <c r="E132">
        <v>14.965999999999999</v>
      </c>
      <c r="F132">
        <v>15.981</v>
      </c>
      <c r="G132">
        <v>16.652000000000001</v>
      </c>
      <c r="H132">
        <v>17.035</v>
      </c>
      <c r="I132">
        <v>17.669</v>
      </c>
      <c r="J132">
        <v>18.129000000000001</v>
      </c>
      <c r="K132">
        <v>18.861999999999998</v>
      </c>
      <c r="L132">
        <v>20.437999999999999</v>
      </c>
      <c r="M132">
        <v>22.364000000000001</v>
      </c>
      <c r="N132">
        <v>23.588999999999999</v>
      </c>
      <c r="O132">
        <v>24.513999999999999</v>
      </c>
      <c r="P132">
        <v>26.056000000000001</v>
      </c>
      <c r="Q132">
        <v>27.187999999999999</v>
      </c>
      <c r="R132">
        <v>29.68</v>
      </c>
      <c r="S132">
        <v>35.542000000000002</v>
      </c>
    </row>
    <row r="133" spans="1:19" x14ac:dyDescent="0.25">
      <c r="A133">
        <v>192</v>
      </c>
      <c r="B133">
        <v>-1.3529</v>
      </c>
      <c r="C133">
        <v>20.495100000000001</v>
      </c>
      <c r="D133">
        <v>0.12579000000000001</v>
      </c>
      <c r="E133">
        <v>14.997</v>
      </c>
      <c r="F133">
        <v>16.016999999999999</v>
      </c>
      <c r="G133">
        <v>16.692</v>
      </c>
      <c r="H133">
        <v>17.077999999999999</v>
      </c>
      <c r="I133">
        <v>17.713999999999999</v>
      </c>
      <c r="J133">
        <v>18.175999999999998</v>
      </c>
      <c r="K133">
        <v>18.913</v>
      </c>
      <c r="L133">
        <v>20.495000000000001</v>
      </c>
      <c r="M133">
        <v>22.428000000000001</v>
      </c>
      <c r="N133">
        <v>23.655999999999999</v>
      </c>
      <c r="O133">
        <v>24.582000000000001</v>
      </c>
      <c r="P133">
        <v>26.126000000000001</v>
      </c>
      <c r="Q133">
        <v>27.257999999999999</v>
      </c>
      <c r="R133">
        <v>29.747</v>
      </c>
      <c r="S133">
        <v>35.582000000000001</v>
      </c>
    </row>
    <row r="134" spans="1:19" x14ac:dyDescent="0.25">
      <c r="A134">
        <v>193</v>
      </c>
      <c r="B134">
        <v>-1.3403</v>
      </c>
      <c r="C134">
        <v>20.552099999999999</v>
      </c>
      <c r="D134">
        <v>0.12590999999999999</v>
      </c>
      <c r="E134">
        <v>15.026999999999999</v>
      </c>
      <c r="F134">
        <v>16.053000000000001</v>
      </c>
      <c r="G134">
        <v>16.731999999999999</v>
      </c>
      <c r="H134">
        <v>17.119</v>
      </c>
      <c r="I134">
        <v>17.759</v>
      </c>
      <c r="J134">
        <v>18.222999999999999</v>
      </c>
      <c r="K134">
        <v>18.963999999999999</v>
      </c>
      <c r="L134">
        <v>20.552</v>
      </c>
      <c r="M134">
        <v>22.491</v>
      </c>
      <c r="N134">
        <v>23.722000000000001</v>
      </c>
      <c r="O134">
        <v>24.65</v>
      </c>
      <c r="P134">
        <v>26.195</v>
      </c>
      <c r="Q134">
        <v>27.326000000000001</v>
      </c>
      <c r="R134">
        <v>29.812999999999999</v>
      </c>
      <c r="S134">
        <v>35.619999999999997</v>
      </c>
    </row>
    <row r="135" spans="1:19" x14ac:dyDescent="0.25">
      <c r="A135">
        <v>194</v>
      </c>
      <c r="B135">
        <v>-1.3277000000000001</v>
      </c>
      <c r="C135">
        <v>20.608499999999999</v>
      </c>
      <c r="D135">
        <v>0.12603</v>
      </c>
      <c r="E135">
        <v>15.055999999999999</v>
      </c>
      <c r="F135">
        <v>16.088000000000001</v>
      </c>
      <c r="G135">
        <v>16.77</v>
      </c>
      <c r="H135">
        <v>17.16</v>
      </c>
      <c r="I135">
        <v>17.803000000000001</v>
      </c>
      <c r="J135">
        <v>18.27</v>
      </c>
      <c r="K135">
        <v>19.013999999999999</v>
      </c>
      <c r="L135">
        <v>20.608000000000001</v>
      </c>
      <c r="M135">
        <v>22.553999999999998</v>
      </c>
      <c r="N135">
        <v>23.786999999999999</v>
      </c>
      <c r="O135">
        <v>24.716999999999999</v>
      </c>
      <c r="P135">
        <v>26.263000000000002</v>
      </c>
      <c r="Q135">
        <v>27.395</v>
      </c>
      <c r="R135">
        <v>29.876999999999999</v>
      </c>
      <c r="S135">
        <v>35.658000000000001</v>
      </c>
    </row>
    <row r="136" spans="1:19" x14ac:dyDescent="0.25">
      <c r="A136">
        <v>195</v>
      </c>
      <c r="B136">
        <v>-1.3149</v>
      </c>
      <c r="C136">
        <v>20.664400000000001</v>
      </c>
      <c r="D136">
        <v>0.12615000000000001</v>
      </c>
      <c r="E136">
        <v>15.085000000000001</v>
      </c>
      <c r="F136">
        <v>16.123000000000001</v>
      </c>
      <c r="G136">
        <v>16.809000000000001</v>
      </c>
      <c r="H136">
        <v>17.2</v>
      </c>
      <c r="I136">
        <v>17.847000000000001</v>
      </c>
      <c r="J136">
        <v>18.315999999999999</v>
      </c>
      <c r="K136">
        <v>19.062999999999999</v>
      </c>
      <c r="L136">
        <v>20.664000000000001</v>
      </c>
      <c r="M136">
        <v>22.616</v>
      </c>
      <c r="N136">
        <v>23.852</v>
      </c>
      <c r="O136">
        <v>24.783000000000001</v>
      </c>
      <c r="P136">
        <v>26.33</v>
      </c>
      <c r="Q136">
        <v>27.462</v>
      </c>
      <c r="R136">
        <v>29.940999999999999</v>
      </c>
      <c r="S136">
        <v>35.692999999999998</v>
      </c>
    </row>
    <row r="137" spans="1:19" x14ac:dyDescent="0.25">
      <c r="A137">
        <v>196</v>
      </c>
      <c r="B137">
        <v>-1.3021</v>
      </c>
      <c r="C137">
        <v>20.7197</v>
      </c>
      <c r="D137">
        <v>0.12626999999999999</v>
      </c>
      <c r="E137">
        <v>15.113</v>
      </c>
      <c r="F137">
        <v>16.157</v>
      </c>
      <c r="G137">
        <v>16.847000000000001</v>
      </c>
      <c r="H137">
        <v>17.239999999999998</v>
      </c>
      <c r="I137">
        <v>17.89</v>
      </c>
      <c r="J137">
        <v>18.361000000000001</v>
      </c>
      <c r="K137">
        <v>19.111999999999998</v>
      </c>
      <c r="L137">
        <v>20.72</v>
      </c>
      <c r="M137">
        <v>22.677</v>
      </c>
      <c r="N137">
        <v>23.916</v>
      </c>
      <c r="O137">
        <v>24.849</v>
      </c>
      <c r="P137">
        <v>26.396999999999998</v>
      </c>
      <c r="Q137">
        <v>27.527999999999999</v>
      </c>
      <c r="R137">
        <v>30.003</v>
      </c>
      <c r="S137">
        <v>35.728000000000002</v>
      </c>
    </row>
    <row r="138" spans="1:19" x14ac:dyDescent="0.25">
      <c r="A138">
        <v>197</v>
      </c>
      <c r="B138">
        <v>-1.2891999999999999</v>
      </c>
      <c r="C138">
        <v>20.7745</v>
      </c>
      <c r="D138">
        <v>0.12637999999999999</v>
      </c>
      <c r="E138">
        <v>15.141</v>
      </c>
      <c r="F138">
        <v>16.190999999999999</v>
      </c>
      <c r="G138">
        <v>16.884</v>
      </c>
      <c r="H138">
        <v>17.28</v>
      </c>
      <c r="I138">
        <v>17.933</v>
      </c>
      <c r="J138">
        <v>18.405999999999999</v>
      </c>
      <c r="K138">
        <v>19.161000000000001</v>
      </c>
      <c r="L138">
        <v>20.774000000000001</v>
      </c>
      <c r="M138">
        <v>22.738</v>
      </c>
      <c r="N138">
        <v>23.978999999999999</v>
      </c>
      <c r="O138">
        <v>24.913</v>
      </c>
      <c r="P138">
        <v>26.462</v>
      </c>
      <c r="Q138">
        <v>27.593</v>
      </c>
      <c r="R138">
        <v>30.064</v>
      </c>
      <c r="S138">
        <v>35.759</v>
      </c>
    </row>
    <row r="139" spans="1:19" x14ac:dyDescent="0.25">
      <c r="A139">
        <v>198</v>
      </c>
      <c r="B139">
        <v>-1.2762</v>
      </c>
      <c r="C139">
        <v>20.828700000000001</v>
      </c>
      <c r="D139">
        <v>0.1265</v>
      </c>
      <c r="E139">
        <v>15.167999999999999</v>
      </c>
      <c r="F139">
        <v>16.224</v>
      </c>
      <c r="G139">
        <v>16.920999999999999</v>
      </c>
      <c r="H139">
        <v>17.318999999999999</v>
      </c>
      <c r="I139">
        <v>17.975000000000001</v>
      </c>
      <c r="J139">
        <v>18.451000000000001</v>
      </c>
      <c r="K139">
        <v>19.207999999999998</v>
      </c>
      <c r="L139">
        <v>20.829000000000001</v>
      </c>
      <c r="M139">
        <v>22.797999999999998</v>
      </c>
      <c r="N139">
        <v>24.042000000000002</v>
      </c>
      <c r="O139">
        <v>24.977</v>
      </c>
      <c r="P139">
        <v>26.527000000000001</v>
      </c>
      <c r="Q139">
        <v>27.657</v>
      </c>
      <c r="R139">
        <v>30.123999999999999</v>
      </c>
      <c r="S139">
        <v>35.792000000000002</v>
      </c>
    </row>
    <row r="140" spans="1:19" x14ac:dyDescent="0.25">
      <c r="A140">
        <v>199</v>
      </c>
      <c r="B140">
        <v>-1.2630999999999999</v>
      </c>
      <c r="C140">
        <v>20.882400000000001</v>
      </c>
      <c r="D140">
        <v>0.12661</v>
      </c>
      <c r="E140">
        <v>15.195</v>
      </c>
      <c r="F140">
        <v>16.257000000000001</v>
      </c>
      <c r="G140">
        <v>16.957999999999998</v>
      </c>
      <c r="H140">
        <v>17.356999999999999</v>
      </c>
      <c r="I140">
        <v>18.016999999999999</v>
      </c>
      <c r="J140">
        <v>18.495000000000001</v>
      </c>
      <c r="K140">
        <v>19.256</v>
      </c>
      <c r="L140">
        <v>20.882000000000001</v>
      </c>
      <c r="M140">
        <v>22.856999999999999</v>
      </c>
      <c r="N140">
        <v>24.103999999999999</v>
      </c>
      <c r="O140">
        <v>25.04</v>
      </c>
      <c r="P140">
        <v>26.591000000000001</v>
      </c>
      <c r="Q140">
        <v>27.72</v>
      </c>
      <c r="R140">
        <v>30.181999999999999</v>
      </c>
      <c r="S140">
        <v>35.820999999999998</v>
      </c>
    </row>
    <row r="141" spans="1:19" x14ac:dyDescent="0.25">
      <c r="A141">
        <v>200</v>
      </c>
      <c r="B141">
        <v>-1.2499</v>
      </c>
      <c r="C141">
        <v>20.935500000000001</v>
      </c>
      <c r="D141">
        <v>0.12672</v>
      </c>
      <c r="E141">
        <v>15.221</v>
      </c>
      <c r="F141">
        <v>16.289000000000001</v>
      </c>
      <c r="G141">
        <v>16.994</v>
      </c>
      <c r="H141">
        <v>17.395</v>
      </c>
      <c r="I141">
        <v>18.058</v>
      </c>
      <c r="J141">
        <v>18.538</v>
      </c>
      <c r="K141">
        <v>19.303000000000001</v>
      </c>
      <c r="L141">
        <v>20.936</v>
      </c>
      <c r="M141">
        <v>22.916</v>
      </c>
      <c r="N141">
        <v>24.164999999999999</v>
      </c>
      <c r="O141">
        <v>25.102</v>
      </c>
      <c r="P141">
        <v>26.652999999999999</v>
      </c>
      <c r="Q141">
        <v>27.782</v>
      </c>
      <c r="R141">
        <v>30.24</v>
      </c>
      <c r="S141">
        <v>35.848999999999997</v>
      </c>
    </row>
    <row r="142" spans="1:19" x14ac:dyDescent="0.25">
      <c r="A142">
        <v>201</v>
      </c>
      <c r="B142">
        <v>-1.2365999999999999</v>
      </c>
      <c r="C142">
        <v>20.988099999999999</v>
      </c>
      <c r="D142">
        <v>0.12683</v>
      </c>
      <c r="E142">
        <v>15.247</v>
      </c>
      <c r="F142">
        <v>16.32</v>
      </c>
      <c r="G142">
        <v>17.029</v>
      </c>
      <c r="H142">
        <v>17.433</v>
      </c>
      <c r="I142">
        <v>18.099</v>
      </c>
      <c r="J142">
        <v>18.581</v>
      </c>
      <c r="K142">
        <v>19.349</v>
      </c>
      <c r="L142">
        <v>20.988</v>
      </c>
      <c r="M142">
        <v>22.974</v>
      </c>
      <c r="N142">
        <v>24.225999999999999</v>
      </c>
      <c r="O142">
        <v>25.164000000000001</v>
      </c>
      <c r="P142">
        <v>26.715</v>
      </c>
      <c r="Q142">
        <v>27.844000000000001</v>
      </c>
      <c r="R142">
        <v>30.295999999999999</v>
      </c>
      <c r="S142">
        <v>35.875</v>
      </c>
    </row>
    <row r="143" spans="1:19" x14ac:dyDescent="0.25">
      <c r="A143">
        <v>202</v>
      </c>
      <c r="B143">
        <v>-1.2233000000000001</v>
      </c>
      <c r="C143">
        <v>21.04</v>
      </c>
      <c r="D143">
        <v>0.12694</v>
      </c>
      <c r="E143">
        <v>15.272</v>
      </c>
      <c r="F143">
        <v>16.350999999999999</v>
      </c>
      <c r="G143">
        <v>17.064</v>
      </c>
      <c r="H143">
        <v>17.47</v>
      </c>
      <c r="I143">
        <v>18.138999999999999</v>
      </c>
      <c r="J143">
        <v>18.623999999999999</v>
      </c>
      <c r="K143">
        <v>19.395</v>
      </c>
      <c r="L143">
        <v>21.04</v>
      </c>
      <c r="M143">
        <v>23.032</v>
      </c>
      <c r="N143">
        <v>24.285</v>
      </c>
      <c r="O143">
        <v>25.225000000000001</v>
      </c>
      <c r="P143">
        <v>26.777000000000001</v>
      </c>
      <c r="Q143">
        <v>27.904</v>
      </c>
      <c r="R143">
        <v>30.350999999999999</v>
      </c>
      <c r="S143">
        <v>35.901000000000003</v>
      </c>
    </row>
    <row r="144" spans="1:19" x14ac:dyDescent="0.25">
      <c r="A144">
        <v>203</v>
      </c>
      <c r="B144">
        <v>-1.2098</v>
      </c>
      <c r="C144">
        <v>21.0914</v>
      </c>
      <c r="D144">
        <v>0.12703999999999999</v>
      </c>
      <c r="E144">
        <v>15.297000000000001</v>
      </c>
      <c r="F144">
        <v>16.382000000000001</v>
      </c>
      <c r="G144">
        <v>17.097999999999999</v>
      </c>
      <c r="H144">
        <v>17.506</v>
      </c>
      <c r="I144">
        <v>18.178999999999998</v>
      </c>
      <c r="J144">
        <v>18.666</v>
      </c>
      <c r="K144">
        <v>19.440000000000001</v>
      </c>
      <c r="L144">
        <v>21.091000000000001</v>
      </c>
      <c r="M144">
        <v>23.088000000000001</v>
      </c>
      <c r="N144">
        <v>24.344000000000001</v>
      </c>
      <c r="O144">
        <v>25.283999999999999</v>
      </c>
      <c r="P144">
        <v>26.835999999999999</v>
      </c>
      <c r="Q144">
        <v>27.963000000000001</v>
      </c>
      <c r="R144">
        <v>30.405000000000001</v>
      </c>
      <c r="S144">
        <v>35.923999999999999</v>
      </c>
    </row>
    <row r="145" spans="1:19" x14ac:dyDescent="0.25">
      <c r="A145">
        <v>204</v>
      </c>
      <c r="B145">
        <v>-1.1961999999999999</v>
      </c>
      <c r="C145">
        <v>21.142299999999999</v>
      </c>
      <c r="D145">
        <v>0.12715000000000001</v>
      </c>
      <c r="E145">
        <v>15.321</v>
      </c>
      <c r="F145">
        <v>16.411999999999999</v>
      </c>
      <c r="G145">
        <v>17.132000000000001</v>
      </c>
      <c r="H145">
        <v>17.542000000000002</v>
      </c>
      <c r="I145">
        <v>18.218</v>
      </c>
      <c r="J145">
        <v>18.707000000000001</v>
      </c>
      <c r="K145">
        <v>19.484999999999999</v>
      </c>
      <c r="L145">
        <v>21.141999999999999</v>
      </c>
      <c r="M145">
        <v>23.145</v>
      </c>
      <c r="N145">
        <v>24.402000000000001</v>
      </c>
      <c r="O145">
        <v>25.344000000000001</v>
      </c>
      <c r="P145">
        <v>26.896000000000001</v>
      </c>
      <c r="Q145">
        <v>28.021000000000001</v>
      </c>
      <c r="R145">
        <v>30.457999999999998</v>
      </c>
      <c r="S145">
        <v>35.947000000000003</v>
      </c>
    </row>
    <row r="146" spans="1:19" x14ac:dyDescent="0.25">
      <c r="A146">
        <v>205</v>
      </c>
      <c r="B146">
        <v>-1.1826000000000001</v>
      </c>
      <c r="C146">
        <v>21.192499999999999</v>
      </c>
      <c r="D146">
        <v>0.12726000000000001</v>
      </c>
      <c r="E146">
        <v>15.343999999999999</v>
      </c>
      <c r="F146">
        <v>16.442</v>
      </c>
      <c r="G146">
        <v>17.164999999999999</v>
      </c>
      <c r="H146">
        <v>17.577000000000002</v>
      </c>
      <c r="I146">
        <v>18.256</v>
      </c>
      <c r="J146">
        <v>18.748000000000001</v>
      </c>
      <c r="K146">
        <v>19.529</v>
      </c>
      <c r="L146">
        <v>21.192</v>
      </c>
      <c r="M146">
        <v>23.2</v>
      </c>
      <c r="N146">
        <v>24.46</v>
      </c>
      <c r="O146">
        <v>25.402000000000001</v>
      </c>
      <c r="P146">
        <v>26.954000000000001</v>
      </c>
      <c r="Q146">
        <v>28.079000000000001</v>
      </c>
      <c r="R146">
        <v>30.51</v>
      </c>
      <c r="S146">
        <v>35.97</v>
      </c>
    </row>
    <row r="147" spans="1:19" x14ac:dyDescent="0.25">
      <c r="A147">
        <v>206</v>
      </c>
      <c r="B147">
        <v>-1.1688000000000001</v>
      </c>
      <c r="C147">
        <v>21.2423</v>
      </c>
      <c r="D147">
        <v>0.12736</v>
      </c>
      <c r="E147">
        <v>15.367000000000001</v>
      </c>
      <c r="F147">
        <v>16.471</v>
      </c>
      <c r="G147">
        <v>17.198</v>
      </c>
      <c r="H147">
        <v>17.613</v>
      </c>
      <c r="I147">
        <v>18.295000000000002</v>
      </c>
      <c r="J147">
        <v>18.788</v>
      </c>
      <c r="K147">
        <v>19.573</v>
      </c>
      <c r="L147">
        <v>21.242000000000001</v>
      </c>
      <c r="M147">
        <v>23.254999999999999</v>
      </c>
      <c r="N147">
        <v>24.516999999999999</v>
      </c>
      <c r="O147">
        <v>25.46</v>
      </c>
      <c r="P147">
        <v>27.012</v>
      </c>
      <c r="Q147">
        <v>28.135000000000002</v>
      </c>
      <c r="R147">
        <v>30.56</v>
      </c>
      <c r="S147">
        <v>35.988999999999997</v>
      </c>
    </row>
    <row r="148" spans="1:19" x14ac:dyDescent="0.25">
      <c r="A148">
        <v>207</v>
      </c>
      <c r="B148">
        <v>-1.155</v>
      </c>
      <c r="C148">
        <v>21.291399999999999</v>
      </c>
      <c r="D148">
        <v>0.12745999999999999</v>
      </c>
      <c r="E148">
        <v>15.388999999999999</v>
      </c>
      <c r="F148">
        <v>16.498999999999999</v>
      </c>
      <c r="G148">
        <v>17.231000000000002</v>
      </c>
      <c r="H148">
        <v>17.646999999999998</v>
      </c>
      <c r="I148">
        <v>18.332000000000001</v>
      </c>
      <c r="J148">
        <v>18.827999999999999</v>
      </c>
      <c r="K148">
        <v>19.616</v>
      </c>
      <c r="L148">
        <v>21.291</v>
      </c>
      <c r="M148">
        <v>23.309000000000001</v>
      </c>
      <c r="N148">
        <v>24.573</v>
      </c>
      <c r="O148">
        <v>25.515999999999998</v>
      </c>
      <c r="P148">
        <v>27.068000000000001</v>
      </c>
      <c r="Q148">
        <v>28.19</v>
      </c>
      <c r="R148">
        <v>30.61</v>
      </c>
      <c r="S148">
        <v>36.006999999999998</v>
      </c>
    </row>
    <row r="149" spans="1:19" x14ac:dyDescent="0.25">
      <c r="A149">
        <v>208</v>
      </c>
      <c r="B149">
        <v>-1.141</v>
      </c>
      <c r="C149">
        <v>21.34</v>
      </c>
      <c r="D149">
        <v>0.12756000000000001</v>
      </c>
      <c r="E149">
        <v>15.411</v>
      </c>
      <c r="F149">
        <v>16.527000000000001</v>
      </c>
      <c r="G149">
        <v>17.262</v>
      </c>
      <c r="H149">
        <v>17.681000000000001</v>
      </c>
      <c r="I149">
        <v>18.369</v>
      </c>
      <c r="J149">
        <v>18.867999999999999</v>
      </c>
      <c r="K149">
        <v>19.658999999999999</v>
      </c>
      <c r="L149">
        <v>21.34</v>
      </c>
      <c r="M149">
        <v>23.363</v>
      </c>
      <c r="N149">
        <v>24.628</v>
      </c>
      <c r="O149">
        <v>25.571999999999999</v>
      </c>
      <c r="P149">
        <v>27.123999999999999</v>
      </c>
      <c r="Q149">
        <v>28.245000000000001</v>
      </c>
      <c r="R149">
        <v>30.658000000000001</v>
      </c>
      <c r="S149">
        <v>36.024000000000001</v>
      </c>
    </row>
    <row r="150" spans="1:19" x14ac:dyDescent="0.25">
      <c r="A150">
        <v>209</v>
      </c>
      <c r="B150">
        <v>-1.127</v>
      </c>
      <c r="C150">
        <v>21.388000000000002</v>
      </c>
      <c r="D150">
        <v>0.12767000000000001</v>
      </c>
      <c r="E150">
        <v>15.432</v>
      </c>
      <c r="F150">
        <v>16.553999999999998</v>
      </c>
      <c r="G150">
        <v>17.292999999999999</v>
      </c>
      <c r="H150">
        <v>17.713999999999999</v>
      </c>
      <c r="I150">
        <v>18.405999999999999</v>
      </c>
      <c r="J150">
        <v>18.905999999999999</v>
      </c>
      <c r="K150">
        <v>19.701000000000001</v>
      </c>
      <c r="L150">
        <v>21.388000000000002</v>
      </c>
      <c r="M150">
        <v>23.416</v>
      </c>
      <c r="N150">
        <v>24.683</v>
      </c>
      <c r="O150">
        <v>25.628</v>
      </c>
      <c r="P150">
        <v>27.178999999999998</v>
      </c>
      <c r="Q150">
        <v>28.298999999999999</v>
      </c>
      <c r="R150">
        <v>30.706</v>
      </c>
      <c r="S150">
        <v>36.042000000000002</v>
      </c>
    </row>
    <row r="151" spans="1:19" x14ac:dyDescent="0.25">
      <c r="A151">
        <v>210</v>
      </c>
      <c r="B151">
        <v>-1.1129</v>
      </c>
      <c r="C151">
        <v>21.435400000000001</v>
      </c>
      <c r="D151">
        <v>0.12776999999999999</v>
      </c>
      <c r="E151">
        <v>15.452</v>
      </c>
      <c r="F151">
        <v>16.581</v>
      </c>
      <c r="G151">
        <v>17.324000000000002</v>
      </c>
      <c r="H151">
        <v>17.747</v>
      </c>
      <c r="I151">
        <v>18.442</v>
      </c>
      <c r="J151">
        <v>18.943999999999999</v>
      </c>
      <c r="K151">
        <v>19.742000000000001</v>
      </c>
      <c r="L151">
        <v>21.434999999999999</v>
      </c>
      <c r="M151">
        <v>23.468</v>
      </c>
      <c r="N151">
        <v>24.736999999999998</v>
      </c>
      <c r="O151">
        <v>25.683</v>
      </c>
      <c r="P151">
        <v>27.233000000000001</v>
      </c>
      <c r="Q151">
        <v>28.352</v>
      </c>
      <c r="R151">
        <v>30.751999999999999</v>
      </c>
      <c r="S151">
        <v>36.057000000000002</v>
      </c>
    </row>
    <row r="152" spans="1:19" x14ac:dyDescent="0.25">
      <c r="A152">
        <v>211</v>
      </c>
      <c r="B152">
        <v>-1.0986</v>
      </c>
      <c r="C152">
        <v>21.482199999999999</v>
      </c>
      <c r="D152">
        <v>0.12787000000000001</v>
      </c>
      <c r="E152">
        <v>15.472</v>
      </c>
      <c r="F152">
        <v>16.606999999999999</v>
      </c>
      <c r="G152">
        <v>17.353999999999999</v>
      </c>
      <c r="H152">
        <v>17.779</v>
      </c>
      <c r="I152">
        <v>18.477</v>
      </c>
      <c r="J152">
        <v>18.981999999999999</v>
      </c>
      <c r="K152">
        <v>19.783000000000001</v>
      </c>
      <c r="L152">
        <v>21.481999999999999</v>
      </c>
      <c r="M152">
        <v>23.52</v>
      </c>
      <c r="N152">
        <v>24.79</v>
      </c>
      <c r="O152">
        <v>25.736000000000001</v>
      </c>
      <c r="P152">
        <v>27.286999999999999</v>
      </c>
      <c r="Q152">
        <v>28.402999999999999</v>
      </c>
      <c r="R152">
        <v>30.797000000000001</v>
      </c>
      <c r="S152">
        <v>36.070999999999998</v>
      </c>
    </row>
    <row r="153" spans="1:19" x14ac:dyDescent="0.25">
      <c r="A153">
        <v>212</v>
      </c>
      <c r="B153">
        <v>-1.0843</v>
      </c>
      <c r="C153">
        <v>21.528500000000001</v>
      </c>
      <c r="D153">
        <v>0.12797</v>
      </c>
      <c r="E153">
        <v>15.491</v>
      </c>
      <c r="F153">
        <v>16.632999999999999</v>
      </c>
      <c r="G153">
        <v>17.382999999999999</v>
      </c>
      <c r="H153">
        <v>17.809999999999999</v>
      </c>
      <c r="I153">
        <v>18.512</v>
      </c>
      <c r="J153">
        <v>19.018999999999998</v>
      </c>
      <c r="K153">
        <v>19.823</v>
      </c>
      <c r="L153">
        <v>21.527999999999999</v>
      </c>
      <c r="M153">
        <v>23.571000000000002</v>
      </c>
      <c r="N153">
        <v>24.843</v>
      </c>
      <c r="O153">
        <v>25.789000000000001</v>
      </c>
      <c r="P153">
        <v>27.338999999999999</v>
      </c>
      <c r="Q153">
        <v>28.454000000000001</v>
      </c>
      <c r="R153">
        <v>30.841000000000001</v>
      </c>
      <c r="S153">
        <v>36.084000000000003</v>
      </c>
    </row>
    <row r="154" spans="1:19" x14ac:dyDescent="0.25">
      <c r="A154">
        <v>213</v>
      </c>
      <c r="B154">
        <v>-1.0699000000000001</v>
      </c>
      <c r="C154">
        <v>21.574200000000001</v>
      </c>
      <c r="D154">
        <v>0.12806999999999999</v>
      </c>
      <c r="E154">
        <v>15.51</v>
      </c>
      <c r="F154">
        <v>16.658000000000001</v>
      </c>
      <c r="G154">
        <v>17.411999999999999</v>
      </c>
      <c r="H154">
        <v>17.841000000000001</v>
      </c>
      <c r="I154">
        <v>18.547000000000001</v>
      </c>
      <c r="J154">
        <v>19.056000000000001</v>
      </c>
      <c r="K154">
        <v>19.863</v>
      </c>
      <c r="L154">
        <v>21.574000000000002</v>
      </c>
      <c r="M154">
        <v>23.620999999999999</v>
      </c>
      <c r="N154">
        <v>24.895</v>
      </c>
      <c r="O154">
        <v>25.841999999999999</v>
      </c>
      <c r="P154">
        <v>27.390999999999998</v>
      </c>
      <c r="Q154">
        <v>28.504000000000001</v>
      </c>
      <c r="R154">
        <v>30.885000000000002</v>
      </c>
      <c r="S154">
        <v>36.095999999999997</v>
      </c>
    </row>
    <row r="155" spans="1:19" x14ac:dyDescent="0.25">
      <c r="A155">
        <v>214</v>
      </c>
      <c r="B155">
        <v>-1.0552999999999999</v>
      </c>
      <c r="C155">
        <v>21.619299999999999</v>
      </c>
      <c r="D155">
        <v>0.12816</v>
      </c>
      <c r="E155">
        <v>15.528</v>
      </c>
      <c r="F155">
        <v>16.683</v>
      </c>
      <c r="G155">
        <v>17.440999999999999</v>
      </c>
      <c r="H155">
        <v>17.872</v>
      </c>
      <c r="I155">
        <v>18.581</v>
      </c>
      <c r="J155">
        <v>19.091999999999999</v>
      </c>
      <c r="K155">
        <v>19.902999999999999</v>
      </c>
      <c r="L155">
        <v>21.619</v>
      </c>
      <c r="M155">
        <v>23.67</v>
      </c>
      <c r="N155">
        <v>24.946000000000002</v>
      </c>
      <c r="O155">
        <v>25.893000000000001</v>
      </c>
      <c r="P155">
        <v>27.440999999999999</v>
      </c>
      <c r="Q155">
        <v>28.552</v>
      </c>
      <c r="R155">
        <v>30.925999999999998</v>
      </c>
      <c r="S155">
        <v>36.104999999999997</v>
      </c>
    </row>
    <row r="156" spans="1:19" x14ac:dyDescent="0.25">
      <c r="A156">
        <v>215</v>
      </c>
      <c r="B156">
        <v>-1.0407</v>
      </c>
      <c r="C156">
        <v>21.663799999999998</v>
      </c>
      <c r="D156">
        <v>0.12826000000000001</v>
      </c>
      <c r="E156">
        <v>15.545999999999999</v>
      </c>
      <c r="F156">
        <v>16.706</v>
      </c>
      <c r="G156">
        <v>17.469000000000001</v>
      </c>
      <c r="H156">
        <v>17.902000000000001</v>
      </c>
      <c r="I156">
        <v>18.614000000000001</v>
      </c>
      <c r="J156">
        <v>19.128</v>
      </c>
      <c r="K156">
        <v>19.942</v>
      </c>
      <c r="L156">
        <v>21.664000000000001</v>
      </c>
      <c r="M156">
        <v>23.72</v>
      </c>
      <c r="N156">
        <v>24.995999999999999</v>
      </c>
      <c r="O156">
        <v>25.943000000000001</v>
      </c>
      <c r="P156">
        <v>27.49</v>
      </c>
      <c r="Q156">
        <v>28.6</v>
      </c>
      <c r="R156">
        <v>30.966999999999999</v>
      </c>
      <c r="S156">
        <v>36.115000000000002</v>
      </c>
    </row>
    <row r="157" spans="1:19" x14ac:dyDescent="0.25">
      <c r="A157">
        <v>216</v>
      </c>
      <c r="B157">
        <v>-1.026</v>
      </c>
      <c r="C157">
        <v>21.707699999999999</v>
      </c>
      <c r="D157">
        <v>0.12836</v>
      </c>
      <c r="E157">
        <v>15.563000000000001</v>
      </c>
      <c r="F157">
        <v>16.73</v>
      </c>
      <c r="G157">
        <v>17.495999999999999</v>
      </c>
      <c r="H157">
        <v>17.931000000000001</v>
      </c>
      <c r="I157">
        <v>18.646999999999998</v>
      </c>
      <c r="J157">
        <v>19.163</v>
      </c>
      <c r="K157">
        <v>19.98</v>
      </c>
      <c r="L157">
        <v>21.707999999999998</v>
      </c>
      <c r="M157">
        <v>23.768000000000001</v>
      </c>
      <c r="N157">
        <v>25.045999999999999</v>
      </c>
      <c r="O157">
        <v>25.992999999999999</v>
      </c>
      <c r="P157">
        <v>27.539000000000001</v>
      </c>
      <c r="Q157">
        <v>28.648</v>
      </c>
      <c r="R157">
        <v>31.007000000000001</v>
      </c>
      <c r="S157">
        <v>36.124000000000002</v>
      </c>
    </row>
    <row r="158" spans="1:19" x14ac:dyDescent="0.25">
      <c r="A158">
        <v>217</v>
      </c>
      <c r="B158">
        <v>-1.0112000000000001</v>
      </c>
      <c r="C158">
        <v>21.751000000000001</v>
      </c>
      <c r="D158">
        <v>0.12845000000000001</v>
      </c>
      <c r="E158">
        <v>15.579000000000001</v>
      </c>
      <c r="F158">
        <v>16.753</v>
      </c>
      <c r="G158">
        <v>17.523</v>
      </c>
      <c r="H158">
        <v>17.96</v>
      </c>
      <c r="I158">
        <v>18.678999999999998</v>
      </c>
      <c r="J158">
        <v>19.196999999999999</v>
      </c>
      <c r="K158">
        <v>20.018000000000001</v>
      </c>
      <c r="L158">
        <v>21.751000000000001</v>
      </c>
      <c r="M158">
        <v>23.815000000000001</v>
      </c>
      <c r="N158">
        <v>25.094000000000001</v>
      </c>
      <c r="O158">
        <v>26.042000000000002</v>
      </c>
      <c r="P158">
        <v>27.587</v>
      </c>
      <c r="Q158">
        <v>28.693000000000001</v>
      </c>
      <c r="R158">
        <v>31.045000000000002</v>
      </c>
      <c r="S158">
        <v>36.130000000000003</v>
      </c>
    </row>
    <row r="159" spans="1:19" x14ac:dyDescent="0.25">
      <c r="A159">
        <v>218</v>
      </c>
      <c r="B159">
        <v>-0.99619999999999997</v>
      </c>
      <c r="C159">
        <v>21.793700000000001</v>
      </c>
      <c r="D159">
        <v>0.12855</v>
      </c>
      <c r="E159">
        <v>15.595000000000001</v>
      </c>
      <c r="F159">
        <v>16.774999999999999</v>
      </c>
      <c r="G159">
        <v>17.548999999999999</v>
      </c>
      <c r="H159">
        <v>17.989000000000001</v>
      </c>
      <c r="I159">
        <v>18.71</v>
      </c>
      <c r="J159">
        <v>19.231000000000002</v>
      </c>
      <c r="K159">
        <v>20.055</v>
      </c>
      <c r="L159">
        <v>21.794</v>
      </c>
      <c r="M159">
        <v>23.861999999999998</v>
      </c>
      <c r="N159">
        <v>25.143000000000001</v>
      </c>
      <c r="O159">
        <v>26.091000000000001</v>
      </c>
      <c r="P159">
        <v>27.634</v>
      </c>
      <c r="Q159">
        <v>28.738</v>
      </c>
      <c r="R159">
        <v>31.082999999999998</v>
      </c>
      <c r="S159">
        <v>36.136000000000003</v>
      </c>
    </row>
    <row r="160" spans="1:19" x14ac:dyDescent="0.25">
      <c r="A160">
        <v>219</v>
      </c>
      <c r="B160">
        <v>-0.98119999999999996</v>
      </c>
      <c r="C160">
        <v>21.835799999999999</v>
      </c>
      <c r="D160">
        <v>0.12864</v>
      </c>
      <c r="E160">
        <v>15.61</v>
      </c>
      <c r="F160">
        <v>16.795999999999999</v>
      </c>
      <c r="G160">
        <v>17.574999999999999</v>
      </c>
      <c r="H160">
        <v>18.016999999999999</v>
      </c>
      <c r="I160">
        <v>18.742000000000001</v>
      </c>
      <c r="J160">
        <v>19.263999999999999</v>
      </c>
      <c r="K160">
        <v>20.091000000000001</v>
      </c>
      <c r="L160">
        <v>21.835999999999999</v>
      </c>
      <c r="M160">
        <v>23.908999999999999</v>
      </c>
      <c r="N160">
        <v>25.19</v>
      </c>
      <c r="O160">
        <v>26.138000000000002</v>
      </c>
      <c r="P160">
        <v>27.68</v>
      </c>
      <c r="Q160">
        <v>28.782</v>
      </c>
      <c r="R160">
        <v>31.12</v>
      </c>
      <c r="S160">
        <v>36.14</v>
      </c>
    </row>
    <row r="161" spans="1:19" x14ac:dyDescent="0.25">
      <c r="A161">
        <v>220</v>
      </c>
      <c r="B161">
        <v>-0.96609999999999996</v>
      </c>
      <c r="C161">
        <v>21.877300000000002</v>
      </c>
      <c r="D161">
        <v>0.12873999999999999</v>
      </c>
      <c r="E161">
        <v>15.624000000000001</v>
      </c>
      <c r="F161">
        <v>16.817</v>
      </c>
      <c r="G161">
        <v>17.600000000000001</v>
      </c>
      <c r="H161">
        <v>18.044</v>
      </c>
      <c r="I161">
        <v>18.771999999999998</v>
      </c>
      <c r="J161">
        <v>19.297000000000001</v>
      </c>
      <c r="K161">
        <v>20.126999999999999</v>
      </c>
      <c r="L161">
        <v>21.876999999999999</v>
      </c>
      <c r="M161">
        <v>23.954000000000001</v>
      </c>
      <c r="N161">
        <v>25.236999999999998</v>
      </c>
      <c r="O161">
        <v>26.184999999999999</v>
      </c>
      <c r="P161">
        <v>27.725999999999999</v>
      </c>
      <c r="Q161">
        <v>28.826000000000001</v>
      </c>
      <c r="R161">
        <v>31.155999999999999</v>
      </c>
      <c r="S161">
        <v>36.145000000000003</v>
      </c>
    </row>
    <row r="162" spans="1:19" x14ac:dyDescent="0.25">
      <c r="A162">
        <v>221</v>
      </c>
      <c r="B162">
        <v>-0.95089999999999997</v>
      </c>
      <c r="C162">
        <v>21.918199999999999</v>
      </c>
      <c r="D162">
        <v>0.12883</v>
      </c>
      <c r="E162">
        <v>15.638</v>
      </c>
      <c r="F162">
        <v>16.838000000000001</v>
      </c>
      <c r="G162">
        <v>17.623999999999999</v>
      </c>
      <c r="H162">
        <v>18.07</v>
      </c>
      <c r="I162">
        <v>18.802</v>
      </c>
      <c r="J162">
        <v>19.329000000000001</v>
      </c>
      <c r="K162">
        <v>20.163</v>
      </c>
      <c r="L162">
        <v>21.917999999999999</v>
      </c>
      <c r="M162">
        <v>23.998999999999999</v>
      </c>
      <c r="N162">
        <v>25.282</v>
      </c>
      <c r="O162">
        <v>26.23</v>
      </c>
      <c r="P162">
        <v>27.77</v>
      </c>
      <c r="Q162">
        <v>28.867999999999999</v>
      </c>
      <c r="R162">
        <v>31.19</v>
      </c>
      <c r="S162">
        <v>36.148000000000003</v>
      </c>
    </row>
    <row r="163" spans="1:19" x14ac:dyDescent="0.25">
      <c r="A163">
        <v>222</v>
      </c>
      <c r="B163">
        <v>-0.93559999999999999</v>
      </c>
      <c r="C163">
        <v>21.958500000000001</v>
      </c>
      <c r="D163">
        <v>0.12892999999999999</v>
      </c>
      <c r="E163">
        <v>15.651</v>
      </c>
      <c r="F163">
        <v>16.856999999999999</v>
      </c>
      <c r="G163">
        <v>17.648</v>
      </c>
      <c r="H163">
        <v>18.096</v>
      </c>
      <c r="I163">
        <v>18.831</v>
      </c>
      <c r="J163">
        <v>19.361000000000001</v>
      </c>
      <c r="K163">
        <v>20.196999999999999</v>
      </c>
      <c r="L163">
        <v>21.957999999999998</v>
      </c>
      <c r="M163">
        <v>24.042999999999999</v>
      </c>
      <c r="N163">
        <v>25.327999999999999</v>
      </c>
      <c r="O163">
        <v>26.276</v>
      </c>
      <c r="P163">
        <v>27.814</v>
      </c>
      <c r="Q163">
        <v>28.91</v>
      </c>
      <c r="R163">
        <v>31.224</v>
      </c>
      <c r="S163">
        <v>36.151000000000003</v>
      </c>
    </row>
    <row r="164" spans="1:19" x14ac:dyDescent="0.25">
      <c r="A164">
        <v>223</v>
      </c>
      <c r="B164">
        <v>-0.92020000000000002</v>
      </c>
      <c r="C164">
        <v>21.998200000000001</v>
      </c>
      <c r="D164">
        <v>0.12902</v>
      </c>
      <c r="E164">
        <v>15.663</v>
      </c>
      <c r="F164">
        <v>16.876999999999999</v>
      </c>
      <c r="G164">
        <v>17.670999999999999</v>
      </c>
      <c r="H164">
        <v>18.122</v>
      </c>
      <c r="I164">
        <v>18.86</v>
      </c>
      <c r="J164">
        <v>19.391999999999999</v>
      </c>
      <c r="K164">
        <v>20.231999999999999</v>
      </c>
      <c r="L164">
        <v>21.998000000000001</v>
      </c>
      <c r="M164">
        <v>24.087</v>
      </c>
      <c r="N164">
        <v>25.372</v>
      </c>
      <c r="O164">
        <v>26.32</v>
      </c>
      <c r="P164">
        <v>27.856999999999999</v>
      </c>
      <c r="Q164">
        <v>28.95</v>
      </c>
      <c r="R164">
        <v>31.256</v>
      </c>
      <c r="S164">
        <v>36.151000000000003</v>
      </c>
    </row>
    <row r="165" spans="1:19" x14ac:dyDescent="0.25">
      <c r="A165">
        <v>224</v>
      </c>
      <c r="B165">
        <v>-0.90480000000000005</v>
      </c>
      <c r="C165">
        <v>22.037400000000002</v>
      </c>
      <c r="D165">
        <v>0.12911</v>
      </c>
      <c r="E165">
        <v>15.675000000000001</v>
      </c>
      <c r="F165">
        <v>16.895</v>
      </c>
      <c r="G165">
        <v>17.693999999999999</v>
      </c>
      <c r="H165">
        <v>18.146999999999998</v>
      </c>
      <c r="I165">
        <v>18.888999999999999</v>
      </c>
      <c r="J165">
        <v>19.422000000000001</v>
      </c>
      <c r="K165">
        <v>20.265000000000001</v>
      </c>
      <c r="L165">
        <v>22.036999999999999</v>
      </c>
      <c r="M165">
        <v>24.13</v>
      </c>
      <c r="N165">
        <v>25.416</v>
      </c>
      <c r="O165">
        <v>26.364000000000001</v>
      </c>
      <c r="P165">
        <v>27.898</v>
      </c>
      <c r="Q165">
        <v>28.99</v>
      </c>
      <c r="R165">
        <v>31.288</v>
      </c>
      <c r="S165">
        <v>36.151000000000003</v>
      </c>
    </row>
    <row r="166" spans="1:19" x14ac:dyDescent="0.25">
      <c r="A166">
        <v>225</v>
      </c>
      <c r="B166">
        <v>-0.88919999999999999</v>
      </c>
      <c r="C166">
        <v>22.076000000000001</v>
      </c>
      <c r="D166">
        <v>0.12920000000000001</v>
      </c>
      <c r="E166">
        <v>15.686999999999999</v>
      </c>
      <c r="F166">
        <v>16.914000000000001</v>
      </c>
      <c r="G166">
        <v>17.716000000000001</v>
      </c>
      <c r="H166">
        <v>18.170999999999999</v>
      </c>
      <c r="I166">
        <v>18.916</v>
      </c>
      <c r="J166">
        <v>19.452000000000002</v>
      </c>
      <c r="K166">
        <v>20.298999999999999</v>
      </c>
      <c r="L166">
        <v>22.076000000000001</v>
      </c>
      <c r="M166">
        <v>24.172000000000001</v>
      </c>
      <c r="N166">
        <v>25.459</v>
      </c>
      <c r="O166">
        <v>26.405999999999999</v>
      </c>
      <c r="P166">
        <v>27.939</v>
      </c>
      <c r="Q166">
        <v>29.027999999999999</v>
      </c>
      <c r="R166">
        <v>31.318000000000001</v>
      </c>
      <c r="S166">
        <v>36.15</v>
      </c>
    </row>
    <row r="167" spans="1:19" x14ac:dyDescent="0.25">
      <c r="A167">
        <v>226</v>
      </c>
      <c r="B167">
        <v>-0.87350000000000005</v>
      </c>
      <c r="C167">
        <v>22.114000000000001</v>
      </c>
      <c r="D167">
        <v>0.1293</v>
      </c>
      <c r="E167">
        <v>15.696999999999999</v>
      </c>
      <c r="F167">
        <v>16.931000000000001</v>
      </c>
      <c r="G167">
        <v>17.738</v>
      </c>
      <c r="H167">
        <v>18.195</v>
      </c>
      <c r="I167">
        <v>18.943000000000001</v>
      </c>
      <c r="J167">
        <v>19.481999999999999</v>
      </c>
      <c r="K167">
        <v>20.331</v>
      </c>
      <c r="L167">
        <v>22.114000000000001</v>
      </c>
      <c r="M167">
        <v>24.213999999999999</v>
      </c>
      <c r="N167">
        <v>25.501000000000001</v>
      </c>
      <c r="O167">
        <v>26.449000000000002</v>
      </c>
      <c r="P167">
        <v>27.98</v>
      </c>
      <c r="Q167">
        <v>29.067</v>
      </c>
      <c r="R167">
        <v>31.349</v>
      </c>
      <c r="S167">
        <v>36.149000000000001</v>
      </c>
    </row>
    <row r="168" spans="1:19" x14ac:dyDescent="0.25">
      <c r="A168">
        <v>227</v>
      </c>
      <c r="B168">
        <v>-0.85780000000000001</v>
      </c>
      <c r="C168">
        <v>22.151399999999999</v>
      </c>
      <c r="D168">
        <v>0.12939000000000001</v>
      </c>
      <c r="E168">
        <v>15.707000000000001</v>
      </c>
      <c r="F168">
        <v>16.948</v>
      </c>
      <c r="G168">
        <v>17.759</v>
      </c>
      <c r="H168">
        <v>18.218</v>
      </c>
      <c r="I168">
        <v>18.97</v>
      </c>
      <c r="J168">
        <v>19.510999999999999</v>
      </c>
      <c r="K168">
        <v>20.363</v>
      </c>
      <c r="L168">
        <v>22.151</v>
      </c>
      <c r="M168">
        <v>24.254999999999999</v>
      </c>
      <c r="N168">
        <v>25.542999999999999</v>
      </c>
      <c r="O168">
        <v>26.49</v>
      </c>
      <c r="P168">
        <v>28.018999999999998</v>
      </c>
      <c r="Q168">
        <v>29.103000000000002</v>
      </c>
      <c r="R168">
        <v>31.378</v>
      </c>
      <c r="S168">
        <v>36.146999999999998</v>
      </c>
    </row>
    <row r="169" spans="1:19" x14ac:dyDescent="0.25">
      <c r="A169">
        <v>228</v>
      </c>
      <c r="B169">
        <v>-0.84189999999999998</v>
      </c>
      <c r="C169">
        <v>22.188300000000002</v>
      </c>
      <c r="D169">
        <v>0.12948000000000001</v>
      </c>
      <c r="E169">
        <v>15.717000000000001</v>
      </c>
      <c r="F169">
        <v>16.963999999999999</v>
      </c>
      <c r="G169">
        <v>17.779</v>
      </c>
      <c r="H169">
        <v>18.241</v>
      </c>
      <c r="I169">
        <v>18.995999999999999</v>
      </c>
      <c r="J169">
        <v>19.539000000000001</v>
      </c>
      <c r="K169">
        <v>20.395</v>
      </c>
      <c r="L169">
        <v>22.187999999999999</v>
      </c>
      <c r="M169">
        <v>24.295000000000002</v>
      </c>
      <c r="N169">
        <v>25.584</v>
      </c>
      <c r="O169">
        <v>26.530999999999999</v>
      </c>
      <c r="P169">
        <v>28.058</v>
      </c>
      <c r="Q169">
        <v>29.14</v>
      </c>
      <c r="R169">
        <v>31.405000000000001</v>
      </c>
      <c r="S169">
        <v>36.143000000000001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FFB0-6860-4389-8A38-7535664AA52E}">
  <dimension ref="A1:L28"/>
  <sheetViews>
    <sheetView workbookViewId="0">
      <selection activeCell="L3" sqref="L3:L5"/>
    </sheetView>
  </sheetViews>
  <sheetFormatPr defaultRowHeight="15" x14ac:dyDescent="0.25"/>
  <sheetData>
    <row r="1" spans="1:12" ht="17.25" customHeight="1" x14ac:dyDescent="0.25">
      <c r="A1" s="2" t="s">
        <v>293</v>
      </c>
      <c r="B1" s="50" t="s">
        <v>306</v>
      </c>
      <c r="C1" s="50"/>
      <c r="D1" s="50"/>
      <c r="E1" s="50" t="s">
        <v>307</v>
      </c>
      <c r="F1" s="50"/>
      <c r="G1" s="50"/>
      <c r="H1" s="50" t="s">
        <v>308</v>
      </c>
      <c r="I1" s="50"/>
      <c r="J1" s="50"/>
    </row>
    <row r="2" spans="1:12" x14ac:dyDescent="0.25">
      <c r="A2" s="1" t="s">
        <v>279</v>
      </c>
      <c r="B2" s="2" t="s">
        <v>281</v>
      </c>
      <c r="C2" s="2" t="s">
        <v>282</v>
      </c>
      <c r="D2" s="2" t="s">
        <v>283</v>
      </c>
      <c r="E2" s="2" t="s">
        <v>281</v>
      </c>
      <c r="F2" s="2" t="s">
        <v>282</v>
      </c>
      <c r="G2" s="2" t="s">
        <v>283</v>
      </c>
      <c r="H2" s="2" t="s">
        <v>281</v>
      </c>
      <c r="I2" s="2" t="s">
        <v>282</v>
      </c>
      <c r="J2" s="2" t="s">
        <v>283</v>
      </c>
    </row>
    <row r="3" spans="1:12" ht="17.25" x14ac:dyDescent="0.25">
      <c r="A3" s="2" t="s">
        <v>280</v>
      </c>
      <c r="B3" s="3"/>
      <c r="C3" s="3"/>
      <c r="D3" s="3"/>
      <c r="E3" s="3"/>
      <c r="F3" s="3"/>
      <c r="G3" s="3"/>
      <c r="H3" s="3"/>
      <c r="I3" s="3"/>
      <c r="J3" s="3"/>
      <c r="L3" s="12" t="s">
        <v>309</v>
      </c>
    </row>
    <row r="4" spans="1:12" ht="17.25" x14ac:dyDescent="0.25">
      <c r="A4" s="1">
        <v>1</v>
      </c>
      <c r="B4" s="1">
        <v>445</v>
      </c>
      <c r="C4" s="1">
        <v>415</v>
      </c>
      <c r="D4" s="1">
        <v>430</v>
      </c>
      <c r="E4" s="1">
        <v>510</v>
      </c>
      <c r="F4" s="1">
        <v>490</v>
      </c>
      <c r="G4" s="1">
        <v>500</v>
      </c>
      <c r="H4" s="1">
        <v>475</v>
      </c>
      <c r="I4" s="1">
        <v>445</v>
      </c>
      <c r="J4" s="1">
        <v>460</v>
      </c>
      <c r="L4" s="12" t="s">
        <v>310</v>
      </c>
    </row>
    <row r="5" spans="1:12" ht="17.25" x14ac:dyDescent="0.25">
      <c r="A5" s="1">
        <v>2</v>
      </c>
      <c r="B5" s="1">
        <v>410</v>
      </c>
      <c r="C5" s="1">
        <v>395</v>
      </c>
      <c r="D5" s="1">
        <v>405</v>
      </c>
      <c r="E5" s="1">
        <v>460</v>
      </c>
      <c r="F5" s="1">
        <v>455</v>
      </c>
      <c r="G5" s="1">
        <v>460</v>
      </c>
      <c r="H5" s="1">
        <v>435</v>
      </c>
      <c r="I5" s="1">
        <v>420</v>
      </c>
      <c r="J5" s="1">
        <v>430</v>
      </c>
      <c r="L5" s="12" t="s">
        <v>311</v>
      </c>
    </row>
    <row r="6" spans="1:12" x14ac:dyDescent="0.25">
      <c r="A6" s="1">
        <v>3</v>
      </c>
      <c r="B6" s="1">
        <v>380</v>
      </c>
      <c r="C6" s="1">
        <v>375</v>
      </c>
      <c r="D6" s="1">
        <v>380</v>
      </c>
      <c r="E6" s="1">
        <v>420</v>
      </c>
      <c r="F6" s="1">
        <v>420</v>
      </c>
      <c r="G6" s="1">
        <v>420</v>
      </c>
      <c r="H6" s="1">
        <v>395</v>
      </c>
      <c r="I6" s="1">
        <v>395</v>
      </c>
      <c r="J6" s="1">
        <v>395</v>
      </c>
    </row>
    <row r="7" spans="1:12" x14ac:dyDescent="0.25">
      <c r="A7" s="1">
        <v>4</v>
      </c>
      <c r="B7" s="1">
        <v>330</v>
      </c>
      <c r="C7" s="1">
        <v>335</v>
      </c>
      <c r="D7" s="1">
        <v>330</v>
      </c>
      <c r="E7" s="1">
        <v>360</v>
      </c>
      <c r="F7" s="1">
        <v>370</v>
      </c>
      <c r="G7" s="1">
        <v>365</v>
      </c>
      <c r="H7" s="1">
        <v>345</v>
      </c>
      <c r="I7" s="1">
        <v>350</v>
      </c>
      <c r="J7" s="1">
        <v>345</v>
      </c>
    </row>
    <row r="8" spans="1:12" x14ac:dyDescent="0.25">
      <c r="A8" s="1">
        <v>5</v>
      </c>
      <c r="B8" s="1">
        <v>330</v>
      </c>
      <c r="C8" s="1">
        <v>330</v>
      </c>
      <c r="D8" s="1">
        <v>330</v>
      </c>
      <c r="E8" s="1">
        <v>355</v>
      </c>
      <c r="F8" s="1">
        <v>365</v>
      </c>
      <c r="G8" s="1">
        <v>360</v>
      </c>
      <c r="H8" s="1">
        <v>340</v>
      </c>
      <c r="I8" s="1">
        <v>345</v>
      </c>
      <c r="J8" s="1">
        <v>345</v>
      </c>
    </row>
    <row r="9" spans="1:12" x14ac:dyDescent="0.25">
      <c r="A9" s="1">
        <v>6</v>
      </c>
      <c r="B9" s="1">
        <v>325</v>
      </c>
      <c r="C9" s="1">
        <v>330</v>
      </c>
      <c r="D9" s="1">
        <v>330</v>
      </c>
      <c r="E9" s="1">
        <v>350</v>
      </c>
      <c r="F9" s="1">
        <v>355</v>
      </c>
      <c r="G9" s="1">
        <v>355</v>
      </c>
      <c r="H9" s="1">
        <v>335</v>
      </c>
      <c r="I9" s="1">
        <v>340</v>
      </c>
      <c r="J9" s="1">
        <v>340</v>
      </c>
    </row>
    <row r="10" spans="1:12" x14ac:dyDescent="0.25">
      <c r="A10" s="1">
        <v>7</v>
      </c>
      <c r="B10" s="1">
        <v>320</v>
      </c>
      <c r="C10" s="1">
        <v>315</v>
      </c>
      <c r="D10" s="1">
        <v>320</v>
      </c>
      <c r="E10" s="1">
        <v>340</v>
      </c>
      <c r="F10" s="1">
        <v>340</v>
      </c>
      <c r="G10" s="1">
        <v>340</v>
      </c>
      <c r="H10" s="1">
        <v>330</v>
      </c>
      <c r="I10" s="1">
        <v>330</v>
      </c>
      <c r="J10" s="1">
        <v>330</v>
      </c>
    </row>
    <row r="11" spans="1:12" x14ac:dyDescent="0.25">
      <c r="A11" s="1">
        <v>8</v>
      </c>
      <c r="B11" s="1">
        <v>320</v>
      </c>
      <c r="C11" s="1">
        <v>320</v>
      </c>
      <c r="D11" s="1">
        <v>320</v>
      </c>
      <c r="E11" s="1">
        <v>340</v>
      </c>
      <c r="F11" s="1">
        <v>340</v>
      </c>
      <c r="G11" s="1">
        <v>340</v>
      </c>
      <c r="H11" s="1">
        <v>330</v>
      </c>
      <c r="I11" s="1">
        <v>330</v>
      </c>
      <c r="J11" s="1">
        <v>330</v>
      </c>
    </row>
    <row r="12" spans="1:12" x14ac:dyDescent="0.25">
      <c r="A12" s="1">
        <v>9</v>
      </c>
      <c r="B12" s="1">
        <v>325</v>
      </c>
      <c r="C12" s="1">
        <v>320</v>
      </c>
      <c r="D12" s="1">
        <v>320</v>
      </c>
      <c r="E12" s="1">
        <v>340</v>
      </c>
      <c r="F12" s="1">
        <v>340</v>
      </c>
      <c r="G12" s="1">
        <v>340</v>
      </c>
      <c r="H12" s="1">
        <v>330</v>
      </c>
      <c r="I12" s="1">
        <v>330</v>
      </c>
      <c r="J12" s="1">
        <v>330</v>
      </c>
    </row>
    <row r="13" spans="1:12" x14ac:dyDescent="0.25">
      <c r="A13" s="1">
        <v>10</v>
      </c>
      <c r="B13" s="1">
        <v>330</v>
      </c>
      <c r="C13" s="1">
        <v>325</v>
      </c>
      <c r="D13" s="1">
        <v>325</v>
      </c>
      <c r="E13" s="1">
        <v>340</v>
      </c>
      <c r="F13" s="1">
        <v>340</v>
      </c>
      <c r="G13" s="1">
        <v>340</v>
      </c>
      <c r="H13" s="1">
        <v>335</v>
      </c>
      <c r="I13" s="1">
        <v>330</v>
      </c>
      <c r="J13" s="1">
        <v>335</v>
      </c>
    </row>
    <row r="14" spans="1:12" x14ac:dyDescent="0.25">
      <c r="A14" s="1">
        <v>11</v>
      </c>
      <c r="B14" s="1">
        <v>330</v>
      </c>
      <c r="C14" s="1">
        <v>325</v>
      </c>
      <c r="D14" s="1">
        <v>325</v>
      </c>
      <c r="E14" s="1">
        <v>340</v>
      </c>
      <c r="F14" s="1">
        <v>340</v>
      </c>
      <c r="G14" s="1">
        <v>340</v>
      </c>
      <c r="H14" s="1">
        <v>335</v>
      </c>
      <c r="I14" s="1">
        <v>330</v>
      </c>
      <c r="J14" s="1">
        <v>335</v>
      </c>
    </row>
    <row r="15" spans="1:12" x14ac:dyDescent="0.25">
      <c r="A15" s="1">
        <v>12</v>
      </c>
      <c r="B15" s="1">
        <v>330</v>
      </c>
      <c r="C15" s="1">
        <v>325</v>
      </c>
      <c r="D15" s="1">
        <v>330</v>
      </c>
      <c r="E15" s="1">
        <v>345</v>
      </c>
      <c r="F15" s="1">
        <v>340</v>
      </c>
      <c r="G15" s="1">
        <v>340</v>
      </c>
      <c r="H15" s="1">
        <v>335</v>
      </c>
      <c r="I15" s="1">
        <v>330</v>
      </c>
      <c r="J15" s="1">
        <v>335</v>
      </c>
    </row>
    <row r="16" spans="1:12" ht="30" x14ac:dyDescent="0.25">
      <c r="A16" s="2" t="s">
        <v>284</v>
      </c>
      <c r="B16" s="3"/>
      <c r="C16" s="3"/>
      <c r="D16" s="3"/>
      <c r="E16" s="3"/>
      <c r="F16" s="3"/>
      <c r="G16" s="3"/>
      <c r="H16" s="3"/>
      <c r="I16" s="3"/>
      <c r="J16" s="3"/>
    </row>
    <row r="17" spans="1:10" x14ac:dyDescent="0.25">
      <c r="A17" s="1">
        <v>1</v>
      </c>
      <c r="B17" s="11">
        <v>106</v>
      </c>
      <c r="C17" s="11">
        <v>99</v>
      </c>
      <c r="D17" s="11">
        <v>102</v>
      </c>
      <c r="E17" s="11">
        <v>122</v>
      </c>
      <c r="F17" s="11">
        <v>117</v>
      </c>
      <c r="G17" s="11">
        <v>120</v>
      </c>
      <c r="H17" s="11">
        <v>113</v>
      </c>
      <c r="I17" s="11">
        <v>107</v>
      </c>
      <c r="J17" s="11">
        <v>110</v>
      </c>
    </row>
    <row r="18" spans="1:10" x14ac:dyDescent="0.25">
      <c r="A18" s="1">
        <v>2</v>
      </c>
      <c r="B18" s="11">
        <v>98</v>
      </c>
      <c r="C18" s="11">
        <v>95</v>
      </c>
      <c r="D18" s="11">
        <v>97</v>
      </c>
      <c r="E18" s="11">
        <v>110</v>
      </c>
      <c r="F18" s="11">
        <v>108</v>
      </c>
      <c r="G18" s="11">
        <v>109</v>
      </c>
      <c r="H18" s="11">
        <v>104</v>
      </c>
      <c r="I18" s="11">
        <v>101</v>
      </c>
      <c r="J18" s="11">
        <v>102</v>
      </c>
    </row>
    <row r="19" spans="1:10" x14ac:dyDescent="0.25">
      <c r="A19" s="1">
        <v>3</v>
      </c>
      <c r="B19" s="11">
        <v>91</v>
      </c>
      <c r="C19" s="11">
        <v>90</v>
      </c>
      <c r="D19" s="11">
        <v>90</v>
      </c>
      <c r="E19" s="11">
        <v>100</v>
      </c>
      <c r="F19" s="11">
        <v>101</v>
      </c>
      <c r="G19" s="11">
        <v>100</v>
      </c>
      <c r="H19" s="11">
        <v>95</v>
      </c>
      <c r="I19" s="11">
        <v>94</v>
      </c>
      <c r="J19" s="11">
        <v>95</v>
      </c>
    </row>
    <row r="20" spans="1:10" x14ac:dyDescent="0.25">
      <c r="A20" s="1">
        <v>4</v>
      </c>
      <c r="B20" s="11">
        <v>79</v>
      </c>
      <c r="C20" s="11">
        <v>80</v>
      </c>
      <c r="D20" s="11">
        <v>79</v>
      </c>
      <c r="E20" s="11">
        <v>86</v>
      </c>
      <c r="F20" s="11">
        <v>89</v>
      </c>
      <c r="G20" s="11">
        <v>87</v>
      </c>
      <c r="H20" s="11">
        <v>82</v>
      </c>
      <c r="I20" s="11">
        <v>84</v>
      </c>
      <c r="J20" s="11">
        <v>83</v>
      </c>
    </row>
    <row r="21" spans="1:10" x14ac:dyDescent="0.25">
      <c r="A21" s="1">
        <v>5</v>
      </c>
      <c r="B21" s="11">
        <v>79</v>
      </c>
      <c r="C21" s="11">
        <v>79</v>
      </c>
      <c r="D21" s="11">
        <v>79</v>
      </c>
      <c r="E21" s="11">
        <v>85</v>
      </c>
      <c r="F21" s="11">
        <v>87</v>
      </c>
      <c r="G21" s="11">
        <v>86</v>
      </c>
      <c r="H21" s="11">
        <v>81</v>
      </c>
      <c r="I21" s="11">
        <v>82</v>
      </c>
      <c r="J21" s="11">
        <v>82</v>
      </c>
    </row>
    <row r="22" spans="1:10" x14ac:dyDescent="0.25">
      <c r="A22" s="1">
        <v>6</v>
      </c>
      <c r="B22" s="11">
        <v>78</v>
      </c>
      <c r="C22" s="11">
        <v>79</v>
      </c>
      <c r="D22" s="11">
        <v>78</v>
      </c>
      <c r="E22" s="11">
        <v>83</v>
      </c>
      <c r="F22" s="11">
        <v>85</v>
      </c>
      <c r="G22" s="11">
        <v>84</v>
      </c>
      <c r="H22" s="11">
        <v>81</v>
      </c>
      <c r="I22" s="11">
        <v>81</v>
      </c>
      <c r="J22" s="11">
        <v>81</v>
      </c>
    </row>
    <row r="23" spans="1:10" x14ac:dyDescent="0.25">
      <c r="A23" s="1">
        <v>7</v>
      </c>
      <c r="B23" s="11">
        <v>76</v>
      </c>
      <c r="C23" s="11">
        <v>76</v>
      </c>
      <c r="D23" s="11">
        <v>76</v>
      </c>
      <c r="E23" s="11">
        <v>81</v>
      </c>
      <c r="F23" s="11">
        <v>81</v>
      </c>
      <c r="G23" s="11">
        <v>81</v>
      </c>
      <c r="H23" s="11">
        <v>79</v>
      </c>
      <c r="I23" s="11">
        <v>78</v>
      </c>
      <c r="J23" s="11">
        <v>79</v>
      </c>
    </row>
    <row r="24" spans="1:10" x14ac:dyDescent="0.25">
      <c r="A24" s="1">
        <v>8</v>
      </c>
      <c r="B24" s="11">
        <v>77</v>
      </c>
      <c r="C24" s="11">
        <v>76</v>
      </c>
      <c r="D24" s="11">
        <v>76</v>
      </c>
      <c r="E24" s="11">
        <v>81</v>
      </c>
      <c r="F24" s="11">
        <v>81</v>
      </c>
      <c r="G24" s="11">
        <v>81</v>
      </c>
      <c r="H24" s="11">
        <v>79</v>
      </c>
      <c r="I24" s="11">
        <v>78</v>
      </c>
      <c r="J24" s="11">
        <v>79</v>
      </c>
    </row>
    <row r="25" spans="1:10" x14ac:dyDescent="0.25">
      <c r="A25" s="1">
        <v>9</v>
      </c>
      <c r="B25" s="11">
        <v>77</v>
      </c>
      <c r="C25" s="11">
        <v>76</v>
      </c>
      <c r="D25" s="11">
        <v>77</v>
      </c>
      <c r="E25" s="11">
        <v>81</v>
      </c>
      <c r="F25" s="11">
        <v>81</v>
      </c>
      <c r="G25" s="11">
        <v>81</v>
      </c>
      <c r="H25" s="11">
        <v>79</v>
      </c>
      <c r="I25" s="11">
        <v>78</v>
      </c>
      <c r="J25" s="11">
        <v>79</v>
      </c>
    </row>
    <row r="26" spans="1:10" x14ac:dyDescent="0.25">
      <c r="A26" s="1">
        <v>10</v>
      </c>
      <c r="B26" s="11">
        <v>79</v>
      </c>
      <c r="C26" s="11">
        <v>77</v>
      </c>
      <c r="D26" s="11">
        <v>78</v>
      </c>
      <c r="E26" s="11">
        <v>82</v>
      </c>
      <c r="F26" s="11">
        <v>81</v>
      </c>
      <c r="G26" s="11">
        <v>81</v>
      </c>
      <c r="H26" s="11">
        <v>80</v>
      </c>
      <c r="I26" s="11">
        <v>79</v>
      </c>
      <c r="J26" s="11">
        <v>80</v>
      </c>
    </row>
    <row r="27" spans="1:10" x14ac:dyDescent="0.25">
      <c r="A27" s="1">
        <v>11</v>
      </c>
      <c r="B27" s="11">
        <v>79</v>
      </c>
      <c r="C27" s="11">
        <v>77</v>
      </c>
      <c r="D27" s="11">
        <v>78</v>
      </c>
      <c r="E27" s="11">
        <v>82</v>
      </c>
      <c r="F27" s="11">
        <v>81</v>
      </c>
      <c r="G27" s="11">
        <v>81</v>
      </c>
      <c r="H27" s="11">
        <v>80</v>
      </c>
      <c r="I27" s="11">
        <v>79</v>
      </c>
      <c r="J27" s="11">
        <v>80</v>
      </c>
    </row>
    <row r="28" spans="1:10" x14ac:dyDescent="0.25">
      <c r="A28" s="1">
        <v>12</v>
      </c>
      <c r="B28" s="11">
        <v>79</v>
      </c>
      <c r="C28" s="11">
        <v>77</v>
      </c>
      <c r="D28" s="11">
        <v>78</v>
      </c>
      <c r="E28" s="11">
        <v>82</v>
      </c>
      <c r="F28" s="11">
        <v>81</v>
      </c>
      <c r="G28" s="11">
        <v>81</v>
      </c>
      <c r="H28" s="11">
        <v>81</v>
      </c>
      <c r="I28" s="11">
        <v>79</v>
      </c>
      <c r="J28" s="11">
        <v>80</v>
      </c>
    </row>
  </sheetData>
  <mergeCells count="3">
    <mergeCell ref="B1:D1"/>
    <mergeCell ref="E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6DA0-FE3D-4F17-A4D6-2548C260B385}">
  <dimension ref="A1:AB30"/>
  <sheetViews>
    <sheetView workbookViewId="0">
      <selection activeCell="A23" sqref="A23"/>
    </sheetView>
  </sheetViews>
  <sheetFormatPr defaultRowHeight="15" x14ac:dyDescent="0.25"/>
  <cols>
    <col min="3" max="3" width="9.140625" customWidth="1"/>
    <col min="5" max="5" width="9.140625" customWidth="1"/>
    <col min="7" max="7" width="9.140625" customWidth="1"/>
    <col min="9" max="9" width="9.140625" customWidth="1"/>
    <col min="10" max="10" width="7" bestFit="1" customWidth="1"/>
    <col min="11" max="11" width="9.140625" customWidth="1"/>
    <col min="12" max="12" width="8.85546875" bestFit="1" customWidth="1"/>
    <col min="14" max="14" width="9.140625" customWidth="1"/>
    <col min="16" max="16" width="9.140625" customWidth="1"/>
  </cols>
  <sheetData>
    <row r="1" spans="1:28" ht="15" customHeight="1" x14ac:dyDescent="0.25">
      <c r="N1" s="50" t="s">
        <v>407</v>
      </c>
      <c r="O1" s="50"/>
      <c r="P1" s="50"/>
      <c r="Q1" s="50"/>
      <c r="R1" s="50"/>
      <c r="S1" s="50" t="s">
        <v>408</v>
      </c>
      <c r="T1" s="50"/>
      <c r="U1" s="50"/>
      <c r="V1" s="50"/>
      <c r="W1" s="50"/>
      <c r="X1" s="50" t="s">
        <v>409</v>
      </c>
      <c r="Y1" s="50"/>
      <c r="Z1" s="50"/>
      <c r="AA1" s="50"/>
      <c r="AB1" s="50"/>
    </row>
    <row r="2" spans="1:28" ht="18.75" customHeight="1" x14ac:dyDescent="0.25">
      <c r="A2" s="2" t="s">
        <v>293</v>
      </c>
      <c r="B2" s="2" t="s">
        <v>295</v>
      </c>
      <c r="C2" s="50" t="s">
        <v>313</v>
      </c>
      <c r="D2" s="50"/>
      <c r="E2" s="50" t="s">
        <v>314</v>
      </c>
      <c r="F2" s="50"/>
      <c r="G2" s="50" t="s">
        <v>315</v>
      </c>
      <c r="H2" s="50"/>
      <c r="I2" s="50" t="s">
        <v>287</v>
      </c>
      <c r="J2" s="50"/>
      <c r="K2" s="50"/>
      <c r="L2" s="50"/>
      <c r="M2" s="2" t="s">
        <v>316</v>
      </c>
      <c r="N2" s="50" t="s">
        <v>287</v>
      </c>
      <c r="O2" s="50"/>
      <c r="P2" s="50"/>
      <c r="Q2" s="50"/>
      <c r="R2" s="50" t="s">
        <v>410</v>
      </c>
      <c r="S2" s="50" t="s">
        <v>287</v>
      </c>
      <c r="T2" s="50"/>
      <c r="U2" s="50"/>
      <c r="V2" s="50"/>
      <c r="W2" s="50" t="s">
        <v>410</v>
      </c>
      <c r="X2" s="50" t="s">
        <v>287</v>
      </c>
      <c r="Y2" s="50"/>
      <c r="Z2" s="50"/>
      <c r="AA2" s="50"/>
      <c r="AB2" s="50" t="s">
        <v>410</v>
      </c>
    </row>
    <row r="3" spans="1:28" ht="30" x14ac:dyDescent="0.25">
      <c r="A3" s="1" t="s">
        <v>312</v>
      </c>
      <c r="B3" s="1" t="s">
        <v>296</v>
      </c>
      <c r="C3" s="1" t="s">
        <v>286</v>
      </c>
      <c r="D3" s="11" t="s">
        <v>285</v>
      </c>
      <c r="E3" s="1" t="s">
        <v>286</v>
      </c>
      <c r="F3" s="11" t="s">
        <v>285</v>
      </c>
      <c r="G3" s="1" t="s">
        <v>286</v>
      </c>
      <c r="H3" s="11" t="s">
        <v>285</v>
      </c>
      <c r="I3" s="1" t="s">
        <v>286</v>
      </c>
      <c r="J3" s="11" t="s">
        <v>285</v>
      </c>
      <c r="K3" s="1" t="s">
        <v>280</v>
      </c>
      <c r="L3" s="11" t="s">
        <v>284</v>
      </c>
      <c r="M3" s="1" t="s">
        <v>317</v>
      </c>
      <c r="N3" s="1" t="s">
        <v>286</v>
      </c>
      <c r="O3" s="11" t="s">
        <v>285</v>
      </c>
      <c r="P3" s="1" t="s">
        <v>280</v>
      </c>
      <c r="Q3" s="11" t="s">
        <v>284</v>
      </c>
      <c r="R3" s="50"/>
      <c r="S3" s="1" t="s">
        <v>286</v>
      </c>
      <c r="T3" s="11" t="s">
        <v>285</v>
      </c>
      <c r="U3" s="1" t="s">
        <v>280</v>
      </c>
      <c r="V3" s="11" t="s">
        <v>284</v>
      </c>
      <c r="W3" s="50"/>
      <c r="X3" s="1" t="s">
        <v>286</v>
      </c>
      <c r="Y3" s="11" t="s">
        <v>285</v>
      </c>
      <c r="Z3" s="1" t="s">
        <v>280</v>
      </c>
      <c r="AA3" s="11" t="s">
        <v>284</v>
      </c>
      <c r="AB3" s="50"/>
    </row>
    <row r="4" spans="1:28" ht="17.25" x14ac:dyDescent="0.25">
      <c r="A4" s="1" t="s">
        <v>318</v>
      </c>
      <c r="B4" s="1">
        <v>11.5</v>
      </c>
      <c r="C4" s="1">
        <v>3.9060000000000001</v>
      </c>
      <c r="D4" s="11">
        <v>934</v>
      </c>
      <c r="E4" s="1">
        <v>5.7000000000000002E-2</v>
      </c>
      <c r="F4" s="11">
        <v>14</v>
      </c>
      <c r="G4" s="1">
        <v>2.7370000000000001</v>
      </c>
      <c r="H4" s="11">
        <v>654</v>
      </c>
      <c r="I4" s="1">
        <v>3.9630000000000001</v>
      </c>
      <c r="J4" s="11">
        <v>948</v>
      </c>
      <c r="K4" s="1">
        <v>345</v>
      </c>
      <c r="L4" s="11">
        <v>82.4</v>
      </c>
      <c r="M4" s="1">
        <v>1.43</v>
      </c>
      <c r="N4" s="4"/>
      <c r="O4" s="4"/>
      <c r="P4" s="4"/>
      <c r="Q4" s="4"/>
      <c r="R4" s="4"/>
      <c r="S4" s="1">
        <v>4</v>
      </c>
      <c r="T4" s="11">
        <v>950</v>
      </c>
      <c r="U4" s="1">
        <v>345</v>
      </c>
      <c r="V4" s="11">
        <v>82</v>
      </c>
      <c r="W4" s="1">
        <v>1.45</v>
      </c>
      <c r="X4" s="4"/>
      <c r="Y4" s="4"/>
      <c r="Z4" s="4"/>
      <c r="AA4" s="4"/>
      <c r="AB4" s="4"/>
    </row>
    <row r="5" spans="1:28" x14ac:dyDescent="0.25">
      <c r="A5" s="19" t="s">
        <v>536</v>
      </c>
      <c r="B5" s="1">
        <v>13.5</v>
      </c>
      <c r="C5" s="1">
        <v>4.6749999999999998</v>
      </c>
      <c r="D5" s="11" t="s">
        <v>319</v>
      </c>
      <c r="E5" s="1">
        <v>4.7E-2</v>
      </c>
      <c r="F5" s="11">
        <v>11</v>
      </c>
      <c r="G5" s="1">
        <v>3.2349999999999999</v>
      </c>
      <c r="H5" s="11">
        <v>773</v>
      </c>
      <c r="I5" s="1">
        <v>4.7220000000000004</v>
      </c>
      <c r="J5" s="11" t="s">
        <v>288</v>
      </c>
      <c r="K5" s="1">
        <v>350</v>
      </c>
      <c r="L5" s="11">
        <v>83.6</v>
      </c>
      <c r="M5" s="1">
        <v>1.45</v>
      </c>
      <c r="N5" s="4"/>
      <c r="O5" s="4"/>
      <c r="P5" s="4"/>
      <c r="Q5" s="4"/>
      <c r="R5" s="4"/>
      <c r="S5" s="1">
        <v>4.7</v>
      </c>
      <c r="T5" s="11" t="s">
        <v>411</v>
      </c>
      <c r="U5" s="1">
        <v>350</v>
      </c>
      <c r="V5" s="11">
        <v>84</v>
      </c>
      <c r="W5" s="1">
        <v>1.45</v>
      </c>
      <c r="X5" s="4"/>
      <c r="Y5" s="4"/>
      <c r="Z5" s="4"/>
      <c r="AA5" s="4"/>
      <c r="AB5" s="4"/>
    </row>
    <row r="6" spans="1:28" x14ac:dyDescent="0.25">
      <c r="A6" s="19" t="s">
        <v>537</v>
      </c>
      <c r="B6" s="1">
        <v>15.7</v>
      </c>
      <c r="C6" s="1">
        <v>5.1870000000000003</v>
      </c>
      <c r="D6" s="11" t="s">
        <v>320</v>
      </c>
      <c r="E6" s="1">
        <v>4.9000000000000002E-2</v>
      </c>
      <c r="F6" s="11">
        <v>12</v>
      </c>
      <c r="G6" s="1">
        <v>3.6019999999999999</v>
      </c>
      <c r="H6" s="11">
        <v>861</v>
      </c>
      <c r="I6" s="1">
        <v>5.2359999999999998</v>
      </c>
      <c r="J6" s="11" t="s">
        <v>289</v>
      </c>
      <c r="K6" s="1">
        <v>334</v>
      </c>
      <c r="L6" s="11">
        <v>79.7</v>
      </c>
      <c r="M6" s="1">
        <v>1.44</v>
      </c>
      <c r="N6" s="4"/>
      <c r="O6" s="4"/>
      <c r="P6" s="4"/>
      <c r="Q6" s="4"/>
      <c r="R6" s="4"/>
      <c r="S6" s="1">
        <v>5.2</v>
      </c>
      <c r="T6" s="11" t="s">
        <v>412</v>
      </c>
      <c r="U6" s="1">
        <v>335</v>
      </c>
      <c r="V6" s="11">
        <v>80</v>
      </c>
      <c r="W6" s="1">
        <v>1.45</v>
      </c>
      <c r="X6" s="4"/>
      <c r="Y6" s="4"/>
      <c r="Z6" s="4"/>
      <c r="AA6" s="4"/>
      <c r="AB6" s="4"/>
    </row>
    <row r="7" spans="1:28" x14ac:dyDescent="0.25">
      <c r="A7" s="19" t="s">
        <v>538</v>
      </c>
      <c r="B7" s="1">
        <v>17.7</v>
      </c>
      <c r="C7" s="1">
        <v>5.6440000000000001</v>
      </c>
      <c r="D7" s="11" t="s">
        <v>321</v>
      </c>
      <c r="E7" s="1">
        <v>4.7E-2</v>
      </c>
      <c r="F7" s="11">
        <v>11</v>
      </c>
      <c r="G7" s="1">
        <v>3.7919999999999998</v>
      </c>
      <c r="H7" s="11">
        <v>906</v>
      </c>
      <c r="I7" s="1">
        <v>5.6909999999999998</v>
      </c>
      <c r="J7" s="11" t="s">
        <v>322</v>
      </c>
      <c r="K7" s="1">
        <v>322</v>
      </c>
      <c r="L7" s="11">
        <v>76.8</v>
      </c>
      <c r="M7" s="1">
        <v>1.49</v>
      </c>
      <c r="N7" s="4"/>
      <c r="O7" s="4"/>
      <c r="P7" s="4"/>
      <c r="Q7" s="4"/>
      <c r="R7" s="4"/>
      <c r="S7" s="1">
        <v>5.7</v>
      </c>
      <c r="T7" s="11" t="s">
        <v>413</v>
      </c>
      <c r="U7" s="1">
        <v>320</v>
      </c>
      <c r="V7" s="11">
        <v>77</v>
      </c>
      <c r="W7" s="1">
        <v>1.5</v>
      </c>
      <c r="X7" s="4"/>
      <c r="Y7" s="4"/>
      <c r="Z7" s="4"/>
      <c r="AA7" s="4"/>
      <c r="AB7" s="4"/>
    </row>
    <row r="8" spans="1:28" x14ac:dyDescent="0.25">
      <c r="A8" s="19" t="s">
        <v>539</v>
      </c>
      <c r="B8" s="1">
        <v>19.7</v>
      </c>
      <c r="C8" s="1">
        <v>6.0919999999999996</v>
      </c>
      <c r="D8" s="11" t="s">
        <v>323</v>
      </c>
      <c r="E8" s="1">
        <v>4.7E-2</v>
      </c>
      <c r="F8" s="11">
        <v>11</v>
      </c>
      <c r="G8" s="1">
        <v>3.9820000000000002</v>
      </c>
      <c r="H8" s="11">
        <v>952</v>
      </c>
      <c r="I8" s="1">
        <v>6.1390000000000002</v>
      </c>
      <c r="J8" s="11" t="s">
        <v>324</v>
      </c>
      <c r="K8" s="1">
        <v>312</v>
      </c>
      <c r="L8" s="11">
        <v>74.5</v>
      </c>
      <c r="M8" s="1">
        <v>1.53</v>
      </c>
      <c r="N8" s="4"/>
      <c r="O8" s="4"/>
      <c r="P8" s="4"/>
      <c r="Q8" s="4"/>
      <c r="R8" s="4"/>
      <c r="S8" s="1">
        <v>6.1</v>
      </c>
      <c r="T8" s="11" t="s">
        <v>414</v>
      </c>
      <c r="U8" s="1">
        <v>310</v>
      </c>
      <c r="V8" s="11">
        <v>74</v>
      </c>
      <c r="W8" s="1">
        <v>1.55</v>
      </c>
      <c r="X8" s="4"/>
      <c r="Y8" s="4"/>
      <c r="Z8" s="4"/>
      <c r="AA8" s="4"/>
      <c r="AB8" s="4"/>
    </row>
    <row r="9" spans="1:28" x14ac:dyDescent="0.25">
      <c r="A9" s="19" t="s">
        <v>540</v>
      </c>
      <c r="B9" s="1">
        <v>21.7</v>
      </c>
      <c r="C9" s="1">
        <v>6.5309999999999997</v>
      </c>
      <c r="D9" s="11">
        <v>1561</v>
      </c>
      <c r="E9" s="1">
        <v>5.1999999999999998E-2</v>
      </c>
      <c r="F9" s="11">
        <v>12</v>
      </c>
      <c r="G9" s="1">
        <v>4.1719999999999997</v>
      </c>
      <c r="H9" s="11">
        <v>997</v>
      </c>
      <c r="I9" s="1">
        <v>6.5830000000000002</v>
      </c>
      <c r="J9" s="11" t="s">
        <v>325</v>
      </c>
      <c r="K9" s="1">
        <v>303</v>
      </c>
      <c r="L9" s="11">
        <v>72.5</v>
      </c>
      <c r="M9" s="1">
        <v>1.57</v>
      </c>
      <c r="N9" s="1">
        <v>5.6</v>
      </c>
      <c r="O9" s="11" t="s">
        <v>413</v>
      </c>
      <c r="P9" s="1">
        <v>260</v>
      </c>
      <c r="Q9" s="11">
        <v>62</v>
      </c>
      <c r="R9" s="1">
        <v>1.3</v>
      </c>
      <c r="S9" s="1">
        <v>6.6</v>
      </c>
      <c r="T9" s="11" t="s">
        <v>415</v>
      </c>
      <c r="U9" s="1">
        <v>305</v>
      </c>
      <c r="V9" s="11">
        <v>73</v>
      </c>
      <c r="W9" s="1">
        <v>1.55</v>
      </c>
      <c r="X9" s="1">
        <v>7.6</v>
      </c>
      <c r="Y9" s="11" t="s">
        <v>416</v>
      </c>
      <c r="Z9" s="1">
        <v>350</v>
      </c>
      <c r="AA9" s="11">
        <v>84</v>
      </c>
      <c r="AB9" s="1">
        <v>1.8</v>
      </c>
    </row>
    <row r="10" spans="1:28" x14ac:dyDescent="0.25">
      <c r="A10" s="19" t="s">
        <v>541</v>
      </c>
      <c r="B10" s="1">
        <v>24</v>
      </c>
      <c r="C10" s="1">
        <v>7.024</v>
      </c>
      <c r="D10" s="11">
        <v>1679</v>
      </c>
      <c r="E10" s="1">
        <v>5.7000000000000002E-2</v>
      </c>
      <c r="F10" s="11">
        <v>14</v>
      </c>
      <c r="G10" s="1">
        <v>4.3899999999999997</v>
      </c>
      <c r="H10" s="11" t="s">
        <v>326</v>
      </c>
      <c r="I10" s="1">
        <v>7.0810000000000004</v>
      </c>
      <c r="J10" s="11" t="s">
        <v>327</v>
      </c>
      <c r="K10" s="1">
        <v>295</v>
      </c>
      <c r="L10" s="11">
        <v>70.5</v>
      </c>
      <c r="M10" s="1">
        <v>1.6</v>
      </c>
      <c r="N10" s="1">
        <v>6</v>
      </c>
      <c r="O10" s="11" t="s">
        <v>417</v>
      </c>
      <c r="P10" s="1">
        <v>250</v>
      </c>
      <c r="Q10" s="11">
        <v>60</v>
      </c>
      <c r="R10" s="1">
        <v>1.35</v>
      </c>
      <c r="S10" s="1">
        <v>7.1</v>
      </c>
      <c r="T10" s="11" t="s">
        <v>418</v>
      </c>
      <c r="U10" s="1">
        <v>295</v>
      </c>
      <c r="V10" s="11">
        <v>71</v>
      </c>
      <c r="W10" s="1">
        <v>1.6</v>
      </c>
      <c r="X10" s="1">
        <v>8.1999999999999993</v>
      </c>
      <c r="Y10" s="11" t="s">
        <v>419</v>
      </c>
      <c r="Z10" s="1">
        <v>340</v>
      </c>
      <c r="AA10" s="11">
        <v>81</v>
      </c>
      <c r="AB10" s="1">
        <v>1.85</v>
      </c>
    </row>
    <row r="11" spans="1:28" x14ac:dyDescent="0.25">
      <c r="A11" s="19" t="s">
        <v>542</v>
      </c>
      <c r="B11" s="1">
        <v>26.7</v>
      </c>
      <c r="C11" s="1">
        <v>7.5890000000000004</v>
      </c>
      <c r="D11" s="11" t="s">
        <v>328</v>
      </c>
      <c r="E11" s="1">
        <v>6.6000000000000003E-2</v>
      </c>
      <c r="F11" s="11">
        <v>16</v>
      </c>
      <c r="G11" s="1">
        <v>4.6470000000000002</v>
      </c>
      <c r="H11" s="11" t="s">
        <v>329</v>
      </c>
      <c r="I11" s="1">
        <v>7.6550000000000002</v>
      </c>
      <c r="J11" s="11" t="s">
        <v>330</v>
      </c>
      <c r="K11" s="1">
        <v>287</v>
      </c>
      <c r="L11" s="11">
        <v>68.5</v>
      </c>
      <c r="M11" s="1">
        <v>1.63</v>
      </c>
      <c r="N11" s="1">
        <v>6.5</v>
      </c>
      <c r="O11" s="11" t="s">
        <v>420</v>
      </c>
      <c r="P11" s="1">
        <v>245</v>
      </c>
      <c r="Q11" s="11">
        <v>59</v>
      </c>
      <c r="R11" s="1">
        <v>1.4</v>
      </c>
      <c r="S11" s="1">
        <v>7.7</v>
      </c>
      <c r="T11" s="11" t="s">
        <v>421</v>
      </c>
      <c r="U11" s="1">
        <v>285</v>
      </c>
      <c r="V11" s="11">
        <v>69</v>
      </c>
      <c r="W11" s="1">
        <v>1.65</v>
      </c>
      <c r="X11" s="1">
        <v>8.8000000000000007</v>
      </c>
      <c r="Y11" s="11" t="s">
        <v>422</v>
      </c>
      <c r="Z11" s="1">
        <v>330</v>
      </c>
      <c r="AA11" s="11">
        <v>79</v>
      </c>
      <c r="AB11" s="1">
        <v>1.9</v>
      </c>
    </row>
    <row r="12" spans="1:28" x14ac:dyDescent="0.25">
      <c r="A12" s="19" t="s">
        <v>543</v>
      </c>
      <c r="B12" s="1">
        <v>29.7</v>
      </c>
      <c r="C12" s="1">
        <v>8.1980000000000004</v>
      </c>
      <c r="D12" s="11" t="s">
        <v>331</v>
      </c>
      <c r="E12" s="1">
        <v>7.8E-2</v>
      </c>
      <c r="F12" s="11">
        <v>19</v>
      </c>
      <c r="G12" s="1">
        <v>4.9320000000000004</v>
      </c>
      <c r="H12" s="11" t="s">
        <v>332</v>
      </c>
      <c r="I12" s="1">
        <v>8.2759999999999998</v>
      </c>
      <c r="J12" s="11" t="s">
        <v>333</v>
      </c>
      <c r="K12" s="1">
        <v>279</v>
      </c>
      <c r="L12" s="11">
        <v>66.599999999999994</v>
      </c>
      <c r="M12" s="1">
        <v>1.66</v>
      </c>
      <c r="N12" s="1">
        <v>7</v>
      </c>
      <c r="O12" s="11" t="s">
        <v>423</v>
      </c>
      <c r="P12" s="1">
        <v>235</v>
      </c>
      <c r="Q12" s="11">
        <v>56</v>
      </c>
      <c r="R12" s="1">
        <v>1.4</v>
      </c>
      <c r="S12" s="1">
        <v>8.3000000000000007</v>
      </c>
      <c r="T12" s="11" t="s">
        <v>424</v>
      </c>
      <c r="U12" s="1">
        <v>280</v>
      </c>
      <c r="V12" s="11">
        <v>67</v>
      </c>
      <c r="W12" s="1">
        <v>1.65</v>
      </c>
      <c r="X12" s="1">
        <v>9.5</v>
      </c>
      <c r="Y12" s="11" t="s">
        <v>425</v>
      </c>
      <c r="Z12" s="1">
        <v>320</v>
      </c>
      <c r="AA12" s="11">
        <v>76</v>
      </c>
      <c r="AB12" s="1">
        <v>1.9</v>
      </c>
    </row>
    <row r="13" spans="1:28" x14ac:dyDescent="0.25">
      <c r="A13" s="19" t="s">
        <v>544</v>
      </c>
      <c r="B13" s="1">
        <v>33.299999999999997</v>
      </c>
      <c r="C13" s="1">
        <v>8.9030000000000005</v>
      </c>
      <c r="D13" s="11" t="s">
        <v>334</v>
      </c>
      <c r="E13" s="1">
        <v>9.1999999999999998E-2</v>
      </c>
      <c r="F13" s="11">
        <v>22</v>
      </c>
      <c r="G13" s="1">
        <v>5.218</v>
      </c>
      <c r="H13" s="11" t="s">
        <v>335</v>
      </c>
      <c r="I13" s="1">
        <v>8.9949999999999992</v>
      </c>
      <c r="J13" s="11" t="s">
        <v>336</v>
      </c>
      <c r="K13" s="1">
        <v>270</v>
      </c>
      <c r="L13" s="11">
        <v>64.599999999999994</v>
      </c>
      <c r="M13" s="1">
        <v>1.71</v>
      </c>
      <c r="N13" s="1">
        <v>7.7</v>
      </c>
      <c r="O13" s="11" t="s">
        <v>421</v>
      </c>
      <c r="P13" s="1">
        <v>230</v>
      </c>
      <c r="Q13" s="11">
        <v>55</v>
      </c>
      <c r="R13" s="1">
        <v>1.45</v>
      </c>
      <c r="S13" s="1">
        <v>9</v>
      </c>
      <c r="T13" s="11" t="s">
        <v>336</v>
      </c>
      <c r="U13" s="1">
        <v>270</v>
      </c>
      <c r="V13" s="11">
        <v>65</v>
      </c>
      <c r="W13" s="1">
        <v>1.7</v>
      </c>
      <c r="X13" s="1">
        <v>10.4</v>
      </c>
      <c r="Y13" s="11" t="s">
        <v>426</v>
      </c>
      <c r="Z13" s="1">
        <v>310</v>
      </c>
      <c r="AA13" s="11">
        <v>74</v>
      </c>
      <c r="AB13" s="1">
        <v>1.95</v>
      </c>
    </row>
    <row r="14" spans="1:28" x14ac:dyDescent="0.25">
      <c r="A14" s="19" t="s">
        <v>546</v>
      </c>
      <c r="B14" s="1">
        <v>37.5</v>
      </c>
      <c r="C14" s="1">
        <v>9.6890000000000001</v>
      </c>
      <c r="D14" s="11" t="s">
        <v>337</v>
      </c>
      <c r="E14" s="1">
        <v>0.106</v>
      </c>
      <c r="F14" s="11">
        <v>25</v>
      </c>
      <c r="G14" s="1">
        <v>5.5289999999999999</v>
      </c>
      <c r="H14" s="11" t="s">
        <v>338</v>
      </c>
      <c r="I14" s="1">
        <v>9.7949999999999999</v>
      </c>
      <c r="J14" s="11" t="s">
        <v>339</v>
      </c>
      <c r="K14" s="1">
        <v>261</v>
      </c>
      <c r="L14" s="11">
        <v>62.4</v>
      </c>
      <c r="M14" s="1">
        <v>1.75</v>
      </c>
      <c r="N14" s="1">
        <v>8.3000000000000007</v>
      </c>
      <c r="O14" s="11" t="s">
        <v>427</v>
      </c>
      <c r="P14" s="1">
        <v>220</v>
      </c>
      <c r="Q14" s="11">
        <v>53</v>
      </c>
      <c r="R14" s="1">
        <v>1.5</v>
      </c>
      <c r="S14" s="1">
        <v>9.8000000000000007</v>
      </c>
      <c r="T14" s="11" t="s">
        <v>428</v>
      </c>
      <c r="U14" s="1">
        <v>260</v>
      </c>
      <c r="V14" s="11">
        <v>62</v>
      </c>
      <c r="W14" s="1">
        <v>1.75</v>
      </c>
      <c r="X14" s="1">
        <v>11.3</v>
      </c>
      <c r="Y14" s="11" t="s">
        <v>429</v>
      </c>
      <c r="Z14" s="1">
        <v>300</v>
      </c>
      <c r="AA14" s="11">
        <v>72</v>
      </c>
      <c r="AB14" s="1">
        <v>2</v>
      </c>
    </row>
    <row r="15" spans="1:28" x14ac:dyDescent="0.25">
      <c r="A15" s="19" t="s">
        <v>547</v>
      </c>
      <c r="B15" s="1">
        <v>42.3</v>
      </c>
      <c r="C15" s="1">
        <v>10.539</v>
      </c>
      <c r="D15" s="11" t="s">
        <v>340</v>
      </c>
      <c r="E15" s="1">
        <v>0.123</v>
      </c>
      <c r="F15" s="11">
        <v>29</v>
      </c>
      <c r="G15" s="1">
        <v>5.8840000000000003</v>
      </c>
      <c r="H15" s="11" t="s">
        <v>341</v>
      </c>
      <c r="I15" s="1">
        <v>10.662000000000001</v>
      </c>
      <c r="J15" s="11" t="s">
        <v>342</v>
      </c>
      <c r="K15" s="1">
        <v>252</v>
      </c>
      <c r="L15" s="11">
        <v>60.2</v>
      </c>
      <c r="M15" s="1">
        <v>1.79</v>
      </c>
      <c r="N15" s="1">
        <v>9.1</v>
      </c>
      <c r="O15" s="11" t="s">
        <v>430</v>
      </c>
      <c r="P15" s="1">
        <v>215</v>
      </c>
      <c r="Q15" s="11">
        <v>51</v>
      </c>
      <c r="R15" s="1">
        <v>1.55</v>
      </c>
      <c r="S15" s="1">
        <v>10.7</v>
      </c>
      <c r="T15" s="11" t="s">
        <v>431</v>
      </c>
      <c r="U15" s="1">
        <v>250</v>
      </c>
      <c r="V15" s="11">
        <v>60</v>
      </c>
      <c r="W15" s="1">
        <v>1.8</v>
      </c>
      <c r="X15" s="1">
        <v>12.3</v>
      </c>
      <c r="Y15" s="11" t="s">
        <v>432</v>
      </c>
      <c r="Z15" s="1">
        <v>290</v>
      </c>
      <c r="AA15" s="11">
        <v>69</v>
      </c>
      <c r="AB15" s="1">
        <v>2.0499999999999998</v>
      </c>
    </row>
    <row r="16" spans="1:28" x14ac:dyDescent="0.25">
      <c r="A16" s="1" t="s">
        <v>343</v>
      </c>
      <c r="B16" s="1">
        <v>47.8</v>
      </c>
      <c r="C16" s="1">
        <v>11.452</v>
      </c>
      <c r="D16" s="11" t="s">
        <v>344</v>
      </c>
      <c r="E16" s="1">
        <v>0.13700000000000001</v>
      </c>
      <c r="F16" s="11">
        <v>33</v>
      </c>
      <c r="G16" s="1">
        <v>6.2910000000000004</v>
      </c>
      <c r="H16" s="11" t="s">
        <v>345</v>
      </c>
      <c r="I16" s="1">
        <v>11.587999999999999</v>
      </c>
      <c r="J16" s="11" t="s">
        <v>346</v>
      </c>
      <c r="K16" s="1">
        <v>242</v>
      </c>
      <c r="L16" s="11">
        <v>57.9</v>
      </c>
      <c r="M16" s="1">
        <v>1.82</v>
      </c>
      <c r="N16" s="1">
        <v>9.8000000000000007</v>
      </c>
      <c r="O16" s="11" t="s">
        <v>428</v>
      </c>
      <c r="P16" s="1">
        <v>205</v>
      </c>
      <c r="Q16" s="11">
        <v>49</v>
      </c>
      <c r="R16" s="1">
        <v>1.55</v>
      </c>
      <c r="S16" s="1">
        <v>11.6</v>
      </c>
      <c r="T16" s="11" t="s">
        <v>433</v>
      </c>
      <c r="U16" s="1">
        <v>240</v>
      </c>
      <c r="V16" s="11">
        <v>58</v>
      </c>
      <c r="W16" s="1">
        <v>1.8</v>
      </c>
      <c r="X16" s="1">
        <v>13.3</v>
      </c>
      <c r="Y16" s="11" t="s">
        <v>434</v>
      </c>
      <c r="Z16" s="1">
        <v>275</v>
      </c>
      <c r="AA16" s="11">
        <v>66</v>
      </c>
      <c r="AB16" s="1">
        <v>2.0499999999999998</v>
      </c>
    </row>
    <row r="17" spans="1:28" x14ac:dyDescent="0.25">
      <c r="A17" s="1" t="s">
        <v>347</v>
      </c>
      <c r="B17" s="1">
        <v>53.8</v>
      </c>
      <c r="C17" s="1">
        <v>12.371</v>
      </c>
      <c r="D17" s="11" t="s">
        <v>348</v>
      </c>
      <c r="E17" s="1">
        <v>0.13900000000000001</v>
      </c>
      <c r="F17" s="11">
        <v>33</v>
      </c>
      <c r="G17" s="1">
        <v>6.7350000000000003</v>
      </c>
      <c r="H17" s="11" t="s">
        <v>349</v>
      </c>
      <c r="I17" s="1">
        <v>12.51</v>
      </c>
      <c r="J17" s="11" t="s">
        <v>350</v>
      </c>
      <c r="K17" s="1">
        <v>233</v>
      </c>
      <c r="L17" s="11">
        <v>55.6</v>
      </c>
      <c r="M17" s="1">
        <v>1.84</v>
      </c>
      <c r="N17" s="1">
        <v>10.6</v>
      </c>
      <c r="O17" s="11" t="s">
        <v>431</v>
      </c>
      <c r="P17" s="1">
        <v>200</v>
      </c>
      <c r="Q17" s="11">
        <v>48</v>
      </c>
      <c r="R17" s="1">
        <v>1.6</v>
      </c>
      <c r="S17" s="1">
        <v>12.5</v>
      </c>
      <c r="T17" s="11" t="s">
        <v>435</v>
      </c>
      <c r="U17" s="1">
        <v>235</v>
      </c>
      <c r="V17" s="11">
        <v>56</v>
      </c>
      <c r="W17" s="1">
        <v>1.85</v>
      </c>
      <c r="X17" s="1">
        <v>14.4</v>
      </c>
      <c r="Y17" s="11" t="s">
        <v>436</v>
      </c>
      <c r="Z17" s="1">
        <v>270</v>
      </c>
      <c r="AA17" s="11">
        <v>65</v>
      </c>
      <c r="AB17" s="1">
        <v>2.15</v>
      </c>
    </row>
    <row r="18" spans="1:28" x14ac:dyDescent="0.25">
      <c r="A18" s="1" t="s">
        <v>351</v>
      </c>
      <c r="B18" s="1">
        <v>59.5</v>
      </c>
      <c r="C18" s="1">
        <v>13.170999999999999</v>
      </c>
      <c r="D18" s="11" t="s">
        <v>352</v>
      </c>
      <c r="E18" s="1">
        <v>0.127</v>
      </c>
      <c r="F18" s="11">
        <v>30</v>
      </c>
      <c r="G18" s="1">
        <v>7.157</v>
      </c>
      <c r="H18" s="11" t="s">
        <v>353</v>
      </c>
      <c r="I18" s="1">
        <v>13.298</v>
      </c>
      <c r="J18" s="11" t="s">
        <v>354</v>
      </c>
      <c r="K18" s="1">
        <v>224</v>
      </c>
      <c r="L18" s="11">
        <v>53.4</v>
      </c>
      <c r="M18" s="1">
        <v>1.84</v>
      </c>
      <c r="N18" s="1">
        <v>11.3</v>
      </c>
      <c r="O18" s="11" t="s">
        <v>429</v>
      </c>
      <c r="P18" s="1">
        <v>190</v>
      </c>
      <c r="Q18" s="11">
        <v>45</v>
      </c>
      <c r="R18" s="1">
        <v>1.6</v>
      </c>
      <c r="S18" s="1">
        <v>13.3</v>
      </c>
      <c r="T18" s="11" t="s">
        <v>434</v>
      </c>
      <c r="U18" s="1">
        <v>225</v>
      </c>
      <c r="V18" s="11">
        <v>53</v>
      </c>
      <c r="W18" s="1">
        <v>1.85</v>
      </c>
      <c r="X18" s="1">
        <v>15.3</v>
      </c>
      <c r="Y18" s="11" t="s">
        <v>437</v>
      </c>
      <c r="Z18" s="1">
        <v>260</v>
      </c>
      <c r="AA18" s="11">
        <v>62</v>
      </c>
      <c r="AB18" s="1">
        <v>2.15</v>
      </c>
    </row>
    <row r="19" spans="1:28" x14ac:dyDescent="0.25">
      <c r="A19" s="1" t="s">
        <v>355</v>
      </c>
      <c r="B19" s="1">
        <v>64.400000000000006</v>
      </c>
      <c r="C19" s="1">
        <v>13.802</v>
      </c>
      <c r="D19" s="11" t="s">
        <v>291</v>
      </c>
      <c r="E19" s="1">
        <v>9.9000000000000005E-2</v>
      </c>
      <c r="F19" s="11">
        <v>24</v>
      </c>
      <c r="G19" s="1">
        <v>7.52</v>
      </c>
      <c r="H19" s="11" t="s">
        <v>290</v>
      </c>
      <c r="I19" s="1">
        <v>13.901</v>
      </c>
      <c r="J19" s="11" t="s">
        <v>356</v>
      </c>
      <c r="K19" s="1">
        <v>216</v>
      </c>
      <c r="L19" s="11">
        <v>51.6</v>
      </c>
      <c r="M19" s="1">
        <v>1.84</v>
      </c>
      <c r="N19" s="1">
        <v>11.8</v>
      </c>
      <c r="O19" s="11" t="s">
        <v>438</v>
      </c>
      <c r="P19" s="1">
        <v>185</v>
      </c>
      <c r="Q19" s="11">
        <v>44</v>
      </c>
      <c r="R19" s="1">
        <v>1.55</v>
      </c>
      <c r="S19" s="1">
        <v>13.9</v>
      </c>
      <c r="T19" s="11" t="s">
        <v>439</v>
      </c>
      <c r="U19" s="1">
        <v>215</v>
      </c>
      <c r="V19" s="11">
        <v>52</v>
      </c>
      <c r="W19" s="1">
        <v>1.85</v>
      </c>
      <c r="X19" s="1">
        <v>16</v>
      </c>
      <c r="Y19" s="11" t="s">
        <v>440</v>
      </c>
      <c r="Z19" s="1">
        <v>245</v>
      </c>
      <c r="AA19" s="11">
        <v>59</v>
      </c>
      <c r="AB19" s="1">
        <v>2.15</v>
      </c>
    </row>
    <row r="20" spans="1:28" x14ac:dyDescent="0.25">
      <c r="A20" s="1" t="s">
        <v>357</v>
      </c>
      <c r="B20" s="1">
        <v>67.8</v>
      </c>
      <c r="C20" s="1">
        <v>14.208</v>
      </c>
      <c r="D20" s="11" t="s">
        <v>358</v>
      </c>
      <c r="E20" s="1">
        <v>6.0999999999999999E-2</v>
      </c>
      <c r="F20" s="11">
        <v>15</v>
      </c>
      <c r="G20" s="1">
        <v>7.7709999999999999</v>
      </c>
      <c r="H20" s="11" t="s">
        <v>292</v>
      </c>
      <c r="I20" s="1">
        <v>14.27</v>
      </c>
      <c r="J20" s="11">
        <v>3410</v>
      </c>
      <c r="K20" s="1">
        <v>210</v>
      </c>
      <c r="L20" s="11">
        <v>50.3</v>
      </c>
      <c r="M20" s="1">
        <v>1.83</v>
      </c>
      <c r="N20" s="1">
        <v>12.1</v>
      </c>
      <c r="O20" s="11" t="s">
        <v>441</v>
      </c>
      <c r="P20" s="1">
        <v>180</v>
      </c>
      <c r="Q20" s="11">
        <v>43</v>
      </c>
      <c r="R20" s="1">
        <v>1.55</v>
      </c>
      <c r="S20" s="1">
        <v>14.3</v>
      </c>
      <c r="T20" s="11" t="s">
        <v>442</v>
      </c>
      <c r="U20" s="1">
        <v>210</v>
      </c>
      <c r="V20" s="11">
        <v>50</v>
      </c>
      <c r="W20" s="1">
        <v>1.85</v>
      </c>
      <c r="X20" s="1">
        <v>16.399999999999999</v>
      </c>
      <c r="Y20" s="11" t="s">
        <v>443</v>
      </c>
      <c r="Z20" s="1">
        <v>240</v>
      </c>
      <c r="AA20" s="11">
        <v>57</v>
      </c>
      <c r="AB20" s="1">
        <v>2.15</v>
      </c>
    </row>
    <row r="23" spans="1:28" ht="17.25" x14ac:dyDescent="0.25">
      <c r="A23" s="12" t="s">
        <v>359</v>
      </c>
    </row>
    <row r="24" spans="1:28" ht="17.25" x14ac:dyDescent="0.25">
      <c r="A24" s="12" t="s">
        <v>360</v>
      </c>
    </row>
    <row r="25" spans="1:28" ht="18.75" x14ac:dyDescent="0.35">
      <c r="A25" s="12" t="s">
        <v>571</v>
      </c>
    </row>
    <row r="26" spans="1:28" ht="18.75" x14ac:dyDescent="0.35">
      <c r="A26" s="12" t="s">
        <v>362</v>
      </c>
    </row>
    <row r="27" spans="1:28" ht="17.25" x14ac:dyDescent="0.25">
      <c r="A27" s="12" t="s">
        <v>363</v>
      </c>
    </row>
    <row r="28" spans="1:28" x14ac:dyDescent="0.25">
      <c r="A28" s="13" t="s">
        <v>364</v>
      </c>
    </row>
    <row r="29" spans="1:28" ht="17.25" x14ac:dyDescent="0.25">
      <c r="A29" s="12" t="s">
        <v>572</v>
      </c>
    </row>
    <row r="30" spans="1:28" ht="17.25" x14ac:dyDescent="0.25">
      <c r="A30" s="12" t="s">
        <v>573</v>
      </c>
    </row>
  </sheetData>
  <mergeCells count="13">
    <mergeCell ref="X1:AB1"/>
    <mergeCell ref="N2:Q2"/>
    <mergeCell ref="R2:R3"/>
    <mergeCell ref="S2:V2"/>
    <mergeCell ref="W2:W3"/>
    <mergeCell ref="X2:AA2"/>
    <mergeCell ref="AB2:AB3"/>
    <mergeCell ref="S1:W1"/>
    <mergeCell ref="C2:D2"/>
    <mergeCell ref="E2:F2"/>
    <mergeCell ref="G2:H2"/>
    <mergeCell ref="I2:L2"/>
    <mergeCell ref="N1:R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1E58-C37A-4AFE-B9CD-84D2ECFBC488}">
  <dimension ref="A1:AB29"/>
  <sheetViews>
    <sheetView workbookViewId="0">
      <selection activeCell="C24" sqref="C24"/>
    </sheetView>
  </sheetViews>
  <sheetFormatPr defaultRowHeight="15" x14ac:dyDescent="0.25"/>
  <sheetData>
    <row r="1" spans="1:28" ht="15" customHeight="1" x14ac:dyDescent="0.25">
      <c r="N1" s="50" t="s">
        <v>407</v>
      </c>
      <c r="O1" s="50"/>
      <c r="P1" s="50"/>
      <c r="Q1" s="50"/>
      <c r="R1" s="50"/>
      <c r="S1" s="50" t="s">
        <v>408</v>
      </c>
      <c r="T1" s="50"/>
      <c r="U1" s="50"/>
      <c r="V1" s="50"/>
      <c r="W1" s="50"/>
      <c r="X1" s="50" t="s">
        <v>409</v>
      </c>
      <c r="Y1" s="50"/>
      <c r="Z1" s="50"/>
      <c r="AA1" s="50"/>
      <c r="AB1" s="50"/>
    </row>
    <row r="2" spans="1:28" ht="18.75" customHeight="1" x14ac:dyDescent="0.25">
      <c r="A2" s="2" t="s">
        <v>293</v>
      </c>
      <c r="B2" s="2" t="s">
        <v>295</v>
      </c>
      <c r="C2" s="50" t="s">
        <v>313</v>
      </c>
      <c r="D2" s="50"/>
      <c r="E2" s="50" t="s">
        <v>314</v>
      </c>
      <c r="F2" s="50"/>
      <c r="G2" s="50" t="s">
        <v>315</v>
      </c>
      <c r="H2" s="50"/>
      <c r="I2" s="50" t="s">
        <v>287</v>
      </c>
      <c r="J2" s="50"/>
      <c r="K2" s="50"/>
      <c r="L2" s="50"/>
      <c r="M2" s="2" t="s">
        <v>316</v>
      </c>
      <c r="N2" s="50" t="s">
        <v>287</v>
      </c>
      <c r="O2" s="50"/>
      <c r="P2" s="50"/>
      <c r="Q2" s="50"/>
      <c r="R2" s="50" t="s">
        <v>410</v>
      </c>
      <c r="S2" s="50" t="s">
        <v>287</v>
      </c>
      <c r="T2" s="50"/>
      <c r="U2" s="50"/>
      <c r="V2" s="50"/>
      <c r="W2" s="50" t="s">
        <v>410</v>
      </c>
      <c r="X2" s="50" t="s">
        <v>287</v>
      </c>
      <c r="Y2" s="50"/>
      <c r="Z2" s="50"/>
      <c r="AA2" s="50"/>
      <c r="AB2" s="50" t="s">
        <v>410</v>
      </c>
    </row>
    <row r="3" spans="1:28" ht="30" x14ac:dyDescent="0.25">
      <c r="A3" s="1" t="s">
        <v>312</v>
      </c>
      <c r="B3" s="1" t="s">
        <v>296</v>
      </c>
      <c r="C3" s="1" t="s">
        <v>286</v>
      </c>
      <c r="D3" s="11" t="s">
        <v>285</v>
      </c>
      <c r="E3" s="1" t="s">
        <v>286</v>
      </c>
      <c r="F3" s="11" t="s">
        <v>285</v>
      </c>
      <c r="G3" s="1" t="s">
        <v>286</v>
      </c>
      <c r="H3" s="11" t="s">
        <v>285</v>
      </c>
      <c r="I3" s="1" t="s">
        <v>286</v>
      </c>
      <c r="J3" s="11" t="s">
        <v>285</v>
      </c>
      <c r="K3" s="1" t="s">
        <v>280</v>
      </c>
      <c r="L3" s="11" t="s">
        <v>284</v>
      </c>
      <c r="M3" s="1" t="s">
        <v>317</v>
      </c>
      <c r="N3" s="1" t="s">
        <v>286</v>
      </c>
      <c r="O3" s="11" t="s">
        <v>285</v>
      </c>
      <c r="P3" s="1" t="s">
        <v>280</v>
      </c>
      <c r="Q3" s="11" t="s">
        <v>284</v>
      </c>
      <c r="R3" s="50"/>
      <c r="S3" s="1" t="s">
        <v>286</v>
      </c>
      <c r="T3" s="11" t="s">
        <v>285</v>
      </c>
      <c r="U3" s="1" t="s">
        <v>280</v>
      </c>
      <c r="V3" s="11" t="s">
        <v>284</v>
      </c>
      <c r="W3" s="50"/>
      <c r="X3" s="1" t="s">
        <v>286</v>
      </c>
      <c r="Y3" s="11" t="s">
        <v>285</v>
      </c>
      <c r="Z3" s="1" t="s">
        <v>280</v>
      </c>
      <c r="AA3" s="11" t="s">
        <v>284</v>
      </c>
      <c r="AB3" s="50"/>
    </row>
    <row r="4" spans="1:28" ht="17.25" x14ac:dyDescent="0.25">
      <c r="A4" s="1" t="s">
        <v>318</v>
      </c>
      <c r="B4" s="1">
        <v>10.8</v>
      </c>
      <c r="C4" s="1">
        <v>3.5609999999999999</v>
      </c>
      <c r="D4" s="11">
        <v>851</v>
      </c>
      <c r="E4" s="1">
        <v>5.7000000000000002E-2</v>
      </c>
      <c r="F4" s="11">
        <v>14</v>
      </c>
      <c r="G4" s="1">
        <v>2.5049999999999999</v>
      </c>
      <c r="H4" s="11">
        <v>599</v>
      </c>
      <c r="I4" s="1">
        <v>3.6179999999999999</v>
      </c>
      <c r="J4" s="11">
        <v>865</v>
      </c>
      <c r="K4" s="1">
        <v>335</v>
      </c>
      <c r="L4" s="11">
        <v>80.099999999999994</v>
      </c>
      <c r="M4" s="1">
        <v>1.42</v>
      </c>
      <c r="N4" s="4"/>
      <c r="O4" s="4"/>
      <c r="P4" s="4"/>
      <c r="Q4" s="4"/>
      <c r="R4" s="4"/>
      <c r="S4" s="1">
        <v>3.6</v>
      </c>
      <c r="T4" s="11">
        <v>850</v>
      </c>
      <c r="U4" s="1">
        <v>335</v>
      </c>
      <c r="V4" s="11">
        <v>80</v>
      </c>
      <c r="W4" s="1">
        <v>1.4</v>
      </c>
      <c r="X4" s="4"/>
      <c r="Y4" s="4"/>
      <c r="Z4" s="4"/>
      <c r="AA4" s="4"/>
      <c r="AB4" s="4"/>
    </row>
    <row r="5" spans="1:28" x14ac:dyDescent="0.25">
      <c r="A5" s="19" t="s">
        <v>536</v>
      </c>
      <c r="B5" s="1">
        <v>13</v>
      </c>
      <c r="C5" s="1">
        <v>4.33</v>
      </c>
      <c r="D5" s="11" t="s">
        <v>365</v>
      </c>
      <c r="E5" s="1">
        <v>5.1999999999999998E-2</v>
      </c>
      <c r="F5" s="11">
        <v>12</v>
      </c>
      <c r="G5" s="1">
        <v>3.0419999999999998</v>
      </c>
      <c r="H5" s="11">
        <v>727</v>
      </c>
      <c r="I5" s="1">
        <v>4.3819999999999997</v>
      </c>
      <c r="J5" s="11" t="s">
        <v>366</v>
      </c>
      <c r="K5" s="1">
        <v>337</v>
      </c>
      <c r="L5" s="11">
        <v>80.599999999999994</v>
      </c>
      <c r="M5" s="1">
        <v>1.42</v>
      </c>
      <c r="N5" s="4"/>
      <c r="O5" s="4"/>
      <c r="P5" s="4"/>
      <c r="Q5" s="4"/>
      <c r="R5" s="4"/>
      <c r="S5" s="1">
        <v>4.4000000000000004</v>
      </c>
      <c r="T5" s="11" t="s">
        <v>444</v>
      </c>
      <c r="U5" s="1">
        <v>335</v>
      </c>
      <c r="V5" s="11">
        <v>81</v>
      </c>
      <c r="W5" s="1">
        <v>1.4</v>
      </c>
      <c r="X5" s="4"/>
      <c r="Y5" s="4"/>
      <c r="Z5" s="4"/>
      <c r="AA5" s="4"/>
      <c r="AB5" s="4"/>
    </row>
    <row r="6" spans="1:28" x14ac:dyDescent="0.25">
      <c r="A6" s="19" t="s">
        <v>537</v>
      </c>
      <c r="B6" s="1">
        <v>15.1</v>
      </c>
      <c r="C6" s="1">
        <v>4.7910000000000004</v>
      </c>
      <c r="D6" s="11" t="s">
        <v>367</v>
      </c>
      <c r="E6" s="1">
        <v>4.4999999999999998E-2</v>
      </c>
      <c r="F6" s="11">
        <v>11</v>
      </c>
      <c r="G6" s="1">
        <v>3.3170000000000002</v>
      </c>
      <c r="H6" s="11">
        <v>793</v>
      </c>
      <c r="I6" s="1">
        <v>4.8360000000000003</v>
      </c>
      <c r="J6" s="11" t="s">
        <v>368</v>
      </c>
      <c r="K6" s="1">
        <v>320</v>
      </c>
      <c r="L6" s="11">
        <v>76.5</v>
      </c>
      <c r="M6" s="1">
        <v>1.44</v>
      </c>
      <c r="N6" s="4"/>
      <c r="O6" s="4"/>
      <c r="P6" s="4"/>
      <c r="Q6" s="4"/>
      <c r="R6" s="4"/>
      <c r="S6" s="1">
        <v>4.8</v>
      </c>
      <c r="T6" s="11" t="s">
        <v>445</v>
      </c>
      <c r="U6" s="1">
        <v>320</v>
      </c>
      <c r="V6" s="11">
        <v>77</v>
      </c>
      <c r="W6" s="1">
        <v>1.45</v>
      </c>
      <c r="X6" s="4"/>
      <c r="Y6" s="4"/>
      <c r="Z6" s="4"/>
      <c r="AA6" s="4"/>
      <c r="AB6" s="4"/>
    </row>
    <row r="7" spans="1:28" x14ac:dyDescent="0.25">
      <c r="A7" s="19" t="s">
        <v>538</v>
      </c>
      <c r="B7" s="1">
        <v>16.8</v>
      </c>
      <c r="C7" s="1">
        <v>5.1520000000000001</v>
      </c>
      <c r="D7" s="11" t="s">
        <v>369</v>
      </c>
      <c r="E7" s="1">
        <v>0.04</v>
      </c>
      <c r="F7" s="11">
        <v>10</v>
      </c>
      <c r="G7" s="1">
        <v>3.4609999999999999</v>
      </c>
      <c r="H7" s="11">
        <v>827</v>
      </c>
      <c r="I7" s="1">
        <v>5.1920000000000002</v>
      </c>
      <c r="J7" s="11" t="s">
        <v>370</v>
      </c>
      <c r="K7" s="1">
        <v>309</v>
      </c>
      <c r="L7" s="11">
        <v>73.900000000000006</v>
      </c>
      <c r="M7" s="1">
        <v>1.49</v>
      </c>
      <c r="N7" s="4"/>
      <c r="O7" s="4"/>
      <c r="P7" s="4"/>
      <c r="Q7" s="4"/>
      <c r="R7" s="4"/>
      <c r="S7" s="1">
        <v>5.2</v>
      </c>
      <c r="T7" s="11" t="s">
        <v>412</v>
      </c>
      <c r="U7" s="1">
        <v>310</v>
      </c>
      <c r="V7" s="11">
        <v>74</v>
      </c>
      <c r="W7" s="1">
        <v>1.5</v>
      </c>
      <c r="X7" s="4"/>
      <c r="Y7" s="4"/>
      <c r="Z7" s="4"/>
      <c r="AA7" s="4"/>
      <c r="AB7" s="4"/>
    </row>
    <row r="8" spans="1:28" x14ac:dyDescent="0.25">
      <c r="A8" s="19" t="s">
        <v>539</v>
      </c>
      <c r="B8" s="1">
        <v>18.600000000000001</v>
      </c>
      <c r="C8" s="1">
        <v>5.5220000000000002</v>
      </c>
      <c r="D8" s="11" t="s">
        <v>371</v>
      </c>
      <c r="E8" s="1">
        <v>4.2000000000000003E-2</v>
      </c>
      <c r="F8" s="11">
        <v>10</v>
      </c>
      <c r="G8" s="1">
        <v>3.6139999999999999</v>
      </c>
      <c r="H8" s="11">
        <v>864</v>
      </c>
      <c r="I8" s="1">
        <v>5.5640000000000001</v>
      </c>
      <c r="J8" s="11" t="s">
        <v>372</v>
      </c>
      <c r="K8" s="1">
        <v>299</v>
      </c>
      <c r="L8" s="11">
        <v>71.5</v>
      </c>
      <c r="M8" s="1">
        <v>1.53</v>
      </c>
      <c r="N8" s="4"/>
      <c r="O8" s="4"/>
      <c r="P8" s="4"/>
      <c r="Q8" s="4"/>
      <c r="R8" s="4"/>
      <c r="S8" s="1">
        <v>5.6</v>
      </c>
      <c r="T8" s="11" t="s">
        <v>446</v>
      </c>
      <c r="U8" s="1">
        <v>300</v>
      </c>
      <c r="V8" s="11">
        <v>72</v>
      </c>
      <c r="W8" s="1">
        <v>1.55</v>
      </c>
      <c r="X8" s="4"/>
      <c r="Y8" s="4"/>
      <c r="Z8" s="4"/>
      <c r="AA8" s="4"/>
      <c r="AB8" s="4"/>
    </row>
    <row r="9" spans="1:28" x14ac:dyDescent="0.25">
      <c r="A9" s="19" t="s">
        <v>540</v>
      </c>
      <c r="B9" s="1">
        <v>20.6</v>
      </c>
      <c r="C9" s="1">
        <v>5.92</v>
      </c>
      <c r="D9" s="11" t="s">
        <v>373</v>
      </c>
      <c r="E9" s="1">
        <v>5.3999999999999999E-2</v>
      </c>
      <c r="F9" s="11">
        <v>13</v>
      </c>
      <c r="G9" s="1">
        <v>3.7839999999999998</v>
      </c>
      <c r="H9" s="11">
        <v>904</v>
      </c>
      <c r="I9" s="1">
        <v>5.9740000000000002</v>
      </c>
      <c r="J9" s="11" t="s">
        <v>374</v>
      </c>
      <c r="K9" s="1">
        <v>290</v>
      </c>
      <c r="L9" s="11">
        <v>69.3</v>
      </c>
      <c r="M9" s="1">
        <v>1.56</v>
      </c>
      <c r="N9" s="1">
        <v>5.0999999999999996</v>
      </c>
      <c r="O9" s="11" t="s">
        <v>447</v>
      </c>
      <c r="P9" s="1">
        <v>245</v>
      </c>
      <c r="Q9" s="11">
        <v>59</v>
      </c>
      <c r="R9" s="1">
        <v>1.3</v>
      </c>
      <c r="S9" s="1">
        <v>6</v>
      </c>
      <c r="T9" s="11" t="s">
        <v>448</v>
      </c>
      <c r="U9" s="1">
        <v>290</v>
      </c>
      <c r="V9" s="11">
        <v>69</v>
      </c>
      <c r="W9" s="1">
        <v>1.55</v>
      </c>
      <c r="X9" s="1">
        <v>6.9</v>
      </c>
      <c r="Y9" s="11" t="s">
        <v>449</v>
      </c>
      <c r="Z9" s="1">
        <v>335</v>
      </c>
      <c r="AA9" s="11">
        <v>80</v>
      </c>
      <c r="AB9" s="1">
        <v>1.8</v>
      </c>
    </row>
    <row r="10" spans="1:28" x14ac:dyDescent="0.25">
      <c r="A10" s="19" t="s">
        <v>541</v>
      </c>
      <c r="B10" s="1">
        <v>23.3</v>
      </c>
      <c r="C10" s="1">
        <v>6.431</v>
      </c>
      <c r="D10" s="11" t="s">
        <v>375</v>
      </c>
      <c r="E10" s="1">
        <v>7.0999999999999994E-2</v>
      </c>
      <c r="F10" s="11">
        <v>17</v>
      </c>
      <c r="G10" s="1">
        <v>4.0140000000000002</v>
      </c>
      <c r="H10" s="11">
        <v>959</v>
      </c>
      <c r="I10" s="1">
        <v>6.5019999999999998</v>
      </c>
      <c r="J10" s="11" t="s">
        <v>376</v>
      </c>
      <c r="K10" s="1">
        <v>279</v>
      </c>
      <c r="L10" s="11">
        <v>66.7</v>
      </c>
      <c r="M10" s="1">
        <v>1.6</v>
      </c>
      <c r="N10" s="1">
        <v>5.5</v>
      </c>
      <c r="O10" s="11" t="s">
        <v>446</v>
      </c>
      <c r="P10" s="1">
        <v>235</v>
      </c>
      <c r="Q10" s="11">
        <v>57</v>
      </c>
      <c r="R10" s="1">
        <v>1.35</v>
      </c>
      <c r="S10" s="1">
        <v>6.5</v>
      </c>
      <c r="T10" s="11" t="s">
        <v>420</v>
      </c>
      <c r="U10" s="1">
        <v>280</v>
      </c>
      <c r="V10" s="11">
        <v>67</v>
      </c>
      <c r="W10" s="1">
        <v>1.6</v>
      </c>
      <c r="X10" s="1">
        <v>7.5</v>
      </c>
      <c r="Y10" s="11" t="s">
        <v>450</v>
      </c>
      <c r="Z10" s="1">
        <v>320</v>
      </c>
      <c r="AA10" s="11">
        <v>77</v>
      </c>
      <c r="AB10" s="1">
        <v>1.85</v>
      </c>
    </row>
    <row r="11" spans="1:28" x14ac:dyDescent="0.25">
      <c r="A11" s="19" t="s">
        <v>542</v>
      </c>
      <c r="B11" s="1">
        <v>26.6</v>
      </c>
      <c r="C11" s="1">
        <v>7.0190000000000001</v>
      </c>
      <c r="D11" s="11" t="s">
        <v>377</v>
      </c>
      <c r="E11" s="1">
        <v>8.6999999999999994E-2</v>
      </c>
      <c r="F11" s="11">
        <v>21</v>
      </c>
      <c r="G11" s="1">
        <v>4.2939999999999996</v>
      </c>
      <c r="H11" s="11" t="s">
        <v>378</v>
      </c>
      <c r="I11" s="1">
        <v>7.1059999999999999</v>
      </c>
      <c r="J11" s="11" t="s">
        <v>379</v>
      </c>
      <c r="K11" s="1">
        <v>267</v>
      </c>
      <c r="L11" s="11">
        <v>63.8</v>
      </c>
      <c r="M11" s="1">
        <v>1.63</v>
      </c>
      <c r="N11" s="1">
        <v>6</v>
      </c>
      <c r="O11" s="11" t="s">
        <v>417</v>
      </c>
      <c r="P11" s="1">
        <v>225</v>
      </c>
      <c r="Q11" s="11">
        <v>54</v>
      </c>
      <c r="R11" s="1">
        <v>1.4</v>
      </c>
      <c r="S11" s="1">
        <v>7.1</v>
      </c>
      <c r="T11" s="11" t="s">
        <v>418</v>
      </c>
      <c r="U11" s="1">
        <v>265</v>
      </c>
      <c r="V11" s="11">
        <v>64</v>
      </c>
      <c r="W11" s="1">
        <v>1.65</v>
      </c>
      <c r="X11" s="1">
        <v>8.1999999999999993</v>
      </c>
      <c r="Y11" s="11" t="s">
        <v>419</v>
      </c>
      <c r="Z11" s="1">
        <v>305</v>
      </c>
      <c r="AA11" s="11">
        <v>73</v>
      </c>
      <c r="AB11" s="1">
        <v>1.9</v>
      </c>
    </row>
    <row r="12" spans="1:28" x14ac:dyDescent="0.25">
      <c r="A12" s="19" t="s">
        <v>543</v>
      </c>
      <c r="B12" s="1">
        <v>30.5</v>
      </c>
      <c r="C12" s="1">
        <v>7.6609999999999996</v>
      </c>
      <c r="D12" s="11" t="s">
        <v>380</v>
      </c>
      <c r="E12" s="1">
        <v>9.4E-2</v>
      </c>
      <c r="F12" s="11">
        <v>23</v>
      </c>
      <c r="G12" s="1">
        <v>4.6260000000000003</v>
      </c>
      <c r="H12" s="11" t="s">
        <v>381</v>
      </c>
      <c r="I12" s="1">
        <v>7.7549999999999999</v>
      </c>
      <c r="J12" s="11" t="s">
        <v>382</v>
      </c>
      <c r="K12" s="1">
        <v>254</v>
      </c>
      <c r="L12" s="11">
        <v>60.8</v>
      </c>
      <c r="M12" s="1">
        <v>1.66</v>
      </c>
      <c r="N12" s="1">
        <v>6.6</v>
      </c>
      <c r="O12" s="11" t="s">
        <v>415</v>
      </c>
      <c r="P12" s="1">
        <v>215</v>
      </c>
      <c r="Q12" s="11">
        <v>52</v>
      </c>
      <c r="R12" s="1">
        <v>1.4</v>
      </c>
      <c r="S12" s="1">
        <v>7.7</v>
      </c>
      <c r="T12" s="11" t="s">
        <v>451</v>
      </c>
      <c r="U12" s="1">
        <v>255</v>
      </c>
      <c r="V12" s="11">
        <v>61</v>
      </c>
      <c r="W12" s="1">
        <v>1.65</v>
      </c>
      <c r="X12" s="1">
        <v>8.9</v>
      </c>
      <c r="Y12" s="11" t="s">
        <v>452</v>
      </c>
      <c r="Z12" s="1">
        <v>295</v>
      </c>
      <c r="AA12" s="11">
        <v>70</v>
      </c>
      <c r="AB12" s="1">
        <v>1.9</v>
      </c>
    </row>
    <row r="13" spans="1:28" x14ac:dyDescent="0.25">
      <c r="A13" s="19" t="s">
        <v>544</v>
      </c>
      <c r="B13" s="1">
        <v>34.700000000000003</v>
      </c>
      <c r="C13" s="1">
        <v>8.2870000000000008</v>
      </c>
      <c r="D13" s="11" t="s">
        <v>383</v>
      </c>
      <c r="E13" s="1">
        <v>0.106</v>
      </c>
      <c r="F13" s="11">
        <v>25</v>
      </c>
      <c r="G13" s="1">
        <v>4.8410000000000002</v>
      </c>
      <c r="H13" s="11" t="s">
        <v>384</v>
      </c>
      <c r="I13" s="1">
        <v>8.3930000000000007</v>
      </c>
      <c r="J13" s="11" t="s">
        <v>385</v>
      </c>
      <c r="K13" s="1">
        <v>242</v>
      </c>
      <c r="L13" s="11">
        <v>57.8</v>
      </c>
      <c r="M13" s="1">
        <v>1.71</v>
      </c>
      <c r="N13" s="1">
        <v>7.1</v>
      </c>
      <c r="O13" s="11" t="s">
        <v>418</v>
      </c>
      <c r="P13" s="1">
        <v>205</v>
      </c>
      <c r="Q13" s="11">
        <v>49</v>
      </c>
      <c r="R13" s="1">
        <v>1.45</v>
      </c>
      <c r="S13" s="1">
        <v>8.4</v>
      </c>
      <c r="T13" s="11" t="s">
        <v>427</v>
      </c>
      <c r="U13" s="1">
        <v>240</v>
      </c>
      <c r="V13" s="11">
        <v>58</v>
      </c>
      <c r="W13" s="1">
        <v>1.7</v>
      </c>
      <c r="X13" s="1">
        <v>9.6</v>
      </c>
      <c r="Y13" s="11" t="s">
        <v>453</v>
      </c>
      <c r="Z13" s="1">
        <v>275</v>
      </c>
      <c r="AA13" s="11">
        <v>66</v>
      </c>
      <c r="AB13" s="1">
        <v>1.95</v>
      </c>
    </row>
    <row r="14" spans="1:28" x14ac:dyDescent="0.25">
      <c r="A14" s="19" t="s">
        <v>546</v>
      </c>
      <c r="B14" s="1">
        <v>39.200000000000003</v>
      </c>
      <c r="C14" s="1">
        <v>8.8840000000000003</v>
      </c>
      <c r="D14" s="11" t="s">
        <v>386</v>
      </c>
      <c r="E14" s="1">
        <v>0.106</v>
      </c>
      <c r="F14" s="11">
        <v>25</v>
      </c>
      <c r="G14" s="1">
        <v>5.093</v>
      </c>
      <c r="H14" s="11" t="s">
        <v>387</v>
      </c>
      <c r="I14" s="1">
        <v>8.99</v>
      </c>
      <c r="J14" s="11" t="s">
        <v>388</v>
      </c>
      <c r="K14" s="1">
        <v>229</v>
      </c>
      <c r="L14" s="11">
        <v>54.8</v>
      </c>
      <c r="M14" s="1">
        <v>1.74</v>
      </c>
      <c r="N14" s="1">
        <v>7.6</v>
      </c>
      <c r="O14" s="11" t="s">
        <v>421</v>
      </c>
      <c r="P14" s="1">
        <v>195</v>
      </c>
      <c r="Q14" s="11">
        <v>47</v>
      </c>
      <c r="R14" s="1">
        <v>1.5</v>
      </c>
      <c r="S14" s="1">
        <v>9</v>
      </c>
      <c r="T14" s="11" t="s">
        <v>336</v>
      </c>
      <c r="U14" s="1">
        <v>230</v>
      </c>
      <c r="V14" s="11">
        <v>55</v>
      </c>
      <c r="W14" s="1">
        <v>1.75</v>
      </c>
      <c r="X14" s="1">
        <v>10.3</v>
      </c>
      <c r="Y14" s="11" t="s">
        <v>426</v>
      </c>
      <c r="Z14" s="1">
        <v>265</v>
      </c>
      <c r="AA14" s="11">
        <v>63</v>
      </c>
      <c r="AB14" s="1">
        <v>2</v>
      </c>
    </row>
    <row r="15" spans="1:28" x14ac:dyDescent="0.25">
      <c r="A15" s="19" t="s">
        <v>547</v>
      </c>
      <c r="B15" s="1">
        <v>43.8</v>
      </c>
      <c r="C15" s="1">
        <v>9.4139999999999997</v>
      </c>
      <c r="D15" s="11" t="s">
        <v>389</v>
      </c>
      <c r="E15" s="1">
        <v>0.108</v>
      </c>
      <c r="F15" s="11">
        <v>26</v>
      </c>
      <c r="G15" s="1">
        <v>5.351</v>
      </c>
      <c r="H15" s="11" t="s">
        <v>390</v>
      </c>
      <c r="I15" s="1">
        <v>9.5229999999999997</v>
      </c>
      <c r="J15" s="11" t="s">
        <v>391</v>
      </c>
      <c r="K15" s="1">
        <v>217</v>
      </c>
      <c r="L15" s="11">
        <v>52</v>
      </c>
      <c r="M15" s="1">
        <v>1.76</v>
      </c>
      <c r="N15" s="1">
        <v>8.1</v>
      </c>
      <c r="O15" s="11" t="s">
        <v>454</v>
      </c>
      <c r="P15" s="1">
        <v>185</v>
      </c>
      <c r="Q15" s="11">
        <v>44</v>
      </c>
      <c r="R15" s="1">
        <v>1.5</v>
      </c>
      <c r="S15" s="1">
        <v>9.5</v>
      </c>
      <c r="T15" s="11" t="s">
        <v>425</v>
      </c>
      <c r="U15" s="1">
        <v>215</v>
      </c>
      <c r="V15" s="11">
        <v>52</v>
      </c>
      <c r="W15" s="1">
        <v>1.75</v>
      </c>
      <c r="X15" s="1">
        <v>11</v>
      </c>
      <c r="Y15" s="11" t="s">
        <v>455</v>
      </c>
      <c r="Z15" s="1">
        <v>245</v>
      </c>
      <c r="AA15" s="11">
        <v>60</v>
      </c>
      <c r="AB15" s="1">
        <v>2</v>
      </c>
    </row>
    <row r="16" spans="1:28" x14ac:dyDescent="0.25">
      <c r="A16" s="1" t="s">
        <v>343</v>
      </c>
      <c r="B16" s="1">
        <v>48.3</v>
      </c>
      <c r="C16" s="1">
        <v>9.8550000000000004</v>
      </c>
      <c r="D16" s="11" t="s">
        <v>392</v>
      </c>
      <c r="E16" s="1">
        <v>9.9000000000000005E-2</v>
      </c>
      <c r="F16" s="11">
        <v>24</v>
      </c>
      <c r="G16" s="1">
        <v>5.6029999999999998</v>
      </c>
      <c r="H16" s="11" t="s">
        <v>393</v>
      </c>
      <c r="I16" s="1">
        <v>9.9540000000000006</v>
      </c>
      <c r="J16" s="11" t="s">
        <v>394</v>
      </c>
      <c r="K16" s="1">
        <v>206</v>
      </c>
      <c r="L16" s="11">
        <v>49.3</v>
      </c>
      <c r="M16" s="1">
        <v>1.76</v>
      </c>
      <c r="N16" s="1">
        <v>8.5</v>
      </c>
      <c r="O16" s="11" t="s">
        <v>456</v>
      </c>
      <c r="P16" s="1">
        <v>175</v>
      </c>
      <c r="Q16" s="11">
        <v>42</v>
      </c>
      <c r="R16" s="1">
        <v>1.5</v>
      </c>
      <c r="S16" s="1">
        <v>10</v>
      </c>
      <c r="T16" s="11" t="s">
        <v>457</v>
      </c>
      <c r="U16" s="1">
        <v>205</v>
      </c>
      <c r="V16" s="11">
        <v>49</v>
      </c>
      <c r="W16" s="1">
        <v>1.75</v>
      </c>
      <c r="X16" s="1">
        <v>11.4</v>
      </c>
      <c r="Y16" s="11" t="s">
        <v>458</v>
      </c>
      <c r="Z16" s="1">
        <v>235</v>
      </c>
      <c r="AA16" s="11">
        <v>57</v>
      </c>
      <c r="AB16" s="1">
        <v>2</v>
      </c>
    </row>
    <row r="17" spans="1:28" x14ac:dyDescent="0.25">
      <c r="A17" s="1" t="s">
        <v>347</v>
      </c>
      <c r="B17" s="1">
        <v>52.1</v>
      </c>
      <c r="C17" s="1">
        <v>10.167999999999999</v>
      </c>
      <c r="D17" s="11" t="s">
        <v>395</v>
      </c>
      <c r="E17" s="1">
        <v>0.08</v>
      </c>
      <c r="F17" s="11">
        <v>19</v>
      </c>
      <c r="G17" s="1">
        <v>5.8159999999999998</v>
      </c>
      <c r="H17" s="11" t="s">
        <v>396</v>
      </c>
      <c r="I17" s="1">
        <v>10.247999999999999</v>
      </c>
      <c r="J17" s="11" t="s">
        <v>397</v>
      </c>
      <c r="K17" s="1">
        <v>197</v>
      </c>
      <c r="L17" s="11">
        <v>47</v>
      </c>
      <c r="M17" s="1">
        <v>1.75</v>
      </c>
      <c r="N17" s="1">
        <v>8.6999999999999993</v>
      </c>
      <c r="O17" s="11" t="s">
        <v>459</v>
      </c>
      <c r="P17" s="1">
        <v>165</v>
      </c>
      <c r="Q17" s="11">
        <v>40</v>
      </c>
      <c r="R17" s="1">
        <v>1.5</v>
      </c>
      <c r="S17" s="1">
        <v>10.199999999999999</v>
      </c>
      <c r="T17" s="11" t="s">
        <v>460</v>
      </c>
      <c r="U17" s="1">
        <v>195</v>
      </c>
      <c r="V17" s="11">
        <v>47</v>
      </c>
      <c r="W17" s="1">
        <v>1.75</v>
      </c>
      <c r="X17" s="1">
        <v>11.8</v>
      </c>
      <c r="Y17" s="11" t="s">
        <v>438</v>
      </c>
      <c r="Z17" s="1">
        <v>225</v>
      </c>
      <c r="AA17" s="11">
        <v>54</v>
      </c>
      <c r="AB17" s="1">
        <v>2</v>
      </c>
    </row>
    <row r="18" spans="1:28" x14ac:dyDescent="0.25">
      <c r="A18" s="1" t="s">
        <v>351</v>
      </c>
      <c r="B18" s="1">
        <v>55</v>
      </c>
      <c r="C18" s="1">
        <v>10.37</v>
      </c>
      <c r="D18" s="11" t="s">
        <v>398</v>
      </c>
      <c r="E18" s="1">
        <v>5.1999999999999998E-2</v>
      </c>
      <c r="F18" s="11">
        <v>12</v>
      </c>
      <c r="G18" s="1">
        <v>5.9779999999999998</v>
      </c>
      <c r="H18" s="11" t="s">
        <v>399</v>
      </c>
      <c r="I18" s="1">
        <v>10.420999999999999</v>
      </c>
      <c r="J18" s="11" t="s">
        <v>400</v>
      </c>
      <c r="K18" s="1">
        <v>189</v>
      </c>
      <c r="L18" s="11">
        <v>45.3</v>
      </c>
      <c r="M18" s="1">
        <v>1.73</v>
      </c>
      <c r="N18" s="1">
        <v>8.9</v>
      </c>
      <c r="O18" s="11" t="s">
        <v>452</v>
      </c>
      <c r="P18" s="1">
        <v>160</v>
      </c>
      <c r="Q18" s="11">
        <v>39</v>
      </c>
      <c r="R18" s="1">
        <v>1.5</v>
      </c>
      <c r="S18" s="1">
        <v>10.4</v>
      </c>
      <c r="T18" s="11" t="s">
        <v>461</v>
      </c>
      <c r="U18" s="1">
        <v>190</v>
      </c>
      <c r="V18" s="11">
        <v>45</v>
      </c>
      <c r="W18" s="1">
        <v>1.75</v>
      </c>
      <c r="X18" s="1">
        <v>12</v>
      </c>
      <c r="Y18" s="11" t="s">
        <v>462</v>
      </c>
      <c r="Z18" s="1">
        <v>220</v>
      </c>
      <c r="AA18" s="11">
        <v>52</v>
      </c>
      <c r="AB18" s="1">
        <v>2</v>
      </c>
    </row>
    <row r="19" spans="1:28" x14ac:dyDescent="0.25">
      <c r="A19" s="1" t="s">
        <v>355</v>
      </c>
      <c r="B19" s="1">
        <v>56.4</v>
      </c>
      <c r="C19" s="1">
        <v>10.455</v>
      </c>
      <c r="D19" s="11" t="s">
        <v>401</v>
      </c>
      <c r="E19" s="1">
        <v>1.9E-2</v>
      </c>
      <c r="F19" s="11">
        <v>5</v>
      </c>
      <c r="G19" s="1">
        <v>6.056</v>
      </c>
      <c r="H19" s="11" t="s">
        <v>402</v>
      </c>
      <c r="I19" s="1">
        <v>10.474</v>
      </c>
      <c r="J19" s="11" t="s">
        <v>403</v>
      </c>
      <c r="K19" s="1">
        <v>186</v>
      </c>
      <c r="L19" s="11">
        <v>44.4</v>
      </c>
      <c r="M19" s="1">
        <v>1.73</v>
      </c>
      <c r="N19" s="1">
        <v>8.9</v>
      </c>
      <c r="O19" s="11" t="s">
        <v>452</v>
      </c>
      <c r="P19" s="1">
        <v>160</v>
      </c>
      <c r="Q19" s="11">
        <v>38</v>
      </c>
      <c r="R19" s="1">
        <v>1.5</v>
      </c>
      <c r="S19" s="1">
        <v>10.5</v>
      </c>
      <c r="T19" s="11" t="s">
        <v>461</v>
      </c>
      <c r="U19" s="1">
        <v>185</v>
      </c>
      <c r="V19" s="11">
        <v>44</v>
      </c>
      <c r="W19" s="1">
        <v>1.75</v>
      </c>
      <c r="X19" s="1">
        <v>12</v>
      </c>
      <c r="Y19" s="11" t="s">
        <v>462</v>
      </c>
      <c r="Z19" s="1">
        <v>215</v>
      </c>
      <c r="AA19" s="11">
        <v>51</v>
      </c>
      <c r="AB19" s="1">
        <v>2</v>
      </c>
    </row>
    <row r="20" spans="1:28" x14ac:dyDescent="0.25">
      <c r="A20" s="1" t="s">
        <v>357</v>
      </c>
      <c r="B20" s="1">
        <v>56.7</v>
      </c>
      <c r="C20" s="1">
        <v>10.473000000000001</v>
      </c>
      <c r="D20" s="11" t="s">
        <v>403</v>
      </c>
      <c r="E20" s="1">
        <v>0</v>
      </c>
      <c r="F20" s="11">
        <v>0</v>
      </c>
      <c r="G20" s="1">
        <v>6.0730000000000004</v>
      </c>
      <c r="H20" s="11" t="s">
        <v>404</v>
      </c>
      <c r="I20" s="1">
        <v>10.473000000000001</v>
      </c>
      <c r="J20" s="11" t="s">
        <v>403</v>
      </c>
      <c r="K20" s="1">
        <v>185</v>
      </c>
      <c r="L20" s="11">
        <v>44.1</v>
      </c>
      <c r="M20" s="1">
        <v>1.72</v>
      </c>
      <c r="N20" s="1">
        <v>8.9</v>
      </c>
      <c r="O20" s="11" t="s">
        <v>452</v>
      </c>
      <c r="P20" s="1">
        <v>155</v>
      </c>
      <c r="Q20" s="11">
        <v>37</v>
      </c>
      <c r="R20" s="1">
        <v>1.45</v>
      </c>
      <c r="S20" s="1">
        <v>10.5</v>
      </c>
      <c r="T20" s="11" t="s">
        <v>461</v>
      </c>
      <c r="U20" s="1">
        <v>185</v>
      </c>
      <c r="V20" s="11">
        <v>44</v>
      </c>
      <c r="W20" s="1">
        <v>1.7</v>
      </c>
      <c r="X20" s="1">
        <v>12</v>
      </c>
      <c r="Y20" s="11" t="s">
        <v>462</v>
      </c>
      <c r="Z20" s="1">
        <v>215</v>
      </c>
      <c r="AA20" s="11">
        <v>51</v>
      </c>
      <c r="AB20" s="1">
        <v>1.95</v>
      </c>
    </row>
    <row r="24" spans="1:28" ht="17.25" x14ac:dyDescent="0.25">
      <c r="C24" s="12" t="s">
        <v>405</v>
      </c>
    </row>
    <row r="25" spans="1:28" ht="17.25" x14ac:dyDescent="0.25">
      <c r="C25" s="12" t="s">
        <v>360</v>
      </c>
    </row>
    <row r="26" spans="1:28" ht="18.75" x14ac:dyDescent="0.35">
      <c r="C26" s="12" t="s">
        <v>361</v>
      </c>
    </row>
    <row r="27" spans="1:28" ht="18.75" x14ac:dyDescent="0.35">
      <c r="C27" s="12" t="s">
        <v>362</v>
      </c>
    </row>
    <row r="28" spans="1:28" ht="17.25" x14ac:dyDescent="0.25">
      <c r="C28" s="12" t="s">
        <v>363</v>
      </c>
    </row>
    <row r="29" spans="1:28" x14ac:dyDescent="0.25">
      <c r="C29" s="13" t="s">
        <v>406</v>
      </c>
    </row>
  </sheetData>
  <mergeCells count="13">
    <mergeCell ref="X1:AB1"/>
    <mergeCell ref="N2:Q2"/>
    <mergeCell ref="R2:R3"/>
    <mergeCell ref="S2:V2"/>
    <mergeCell ref="W2:W3"/>
    <mergeCell ref="X2:AA2"/>
    <mergeCell ref="AB2:AB3"/>
    <mergeCell ref="S1:W1"/>
    <mergeCell ref="C2:D2"/>
    <mergeCell ref="E2:F2"/>
    <mergeCell ref="G2:H2"/>
    <mergeCell ref="I2:L2"/>
    <mergeCell ref="N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E64ED-CFE1-479B-A76B-757BBC5E4867}">
  <dimension ref="A1:AE31"/>
  <sheetViews>
    <sheetView workbookViewId="0">
      <selection activeCell="B5" sqref="B5:B13"/>
    </sheetView>
  </sheetViews>
  <sheetFormatPr defaultRowHeight="15" x14ac:dyDescent="0.25"/>
  <sheetData>
    <row r="1" spans="1:31" ht="15" customHeight="1" x14ac:dyDescent="0.25">
      <c r="B1" s="2" t="s">
        <v>283</v>
      </c>
      <c r="D1" s="6"/>
      <c r="E1" s="50" t="s">
        <v>472</v>
      </c>
      <c r="F1" s="50"/>
      <c r="G1" s="50"/>
      <c r="H1" s="50"/>
      <c r="I1" s="50"/>
      <c r="J1" s="50"/>
      <c r="K1" s="50"/>
      <c r="L1" s="50"/>
      <c r="M1" s="50"/>
      <c r="N1" s="50"/>
      <c r="O1" s="50"/>
      <c r="P1" s="50"/>
      <c r="Q1" s="50"/>
      <c r="R1" s="50"/>
      <c r="S1" s="50"/>
      <c r="T1" s="50"/>
      <c r="U1" s="50"/>
      <c r="V1" s="50"/>
      <c r="W1" s="50"/>
      <c r="X1" s="50"/>
      <c r="Y1" s="50"/>
      <c r="Z1" s="50"/>
      <c r="AA1" s="50"/>
      <c r="AB1" s="50"/>
      <c r="AC1" s="50" t="s">
        <v>473</v>
      </c>
      <c r="AD1" s="50"/>
      <c r="AE1" s="50"/>
    </row>
    <row r="2" spans="1:31" ht="17.25" customHeight="1" x14ac:dyDescent="0.25">
      <c r="B2" s="2" t="s">
        <v>470</v>
      </c>
      <c r="C2" s="6"/>
      <c r="D2" s="6"/>
      <c r="E2" s="50"/>
      <c r="F2" s="50"/>
      <c r="G2" s="50"/>
      <c r="H2" s="50"/>
      <c r="I2" s="50"/>
      <c r="J2" s="50"/>
      <c r="K2" s="50"/>
      <c r="L2" s="50"/>
      <c r="M2" s="50"/>
      <c r="N2" s="50"/>
      <c r="O2" s="50"/>
      <c r="P2" s="50"/>
      <c r="Q2" s="50"/>
      <c r="R2" s="50"/>
      <c r="S2" s="50"/>
      <c r="T2" s="50"/>
      <c r="U2" s="50"/>
      <c r="V2" s="50"/>
      <c r="W2" s="50"/>
      <c r="X2" s="50"/>
      <c r="Y2" s="50"/>
      <c r="Z2" s="50"/>
      <c r="AA2" s="50"/>
      <c r="AB2" s="50"/>
      <c r="AC2" s="50" t="s">
        <v>474</v>
      </c>
      <c r="AD2" s="50"/>
      <c r="AE2" s="50"/>
    </row>
    <row r="3" spans="1:31" ht="15" customHeight="1" x14ac:dyDescent="0.25">
      <c r="B3" s="4"/>
      <c r="C3" s="6" t="s">
        <v>471</v>
      </c>
      <c r="D3" s="6" t="s">
        <v>471</v>
      </c>
      <c r="E3" s="50" t="s">
        <v>475</v>
      </c>
      <c r="F3" s="50"/>
      <c r="G3" s="50"/>
      <c r="H3" s="50"/>
      <c r="I3" s="50" t="s">
        <v>476</v>
      </c>
      <c r="J3" s="50"/>
      <c r="K3" s="50"/>
      <c r="L3" s="50"/>
      <c r="M3" s="50" t="s">
        <v>477</v>
      </c>
      <c r="N3" s="50"/>
      <c r="O3" s="50"/>
      <c r="P3" s="50"/>
      <c r="Q3" s="50" t="s">
        <v>478</v>
      </c>
      <c r="R3" s="50"/>
      <c r="S3" s="50"/>
      <c r="T3" s="50"/>
      <c r="U3" s="50" t="s">
        <v>479</v>
      </c>
      <c r="V3" s="50"/>
      <c r="W3" s="50"/>
      <c r="X3" s="50"/>
      <c r="Y3" s="50" t="s">
        <v>480</v>
      </c>
      <c r="Z3" s="50"/>
      <c r="AA3" s="50"/>
      <c r="AB3" s="50"/>
      <c r="AC3" s="51"/>
      <c r="AD3" s="51"/>
      <c r="AE3" s="51"/>
    </row>
    <row r="4" spans="1:31" x14ac:dyDescent="0.25">
      <c r="A4" t="s">
        <v>293</v>
      </c>
      <c r="B4" s="1" t="s">
        <v>470</v>
      </c>
      <c r="C4" s="1" t="s">
        <v>481</v>
      </c>
      <c r="D4" s="11" t="s">
        <v>482</v>
      </c>
      <c r="E4" s="1" t="s">
        <v>483</v>
      </c>
      <c r="F4" s="1" t="s">
        <v>484</v>
      </c>
      <c r="G4" s="11" t="s">
        <v>482</v>
      </c>
      <c r="H4" s="11" t="s">
        <v>485</v>
      </c>
      <c r="I4" s="1" t="s">
        <v>483</v>
      </c>
      <c r="J4" s="1" t="s">
        <v>484</v>
      </c>
      <c r="K4" s="11" t="s">
        <v>482</v>
      </c>
      <c r="L4" s="11" t="s">
        <v>485</v>
      </c>
      <c r="M4" s="1" t="s">
        <v>483</v>
      </c>
      <c r="N4" s="1" t="s">
        <v>484</v>
      </c>
      <c r="O4" s="11" t="s">
        <v>482</v>
      </c>
      <c r="P4" s="11" t="s">
        <v>485</v>
      </c>
      <c r="Q4" s="1" t="s">
        <v>483</v>
      </c>
      <c r="R4" s="1" t="s">
        <v>484</v>
      </c>
      <c r="S4" s="11" t="s">
        <v>482</v>
      </c>
      <c r="T4" s="11" t="s">
        <v>485</v>
      </c>
      <c r="U4" s="1" t="s">
        <v>483</v>
      </c>
      <c r="V4" s="1" t="s">
        <v>484</v>
      </c>
      <c r="W4" s="11" t="s">
        <v>482</v>
      </c>
      <c r="X4" s="11" t="s">
        <v>485</v>
      </c>
      <c r="Y4" s="1" t="s">
        <v>483</v>
      </c>
      <c r="Z4" s="1" t="s">
        <v>484</v>
      </c>
      <c r="AA4" s="11" t="s">
        <v>482</v>
      </c>
      <c r="AB4" s="11" t="s">
        <v>485</v>
      </c>
      <c r="AC4" s="1">
        <v>24.9</v>
      </c>
      <c r="AD4" s="1">
        <v>21</v>
      </c>
      <c r="AE4" s="4">
        <v>18.5</v>
      </c>
    </row>
    <row r="5" spans="1:31" x14ac:dyDescent="0.25">
      <c r="A5" t="s">
        <v>512</v>
      </c>
      <c r="B5" s="1">
        <v>50</v>
      </c>
      <c r="C5" s="1">
        <v>121</v>
      </c>
      <c r="D5" s="11">
        <v>29</v>
      </c>
      <c r="E5" s="1">
        <v>8.8000000000000007</v>
      </c>
      <c r="F5" s="1">
        <v>175</v>
      </c>
      <c r="G5" s="20" t="s">
        <v>422</v>
      </c>
      <c r="H5" s="11">
        <v>42</v>
      </c>
      <c r="I5" s="1">
        <v>9.6999999999999993</v>
      </c>
      <c r="J5" s="1">
        <v>195</v>
      </c>
      <c r="K5" s="11" t="s">
        <v>453</v>
      </c>
      <c r="L5" s="11">
        <v>46</v>
      </c>
      <c r="M5" s="1">
        <v>10.6</v>
      </c>
      <c r="N5" s="1">
        <v>210</v>
      </c>
      <c r="O5" s="11" t="s">
        <v>431</v>
      </c>
      <c r="P5" s="11">
        <v>51</v>
      </c>
      <c r="Q5" s="1">
        <v>11.5</v>
      </c>
      <c r="R5" s="1">
        <v>230</v>
      </c>
      <c r="S5" s="11" t="s">
        <v>486</v>
      </c>
      <c r="T5" s="11">
        <v>55</v>
      </c>
      <c r="U5" s="1">
        <v>12.4</v>
      </c>
      <c r="V5" s="1">
        <v>250</v>
      </c>
      <c r="W5" s="11" t="s">
        <v>487</v>
      </c>
      <c r="X5" s="11">
        <v>59</v>
      </c>
      <c r="Y5" s="1">
        <v>13.3</v>
      </c>
      <c r="Z5" s="1">
        <v>265</v>
      </c>
      <c r="AA5" s="11" t="s">
        <v>488</v>
      </c>
      <c r="AB5" s="11">
        <v>64</v>
      </c>
      <c r="AC5" s="1">
        <v>1.42</v>
      </c>
      <c r="AD5" s="1">
        <v>1.54</v>
      </c>
      <c r="AE5" s="4">
        <v>1.64</v>
      </c>
    </row>
    <row r="6" spans="1:31" x14ac:dyDescent="0.25">
      <c r="A6" t="s">
        <v>512</v>
      </c>
      <c r="B6" s="1">
        <v>55</v>
      </c>
      <c r="C6" s="1">
        <v>116</v>
      </c>
      <c r="D6" s="11">
        <v>28</v>
      </c>
      <c r="E6" s="1">
        <v>9.1999999999999993</v>
      </c>
      <c r="F6" s="1">
        <v>170</v>
      </c>
      <c r="G6" s="20" t="s">
        <v>489</v>
      </c>
      <c r="H6" s="11">
        <v>40</v>
      </c>
      <c r="I6" s="1">
        <v>10.199999999999999</v>
      </c>
      <c r="J6" s="1">
        <v>185</v>
      </c>
      <c r="K6" s="11" t="s">
        <v>460</v>
      </c>
      <c r="L6" s="11">
        <v>44</v>
      </c>
      <c r="M6" s="1">
        <v>11.1</v>
      </c>
      <c r="N6" s="1">
        <v>200</v>
      </c>
      <c r="O6" s="11" t="s">
        <v>490</v>
      </c>
      <c r="P6" s="11">
        <v>48</v>
      </c>
      <c r="Q6" s="1">
        <v>12.1</v>
      </c>
      <c r="R6" s="1">
        <v>220</v>
      </c>
      <c r="S6" s="11" t="s">
        <v>441</v>
      </c>
      <c r="T6" s="11">
        <v>53</v>
      </c>
      <c r="U6" s="1">
        <v>13</v>
      </c>
      <c r="V6" s="1">
        <v>235</v>
      </c>
      <c r="W6" s="11" t="s">
        <v>491</v>
      </c>
      <c r="X6" s="11">
        <v>57</v>
      </c>
      <c r="Y6" s="1">
        <v>14</v>
      </c>
      <c r="Z6" s="1">
        <v>255</v>
      </c>
      <c r="AA6" s="11" t="s">
        <v>492</v>
      </c>
      <c r="AB6" s="11">
        <v>61</v>
      </c>
      <c r="AC6" s="1">
        <v>1.49</v>
      </c>
      <c r="AD6" s="1">
        <v>1.62</v>
      </c>
      <c r="AE6" s="4">
        <v>1.72</v>
      </c>
    </row>
    <row r="7" spans="1:31" x14ac:dyDescent="0.25">
      <c r="A7" t="s">
        <v>512</v>
      </c>
      <c r="B7" s="1">
        <v>60</v>
      </c>
      <c r="C7" s="1">
        <v>111</v>
      </c>
      <c r="D7" s="11">
        <v>27</v>
      </c>
      <c r="E7" s="1">
        <v>9.6999999999999993</v>
      </c>
      <c r="F7" s="1">
        <v>160</v>
      </c>
      <c r="G7" s="20" t="s">
        <v>453</v>
      </c>
      <c r="H7" s="11">
        <v>39</v>
      </c>
      <c r="I7" s="1">
        <v>10.7</v>
      </c>
      <c r="J7" s="1">
        <v>180</v>
      </c>
      <c r="K7" s="11" t="s">
        <v>431</v>
      </c>
      <c r="L7" s="11">
        <v>43</v>
      </c>
      <c r="M7" s="1">
        <v>11.7</v>
      </c>
      <c r="N7" s="1">
        <v>195</v>
      </c>
      <c r="O7" s="11" t="s">
        <v>493</v>
      </c>
      <c r="P7" s="11">
        <v>47</v>
      </c>
      <c r="Q7" s="1">
        <v>12.7</v>
      </c>
      <c r="R7" s="1">
        <v>210</v>
      </c>
      <c r="S7" s="11" t="s">
        <v>494</v>
      </c>
      <c r="T7" s="11">
        <v>51</v>
      </c>
      <c r="U7" s="1">
        <v>13.7</v>
      </c>
      <c r="V7" s="1">
        <v>230</v>
      </c>
      <c r="W7" s="11" t="s">
        <v>495</v>
      </c>
      <c r="X7" s="11">
        <v>55</v>
      </c>
      <c r="Y7" s="1">
        <v>14.7</v>
      </c>
      <c r="Z7" s="1">
        <v>245</v>
      </c>
      <c r="AA7" s="11" t="s">
        <v>496</v>
      </c>
      <c r="AB7" s="11">
        <v>59</v>
      </c>
      <c r="AC7" s="1">
        <v>1.55</v>
      </c>
      <c r="AD7" s="1">
        <v>1.69</v>
      </c>
      <c r="AE7" s="4">
        <v>1.8</v>
      </c>
    </row>
    <row r="8" spans="1:31" x14ac:dyDescent="0.25">
      <c r="A8" t="s">
        <v>512</v>
      </c>
      <c r="B8" s="1">
        <v>65</v>
      </c>
      <c r="C8" s="1">
        <v>108</v>
      </c>
      <c r="D8" s="11">
        <v>26</v>
      </c>
      <c r="E8" s="1">
        <v>10.1</v>
      </c>
      <c r="F8" s="1">
        <v>155</v>
      </c>
      <c r="G8" s="20" t="s">
        <v>497</v>
      </c>
      <c r="H8" s="11">
        <v>37</v>
      </c>
      <c r="I8" s="1">
        <v>11.2</v>
      </c>
      <c r="J8" s="1">
        <v>170</v>
      </c>
      <c r="K8" s="11" t="s">
        <v>490</v>
      </c>
      <c r="L8" s="11">
        <v>41</v>
      </c>
      <c r="M8" s="1">
        <v>12.2</v>
      </c>
      <c r="N8" s="1">
        <v>190</v>
      </c>
      <c r="O8" s="11" t="s">
        <v>441</v>
      </c>
      <c r="P8" s="11">
        <v>45</v>
      </c>
      <c r="Q8" s="1">
        <v>13.3</v>
      </c>
      <c r="R8" s="1">
        <v>205</v>
      </c>
      <c r="S8" s="11" t="s">
        <v>498</v>
      </c>
      <c r="T8" s="11">
        <v>49</v>
      </c>
      <c r="U8" s="1">
        <v>14.3</v>
      </c>
      <c r="V8" s="1">
        <v>220</v>
      </c>
      <c r="W8" s="11" t="s">
        <v>436</v>
      </c>
      <c r="X8" s="11">
        <v>53</v>
      </c>
      <c r="Y8" s="1">
        <v>15.4</v>
      </c>
      <c r="Z8" s="1">
        <v>235</v>
      </c>
      <c r="AA8" s="11" t="s">
        <v>499</v>
      </c>
      <c r="AB8" s="11">
        <v>57</v>
      </c>
      <c r="AC8" s="1">
        <v>1.62</v>
      </c>
      <c r="AD8" s="1">
        <v>1.76</v>
      </c>
      <c r="AE8" s="4">
        <v>1.87</v>
      </c>
    </row>
    <row r="9" spans="1:31" x14ac:dyDescent="0.25">
      <c r="A9" t="s">
        <v>512</v>
      </c>
      <c r="B9" s="1">
        <v>70</v>
      </c>
      <c r="C9" s="1">
        <v>104</v>
      </c>
      <c r="D9" s="11">
        <v>25</v>
      </c>
      <c r="E9" s="1">
        <v>10.6</v>
      </c>
      <c r="F9" s="1">
        <v>150</v>
      </c>
      <c r="G9" s="20" t="s">
        <v>431</v>
      </c>
      <c r="H9" s="11">
        <v>36</v>
      </c>
      <c r="I9" s="1">
        <v>11.7</v>
      </c>
      <c r="J9" s="1">
        <v>165</v>
      </c>
      <c r="K9" s="11" t="s">
        <v>493</v>
      </c>
      <c r="L9" s="11">
        <v>40</v>
      </c>
      <c r="M9" s="1">
        <v>12.8</v>
      </c>
      <c r="N9" s="1">
        <v>185</v>
      </c>
      <c r="O9" s="11" t="s">
        <v>494</v>
      </c>
      <c r="P9" s="11">
        <v>44</v>
      </c>
      <c r="Q9" s="1">
        <v>13.9</v>
      </c>
      <c r="R9" s="1">
        <v>200</v>
      </c>
      <c r="S9" s="11" t="s">
        <v>500</v>
      </c>
      <c r="T9" s="11">
        <v>47</v>
      </c>
      <c r="U9" s="1">
        <v>15</v>
      </c>
      <c r="V9" s="1">
        <v>215</v>
      </c>
      <c r="W9" s="11" t="s">
        <v>501</v>
      </c>
      <c r="X9" s="11">
        <v>51</v>
      </c>
      <c r="Y9" s="1">
        <v>16.100000000000001</v>
      </c>
      <c r="Z9" s="1">
        <v>230</v>
      </c>
      <c r="AA9" s="11" t="s">
        <v>502</v>
      </c>
      <c r="AB9" s="11">
        <v>55</v>
      </c>
      <c r="AC9" s="1">
        <v>1.68</v>
      </c>
      <c r="AD9" s="1">
        <v>1.83</v>
      </c>
      <c r="AE9" s="4">
        <v>1.95</v>
      </c>
    </row>
    <row r="10" spans="1:31" x14ac:dyDescent="0.25">
      <c r="A10" t="s">
        <v>512</v>
      </c>
      <c r="B10" s="1">
        <v>75</v>
      </c>
      <c r="C10" s="1">
        <v>102</v>
      </c>
      <c r="D10" s="11">
        <v>24</v>
      </c>
      <c r="E10" s="1">
        <v>11.1</v>
      </c>
      <c r="F10" s="1">
        <v>145</v>
      </c>
      <c r="G10" s="20" t="s">
        <v>490</v>
      </c>
      <c r="H10" s="11">
        <v>35</v>
      </c>
      <c r="I10" s="1">
        <v>12.2</v>
      </c>
      <c r="J10" s="1">
        <v>165</v>
      </c>
      <c r="K10" s="11" t="s">
        <v>441</v>
      </c>
      <c r="L10" s="11">
        <v>39</v>
      </c>
      <c r="M10" s="1">
        <v>13.3</v>
      </c>
      <c r="N10" s="1">
        <v>180</v>
      </c>
      <c r="O10" s="11" t="s">
        <v>488</v>
      </c>
      <c r="P10" s="11">
        <v>42</v>
      </c>
      <c r="Q10" s="1">
        <v>14.5</v>
      </c>
      <c r="R10" s="1">
        <v>195</v>
      </c>
      <c r="S10" s="11" t="s">
        <v>436</v>
      </c>
      <c r="T10" s="11">
        <v>46</v>
      </c>
      <c r="U10" s="1">
        <v>15.6</v>
      </c>
      <c r="V10" s="1">
        <v>210</v>
      </c>
      <c r="W10" s="11" t="s">
        <v>503</v>
      </c>
      <c r="X10" s="11">
        <v>50</v>
      </c>
      <c r="Y10" s="1">
        <v>16.8</v>
      </c>
      <c r="Z10" s="1">
        <v>225</v>
      </c>
      <c r="AA10" s="11" t="s">
        <v>504</v>
      </c>
      <c r="AB10" s="11">
        <v>53</v>
      </c>
      <c r="AC10" s="1">
        <v>1.74</v>
      </c>
      <c r="AD10" s="1">
        <v>1.89</v>
      </c>
      <c r="AE10" s="4">
        <v>2.0099999999999998</v>
      </c>
    </row>
    <row r="11" spans="1:31" x14ac:dyDescent="0.25">
      <c r="A11" t="s">
        <v>512</v>
      </c>
      <c r="B11" s="1">
        <v>80</v>
      </c>
      <c r="C11" s="1">
        <v>99</v>
      </c>
      <c r="D11" s="11">
        <v>24</v>
      </c>
      <c r="E11" s="1">
        <v>11.5</v>
      </c>
      <c r="F11" s="1">
        <v>145</v>
      </c>
      <c r="G11" s="20" t="s">
        <v>486</v>
      </c>
      <c r="H11" s="11">
        <v>34</v>
      </c>
      <c r="I11" s="1">
        <v>12.7</v>
      </c>
      <c r="J11" s="1">
        <v>160</v>
      </c>
      <c r="K11" s="11" t="s">
        <v>494</v>
      </c>
      <c r="L11" s="11">
        <v>38</v>
      </c>
      <c r="M11" s="1">
        <v>13.9</v>
      </c>
      <c r="N11" s="1">
        <v>175</v>
      </c>
      <c r="O11" s="11" t="s">
        <v>500</v>
      </c>
      <c r="P11" s="11">
        <v>41</v>
      </c>
      <c r="Q11" s="1">
        <v>15.1</v>
      </c>
      <c r="R11" s="1">
        <v>190</v>
      </c>
      <c r="S11" s="11" t="s">
        <v>501</v>
      </c>
      <c r="T11" s="11">
        <v>45</v>
      </c>
      <c r="U11" s="1">
        <v>16.3</v>
      </c>
      <c r="V11" s="1">
        <v>205</v>
      </c>
      <c r="W11" s="11" t="s">
        <v>505</v>
      </c>
      <c r="X11" s="11">
        <v>49</v>
      </c>
      <c r="Y11" s="1">
        <v>17.5</v>
      </c>
      <c r="Z11" s="1">
        <v>220</v>
      </c>
      <c r="AA11" s="11" t="s">
        <v>506</v>
      </c>
      <c r="AB11" s="11">
        <v>52</v>
      </c>
      <c r="AC11" s="1">
        <v>1.79</v>
      </c>
      <c r="AD11" s="1">
        <v>1.95</v>
      </c>
      <c r="AE11" s="4">
        <v>2.08</v>
      </c>
    </row>
    <row r="12" spans="1:31" x14ac:dyDescent="0.25">
      <c r="A12" t="s">
        <v>512</v>
      </c>
      <c r="B12" s="1">
        <v>85</v>
      </c>
      <c r="C12" s="1">
        <v>97</v>
      </c>
      <c r="D12" s="11">
        <v>23</v>
      </c>
      <c r="E12" s="1">
        <v>12</v>
      </c>
      <c r="F12" s="1">
        <v>140</v>
      </c>
      <c r="G12" s="20" t="s">
        <v>507</v>
      </c>
      <c r="H12" s="11">
        <v>34</v>
      </c>
      <c r="I12" s="1">
        <v>13.2</v>
      </c>
      <c r="J12" s="1">
        <v>155</v>
      </c>
      <c r="K12" s="11" t="s">
        <v>498</v>
      </c>
      <c r="L12" s="11">
        <v>37</v>
      </c>
      <c r="M12" s="1">
        <v>14.4</v>
      </c>
      <c r="N12" s="1">
        <v>170</v>
      </c>
      <c r="O12" s="11" t="s">
        <v>436</v>
      </c>
      <c r="P12" s="11">
        <v>41</v>
      </c>
      <c r="Q12" s="1">
        <v>15.7</v>
      </c>
      <c r="R12" s="1">
        <v>185</v>
      </c>
      <c r="S12" s="11" t="s">
        <v>503</v>
      </c>
      <c r="T12" s="11">
        <v>44</v>
      </c>
      <c r="U12" s="1">
        <v>16.899999999999999</v>
      </c>
      <c r="V12" s="1">
        <v>200</v>
      </c>
      <c r="W12" s="11" t="s">
        <v>508</v>
      </c>
      <c r="X12" s="11">
        <v>48</v>
      </c>
      <c r="Y12" s="1">
        <v>18.2</v>
      </c>
      <c r="Z12" s="1">
        <v>215</v>
      </c>
      <c r="AA12" s="11" t="s">
        <v>509</v>
      </c>
      <c r="AB12" s="11">
        <v>51</v>
      </c>
      <c r="AC12" s="1">
        <v>1.85</v>
      </c>
      <c r="AD12" s="1">
        <v>2.0099999999999998</v>
      </c>
      <c r="AE12" s="4">
        <v>2.14</v>
      </c>
    </row>
    <row r="13" spans="1:31" x14ac:dyDescent="0.25">
      <c r="A13" t="s">
        <v>512</v>
      </c>
      <c r="B13" s="1">
        <v>90</v>
      </c>
      <c r="C13" s="1">
        <v>95</v>
      </c>
      <c r="D13" s="11">
        <v>23</v>
      </c>
      <c r="E13" s="1">
        <v>12.4</v>
      </c>
      <c r="F13" s="1">
        <v>140</v>
      </c>
      <c r="G13" s="20" t="s">
        <v>487</v>
      </c>
      <c r="H13" s="11">
        <v>33</v>
      </c>
      <c r="I13" s="1">
        <v>13.7</v>
      </c>
      <c r="J13" s="1">
        <v>150</v>
      </c>
      <c r="K13" s="11" t="s">
        <v>500</v>
      </c>
      <c r="L13" s="11">
        <v>36</v>
      </c>
      <c r="M13" s="1">
        <v>15</v>
      </c>
      <c r="N13" s="1">
        <v>165</v>
      </c>
      <c r="O13" s="11" t="s">
        <v>501</v>
      </c>
      <c r="P13" s="11">
        <v>40</v>
      </c>
      <c r="Q13" s="1">
        <v>16.3</v>
      </c>
      <c r="R13" s="1">
        <v>180</v>
      </c>
      <c r="S13" s="11" t="s">
        <v>505</v>
      </c>
      <c r="T13" s="11">
        <v>43</v>
      </c>
      <c r="U13" s="1">
        <v>17.600000000000001</v>
      </c>
      <c r="V13" s="1">
        <v>195</v>
      </c>
      <c r="W13" s="11" t="s">
        <v>510</v>
      </c>
      <c r="X13" s="11">
        <v>47</v>
      </c>
      <c r="Y13" s="1">
        <v>18.8</v>
      </c>
      <c r="Z13" s="1">
        <v>210</v>
      </c>
      <c r="AA13" s="11" t="s">
        <v>511</v>
      </c>
      <c r="AB13" s="11">
        <v>50</v>
      </c>
      <c r="AC13" s="1">
        <v>1.9</v>
      </c>
      <c r="AD13" s="1">
        <v>2.0699999999999998</v>
      </c>
      <c r="AE13" s="4">
        <v>2.21</v>
      </c>
    </row>
    <row r="14" spans="1:31" x14ac:dyDescent="0.25">
      <c r="A14" t="s">
        <v>517</v>
      </c>
      <c r="B14" s="1">
        <v>50</v>
      </c>
      <c r="C14" s="1">
        <v>121</v>
      </c>
      <c r="D14" s="11">
        <v>29</v>
      </c>
      <c r="E14" s="1">
        <v>8.8000000000000007</v>
      </c>
      <c r="F14" s="1">
        <v>175</v>
      </c>
      <c r="G14" s="20" t="s">
        <v>422</v>
      </c>
      <c r="H14" s="11">
        <v>42</v>
      </c>
      <c r="I14" s="1">
        <v>9.6999999999999993</v>
      </c>
      <c r="J14" s="1">
        <v>195</v>
      </c>
      <c r="K14" s="11" t="s">
        <v>453</v>
      </c>
      <c r="L14" s="11">
        <v>46</v>
      </c>
      <c r="M14" s="1">
        <v>10.6</v>
      </c>
      <c r="N14" s="1">
        <v>210</v>
      </c>
      <c r="O14" s="11" t="s">
        <v>431</v>
      </c>
      <c r="P14" s="11">
        <v>51</v>
      </c>
      <c r="Q14" s="1">
        <v>11.5</v>
      </c>
      <c r="R14" s="1">
        <v>230</v>
      </c>
      <c r="S14" s="11" t="s">
        <v>486</v>
      </c>
      <c r="T14" s="11">
        <v>55</v>
      </c>
      <c r="U14" s="1">
        <v>12.4</v>
      </c>
      <c r="V14" s="1">
        <v>250</v>
      </c>
      <c r="W14" s="11" t="s">
        <v>487</v>
      </c>
      <c r="X14" s="11">
        <v>59</v>
      </c>
      <c r="Y14" s="1">
        <v>13.3</v>
      </c>
      <c r="Z14" s="1">
        <v>265</v>
      </c>
      <c r="AA14" s="11" t="s">
        <v>488</v>
      </c>
      <c r="AB14" s="11">
        <v>64</v>
      </c>
      <c r="AC14" s="1">
        <v>1.42</v>
      </c>
      <c r="AD14" s="1">
        <v>1.54</v>
      </c>
      <c r="AE14" s="4">
        <v>1.64</v>
      </c>
    </row>
    <row r="15" spans="1:31" x14ac:dyDescent="0.25">
      <c r="A15" t="s">
        <v>517</v>
      </c>
      <c r="B15" s="1">
        <v>55</v>
      </c>
      <c r="C15" s="1">
        <v>114</v>
      </c>
      <c r="D15" s="11">
        <v>27</v>
      </c>
      <c r="E15" s="1">
        <v>9.1</v>
      </c>
      <c r="F15" s="1">
        <v>165</v>
      </c>
      <c r="G15" s="20" t="s">
        <v>489</v>
      </c>
      <c r="H15" s="11">
        <v>40</v>
      </c>
      <c r="I15" s="1">
        <v>10.1</v>
      </c>
      <c r="J15" s="1">
        <v>185</v>
      </c>
      <c r="K15" s="11" t="s">
        <v>497</v>
      </c>
      <c r="L15" s="11">
        <v>44</v>
      </c>
      <c r="M15" s="1">
        <v>11</v>
      </c>
      <c r="N15" s="1">
        <v>200</v>
      </c>
      <c r="O15" s="11" t="s">
        <v>490</v>
      </c>
      <c r="P15" s="11">
        <v>48</v>
      </c>
      <c r="Q15" s="1">
        <v>12</v>
      </c>
      <c r="R15" s="1">
        <v>215</v>
      </c>
      <c r="S15" s="11" t="s">
        <v>507</v>
      </c>
      <c r="T15" s="11">
        <v>52</v>
      </c>
      <c r="U15" s="1">
        <v>12.9</v>
      </c>
      <c r="V15" s="1">
        <v>235</v>
      </c>
      <c r="W15" s="11" t="s">
        <v>491</v>
      </c>
      <c r="X15" s="11">
        <v>56</v>
      </c>
      <c r="Y15" s="1">
        <v>13.8</v>
      </c>
      <c r="Z15" s="1">
        <v>250</v>
      </c>
      <c r="AA15" s="11" t="s">
        <v>500</v>
      </c>
      <c r="AB15" s="11">
        <v>60</v>
      </c>
      <c r="AC15" s="1">
        <v>1.49</v>
      </c>
      <c r="AD15" s="1">
        <v>1.62</v>
      </c>
      <c r="AE15" s="4">
        <v>1.72</v>
      </c>
    </row>
    <row r="16" spans="1:31" x14ac:dyDescent="0.25">
      <c r="A16" t="s">
        <v>517</v>
      </c>
      <c r="B16" s="1">
        <v>60</v>
      </c>
      <c r="C16" s="1">
        <v>109</v>
      </c>
      <c r="D16" s="11">
        <v>26</v>
      </c>
      <c r="E16" s="1">
        <v>9.5</v>
      </c>
      <c r="F16" s="1">
        <v>160</v>
      </c>
      <c r="G16" s="20" t="s">
        <v>389</v>
      </c>
      <c r="H16" s="11">
        <v>38</v>
      </c>
      <c r="I16" s="1">
        <v>10.5</v>
      </c>
      <c r="J16" s="1">
        <v>175</v>
      </c>
      <c r="K16" s="11" t="s">
        <v>461</v>
      </c>
      <c r="L16" s="11">
        <v>42</v>
      </c>
      <c r="M16" s="1">
        <v>11.4</v>
      </c>
      <c r="N16" s="1">
        <v>190</v>
      </c>
      <c r="O16" s="11" t="s">
        <v>486</v>
      </c>
      <c r="P16" s="11">
        <v>46</v>
      </c>
      <c r="Q16" s="1">
        <v>12.4</v>
      </c>
      <c r="R16" s="1">
        <v>205</v>
      </c>
      <c r="S16" s="11" t="s">
        <v>487</v>
      </c>
      <c r="T16" s="11">
        <v>49</v>
      </c>
      <c r="U16" s="1">
        <v>13.4</v>
      </c>
      <c r="V16" s="1">
        <v>225</v>
      </c>
      <c r="W16" s="11" t="s">
        <v>488</v>
      </c>
      <c r="X16" s="11">
        <v>53</v>
      </c>
      <c r="Y16" s="1">
        <v>14.4</v>
      </c>
      <c r="Z16" s="1">
        <v>240</v>
      </c>
      <c r="AA16" s="11" t="s">
        <v>436</v>
      </c>
      <c r="AB16" s="11">
        <v>57</v>
      </c>
      <c r="AC16" s="1">
        <v>1.55</v>
      </c>
      <c r="AD16" s="1">
        <v>1.69</v>
      </c>
      <c r="AE16" s="4">
        <v>1.8</v>
      </c>
    </row>
    <row r="17" spans="1:31" x14ac:dyDescent="0.25">
      <c r="A17" t="s">
        <v>517</v>
      </c>
      <c r="B17" s="1">
        <v>65</v>
      </c>
      <c r="C17" s="1">
        <v>104</v>
      </c>
      <c r="D17" s="11">
        <v>25</v>
      </c>
      <c r="E17" s="1">
        <v>9.8000000000000007</v>
      </c>
      <c r="F17" s="1">
        <v>150</v>
      </c>
      <c r="G17" s="20" t="s">
        <v>428</v>
      </c>
      <c r="H17" s="11">
        <v>36</v>
      </c>
      <c r="I17" s="1">
        <v>10.8</v>
      </c>
      <c r="J17" s="1">
        <v>165</v>
      </c>
      <c r="K17" s="11" t="s">
        <v>513</v>
      </c>
      <c r="L17" s="11">
        <v>40</v>
      </c>
      <c r="M17" s="1">
        <v>11.9</v>
      </c>
      <c r="N17" s="1">
        <v>180</v>
      </c>
      <c r="O17" s="11" t="s">
        <v>507</v>
      </c>
      <c r="P17" s="11">
        <v>44</v>
      </c>
      <c r="Q17" s="1">
        <v>12.9</v>
      </c>
      <c r="R17" s="1">
        <v>200</v>
      </c>
      <c r="S17" s="11" t="s">
        <v>491</v>
      </c>
      <c r="T17" s="11">
        <v>47</v>
      </c>
      <c r="U17" s="1">
        <v>13.9</v>
      </c>
      <c r="V17" s="1">
        <v>215</v>
      </c>
      <c r="W17" s="11" t="s">
        <v>500</v>
      </c>
      <c r="X17" s="11">
        <v>51</v>
      </c>
      <c r="Y17" s="1">
        <v>14.9</v>
      </c>
      <c r="Z17" s="1">
        <v>230</v>
      </c>
      <c r="AA17" s="11" t="s">
        <v>514</v>
      </c>
      <c r="AB17" s="11">
        <v>55</v>
      </c>
      <c r="AC17" s="1">
        <v>1.62</v>
      </c>
      <c r="AD17" s="1">
        <v>1.76</v>
      </c>
      <c r="AE17" s="4">
        <v>1.87</v>
      </c>
    </row>
    <row r="18" spans="1:31" x14ac:dyDescent="0.25">
      <c r="A18" t="s">
        <v>517</v>
      </c>
      <c r="B18" s="1">
        <v>70</v>
      </c>
      <c r="C18" s="1">
        <v>100</v>
      </c>
      <c r="D18" s="11">
        <v>24</v>
      </c>
      <c r="E18" s="1">
        <v>10.199999999999999</v>
      </c>
      <c r="F18" s="1">
        <v>145</v>
      </c>
      <c r="G18" s="20" t="s">
        <v>460</v>
      </c>
      <c r="H18" s="11">
        <v>35</v>
      </c>
      <c r="I18" s="1">
        <v>11.2</v>
      </c>
      <c r="J18" s="1">
        <v>160</v>
      </c>
      <c r="K18" s="11" t="s">
        <v>429</v>
      </c>
      <c r="L18" s="11">
        <v>38</v>
      </c>
      <c r="M18" s="1">
        <v>12.3</v>
      </c>
      <c r="N18" s="1">
        <v>175</v>
      </c>
      <c r="O18" s="11" t="s">
        <v>487</v>
      </c>
      <c r="P18" s="11">
        <v>42</v>
      </c>
      <c r="Q18" s="1">
        <v>13.3</v>
      </c>
      <c r="R18" s="1">
        <v>190</v>
      </c>
      <c r="S18" s="11" t="s">
        <v>488</v>
      </c>
      <c r="T18" s="11">
        <v>45</v>
      </c>
      <c r="U18" s="1">
        <v>14.4</v>
      </c>
      <c r="V18" s="1">
        <v>205</v>
      </c>
      <c r="W18" s="11" t="s">
        <v>436</v>
      </c>
      <c r="X18" s="11">
        <v>49</v>
      </c>
      <c r="Y18" s="1">
        <v>15.4</v>
      </c>
      <c r="Z18" s="1">
        <v>220</v>
      </c>
      <c r="AA18" s="11" t="s">
        <v>499</v>
      </c>
      <c r="AB18" s="11">
        <v>53</v>
      </c>
      <c r="AC18" s="1">
        <v>1.68</v>
      </c>
      <c r="AD18" s="1">
        <v>1.83</v>
      </c>
      <c r="AE18" s="4">
        <v>1.95</v>
      </c>
    </row>
    <row r="19" spans="1:31" x14ac:dyDescent="0.25">
      <c r="A19" t="s">
        <v>517</v>
      </c>
      <c r="B19" s="1">
        <v>75</v>
      </c>
      <c r="C19" s="1">
        <v>97</v>
      </c>
      <c r="D19" s="11">
        <v>23</v>
      </c>
      <c r="E19" s="1">
        <v>10.5</v>
      </c>
      <c r="F19" s="1">
        <v>140</v>
      </c>
      <c r="G19" s="20" t="s">
        <v>461</v>
      </c>
      <c r="H19" s="11">
        <v>34</v>
      </c>
      <c r="I19" s="1">
        <v>11.6</v>
      </c>
      <c r="J19" s="1">
        <v>155</v>
      </c>
      <c r="K19" s="11" t="s">
        <v>486</v>
      </c>
      <c r="L19" s="11">
        <v>37</v>
      </c>
      <c r="M19" s="1">
        <v>12.7</v>
      </c>
      <c r="N19" s="1">
        <v>170</v>
      </c>
      <c r="O19" s="21" t="s">
        <v>494</v>
      </c>
      <c r="P19" s="11">
        <v>40</v>
      </c>
      <c r="Q19" s="1">
        <v>13.8</v>
      </c>
      <c r="R19" s="1">
        <v>185</v>
      </c>
      <c r="S19" s="11" t="s">
        <v>500</v>
      </c>
      <c r="T19" s="11">
        <v>44</v>
      </c>
      <c r="U19" s="1">
        <v>14.9</v>
      </c>
      <c r="V19" s="1">
        <v>200</v>
      </c>
      <c r="W19" s="11" t="s">
        <v>514</v>
      </c>
      <c r="X19" s="11">
        <v>47</v>
      </c>
      <c r="Y19" s="1">
        <v>16</v>
      </c>
      <c r="Z19" s="1">
        <v>215</v>
      </c>
      <c r="AA19" s="11" t="s">
        <v>515</v>
      </c>
      <c r="AB19" s="11">
        <v>51</v>
      </c>
      <c r="AC19" s="1">
        <v>1.74</v>
      </c>
      <c r="AD19" s="1">
        <v>1.89</v>
      </c>
      <c r="AE19" s="4">
        <v>2.0099999999999998</v>
      </c>
    </row>
    <row r="20" spans="1:31" x14ac:dyDescent="0.25">
      <c r="A20" t="s">
        <v>517</v>
      </c>
      <c r="B20" s="1">
        <v>80</v>
      </c>
      <c r="C20" s="1">
        <v>94</v>
      </c>
      <c r="D20" s="11">
        <v>22</v>
      </c>
      <c r="E20" s="1">
        <v>10.9</v>
      </c>
      <c r="F20" s="1">
        <v>135</v>
      </c>
      <c r="G20" s="20" t="s">
        <v>513</v>
      </c>
      <c r="H20" s="11">
        <v>32</v>
      </c>
      <c r="I20" s="1">
        <v>12</v>
      </c>
      <c r="J20" s="1">
        <v>150</v>
      </c>
      <c r="K20" s="11" t="s">
        <v>507</v>
      </c>
      <c r="L20" s="11">
        <v>36</v>
      </c>
      <c r="M20" s="1">
        <v>13.1</v>
      </c>
      <c r="N20" s="1">
        <v>165</v>
      </c>
      <c r="O20" s="11" t="s">
        <v>498</v>
      </c>
      <c r="P20" s="11">
        <v>39</v>
      </c>
      <c r="Q20" s="1">
        <v>14.2</v>
      </c>
      <c r="R20" s="1">
        <v>180</v>
      </c>
      <c r="S20" s="11" t="s">
        <v>442</v>
      </c>
      <c r="T20" s="11">
        <v>43</v>
      </c>
      <c r="U20" s="1">
        <v>15.4</v>
      </c>
      <c r="V20" s="1">
        <v>190</v>
      </c>
      <c r="W20" s="11" t="s">
        <v>437</v>
      </c>
      <c r="X20" s="11">
        <v>46</v>
      </c>
      <c r="Y20" s="1">
        <v>16.5</v>
      </c>
      <c r="Z20" s="1">
        <v>205</v>
      </c>
      <c r="AA20" s="11" t="s">
        <v>516</v>
      </c>
      <c r="AB20" s="11">
        <v>49</v>
      </c>
      <c r="AC20" s="1">
        <v>1.79</v>
      </c>
      <c r="AD20" s="1">
        <v>1.95</v>
      </c>
      <c r="AE20" s="4">
        <v>2.08</v>
      </c>
    </row>
    <row r="21" spans="1:31" x14ac:dyDescent="0.25">
      <c r="A21" t="s">
        <v>517</v>
      </c>
      <c r="B21" s="1">
        <v>85</v>
      </c>
      <c r="C21" s="1">
        <v>91</v>
      </c>
      <c r="D21" s="11">
        <v>22</v>
      </c>
      <c r="E21" s="1">
        <v>11.2</v>
      </c>
      <c r="F21" s="1">
        <v>130</v>
      </c>
      <c r="G21" s="20" t="s">
        <v>429</v>
      </c>
      <c r="H21" s="11">
        <v>32</v>
      </c>
      <c r="I21" s="1">
        <v>12.4</v>
      </c>
      <c r="J21" s="1">
        <v>145</v>
      </c>
      <c r="K21" s="11" t="s">
        <v>487</v>
      </c>
      <c r="L21" s="11">
        <v>35</v>
      </c>
      <c r="M21" s="1">
        <v>13.5</v>
      </c>
      <c r="N21" s="1">
        <v>160</v>
      </c>
      <c r="O21" s="11" t="s">
        <v>495</v>
      </c>
      <c r="P21" s="11">
        <v>38</v>
      </c>
      <c r="Q21" s="1">
        <v>14.7</v>
      </c>
      <c r="R21" s="1">
        <v>175</v>
      </c>
      <c r="S21" s="11" t="s">
        <v>496</v>
      </c>
      <c r="T21" s="11">
        <v>41</v>
      </c>
      <c r="U21" s="1">
        <v>15.9</v>
      </c>
      <c r="V21" s="1">
        <v>185</v>
      </c>
      <c r="W21" s="11" t="s">
        <v>515</v>
      </c>
      <c r="X21" s="11">
        <v>45</v>
      </c>
      <c r="Y21" s="1">
        <v>17</v>
      </c>
      <c r="Z21" s="1">
        <v>200</v>
      </c>
      <c r="AA21" s="11" t="s">
        <v>508</v>
      </c>
      <c r="AB21" s="11">
        <v>48</v>
      </c>
      <c r="AC21" s="1">
        <v>1.85</v>
      </c>
      <c r="AD21" s="1">
        <v>2.0099999999999998</v>
      </c>
      <c r="AE21" s="4">
        <v>2.14</v>
      </c>
    </row>
    <row r="22" spans="1:31" x14ac:dyDescent="0.25">
      <c r="A22" t="s">
        <v>517</v>
      </c>
      <c r="B22" s="1">
        <v>90</v>
      </c>
      <c r="C22" s="1">
        <v>89</v>
      </c>
      <c r="D22" s="11">
        <v>21</v>
      </c>
      <c r="E22" s="1">
        <v>11.6</v>
      </c>
      <c r="F22" s="1">
        <v>130</v>
      </c>
      <c r="G22" s="20" t="s">
        <v>486</v>
      </c>
      <c r="H22" s="11">
        <v>31</v>
      </c>
      <c r="I22" s="1">
        <v>12.8</v>
      </c>
      <c r="J22" s="1">
        <v>140</v>
      </c>
      <c r="K22" s="21" t="s">
        <v>494</v>
      </c>
      <c r="L22" s="11">
        <v>34</v>
      </c>
      <c r="M22" s="1">
        <v>14</v>
      </c>
      <c r="N22" s="1">
        <v>155</v>
      </c>
      <c r="O22" s="11" t="s">
        <v>492</v>
      </c>
      <c r="P22" s="11">
        <v>37</v>
      </c>
      <c r="Q22" s="1">
        <v>15.1</v>
      </c>
      <c r="R22" s="1">
        <v>170</v>
      </c>
      <c r="S22" s="11" t="s">
        <v>501</v>
      </c>
      <c r="T22" s="11">
        <v>40</v>
      </c>
      <c r="U22" s="1">
        <v>16.3</v>
      </c>
      <c r="V22" s="1">
        <v>180</v>
      </c>
      <c r="W22" s="11" t="s">
        <v>505</v>
      </c>
      <c r="X22" s="11">
        <v>43</v>
      </c>
      <c r="Y22" s="1">
        <v>17.5</v>
      </c>
      <c r="Z22" s="1">
        <v>195</v>
      </c>
      <c r="AA22" s="11" t="s">
        <v>510</v>
      </c>
      <c r="AB22" s="11">
        <v>47</v>
      </c>
      <c r="AC22" s="1">
        <v>1.9</v>
      </c>
      <c r="AD22" s="1">
        <v>2.0699999999999998</v>
      </c>
      <c r="AE22" s="4">
        <v>2.21</v>
      </c>
    </row>
    <row r="23" spans="1:31" x14ac:dyDescent="0.25">
      <c r="A23" t="s">
        <v>520</v>
      </c>
      <c r="B23" s="1">
        <v>50</v>
      </c>
      <c r="C23" s="1">
        <v>98</v>
      </c>
      <c r="D23" s="11">
        <v>23</v>
      </c>
      <c r="E23" s="1">
        <v>7.1</v>
      </c>
      <c r="F23" s="1">
        <v>140</v>
      </c>
      <c r="G23" s="20" t="s">
        <v>418</v>
      </c>
      <c r="H23" s="11">
        <v>34</v>
      </c>
      <c r="I23" s="1">
        <v>7.9</v>
      </c>
      <c r="J23" s="1">
        <v>155</v>
      </c>
      <c r="K23" s="11" t="s">
        <v>518</v>
      </c>
      <c r="L23" s="11">
        <v>38</v>
      </c>
      <c r="M23" s="1">
        <v>8.6</v>
      </c>
      <c r="N23" s="1">
        <v>170</v>
      </c>
      <c r="O23" s="11" t="s">
        <v>519</v>
      </c>
      <c r="P23" s="11">
        <v>41</v>
      </c>
      <c r="Q23" s="1">
        <v>9.3000000000000007</v>
      </c>
      <c r="R23" s="1">
        <v>185</v>
      </c>
      <c r="S23" s="11" t="s">
        <v>389</v>
      </c>
      <c r="T23" s="11">
        <v>45</v>
      </c>
      <c r="U23" s="1">
        <v>10.1</v>
      </c>
      <c r="V23" s="1">
        <v>200</v>
      </c>
      <c r="W23" s="11" t="s">
        <v>497</v>
      </c>
      <c r="X23" s="11">
        <v>48</v>
      </c>
      <c r="Y23" s="1">
        <v>10.8</v>
      </c>
      <c r="Z23" s="1">
        <v>215</v>
      </c>
      <c r="AA23" s="11" t="s">
        <v>513</v>
      </c>
      <c r="AB23" s="11">
        <v>52</v>
      </c>
      <c r="AC23" s="1">
        <v>1.42</v>
      </c>
      <c r="AD23" s="1">
        <v>1.54</v>
      </c>
      <c r="AE23" s="4">
        <v>1.64</v>
      </c>
    </row>
    <row r="24" spans="1:31" x14ac:dyDescent="0.25">
      <c r="A24" t="s">
        <v>520</v>
      </c>
      <c r="B24" s="1">
        <v>55</v>
      </c>
      <c r="C24" s="1">
        <v>94</v>
      </c>
      <c r="D24" s="11">
        <v>22</v>
      </c>
      <c r="E24" s="1">
        <v>7.5</v>
      </c>
      <c r="F24" s="1">
        <v>135</v>
      </c>
      <c r="G24" s="20" t="s">
        <v>416</v>
      </c>
      <c r="H24" s="11">
        <v>33</v>
      </c>
      <c r="I24" s="1">
        <v>8.1999999999999993</v>
      </c>
      <c r="J24" s="1">
        <v>150</v>
      </c>
      <c r="K24" s="11" t="s">
        <v>419</v>
      </c>
      <c r="L24" s="11">
        <v>35</v>
      </c>
      <c r="M24" s="1">
        <v>9</v>
      </c>
      <c r="N24" s="1">
        <v>165</v>
      </c>
      <c r="O24" s="11" t="s">
        <v>336</v>
      </c>
      <c r="P24" s="11">
        <v>39</v>
      </c>
      <c r="Q24" s="1">
        <v>9.8000000000000007</v>
      </c>
      <c r="R24" s="1">
        <v>180</v>
      </c>
      <c r="S24" s="11" t="s">
        <v>428</v>
      </c>
      <c r="T24" s="11">
        <v>43</v>
      </c>
      <c r="U24" s="1">
        <v>10.6</v>
      </c>
      <c r="V24" s="1">
        <v>190</v>
      </c>
      <c r="W24" s="11" t="s">
        <v>431</v>
      </c>
      <c r="X24" s="11">
        <v>46</v>
      </c>
      <c r="Y24" s="1">
        <v>11.3</v>
      </c>
      <c r="Z24" s="1">
        <v>205</v>
      </c>
      <c r="AA24" s="11" t="s">
        <v>429</v>
      </c>
      <c r="AB24" s="11">
        <v>49</v>
      </c>
      <c r="AC24" s="1">
        <v>1.49</v>
      </c>
      <c r="AD24" s="1">
        <v>1.62</v>
      </c>
      <c r="AE24" s="4">
        <v>1.72</v>
      </c>
    </row>
    <row r="25" spans="1:31" x14ac:dyDescent="0.25">
      <c r="A25" t="s">
        <v>520</v>
      </c>
      <c r="B25" s="1">
        <v>60</v>
      </c>
      <c r="C25" s="1">
        <v>90</v>
      </c>
      <c r="D25" s="11">
        <v>22</v>
      </c>
      <c r="E25" s="1">
        <v>7.8</v>
      </c>
      <c r="F25" s="1">
        <v>130</v>
      </c>
      <c r="G25" s="20" t="s">
        <v>451</v>
      </c>
      <c r="H25" s="11">
        <v>31</v>
      </c>
      <c r="I25" s="1">
        <v>8.6</v>
      </c>
      <c r="J25" s="1">
        <v>145</v>
      </c>
      <c r="K25" s="11" t="s">
        <v>519</v>
      </c>
      <c r="L25" s="11">
        <v>34</v>
      </c>
      <c r="M25" s="1">
        <v>9.4</v>
      </c>
      <c r="N25" s="1">
        <v>155</v>
      </c>
      <c r="O25" s="11" t="s">
        <v>389</v>
      </c>
      <c r="P25" s="11">
        <v>38</v>
      </c>
      <c r="Q25" s="1">
        <v>10.3</v>
      </c>
      <c r="R25" s="1">
        <v>170</v>
      </c>
      <c r="S25" s="11" t="s">
        <v>460</v>
      </c>
      <c r="T25" s="11">
        <v>41</v>
      </c>
      <c r="U25" s="1">
        <v>11.1</v>
      </c>
      <c r="V25" s="1">
        <v>185</v>
      </c>
      <c r="W25" s="11" t="s">
        <v>490</v>
      </c>
      <c r="X25" s="11">
        <v>44</v>
      </c>
      <c r="Y25" s="1">
        <v>11.9</v>
      </c>
      <c r="Z25" s="1">
        <v>200</v>
      </c>
      <c r="AA25" s="11" t="s">
        <v>507</v>
      </c>
      <c r="AB25" s="11">
        <v>48</v>
      </c>
      <c r="AC25" s="1">
        <v>1.55</v>
      </c>
      <c r="AD25" s="1">
        <v>1.69</v>
      </c>
      <c r="AE25" s="4">
        <v>1.8</v>
      </c>
    </row>
    <row r="26" spans="1:31" x14ac:dyDescent="0.25">
      <c r="A26" t="s">
        <v>520</v>
      </c>
      <c r="B26" s="1">
        <v>65</v>
      </c>
      <c r="C26" s="1">
        <v>87</v>
      </c>
      <c r="D26" s="11">
        <v>21</v>
      </c>
      <c r="E26" s="1">
        <v>8.1999999999999993</v>
      </c>
      <c r="F26" s="1">
        <v>125</v>
      </c>
      <c r="G26" s="20" t="s">
        <v>419</v>
      </c>
      <c r="H26" s="11">
        <v>30</v>
      </c>
      <c r="I26" s="1">
        <v>9</v>
      </c>
      <c r="J26" s="1">
        <v>140</v>
      </c>
      <c r="K26" s="11" t="s">
        <v>336</v>
      </c>
      <c r="L26" s="11">
        <v>33</v>
      </c>
      <c r="M26" s="1">
        <v>9.9</v>
      </c>
      <c r="N26" s="1">
        <v>150</v>
      </c>
      <c r="O26" s="11" t="s">
        <v>428</v>
      </c>
      <c r="P26" s="11">
        <v>36</v>
      </c>
      <c r="Q26" s="1">
        <v>10.7</v>
      </c>
      <c r="R26" s="1">
        <v>165</v>
      </c>
      <c r="S26" s="11" t="s">
        <v>431</v>
      </c>
      <c r="T26" s="11">
        <v>39</v>
      </c>
      <c r="U26" s="1">
        <v>11.6</v>
      </c>
      <c r="V26" s="1">
        <v>180</v>
      </c>
      <c r="W26" s="11" t="s">
        <v>486</v>
      </c>
      <c r="X26" s="11">
        <v>42</v>
      </c>
      <c r="Y26" s="1">
        <v>12.4</v>
      </c>
      <c r="Z26" s="1">
        <v>190</v>
      </c>
      <c r="AA26" s="11" t="s">
        <v>487</v>
      </c>
      <c r="AB26" s="11">
        <v>45</v>
      </c>
      <c r="AC26" s="1">
        <v>1.62</v>
      </c>
      <c r="AD26" s="1">
        <v>1.76</v>
      </c>
      <c r="AE26" s="4">
        <v>1.87</v>
      </c>
    </row>
    <row r="27" spans="1:31" x14ac:dyDescent="0.25">
      <c r="A27" t="s">
        <v>520</v>
      </c>
      <c r="B27" s="1">
        <v>70</v>
      </c>
      <c r="C27" s="1">
        <v>84</v>
      </c>
      <c r="D27" s="11">
        <v>20</v>
      </c>
      <c r="E27" s="1">
        <v>8.5</v>
      </c>
      <c r="F27" s="1">
        <v>120</v>
      </c>
      <c r="G27" s="20" t="s">
        <v>519</v>
      </c>
      <c r="H27" s="11">
        <v>29</v>
      </c>
      <c r="I27" s="1">
        <v>9.4</v>
      </c>
      <c r="J27" s="1">
        <v>135</v>
      </c>
      <c r="K27" s="11" t="s">
        <v>389</v>
      </c>
      <c r="L27" s="11">
        <v>32</v>
      </c>
      <c r="M27" s="1">
        <v>10.3</v>
      </c>
      <c r="N27" s="1">
        <v>145</v>
      </c>
      <c r="O27" s="11" t="s">
        <v>460</v>
      </c>
      <c r="P27" s="11">
        <v>35</v>
      </c>
      <c r="Q27" s="1">
        <v>11.2</v>
      </c>
      <c r="R27" s="1">
        <v>160</v>
      </c>
      <c r="S27" s="11" t="s">
        <v>490</v>
      </c>
      <c r="T27" s="11">
        <v>38</v>
      </c>
      <c r="U27" s="1">
        <v>12.1</v>
      </c>
      <c r="V27" s="1">
        <v>170</v>
      </c>
      <c r="W27" s="11" t="s">
        <v>441</v>
      </c>
      <c r="X27" s="11">
        <v>41</v>
      </c>
      <c r="Y27" s="1">
        <v>13</v>
      </c>
      <c r="Z27" s="1">
        <v>185</v>
      </c>
      <c r="AA27" s="11" t="s">
        <v>491</v>
      </c>
      <c r="AB27" s="11">
        <v>44</v>
      </c>
      <c r="AC27" s="1">
        <v>1.68</v>
      </c>
      <c r="AD27" s="1">
        <v>1.83</v>
      </c>
      <c r="AE27" s="4">
        <v>1.95</v>
      </c>
    </row>
    <row r="28" spans="1:31" x14ac:dyDescent="0.25">
      <c r="A28" t="s">
        <v>520</v>
      </c>
      <c r="B28" s="1">
        <v>75</v>
      </c>
      <c r="C28" s="1">
        <v>82</v>
      </c>
      <c r="D28" s="11">
        <v>20</v>
      </c>
      <c r="E28" s="1">
        <v>8.9</v>
      </c>
      <c r="F28" s="1">
        <v>120</v>
      </c>
      <c r="G28" s="20" t="s">
        <v>336</v>
      </c>
      <c r="H28" s="11">
        <v>29</v>
      </c>
      <c r="I28" s="1">
        <v>9.8000000000000007</v>
      </c>
      <c r="J28" s="1">
        <v>130</v>
      </c>
      <c r="K28" s="11" t="s">
        <v>428</v>
      </c>
      <c r="L28" s="11">
        <v>31</v>
      </c>
      <c r="M28" s="1">
        <v>10.7</v>
      </c>
      <c r="N28" s="1">
        <v>145</v>
      </c>
      <c r="O28" s="11" t="s">
        <v>431</v>
      </c>
      <c r="P28" s="11">
        <v>34</v>
      </c>
      <c r="Q28" s="1">
        <v>11.7</v>
      </c>
      <c r="R28" s="1">
        <v>155</v>
      </c>
      <c r="S28" s="11" t="s">
        <v>493</v>
      </c>
      <c r="T28" s="11">
        <v>37</v>
      </c>
      <c r="U28" s="1">
        <v>12.6</v>
      </c>
      <c r="V28" s="1">
        <v>170</v>
      </c>
      <c r="W28" s="11" t="s">
        <v>435</v>
      </c>
      <c r="X28" s="11">
        <v>40</v>
      </c>
      <c r="Y28" s="1">
        <v>13.5</v>
      </c>
      <c r="Z28" s="1">
        <v>180</v>
      </c>
      <c r="AA28" s="11" t="s">
        <v>495</v>
      </c>
      <c r="AB28" s="11">
        <v>43</v>
      </c>
      <c r="AC28" s="1">
        <v>1.74</v>
      </c>
      <c r="AD28" s="1">
        <v>1.89</v>
      </c>
      <c r="AE28" s="4">
        <v>2.0099999999999998</v>
      </c>
    </row>
    <row r="29" spans="1:31" x14ac:dyDescent="0.25">
      <c r="A29" t="s">
        <v>520</v>
      </c>
      <c r="B29" s="1">
        <v>80</v>
      </c>
      <c r="C29" s="1">
        <v>80</v>
      </c>
      <c r="D29" s="11">
        <v>19</v>
      </c>
      <c r="E29" s="1">
        <v>9.1999999999999993</v>
      </c>
      <c r="F29" s="1">
        <v>115</v>
      </c>
      <c r="G29" s="20" t="s">
        <v>489</v>
      </c>
      <c r="H29" s="11">
        <v>28</v>
      </c>
      <c r="I29" s="1">
        <v>10.199999999999999</v>
      </c>
      <c r="J29" s="1">
        <v>130</v>
      </c>
      <c r="K29" s="11" t="s">
        <v>460</v>
      </c>
      <c r="L29" s="11">
        <v>31</v>
      </c>
      <c r="M29" s="1">
        <v>11.2</v>
      </c>
      <c r="N29" s="1">
        <v>140</v>
      </c>
      <c r="O29" s="11" t="s">
        <v>490</v>
      </c>
      <c r="P29" s="11">
        <v>33</v>
      </c>
      <c r="Q29" s="1">
        <v>12.1</v>
      </c>
      <c r="R29" s="1">
        <v>150</v>
      </c>
      <c r="S29" s="11" t="s">
        <v>441</v>
      </c>
      <c r="T29" s="11">
        <v>36</v>
      </c>
      <c r="U29" s="1">
        <v>13.1</v>
      </c>
      <c r="V29" s="1">
        <v>165</v>
      </c>
      <c r="W29" s="11" t="s">
        <v>498</v>
      </c>
      <c r="X29" s="11">
        <v>39</v>
      </c>
      <c r="Y29" s="1">
        <v>14</v>
      </c>
      <c r="Z29" s="1">
        <v>175</v>
      </c>
      <c r="AA29" s="11" t="s">
        <v>492</v>
      </c>
      <c r="AB29" s="11">
        <v>42</v>
      </c>
      <c r="AC29" s="1">
        <v>1.79</v>
      </c>
      <c r="AD29" s="1">
        <v>1.95</v>
      </c>
      <c r="AE29" s="4">
        <v>2.08</v>
      </c>
    </row>
    <row r="30" spans="1:31" x14ac:dyDescent="0.25">
      <c r="A30" t="s">
        <v>520</v>
      </c>
      <c r="B30" s="1">
        <v>85</v>
      </c>
      <c r="C30" s="1">
        <v>78</v>
      </c>
      <c r="D30" s="11">
        <v>19</v>
      </c>
      <c r="E30" s="1">
        <v>9.6</v>
      </c>
      <c r="F30" s="1">
        <v>115</v>
      </c>
      <c r="G30" s="20" t="s">
        <v>453</v>
      </c>
      <c r="H30" s="11">
        <v>27</v>
      </c>
      <c r="I30" s="1">
        <v>10.6</v>
      </c>
      <c r="J30" s="1">
        <v>125</v>
      </c>
      <c r="K30" s="11" t="s">
        <v>431</v>
      </c>
      <c r="L30" s="11">
        <v>30</v>
      </c>
      <c r="M30" s="1">
        <v>11.6</v>
      </c>
      <c r="N30" s="1">
        <v>135</v>
      </c>
      <c r="O30" s="11" t="s">
        <v>486</v>
      </c>
      <c r="P30" s="11">
        <v>32</v>
      </c>
      <c r="Q30" s="1">
        <v>12.6</v>
      </c>
      <c r="R30" s="1">
        <v>150</v>
      </c>
      <c r="S30" s="11" t="s">
        <v>435</v>
      </c>
      <c r="T30" s="11">
        <v>35</v>
      </c>
      <c r="U30" s="1">
        <v>13.6</v>
      </c>
      <c r="V30" s="1">
        <v>160</v>
      </c>
      <c r="W30" s="11" t="s">
        <v>495</v>
      </c>
      <c r="X30" s="11">
        <v>38</v>
      </c>
      <c r="Y30" s="1">
        <v>14.6</v>
      </c>
      <c r="Z30" s="1">
        <v>170</v>
      </c>
      <c r="AA30" s="11" t="s">
        <v>496</v>
      </c>
      <c r="AB30" s="11">
        <v>41</v>
      </c>
      <c r="AC30" s="1">
        <v>1.85</v>
      </c>
      <c r="AD30" s="1">
        <v>2.0099999999999998</v>
      </c>
      <c r="AE30" s="4">
        <v>2.14</v>
      </c>
    </row>
    <row r="31" spans="1:31" x14ac:dyDescent="0.25">
      <c r="A31" t="s">
        <v>520</v>
      </c>
      <c r="B31" s="1">
        <v>90</v>
      </c>
      <c r="C31" s="1">
        <v>76</v>
      </c>
      <c r="D31" s="11">
        <v>18</v>
      </c>
      <c r="E31" s="1">
        <v>10</v>
      </c>
      <c r="F31" s="1">
        <v>110</v>
      </c>
      <c r="G31" s="20" t="s">
        <v>497</v>
      </c>
      <c r="H31" s="11">
        <v>27</v>
      </c>
      <c r="I31" s="1">
        <v>11</v>
      </c>
      <c r="J31" s="1">
        <v>120</v>
      </c>
      <c r="K31" s="11" t="s">
        <v>490</v>
      </c>
      <c r="L31" s="11">
        <v>29</v>
      </c>
      <c r="M31" s="1">
        <v>12</v>
      </c>
      <c r="N31" s="1">
        <v>135</v>
      </c>
      <c r="O31" s="11" t="s">
        <v>507</v>
      </c>
      <c r="P31" s="11">
        <v>32</v>
      </c>
      <c r="Q31" s="1">
        <v>13.1</v>
      </c>
      <c r="R31" s="1">
        <v>145</v>
      </c>
      <c r="S31" s="11" t="s">
        <v>491</v>
      </c>
      <c r="T31" s="11">
        <v>34</v>
      </c>
      <c r="U31" s="1">
        <v>14.1</v>
      </c>
      <c r="V31" s="1">
        <v>155</v>
      </c>
      <c r="W31" s="11" t="s">
        <v>492</v>
      </c>
      <c r="X31" s="11">
        <v>37</v>
      </c>
      <c r="Y31" s="1">
        <v>15.1</v>
      </c>
      <c r="Z31" s="1">
        <v>170</v>
      </c>
      <c r="AA31" s="11" t="s">
        <v>501</v>
      </c>
      <c r="AB31" s="11">
        <v>40</v>
      </c>
      <c r="AC31" s="1">
        <v>1.9</v>
      </c>
      <c r="AD31" s="1">
        <v>2.0699999999999998</v>
      </c>
      <c r="AE31" s="4">
        <v>2.21</v>
      </c>
    </row>
  </sheetData>
  <mergeCells count="10">
    <mergeCell ref="AC3:AE3"/>
    <mergeCell ref="E1:AB2"/>
    <mergeCell ref="AC1:AE1"/>
    <mergeCell ref="AC2:AE2"/>
    <mergeCell ref="E3:H3"/>
    <mergeCell ref="I3:L3"/>
    <mergeCell ref="M3:P3"/>
    <mergeCell ref="Q3:T3"/>
    <mergeCell ref="U3:X3"/>
    <mergeCell ref="Y3:AB3"/>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0868-995F-4450-99C8-C38A0FDACC32}">
  <dimension ref="A1:AH31"/>
  <sheetViews>
    <sheetView workbookViewId="0">
      <selection activeCell="AH8" sqref="AH8"/>
    </sheetView>
  </sheetViews>
  <sheetFormatPr defaultRowHeight="15" x14ac:dyDescent="0.25"/>
  <sheetData>
    <row r="1" spans="1:34" ht="15" customHeight="1" x14ac:dyDescent="0.25">
      <c r="B1" s="2" t="s">
        <v>283</v>
      </c>
      <c r="C1" s="50" t="s">
        <v>471</v>
      </c>
      <c r="D1" s="50"/>
      <c r="E1" s="50" t="s">
        <v>472</v>
      </c>
      <c r="F1" s="50"/>
      <c r="G1" s="50"/>
      <c r="H1" s="50"/>
      <c r="I1" s="50"/>
      <c r="J1" s="50"/>
      <c r="K1" s="50"/>
      <c r="L1" s="50"/>
      <c r="M1" s="50"/>
      <c r="N1" s="50"/>
      <c r="O1" s="50"/>
      <c r="P1" s="50"/>
      <c r="Q1" s="50"/>
      <c r="R1" s="50"/>
      <c r="S1" s="50"/>
      <c r="T1" s="50"/>
      <c r="U1" s="50"/>
      <c r="V1" s="50"/>
      <c r="W1" s="50"/>
      <c r="X1" s="50"/>
      <c r="Y1" s="50"/>
      <c r="Z1" s="50"/>
      <c r="AA1" s="50"/>
      <c r="AB1" s="50"/>
      <c r="AC1" s="50" t="s">
        <v>473</v>
      </c>
      <c r="AD1" s="50"/>
      <c r="AE1" s="50"/>
    </row>
    <row r="2" spans="1:34" ht="17.25" customHeight="1" x14ac:dyDescent="0.25">
      <c r="B2" s="2" t="s">
        <v>470</v>
      </c>
      <c r="C2" s="50"/>
      <c r="D2" s="50"/>
      <c r="E2" s="50"/>
      <c r="F2" s="50"/>
      <c r="G2" s="50"/>
      <c r="H2" s="50"/>
      <c r="I2" s="50"/>
      <c r="J2" s="50"/>
      <c r="K2" s="50"/>
      <c r="L2" s="50"/>
      <c r="M2" s="50"/>
      <c r="N2" s="50"/>
      <c r="O2" s="50"/>
      <c r="P2" s="50"/>
      <c r="Q2" s="50"/>
      <c r="R2" s="50"/>
      <c r="S2" s="50"/>
      <c r="T2" s="50"/>
      <c r="U2" s="50"/>
      <c r="V2" s="50"/>
      <c r="W2" s="50"/>
      <c r="X2" s="50"/>
      <c r="Y2" s="50"/>
      <c r="Z2" s="50"/>
      <c r="AA2" s="50"/>
      <c r="AB2" s="50"/>
      <c r="AC2" s="50" t="s">
        <v>474</v>
      </c>
      <c r="AD2" s="50"/>
      <c r="AE2" s="50"/>
    </row>
    <row r="3" spans="1:34" ht="15" customHeight="1" x14ac:dyDescent="0.25">
      <c r="A3" t="s">
        <v>293</v>
      </c>
      <c r="B3" s="4"/>
      <c r="C3" s="50"/>
      <c r="D3" s="50"/>
      <c r="E3" s="50" t="s">
        <v>475</v>
      </c>
      <c r="F3" s="50"/>
      <c r="G3" s="50"/>
      <c r="H3" s="50"/>
      <c r="I3" s="50" t="s">
        <v>476</v>
      </c>
      <c r="J3" s="50"/>
      <c r="K3" s="50"/>
      <c r="L3" s="50"/>
      <c r="M3" s="50" t="s">
        <v>477</v>
      </c>
      <c r="N3" s="50"/>
      <c r="O3" s="50"/>
      <c r="P3" s="50"/>
      <c r="Q3" s="50" t="s">
        <v>478</v>
      </c>
      <c r="R3" s="50"/>
      <c r="S3" s="50"/>
      <c r="T3" s="50"/>
      <c r="U3" s="50" t="s">
        <v>479</v>
      </c>
      <c r="V3" s="50"/>
      <c r="W3" s="50"/>
      <c r="X3" s="50"/>
      <c r="Y3" s="50" t="s">
        <v>480</v>
      </c>
      <c r="Z3" s="50"/>
      <c r="AA3" s="50"/>
      <c r="AB3" s="50"/>
      <c r="AC3" s="51"/>
      <c r="AD3" s="51"/>
      <c r="AE3" s="51"/>
    </row>
    <row r="4" spans="1:34" x14ac:dyDescent="0.25">
      <c r="A4" t="s">
        <v>512</v>
      </c>
      <c r="B4" s="1" t="s">
        <v>296</v>
      </c>
      <c r="C4" s="1" t="s">
        <v>481</v>
      </c>
      <c r="D4" s="11" t="s">
        <v>482</v>
      </c>
      <c r="E4" s="1" t="s">
        <v>483</v>
      </c>
      <c r="F4" s="1" t="s">
        <v>484</v>
      </c>
      <c r="G4" s="11" t="s">
        <v>482</v>
      </c>
      <c r="H4" s="11" t="s">
        <v>485</v>
      </c>
      <c r="I4" s="1" t="s">
        <v>483</v>
      </c>
      <c r="J4" s="1" t="s">
        <v>484</v>
      </c>
      <c r="K4" s="11" t="s">
        <v>482</v>
      </c>
      <c r="L4" s="11" t="s">
        <v>485</v>
      </c>
      <c r="M4" s="1" t="s">
        <v>483</v>
      </c>
      <c r="N4" s="1" t="s">
        <v>484</v>
      </c>
      <c r="O4" s="11" t="s">
        <v>482</v>
      </c>
      <c r="P4" s="11" t="s">
        <v>485</v>
      </c>
      <c r="Q4" s="1" t="s">
        <v>483</v>
      </c>
      <c r="R4" s="1" t="s">
        <v>484</v>
      </c>
      <c r="S4" s="11" t="s">
        <v>482</v>
      </c>
      <c r="T4" s="11" t="s">
        <v>485</v>
      </c>
      <c r="U4" s="1" t="s">
        <v>483</v>
      </c>
      <c r="V4" s="1" t="s">
        <v>484</v>
      </c>
      <c r="W4" s="11" t="s">
        <v>482</v>
      </c>
      <c r="X4" s="11" t="s">
        <v>485</v>
      </c>
      <c r="Y4" s="1" t="s">
        <v>483</v>
      </c>
      <c r="Z4" s="1" t="s">
        <v>484</v>
      </c>
      <c r="AA4" s="11" t="s">
        <v>482</v>
      </c>
      <c r="AB4" s="11" t="s">
        <v>485</v>
      </c>
      <c r="AC4" s="1">
        <v>24.9</v>
      </c>
      <c r="AD4" s="1">
        <v>21</v>
      </c>
      <c r="AE4" s="4">
        <v>18.5</v>
      </c>
    </row>
    <row r="5" spans="1:34" x14ac:dyDescent="0.25">
      <c r="A5" t="s">
        <v>512</v>
      </c>
      <c r="B5" s="1">
        <v>45</v>
      </c>
      <c r="C5" s="1">
        <v>107</v>
      </c>
      <c r="D5" s="11">
        <v>26</v>
      </c>
      <c r="E5" s="1">
        <v>7</v>
      </c>
      <c r="F5" s="1">
        <v>155</v>
      </c>
      <c r="G5" s="11" t="s">
        <v>449</v>
      </c>
      <c r="H5" s="11">
        <v>37</v>
      </c>
      <c r="I5" s="1">
        <v>7.7</v>
      </c>
      <c r="J5" s="1">
        <v>170</v>
      </c>
      <c r="K5" s="11" t="s">
        <v>451</v>
      </c>
      <c r="L5" s="11">
        <v>41</v>
      </c>
      <c r="M5" s="1">
        <v>8.4</v>
      </c>
      <c r="N5" s="1">
        <v>190</v>
      </c>
      <c r="O5" s="11" t="s">
        <v>427</v>
      </c>
      <c r="P5" s="11">
        <v>44</v>
      </c>
      <c r="Q5" s="1">
        <v>9.1999999999999993</v>
      </c>
      <c r="R5" s="1">
        <v>205</v>
      </c>
      <c r="S5" s="11" t="s">
        <v>489</v>
      </c>
      <c r="T5" s="11">
        <v>49</v>
      </c>
      <c r="U5" s="1">
        <v>9.9</v>
      </c>
      <c r="V5" s="1">
        <v>220</v>
      </c>
      <c r="W5" s="11" t="s">
        <v>428</v>
      </c>
      <c r="X5" s="11">
        <v>52</v>
      </c>
      <c r="Y5" s="1">
        <v>10.6</v>
      </c>
      <c r="Z5" s="1">
        <v>235</v>
      </c>
      <c r="AA5" s="11" t="s">
        <v>431</v>
      </c>
      <c r="AB5" s="11">
        <v>57</v>
      </c>
      <c r="AC5" s="1">
        <v>1.34</v>
      </c>
      <c r="AD5" s="1">
        <v>1.46</v>
      </c>
      <c r="AE5" s="4">
        <v>1.56</v>
      </c>
    </row>
    <row r="6" spans="1:34" x14ac:dyDescent="0.25">
      <c r="A6" t="s">
        <v>512</v>
      </c>
      <c r="B6" s="1">
        <v>50</v>
      </c>
      <c r="C6" s="1">
        <v>103</v>
      </c>
      <c r="D6" s="11">
        <v>25</v>
      </c>
      <c r="E6" s="1">
        <v>7.4</v>
      </c>
      <c r="F6" s="1">
        <v>150</v>
      </c>
      <c r="G6" s="11" t="s">
        <v>416</v>
      </c>
      <c r="H6" s="11">
        <v>36</v>
      </c>
      <c r="I6" s="1">
        <v>8.1999999999999993</v>
      </c>
      <c r="J6" s="1">
        <v>165</v>
      </c>
      <c r="K6" s="11" t="s">
        <v>419</v>
      </c>
      <c r="L6" s="11">
        <v>39</v>
      </c>
      <c r="M6" s="1">
        <v>9</v>
      </c>
      <c r="N6" s="1">
        <v>180</v>
      </c>
      <c r="O6" s="11" t="s">
        <v>336</v>
      </c>
      <c r="P6" s="11">
        <v>43</v>
      </c>
      <c r="Q6" s="1">
        <v>9.8000000000000007</v>
      </c>
      <c r="R6" s="1">
        <v>195</v>
      </c>
      <c r="S6" s="11" t="s">
        <v>428</v>
      </c>
      <c r="T6" s="11">
        <v>47</v>
      </c>
      <c r="U6" s="1">
        <v>10.5</v>
      </c>
      <c r="V6" s="1">
        <v>210</v>
      </c>
      <c r="W6" s="11" t="s">
        <v>461</v>
      </c>
      <c r="X6" s="11">
        <v>50</v>
      </c>
      <c r="Y6" s="1">
        <v>11.3</v>
      </c>
      <c r="Z6" s="1">
        <v>225</v>
      </c>
      <c r="AA6" s="11" t="s">
        <v>429</v>
      </c>
      <c r="AB6" s="11">
        <v>54</v>
      </c>
      <c r="AC6" s="1">
        <v>1.42</v>
      </c>
      <c r="AD6" s="1">
        <v>1.54</v>
      </c>
      <c r="AE6" s="4">
        <v>1.64</v>
      </c>
      <c r="AH6" t="s">
        <v>523</v>
      </c>
    </row>
    <row r="7" spans="1:34" ht="17.25" x14ac:dyDescent="0.25">
      <c r="A7" t="s">
        <v>512</v>
      </c>
      <c r="B7" s="1">
        <v>55</v>
      </c>
      <c r="C7" s="1">
        <v>99</v>
      </c>
      <c r="D7" s="11">
        <v>24</v>
      </c>
      <c r="E7" s="1">
        <v>7.9</v>
      </c>
      <c r="F7" s="1">
        <v>145</v>
      </c>
      <c r="G7" s="11" t="s">
        <v>518</v>
      </c>
      <c r="H7" s="11">
        <v>35</v>
      </c>
      <c r="I7" s="1">
        <v>8.6999999999999993</v>
      </c>
      <c r="J7" s="1">
        <v>160</v>
      </c>
      <c r="K7" s="11" t="s">
        <v>422</v>
      </c>
      <c r="L7" s="11">
        <v>38</v>
      </c>
      <c r="M7" s="1">
        <v>9.5</v>
      </c>
      <c r="N7" s="1">
        <v>175</v>
      </c>
      <c r="O7" s="11" t="s">
        <v>453</v>
      </c>
      <c r="P7" s="11">
        <v>42</v>
      </c>
      <c r="Q7" s="1">
        <v>10.3</v>
      </c>
      <c r="R7" s="1">
        <v>190</v>
      </c>
      <c r="S7" s="11" t="s">
        <v>460</v>
      </c>
      <c r="T7" s="11">
        <v>45</v>
      </c>
      <c r="U7" s="1">
        <v>11.2</v>
      </c>
      <c r="V7" s="1">
        <v>205</v>
      </c>
      <c r="W7" s="11" t="s">
        <v>490</v>
      </c>
      <c r="X7" s="11">
        <v>48</v>
      </c>
      <c r="Y7" s="1">
        <v>12</v>
      </c>
      <c r="Z7" s="1">
        <v>220</v>
      </c>
      <c r="AA7" s="11" t="s">
        <v>507</v>
      </c>
      <c r="AB7" s="11">
        <v>52</v>
      </c>
      <c r="AC7" s="1">
        <v>1.49</v>
      </c>
      <c r="AD7" s="1">
        <v>1.62</v>
      </c>
      <c r="AE7" s="4">
        <v>1.72</v>
      </c>
      <c r="AH7" s="12" t="s">
        <v>524</v>
      </c>
    </row>
    <row r="8" spans="1:34" ht="17.25" x14ac:dyDescent="0.25">
      <c r="A8" t="s">
        <v>512</v>
      </c>
      <c r="B8" s="1">
        <v>60</v>
      </c>
      <c r="C8" s="1">
        <v>96</v>
      </c>
      <c r="D8" s="11">
        <v>23</v>
      </c>
      <c r="E8" s="1">
        <v>8.3000000000000007</v>
      </c>
      <c r="F8" s="1">
        <v>140</v>
      </c>
      <c r="G8" s="11" t="s">
        <v>427</v>
      </c>
      <c r="H8" s="11">
        <v>33</v>
      </c>
      <c r="I8" s="1">
        <v>9.1999999999999993</v>
      </c>
      <c r="J8" s="1">
        <v>155</v>
      </c>
      <c r="K8" s="11" t="s">
        <v>489</v>
      </c>
      <c r="L8" s="11">
        <v>37</v>
      </c>
      <c r="M8" s="1">
        <v>10.1</v>
      </c>
      <c r="N8" s="1">
        <v>170</v>
      </c>
      <c r="O8" s="11" t="s">
        <v>497</v>
      </c>
      <c r="P8" s="11">
        <v>40</v>
      </c>
      <c r="Q8" s="1">
        <v>10.9</v>
      </c>
      <c r="R8" s="1">
        <v>180</v>
      </c>
      <c r="S8" s="11" t="s">
        <v>513</v>
      </c>
      <c r="T8" s="11">
        <v>43</v>
      </c>
      <c r="U8" s="1">
        <v>11.8</v>
      </c>
      <c r="V8" s="1">
        <v>195</v>
      </c>
      <c r="W8" s="11" t="s">
        <v>493</v>
      </c>
      <c r="X8" s="11">
        <v>47</v>
      </c>
      <c r="Y8" s="1">
        <v>12.7</v>
      </c>
      <c r="Z8" s="1">
        <v>210</v>
      </c>
      <c r="AA8" s="11" t="s">
        <v>494</v>
      </c>
      <c r="AB8" s="11">
        <v>51</v>
      </c>
      <c r="AC8" s="1">
        <v>1.55</v>
      </c>
      <c r="AD8" s="1">
        <v>1.69</v>
      </c>
      <c r="AE8" s="4">
        <v>1.8</v>
      </c>
      <c r="AH8" s="12" t="s">
        <v>525</v>
      </c>
    </row>
    <row r="9" spans="1:34" x14ac:dyDescent="0.25">
      <c r="A9" t="s">
        <v>512</v>
      </c>
      <c r="B9" s="1">
        <v>65</v>
      </c>
      <c r="C9" s="1">
        <v>93</v>
      </c>
      <c r="D9" s="11">
        <v>22</v>
      </c>
      <c r="E9" s="1">
        <v>8.8000000000000007</v>
      </c>
      <c r="F9" s="1">
        <v>135</v>
      </c>
      <c r="G9" s="11" t="s">
        <v>422</v>
      </c>
      <c r="H9" s="11">
        <v>32</v>
      </c>
      <c r="I9" s="1">
        <v>9.6999999999999993</v>
      </c>
      <c r="J9" s="1">
        <v>150</v>
      </c>
      <c r="K9" s="11" t="s">
        <v>453</v>
      </c>
      <c r="L9" s="11">
        <v>35</v>
      </c>
      <c r="M9" s="1">
        <v>10.6</v>
      </c>
      <c r="N9" s="1">
        <v>165</v>
      </c>
      <c r="O9" s="11" t="s">
        <v>431</v>
      </c>
      <c r="P9" s="11">
        <v>39</v>
      </c>
      <c r="Q9" s="1">
        <v>11.5</v>
      </c>
      <c r="R9" s="1">
        <v>175</v>
      </c>
      <c r="S9" s="11" t="s">
        <v>486</v>
      </c>
      <c r="T9" s="11">
        <v>42</v>
      </c>
      <c r="U9" s="1">
        <v>12.4</v>
      </c>
      <c r="V9" s="1">
        <v>190</v>
      </c>
      <c r="W9" s="11" t="s">
        <v>487</v>
      </c>
      <c r="X9" s="11">
        <v>45</v>
      </c>
      <c r="Y9" s="1">
        <v>13.3</v>
      </c>
      <c r="Z9" s="1">
        <v>205</v>
      </c>
      <c r="AA9" s="11" t="s">
        <v>488</v>
      </c>
      <c r="AB9" s="11">
        <v>49</v>
      </c>
      <c r="AC9" s="1">
        <v>1.62</v>
      </c>
      <c r="AD9" s="1">
        <v>1.76</v>
      </c>
      <c r="AE9" s="4">
        <v>1.87</v>
      </c>
    </row>
    <row r="10" spans="1:34" x14ac:dyDescent="0.25">
      <c r="A10" t="s">
        <v>512</v>
      </c>
      <c r="B10" s="1">
        <v>70</v>
      </c>
      <c r="C10" s="1">
        <v>91</v>
      </c>
      <c r="D10" s="11">
        <v>22</v>
      </c>
      <c r="E10" s="1">
        <v>9.1999999999999993</v>
      </c>
      <c r="F10" s="1">
        <v>130</v>
      </c>
      <c r="G10" s="11" t="s">
        <v>489</v>
      </c>
      <c r="H10" s="11">
        <v>31</v>
      </c>
      <c r="I10" s="1">
        <v>10.199999999999999</v>
      </c>
      <c r="J10" s="1">
        <v>145</v>
      </c>
      <c r="K10" s="11" t="s">
        <v>460</v>
      </c>
      <c r="L10" s="11">
        <v>35</v>
      </c>
      <c r="M10" s="1">
        <v>11.2</v>
      </c>
      <c r="N10" s="1">
        <v>160</v>
      </c>
      <c r="O10" s="11" t="s">
        <v>490</v>
      </c>
      <c r="P10" s="11">
        <v>38</v>
      </c>
      <c r="Q10" s="1">
        <v>12.1</v>
      </c>
      <c r="R10" s="1">
        <v>175</v>
      </c>
      <c r="S10" s="11" t="s">
        <v>441</v>
      </c>
      <c r="T10" s="11">
        <v>41</v>
      </c>
      <c r="U10" s="1">
        <v>13.1</v>
      </c>
      <c r="V10" s="1">
        <v>185</v>
      </c>
      <c r="W10" s="11" t="s">
        <v>491</v>
      </c>
      <c r="X10" s="11">
        <v>44</v>
      </c>
      <c r="Y10" s="1">
        <v>14</v>
      </c>
      <c r="Z10" s="1">
        <v>200</v>
      </c>
      <c r="AA10" s="11" t="s">
        <v>492</v>
      </c>
      <c r="AB10" s="11">
        <v>48</v>
      </c>
      <c r="AC10" s="1">
        <v>1.68</v>
      </c>
      <c r="AD10" s="1">
        <v>1.83</v>
      </c>
      <c r="AE10" s="4">
        <v>1.95</v>
      </c>
      <c r="AG10" t="s">
        <v>527</v>
      </c>
    </row>
    <row r="11" spans="1:34" x14ac:dyDescent="0.25">
      <c r="A11" t="s">
        <v>512</v>
      </c>
      <c r="B11" s="1">
        <v>75</v>
      </c>
      <c r="C11" s="1">
        <v>89</v>
      </c>
      <c r="D11" s="11">
        <v>21</v>
      </c>
      <c r="E11" s="1">
        <v>9.6999999999999993</v>
      </c>
      <c r="F11" s="1">
        <v>130</v>
      </c>
      <c r="G11" s="11" t="s">
        <v>453</v>
      </c>
      <c r="H11" s="11">
        <v>31</v>
      </c>
      <c r="I11" s="1">
        <v>10.7</v>
      </c>
      <c r="J11" s="1">
        <v>145</v>
      </c>
      <c r="K11" s="11" t="s">
        <v>431</v>
      </c>
      <c r="L11" s="11">
        <v>34</v>
      </c>
      <c r="M11" s="1">
        <v>11.7</v>
      </c>
      <c r="N11" s="1">
        <v>155</v>
      </c>
      <c r="O11" s="11" t="s">
        <v>493</v>
      </c>
      <c r="P11" s="11">
        <v>37</v>
      </c>
      <c r="Q11" s="1">
        <v>12.7</v>
      </c>
      <c r="R11" s="1">
        <v>170</v>
      </c>
      <c r="S11" s="11" t="s">
        <v>494</v>
      </c>
      <c r="T11" s="11">
        <v>41</v>
      </c>
      <c r="U11" s="1">
        <v>13.7</v>
      </c>
      <c r="V11" s="1">
        <v>185</v>
      </c>
      <c r="W11" s="11" t="s">
        <v>500</v>
      </c>
      <c r="X11" s="11">
        <v>44</v>
      </c>
      <c r="Y11" s="1">
        <v>14.7</v>
      </c>
      <c r="Z11" s="1">
        <v>195</v>
      </c>
      <c r="AA11" s="11" t="s">
        <v>496</v>
      </c>
      <c r="AB11" s="11">
        <v>47</v>
      </c>
      <c r="AC11" s="1">
        <v>1.74</v>
      </c>
      <c r="AD11" s="1">
        <v>1.89</v>
      </c>
      <c r="AE11" s="4">
        <v>2.0099999999999998</v>
      </c>
      <c r="AG11" t="s">
        <v>526</v>
      </c>
    </row>
    <row r="12" spans="1:34" x14ac:dyDescent="0.25">
      <c r="A12" t="s">
        <v>512</v>
      </c>
      <c r="B12" s="1">
        <v>80</v>
      </c>
      <c r="C12" s="1">
        <v>87</v>
      </c>
      <c r="D12" s="11">
        <v>21</v>
      </c>
      <c r="E12" s="1">
        <v>10.1</v>
      </c>
      <c r="F12" s="1">
        <v>125</v>
      </c>
      <c r="G12" s="11" t="s">
        <v>497</v>
      </c>
      <c r="H12" s="11">
        <v>30</v>
      </c>
      <c r="I12" s="1">
        <v>11.2</v>
      </c>
      <c r="J12" s="1">
        <v>140</v>
      </c>
      <c r="K12" s="11" t="s">
        <v>429</v>
      </c>
      <c r="L12" s="11">
        <v>34</v>
      </c>
      <c r="M12" s="1">
        <v>12.2</v>
      </c>
      <c r="N12" s="1">
        <v>155</v>
      </c>
      <c r="O12" s="11" t="s">
        <v>487</v>
      </c>
      <c r="P12" s="11">
        <v>37</v>
      </c>
      <c r="Q12" s="1">
        <v>13.3</v>
      </c>
      <c r="R12" s="1">
        <v>165</v>
      </c>
      <c r="S12" s="11" t="s">
        <v>488</v>
      </c>
      <c r="T12" s="11">
        <v>40</v>
      </c>
      <c r="U12" s="1">
        <v>14.3</v>
      </c>
      <c r="V12" s="1">
        <v>180</v>
      </c>
      <c r="W12" s="11" t="s">
        <v>436</v>
      </c>
      <c r="X12" s="11">
        <v>43</v>
      </c>
      <c r="Y12" s="1">
        <v>15.4</v>
      </c>
      <c r="Z12" s="1">
        <v>190</v>
      </c>
      <c r="AA12" s="11" t="s">
        <v>499</v>
      </c>
      <c r="AB12" s="11">
        <v>46</v>
      </c>
      <c r="AC12" s="1">
        <v>1.79</v>
      </c>
      <c r="AD12" s="1">
        <v>1.95</v>
      </c>
      <c r="AE12" s="4">
        <v>2.08</v>
      </c>
      <c r="AG12" t="s">
        <v>528</v>
      </c>
    </row>
    <row r="13" spans="1:34" x14ac:dyDescent="0.25">
      <c r="A13" t="s">
        <v>512</v>
      </c>
      <c r="B13" s="1">
        <v>85</v>
      </c>
      <c r="C13" s="1">
        <v>86</v>
      </c>
      <c r="D13" s="11">
        <v>21</v>
      </c>
      <c r="E13" s="1">
        <v>10.6</v>
      </c>
      <c r="F13" s="1">
        <v>125</v>
      </c>
      <c r="G13" s="11" t="s">
        <v>431</v>
      </c>
      <c r="H13" s="11">
        <v>30</v>
      </c>
      <c r="I13" s="1">
        <v>11.7</v>
      </c>
      <c r="J13" s="1">
        <v>140</v>
      </c>
      <c r="K13" s="11" t="s">
        <v>493</v>
      </c>
      <c r="L13" s="11">
        <v>33</v>
      </c>
      <c r="M13" s="1">
        <v>12.8</v>
      </c>
      <c r="N13" s="1">
        <v>150</v>
      </c>
      <c r="O13" s="11" t="s">
        <v>494</v>
      </c>
      <c r="P13" s="11">
        <v>36</v>
      </c>
      <c r="Q13" s="1">
        <v>13.9</v>
      </c>
      <c r="R13" s="1">
        <v>165</v>
      </c>
      <c r="S13" s="11" t="s">
        <v>500</v>
      </c>
      <c r="T13" s="11">
        <v>39</v>
      </c>
      <c r="U13" s="1">
        <v>15</v>
      </c>
      <c r="V13" s="1">
        <v>175</v>
      </c>
      <c r="W13" s="11" t="s">
        <v>501</v>
      </c>
      <c r="X13" s="11">
        <v>42</v>
      </c>
      <c r="Y13" s="1">
        <v>16.100000000000001</v>
      </c>
      <c r="Z13" s="1">
        <v>190</v>
      </c>
      <c r="AA13" s="11" t="s">
        <v>502</v>
      </c>
      <c r="AB13" s="11">
        <v>45</v>
      </c>
      <c r="AC13" s="1">
        <v>1.85</v>
      </c>
      <c r="AD13" s="1">
        <v>2.0099999999999998</v>
      </c>
      <c r="AE13" s="4">
        <v>2.14</v>
      </c>
      <c r="AG13" t="s">
        <v>529</v>
      </c>
    </row>
    <row r="14" spans="1:34" x14ac:dyDescent="0.25">
      <c r="A14" t="s">
        <v>517</v>
      </c>
      <c r="B14" s="1">
        <v>45</v>
      </c>
      <c r="C14" s="1">
        <v>113</v>
      </c>
      <c r="D14" s="11">
        <v>27</v>
      </c>
      <c r="E14" s="1">
        <v>7.3</v>
      </c>
      <c r="F14" s="1">
        <v>165</v>
      </c>
      <c r="G14" s="11" t="s">
        <v>521</v>
      </c>
      <c r="H14" s="11">
        <v>39</v>
      </c>
      <c r="I14" s="1">
        <v>8.1</v>
      </c>
      <c r="J14" s="1">
        <v>180</v>
      </c>
      <c r="K14" s="11" t="s">
        <v>419</v>
      </c>
      <c r="L14" s="11">
        <v>43</v>
      </c>
      <c r="M14" s="1">
        <v>8.9</v>
      </c>
      <c r="N14" s="1">
        <v>195</v>
      </c>
      <c r="O14" s="11" t="s">
        <v>422</v>
      </c>
      <c r="P14" s="11">
        <v>47</v>
      </c>
      <c r="Q14" s="1">
        <v>9.6</v>
      </c>
      <c r="R14" s="1">
        <v>215</v>
      </c>
      <c r="S14" s="11" t="s">
        <v>453</v>
      </c>
      <c r="T14" s="11">
        <v>51</v>
      </c>
      <c r="U14" s="1">
        <v>10.4</v>
      </c>
      <c r="V14" s="1">
        <v>230</v>
      </c>
      <c r="W14" s="11" t="s">
        <v>461</v>
      </c>
      <c r="X14" s="11">
        <v>56</v>
      </c>
      <c r="Y14" s="1">
        <v>11.1</v>
      </c>
      <c r="Z14" s="1">
        <v>250</v>
      </c>
      <c r="AA14" s="11" t="s">
        <v>490</v>
      </c>
      <c r="AB14" s="11">
        <v>59</v>
      </c>
      <c r="AC14" s="1">
        <v>1.34</v>
      </c>
      <c r="AD14" s="1">
        <v>1.46</v>
      </c>
      <c r="AE14" s="4">
        <v>1.56</v>
      </c>
    </row>
    <row r="15" spans="1:34" x14ac:dyDescent="0.25">
      <c r="A15" t="s">
        <v>517</v>
      </c>
      <c r="B15" s="1">
        <v>50</v>
      </c>
      <c r="C15" s="1">
        <v>105</v>
      </c>
      <c r="D15" s="11">
        <v>25</v>
      </c>
      <c r="E15" s="1">
        <v>7.6</v>
      </c>
      <c r="F15" s="1">
        <v>150</v>
      </c>
      <c r="G15" s="11" t="s">
        <v>416</v>
      </c>
      <c r="H15" s="11">
        <v>36</v>
      </c>
      <c r="I15" s="1">
        <v>8.4</v>
      </c>
      <c r="J15" s="1">
        <v>170</v>
      </c>
      <c r="K15" s="11" t="s">
        <v>427</v>
      </c>
      <c r="L15" s="11">
        <v>40</v>
      </c>
      <c r="M15" s="1">
        <v>9.1999999999999993</v>
      </c>
      <c r="N15" s="1">
        <v>185</v>
      </c>
      <c r="O15" s="11" t="s">
        <v>489</v>
      </c>
      <c r="P15" s="11">
        <v>44</v>
      </c>
      <c r="Q15" s="1">
        <v>10</v>
      </c>
      <c r="R15" s="1">
        <v>200</v>
      </c>
      <c r="S15" s="11" t="s">
        <v>497</v>
      </c>
      <c r="T15" s="11">
        <v>48</v>
      </c>
      <c r="U15" s="1">
        <v>10.7</v>
      </c>
      <c r="V15" s="1">
        <v>215</v>
      </c>
      <c r="W15" s="11" t="s">
        <v>431</v>
      </c>
      <c r="X15" s="11">
        <v>51</v>
      </c>
      <c r="Y15" s="1">
        <v>11.5</v>
      </c>
      <c r="Z15" s="1">
        <v>230</v>
      </c>
      <c r="AA15" s="11" t="s">
        <v>486</v>
      </c>
      <c r="AB15" s="11">
        <v>55</v>
      </c>
      <c r="AC15" s="1">
        <v>1.42</v>
      </c>
      <c r="AD15" s="1">
        <v>1.54</v>
      </c>
      <c r="AE15" s="4">
        <v>1.64</v>
      </c>
    </row>
    <row r="16" spans="1:34" x14ac:dyDescent="0.25">
      <c r="A16" t="s">
        <v>517</v>
      </c>
      <c r="B16" s="1">
        <v>55</v>
      </c>
      <c r="C16" s="1">
        <v>98</v>
      </c>
      <c r="D16" s="11">
        <v>24</v>
      </c>
      <c r="E16" s="1">
        <v>7.8</v>
      </c>
      <c r="F16" s="1">
        <v>145</v>
      </c>
      <c r="G16" s="11" t="s">
        <v>451</v>
      </c>
      <c r="H16" s="11">
        <v>34</v>
      </c>
      <c r="I16" s="1">
        <v>8.6999999999999993</v>
      </c>
      <c r="J16" s="1">
        <v>155</v>
      </c>
      <c r="K16" s="11" t="s">
        <v>519</v>
      </c>
      <c r="L16" s="11">
        <v>37</v>
      </c>
      <c r="M16" s="1">
        <v>9.5</v>
      </c>
      <c r="N16" s="1">
        <v>170</v>
      </c>
      <c r="O16" s="11" t="s">
        <v>389</v>
      </c>
      <c r="P16" s="11">
        <v>41</v>
      </c>
      <c r="Q16" s="1">
        <v>10.3</v>
      </c>
      <c r="R16" s="1">
        <v>185</v>
      </c>
      <c r="S16" s="11" t="s">
        <v>460</v>
      </c>
      <c r="T16" s="11">
        <v>45</v>
      </c>
      <c r="U16" s="1">
        <v>11.1</v>
      </c>
      <c r="V16" s="1">
        <v>200</v>
      </c>
      <c r="W16" s="11" t="s">
        <v>490</v>
      </c>
      <c r="X16" s="11">
        <v>48</v>
      </c>
      <c r="Y16" s="1">
        <v>11.9</v>
      </c>
      <c r="Z16" s="1">
        <v>215</v>
      </c>
      <c r="AA16" s="11" t="s">
        <v>507</v>
      </c>
      <c r="AB16" s="11">
        <v>52</v>
      </c>
      <c r="AC16" s="1">
        <v>1.49</v>
      </c>
      <c r="AD16" s="1">
        <v>1.62</v>
      </c>
      <c r="AE16" s="4">
        <v>1.72</v>
      </c>
    </row>
    <row r="17" spans="1:31" x14ac:dyDescent="0.25">
      <c r="A17" t="s">
        <v>517</v>
      </c>
      <c r="B17" s="1">
        <v>60</v>
      </c>
      <c r="C17" s="1">
        <v>93</v>
      </c>
      <c r="D17" s="11">
        <v>22</v>
      </c>
      <c r="E17" s="1">
        <v>8.1</v>
      </c>
      <c r="F17" s="1">
        <v>135</v>
      </c>
      <c r="G17" s="11" t="s">
        <v>419</v>
      </c>
      <c r="H17" s="11">
        <v>33</v>
      </c>
      <c r="I17" s="1">
        <v>8.9</v>
      </c>
      <c r="J17" s="1">
        <v>150</v>
      </c>
      <c r="K17" s="11" t="s">
        <v>336</v>
      </c>
      <c r="L17" s="11">
        <v>36</v>
      </c>
      <c r="M17" s="1">
        <v>9.8000000000000007</v>
      </c>
      <c r="N17" s="1">
        <v>165</v>
      </c>
      <c r="O17" s="11" t="s">
        <v>428</v>
      </c>
      <c r="P17" s="11">
        <v>39</v>
      </c>
      <c r="Q17" s="1">
        <v>10.6</v>
      </c>
      <c r="R17" s="1">
        <v>175</v>
      </c>
      <c r="S17" s="11" t="s">
        <v>431</v>
      </c>
      <c r="T17" s="11">
        <v>43</v>
      </c>
      <c r="U17" s="1">
        <v>11.4</v>
      </c>
      <c r="V17" s="1">
        <v>190</v>
      </c>
      <c r="W17" s="11" t="s">
        <v>486</v>
      </c>
      <c r="X17" s="11">
        <v>46</v>
      </c>
      <c r="Y17" s="1">
        <v>12.3</v>
      </c>
      <c r="Z17" s="1">
        <v>205</v>
      </c>
      <c r="AA17" s="11" t="s">
        <v>487</v>
      </c>
      <c r="AB17" s="11">
        <v>49</v>
      </c>
      <c r="AC17" s="1">
        <v>1.55</v>
      </c>
      <c r="AD17" s="1">
        <v>1.69</v>
      </c>
      <c r="AE17" s="4">
        <v>1.8</v>
      </c>
    </row>
    <row r="18" spans="1:31" x14ac:dyDescent="0.25">
      <c r="A18" t="s">
        <v>517</v>
      </c>
      <c r="B18" s="1">
        <v>65</v>
      </c>
      <c r="C18" s="1">
        <v>88</v>
      </c>
      <c r="D18" s="11">
        <v>21</v>
      </c>
      <c r="E18" s="1">
        <v>8.3000000000000007</v>
      </c>
      <c r="F18" s="1">
        <v>130</v>
      </c>
      <c r="G18" s="11" t="s">
        <v>427</v>
      </c>
      <c r="H18" s="11">
        <v>31</v>
      </c>
      <c r="I18" s="1">
        <v>9.1999999999999993</v>
      </c>
      <c r="J18" s="1">
        <v>140</v>
      </c>
      <c r="K18" s="11" t="s">
        <v>489</v>
      </c>
      <c r="L18" s="11">
        <v>34</v>
      </c>
      <c r="M18" s="1">
        <v>10.1</v>
      </c>
      <c r="N18" s="1">
        <v>155</v>
      </c>
      <c r="O18" s="11" t="s">
        <v>497</v>
      </c>
      <c r="P18" s="11">
        <v>37</v>
      </c>
      <c r="Q18" s="1">
        <v>10.9</v>
      </c>
      <c r="R18" s="1">
        <v>170</v>
      </c>
      <c r="S18" s="11" t="s">
        <v>513</v>
      </c>
      <c r="T18" s="11">
        <v>40</v>
      </c>
      <c r="U18" s="1">
        <v>11.8</v>
      </c>
      <c r="V18" s="1">
        <v>180</v>
      </c>
      <c r="W18" s="11" t="s">
        <v>493</v>
      </c>
      <c r="X18" s="11">
        <v>43</v>
      </c>
      <c r="Y18" s="1">
        <v>12.6</v>
      </c>
      <c r="Z18" s="1">
        <v>195</v>
      </c>
      <c r="AA18" s="11" t="s">
        <v>435</v>
      </c>
      <c r="AB18" s="11">
        <v>46</v>
      </c>
      <c r="AC18" s="1">
        <v>1.62</v>
      </c>
      <c r="AD18" s="1">
        <v>1.76</v>
      </c>
      <c r="AE18" s="4">
        <v>1.87</v>
      </c>
    </row>
    <row r="19" spans="1:31" x14ac:dyDescent="0.25">
      <c r="A19" t="s">
        <v>517</v>
      </c>
      <c r="B19" s="1">
        <v>70</v>
      </c>
      <c r="C19" s="1">
        <v>85</v>
      </c>
      <c r="D19" s="11">
        <v>20</v>
      </c>
      <c r="E19" s="1">
        <v>8.6</v>
      </c>
      <c r="F19" s="1">
        <v>125</v>
      </c>
      <c r="G19" s="11" t="s">
        <v>519</v>
      </c>
      <c r="H19" s="11">
        <v>29</v>
      </c>
      <c r="I19" s="1">
        <v>9.5</v>
      </c>
      <c r="J19" s="1">
        <v>135</v>
      </c>
      <c r="K19" s="11" t="s">
        <v>389</v>
      </c>
      <c r="L19" s="11">
        <v>32</v>
      </c>
      <c r="M19" s="1">
        <v>10.4</v>
      </c>
      <c r="N19" s="1">
        <v>150</v>
      </c>
      <c r="O19" s="11" t="s">
        <v>461</v>
      </c>
      <c r="P19" s="11">
        <v>36</v>
      </c>
      <c r="Q19" s="1">
        <v>11.2</v>
      </c>
      <c r="R19" s="1">
        <v>160</v>
      </c>
      <c r="S19" s="11" t="s">
        <v>429</v>
      </c>
      <c r="T19" s="11">
        <v>39</v>
      </c>
      <c r="U19" s="1">
        <v>12.1</v>
      </c>
      <c r="V19" s="1">
        <v>175</v>
      </c>
      <c r="W19" s="11" t="s">
        <v>441</v>
      </c>
      <c r="X19" s="11">
        <v>41</v>
      </c>
      <c r="Y19" s="1">
        <v>13</v>
      </c>
      <c r="Z19" s="1">
        <v>185</v>
      </c>
      <c r="AA19" s="11" t="s">
        <v>491</v>
      </c>
      <c r="AB19" s="11">
        <v>44</v>
      </c>
      <c r="AC19" s="1">
        <v>1.68</v>
      </c>
      <c r="AD19" s="1">
        <v>1.83</v>
      </c>
      <c r="AE19" s="4">
        <v>1.95</v>
      </c>
    </row>
    <row r="20" spans="1:31" x14ac:dyDescent="0.25">
      <c r="A20" t="s">
        <v>517</v>
      </c>
      <c r="B20" s="1">
        <v>75</v>
      </c>
      <c r="C20" s="1">
        <v>81</v>
      </c>
      <c r="D20" s="11">
        <v>19</v>
      </c>
      <c r="E20" s="1">
        <v>8.8000000000000007</v>
      </c>
      <c r="F20" s="1">
        <v>120</v>
      </c>
      <c r="G20" s="11" t="s">
        <v>422</v>
      </c>
      <c r="H20" s="11">
        <v>28</v>
      </c>
      <c r="I20" s="1">
        <v>9.6999999999999993</v>
      </c>
      <c r="J20" s="1">
        <v>130</v>
      </c>
      <c r="K20" s="11" t="s">
        <v>428</v>
      </c>
      <c r="L20" s="11">
        <v>31</v>
      </c>
      <c r="M20" s="1">
        <v>10.7</v>
      </c>
      <c r="N20" s="1">
        <v>140</v>
      </c>
      <c r="O20" s="11" t="s">
        <v>431</v>
      </c>
      <c r="P20" s="11">
        <v>34</v>
      </c>
      <c r="Q20" s="1">
        <v>11.6</v>
      </c>
      <c r="R20" s="1">
        <v>155</v>
      </c>
      <c r="S20" s="11" t="s">
        <v>486</v>
      </c>
      <c r="T20" s="11">
        <v>37</v>
      </c>
      <c r="U20" s="1">
        <v>12.5</v>
      </c>
      <c r="V20" s="1">
        <v>165</v>
      </c>
      <c r="W20" s="11" t="s">
        <v>435</v>
      </c>
      <c r="X20" s="11">
        <v>40</v>
      </c>
      <c r="Y20" s="1">
        <v>13.4</v>
      </c>
      <c r="Z20" s="1">
        <v>180</v>
      </c>
      <c r="AA20" s="11" t="s">
        <v>488</v>
      </c>
      <c r="AB20" s="11">
        <v>43</v>
      </c>
      <c r="AC20" s="1">
        <v>1.74</v>
      </c>
      <c r="AD20" s="1">
        <v>1.89</v>
      </c>
      <c r="AE20" s="4">
        <v>2.0099999999999998</v>
      </c>
    </row>
    <row r="21" spans="1:31" x14ac:dyDescent="0.25">
      <c r="A21" t="s">
        <v>517</v>
      </c>
      <c r="B21" s="1">
        <v>80</v>
      </c>
      <c r="C21" s="1">
        <v>78</v>
      </c>
      <c r="D21" s="11">
        <v>19</v>
      </c>
      <c r="E21" s="1">
        <v>9.1</v>
      </c>
      <c r="F21" s="1">
        <v>115</v>
      </c>
      <c r="G21" s="11" t="s">
        <v>336</v>
      </c>
      <c r="H21" s="11">
        <v>27</v>
      </c>
      <c r="I21" s="1">
        <v>10</v>
      </c>
      <c r="J21" s="1">
        <v>125</v>
      </c>
      <c r="K21" s="11" t="s">
        <v>497</v>
      </c>
      <c r="L21" s="11">
        <v>30</v>
      </c>
      <c r="M21" s="1">
        <v>11</v>
      </c>
      <c r="N21" s="1">
        <v>135</v>
      </c>
      <c r="O21" s="11" t="s">
        <v>513</v>
      </c>
      <c r="P21" s="11">
        <v>33</v>
      </c>
      <c r="Q21" s="1">
        <v>11.9</v>
      </c>
      <c r="R21" s="1">
        <v>150</v>
      </c>
      <c r="S21" s="11" t="s">
        <v>507</v>
      </c>
      <c r="T21" s="11">
        <v>36</v>
      </c>
      <c r="U21" s="1">
        <v>12.8</v>
      </c>
      <c r="V21" s="1">
        <v>160</v>
      </c>
      <c r="W21" s="11" t="s">
        <v>494</v>
      </c>
      <c r="X21" s="11">
        <v>38</v>
      </c>
      <c r="Y21" s="1">
        <v>13.8</v>
      </c>
      <c r="Z21" s="1">
        <v>170</v>
      </c>
      <c r="AA21" s="11" t="s">
        <v>500</v>
      </c>
      <c r="AB21" s="11">
        <v>41</v>
      </c>
      <c r="AC21" s="1">
        <v>1.79</v>
      </c>
      <c r="AD21" s="1">
        <v>1.95</v>
      </c>
      <c r="AE21" s="4">
        <v>2.08</v>
      </c>
    </row>
    <row r="22" spans="1:31" x14ac:dyDescent="0.25">
      <c r="A22" t="s">
        <v>517</v>
      </c>
      <c r="B22" s="1">
        <v>85</v>
      </c>
      <c r="C22" s="1">
        <v>76</v>
      </c>
      <c r="D22" s="11">
        <v>18</v>
      </c>
      <c r="E22" s="1">
        <v>9.3000000000000007</v>
      </c>
      <c r="F22" s="1">
        <v>110</v>
      </c>
      <c r="G22" s="11" t="s">
        <v>389</v>
      </c>
      <c r="H22" s="11">
        <v>26</v>
      </c>
      <c r="I22" s="1">
        <v>10.3</v>
      </c>
      <c r="J22" s="1">
        <v>120</v>
      </c>
      <c r="K22" s="11" t="s">
        <v>460</v>
      </c>
      <c r="L22" s="11">
        <v>29</v>
      </c>
      <c r="M22" s="1">
        <v>11.2</v>
      </c>
      <c r="N22" s="1">
        <v>130</v>
      </c>
      <c r="O22" s="11" t="s">
        <v>429</v>
      </c>
      <c r="P22" s="11">
        <v>32</v>
      </c>
      <c r="Q22" s="1">
        <v>12.2</v>
      </c>
      <c r="R22" s="1">
        <v>145</v>
      </c>
      <c r="S22" s="11" t="s">
        <v>441</v>
      </c>
      <c r="T22" s="11">
        <v>34</v>
      </c>
      <c r="U22" s="1">
        <v>13.2</v>
      </c>
      <c r="V22" s="1">
        <v>155</v>
      </c>
      <c r="W22" s="11" t="s">
        <v>498</v>
      </c>
      <c r="X22" s="11">
        <v>37</v>
      </c>
      <c r="Y22" s="1">
        <v>14.1</v>
      </c>
      <c r="Z22" s="1">
        <v>165</v>
      </c>
      <c r="AA22" s="11" t="s">
        <v>442</v>
      </c>
      <c r="AB22" s="11">
        <v>40</v>
      </c>
      <c r="AC22" s="1">
        <v>1.85</v>
      </c>
      <c r="AD22" s="1">
        <v>2.0099999999999998</v>
      </c>
      <c r="AE22" s="4">
        <v>2.14</v>
      </c>
    </row>
    <row r="23" spans="1:31" x14ac:dyDescent="0.25">
      <c r="A23" t="s">
        <v>520</v>
      </c>
      <c r="B23" s="1">
        <v>45</v>
      </c>
      <c r="C23" s="1">
        <v>99</v>
      </c>
      <c r="D23" s="11">
        <v>24</v>
      </c>
      <c r="E23" s="1">
        <v>6.5</v>
      </c>
      <c r="F23" s="1">
        <v>145</v>
      </c>
      <c r="G23" s="11" t="s">
        <v>420</v>
      </c>
      <c r="H23" s="11">
        <v>34</v>
      </c>
      <c r="I23" s="1">
        <v>7.1</v>
      </c>
      <c r="J23" s="1">
        <v>160</v>
      </c>
      <c r="K23" s="11" t="s">
        <v>418</v>
      </c>
      <c r="L23" s="11">
        <v>38</v>
      </c>
      <c r="M23" s="1">
        <v>7.8</v>
      </c>
      <c r="N23" s="1">
        <v>175</v>
      </c>
      <c r="O23" s="11" t="s">
        <v>451</v>
      </c>
      <c r="P23" s="11">
        <v>41</v>
      </c>
      <c r="Q23" s="1">
        <v>8.5</v>
      </c>
      <c r="R23" s="1">
        <v>190</v>
      </c>
      <c r="S23" s="11" t="s">
        <v>519</v>
      </c>
      <c r="T23" s="11">
        <v>45</v>
      </c>
      <c r="U23" s="1">
        <v>9.1999999999999993</v>
      </c>
      <c r="V23" s="1">
        <v>205</v>
      </c>
      <c r="W23" s="11" t="s">
        <v>489</v>
      </c>
      <c r="X23" s="11">
        <v>49</v>
      </c>
      <c r="Y23" s="1">
        <v>9.8000000000000007</v>
      </c>
      <c r="Z23" s="1">
        <v>220</v>
      </c>
      <c r="AA23" s="11" t="s">
        <v>428</v>
      </c>
      <c r="AB23" s="11">
        <v>52</v>
      </c>
      <c r="AC23" s="1">
        <v>1.34</v>
      </c>
      <c r="AD23" s="1">
        <v>1.46</v>
      </c>
      <c r="AE23" s="4">
        <v>1.56</v>
      </c>
    </row>
    <row r="24" spans="1:31" x14ac:dyDescent="0.25">
      <c r="A24" t="s">
        <v>520</v>
      </c>
      <c r="B24" s="1">
        <v>50</v>
      </c>
      <c r="C24" s="1">
        <v>93</v>
      </c>
      <c r="D24" s="11">
        <v>22</v>
      </c>
      <c r="E24" s="1">
        <v>6.7</v>
      </c>
      <c r="F24" s="1">
        <v>135</v>
      </c>
      <c r="G24" s="11" t="s">
        <v>522</v>
      </c>
      <c r="H24" s="11">
        <v>32</v>
      </c>
      <c r="I24" s="1">
        <v>7.4</v>
      </c>
      <c r="J24" s="1">
        <v>150</v>
      </c>
      <c r="K24" s="11" t="s">
        <v>416</v>
      </c>
      <c r="L24" s="11">
        <v>36</v>
      </c>
      <c r="M24" s="1">
        <v>8.1</v>
      </c>
      <c r="N24" s="1">
        <v>165</v>
      </c>
      <c r="O24" s="11" t="s">
        <v>419</v>
      </c>
      <c r="P24" s="11">
        <v>39</v>
      </c>
      <c r="Q24" s="1">
        <v>8.8000000000000007</v>
      </c>
      <c r="R24" s="1">
        <v>175</v>
      </c>
      <c r="S24" s="11" t="s">
        <v>422</v>
      </c>
      <c r="T24" s="11">
        <v>42</v>
      </c>
      <c r="U24" s="1">
        <v>9.5</v>
      </c>
      <c r="V24" s="1">
        <v>190</v>
      </c>
      <c r="W24" s="11" t="s">
        <v>453</v>
      </c>
      <c r="X24" s="11">
        <v>46</v>
      </c>
      <c r="Y24" s="1">
        <v>10.199999999999999</v>
      </c>
      <c r="Z24" s="1">
        <v>205</v>
      </c>
      <c r="AA24" s="11" t="s">
        <v>460</v>
      </c>
      <c r="AB24" s="11">
        <v>49</v>
      </c>
      <c r="AC24" s="1">
        <v>1.42</v>
      </c>
      <c r="AD24" s="1">
        <v>1.54</v>
      </c>
      <c r="AE24" s="4">
        <v>1.64</v>
      </c>
    </row>
    <row r="25" spans="1:31" x14ac:dyDescent="0.25">
      <c r="A25" t="s">
        <v>520</v>
      </c>
      <c r="B25" s="1">
        <v>55</v>
      </c>
      <c r="C25" s="1">
        <v>88</v>
      </c>
      <c r="D25" s="11">
        <v>21</v>
      </c>
      <c r="E25" s="1">
        <v>7</v>
      </c>
      <c r="F25" s="1">
        <v>130</v>
      </c>
      <c r="G25" s="11" t="s">
        <v>418</v>
      </c>
      <c r="H25" s="11">
        <v>31</v>
      </c>
      <c r="I25" s="1">
        <v>7.8</v>
      </c>
      <c r="J25" s="1">
        <v>140</v>
      </c>
      <c r="K25" s="11" t="s">
        <v>451</v>
      </c>
      <c r="L25" s="11">
        <v>34</v>
      </c>
      <c r="M25" s="1">
        <v>8.5</v>
      </c>
      <c r="N25" s="1">
        <v>155</v>
      </c>
      <c r="O25" s="11" t="s">
        <v>519</v>
      </c>
      <c r="P25" s="11">
        <v>37</v>
      </c>
      <c r="Q25" s="1">
        <v>9.1999999999999993</v>
      </c>
      <c r="R25" s="1">
        <v>165</v>
      </c>
      <c r="S25" s="11" t="s">
        <v>489</v>
      </c>
      <c r="T25" s="11">
        <v>40</v>
      </c>
      <c r="U25" s="1">
        <v>9.9</v>
      </c>
      <c r="V25" s="1">
        <v>180</v>
      </c>
      <c r="W25" s="11" t="s">
        <v>428</v>
      </c>
      <c r="X25" s="11">
        <v>43</v>
      </c>
      <c r="Y25" s="1">
        <v>10.7</v>
      </c>
      <c r="Z25" s="1">
        <v>195</v>
      </c>
      <c r="AA25" s="11" t="s">
        <v>431</v>
      </c>
      <c r="AB25" s="11">
        <v>46</v>
      </c>
      <c r="AC25" s="1">
        <v>1.49</v>
      </c>
      <c r="AD25" s="1">
        <v>1.62</v>
      </c>
      <c r="AE25" s="4">
        <v>1.72</v>
      </c>
    </row>
    <row r="26" spans="1:31" x14ac:dyDescent="0.25">
      <c r="A26" t="s">
        <v>520</v>
      </c>
      <c r="B26" s="1">
        <v>60</v>
      </c>
      <c r="C26" s="1">
        <v>84</v>
      </c>
      <c r="D26" s="11">
        <v>20</v>
      </c>
      <c r="E26" s="1">
        <v>7.3</v>
      </c>
      <c r="F26" s="1">
        <v>120</v>
      </c>
      <c r="G26" s="11" t="s">
        <v>521</v>
      </c>
      <c r="H26" s="11">
        <v>29</v>
      </c>
      <c r="I26" s="1">
        <v>8.1</v>
      </c>
      <c r="J26" s="1">
        <v>135</v>
      </c>
      <c r="K26" s="11" t="s">
        <v>419</v>
      </c>
      <c r="L26" s="11">
        <v>32</v>
      </c>
      <c r="M26" s="1">
        <v>8.8000000000000007</v>
      </c>
      <c r="N26" s="1">
        <v>145</v>
      </c>
      <c r="O26" s="11" t="s">
        <v>422</v>
      </c>
      <c r="P26" s="11">
        <v>35</v>
      </c>
      <c r="Q26" s="1">
        <v>9.6</v>
      </c>
      <c r="R26" s="1">
        <v>160</v>
      </c>
      <c r="S26" s="11" t="s">
        <v>453</v>
      </c>
      <c r="T26" s="11">
        <v>38</v>
      </c>
      <c r="U26" s="1">
        <v>10.3</v>
      </c>
      <c r="V26" s="1">
        <v>170</v>
      </c>
      <c r="W26" s="11" t="s">
        <v>460</v>
      </c>
      <c r="X26" s="11">
        <v>41</v>
      </c>
      <c r="Y26" s="1">
        <v>11.1</v>
      </c>
      <c r="Z26" s="1">
        <v>185</v>
      </c>
      <c r="AA26" s="11" t="s">
        <v>490</v>
      </c>
      <c r="AB26" s="11">
        <v>44</v>
      </c>
      <c r="AC26" s="1">
        <v>1.55</v>
      </c>
      <c r="AD26" s="1">
        <v>1.69</v>
      </c>
      <c r="AE26" s="4">
        <v>1.8</v>
      </c>
    </row>
    <row r="27" spans="1:31" x14ac:dyDescent="0.25">
      <c r="A27" t="s">
        <v>520</v>
      </c>
      <c r="B27" s="1">
        <v>65</v>
      </c>
      <c r="C27" s="1">
        <v>80</v>
      </c>
      <c r="D27" s="11">
        <v>19</v>
      </c>
      <c r="E27" s="1">
        <v>7.6</v>
      </c>
      <c r="F27" s="1">
        <v>115</v>
      </c>
      <c r="G27" s="11" t="s">
        <v>416</v>
      </c>
      <c r="H27" s="11">
        <v>28</v>
      </c>
      <c r="I27" s="1">
        <v>8.4</v>
      </c>
      <c r="J27" s="1">
        <v>130</v>
      </c>
      <c r="K27" s="11" t="s">
        <v>427</v>
      </c>
      <c r="L27" s="11">
        <v>31</v>
      </c>
      <c r="M27" s="1">
        <v>9.1</v>
      </c>
      <c r="N27" s="1">
        <v>140</v>
      </c>
      <c r="O27" s="11" t="s">
        <v>489</v>
      </c>
      <c r="P27" s="11">
        <v>34</v>
      </c>
      <c r="Q27" s="1">
        <v>9.9</v>
      </c>
      <c r="R27" s="1">
        <v>155</v>
      </c>
      <c r="S27" s="11" t="s">
        <v>428</v>
      </c>
      <c r="T27" s="11">
        <v>37</v>
      </c>
      <c r="U27" s="1">
        <v>10.7</v>
      </c>
      <c r="V27" s="1">
        <v>165</v>
      </c>
      <c r="W27" s="11" t="s">
        <v>431</v>
      </c>
      <c r="X27" s="11">
        <v>39</v>
      </c>
      <c r="Y27" s="1">
        <v>11.5</v>
      </c>
      <c r="Z27" s="1">
        <v>175</v>
      </c>
      <c r="AA27" s="11" t="s">
        <v>486</v>
      </c>
      <c r="AB27" s="11">
        <v>42</v>
      </c>
      <c r="AC27" s="1">
        <v>1.62</v>
      </c>
      <c r="AD27" s="1">
        <v>1.76</v>
      </c>
      <c r="AE27" s="4">
        <v>1.87</v>
      </c>
    </row>
    <row r="28" spans="1:31" x14ac:dyDescent="0.25">
      <c r="A28" t="s">
        <v>520</v>
      </c>
      <c r="B28" s="1">
        <v>70</v>
      </c>
      <c r="C28" s="1">
        <v>77</v>
      </c>
      <c r="D28" s="11">
        <v>18</v>
      </c>
      <c r="E28" s="1">
        <v>7.9</v>
      </c>
      <c r="F28" s="1">
        <v>110</v>
      </c>
      <c r="G28" s="11" t="s">
        <v>518</v>
      </c>
      <c r="H28" s="11">
        <v>27</v>
      </c>
      <c r="I28" s="1">
        <v>8.6999999999999993</v>
      </c>
      <c r="J28" s="1">
        <v>125</v>
      </c>
      <c r="K28" s="11" t="s">
        <v>519</v>
      </c>
      <c r="L28" s="11">
        <v>30</v>
      </c>
      <c r="M28" s="1">
        <v>9.5</v>
      </c>
      <c r="N28" s="1">
        <v>135</v>
      </c>
      <c r="O28" s="11" t="s">
        <v>389</v>
      </c>
      <c r="P28" s="11">
        <v>32</v>
      </c>
      <c r="Q28" s="1">
        <v>10.3</v>
      </c>
      <c r="R28" s="1">
        <v>145</v>
      </c>
      <c r="S28" s="11" t="s">
        <v>460</v>
      </c>
      <c r="T28" s="11">
        <v>35</v>
      </c>
      <c r="U28" s="1">
        <v>11.1</v>
      </c>
      <c r="V28" s="1">
        <v>160</v>
      </c>
      <c r="W28" s="11" t="s">
        <v>490</v>
      </c>
      <c r="X28" s="11">
        <v>38</v>
      </c>
      <c r="Y28" s="1">
        <v>11.9</v>
      </c>
      <c r="Z28" s="1">
        <v>170</v>
      </c>
      <c r="AA28" s="11" t="s">
        <v>507</v>
      </c>
      <c r="AB28" s="11">
        <v>41</v>
      </c>
      <c r="AC28" s="1">
        <v>1.68</v>
      </c>
      <c r="AD28" s="1">
        <v>1.83</v>
      </c>
      <c r="AE28" s="4">
        <v>1.95</v>
      </c>
    </row>
    <row r="29" spans="1:31" x14ac:dyDescent="0.25">
      <c r="A29" t="s">
        <v>520</v>
      </c>
      <c r="B29" s="1">
        <v>75</v>
      </c>
      <c r="C29" s="1">
        <v>75</v>
      </c>
      <c r="D29" s="11">
        <v>18</v>
      </c>
      <c r="E29" s="1">
        <v>8.1</v>
      </c>
      <c r="F29" s="1">
        <v>110</v>
      </c>
      <c r="G29" s="11" t="s">
        <v>419</v>
      </c>
      <c r="H29" s="11">
        <v>26</v>
      </c>
      <c r="I29" s="1">
        <v>9</v>
      </c>
      <c r="J29" s="1">
        <v>120</v>
      </c>
      <c r="K29" s="11" t="s">
        <v>336</v>
      </c>
      <c r="L29" s="11">
        <v>29</v>
      </c>
      <c r="M29" s="1">
        <v>9.8000000000000007</v>
      </c>
      <c r="N29" s="1">
        <v>130</v>
      </c>
      <c r="O29" s="11" t="s">
        <v>428</v>
      </c>
      <c r="P29" s="11">
        <v>31</v>
      </c>
      <c r="Q29" s="1">
        <v>10.6</v>
      </c>
      <c r="R29" s="1">
        <v>140</v>
      </c>
      <c r="S29" s="11" t="s">
        <v>431</v>
      </c>
      <c r="T29" s="11">
        <v>34</v>
      </c>
      <c r="U29" s="1">
        <v>11.5</v>
      </c>
      <c r="V29" s="1">
        <v>155</v>
      </c>
      <c r="W29" s="11" t="s">
        <v>486</v>
      </c>
      <c r="X29" s="11">
        <v>37</v>
      </c>
      <c r="Y29" s="1">
        <v>12.3</v>
      </c>
      <c r="Z29" s="1">
        <v>165</v>
      </c>
      <c r="AA29" s="11" t="s">
        <v>487</v>
      </c>
      <c r="AB29" s="11">
        <v>39</v>
      </c>
      <c r="AC29" s="1">
        <v>1.74</v>
      </c>
      <c r="AD29" s="1">
        <v>1.89</v>
      </c>
      <c r="AE29" s="4">
        <v>2.0099999999999998</v>
      </c>
    </row>
    <row r="30" spans="1:31" x14ac:dyDescent="0.25">
      <c r="A30" t="s">
        <v>520</v>
      </c>
      <c r="B30" s="1">
        <v>80</v>
      </c>
      <c r="C30" s="1">
        <v>72</v>
      </c>
      <c r="D30" s="11">
        <v>17</v>
      </c>
      <c r="E30" s="1">
        <v>8.4</v>
      </c>
      <c r="F30" s="1">
        <v>105</v>
      </c>
      <c r="G30" s="11" t="s">
        <v>427</v>
      </c>
      <c r="H30" s="11">
        <v>25</v>
      </c>
      <c r="I30" s="1">
        <v>9.3000000000000007</v>
      </c>
      <c r="J30" s="1">
        <v>115</v>
      </c>
      <c r="K30" s="11" t="s">
        <v>489</v>
      </c>
      <c r="L30" s="11">
        <v>28</v>
      </c>
      <c r="M30" s="1">
        <v>10.1</v>
      </c>
      <c r="N30" s="1">
        <v>125</v>
      </c>
      <c r="O30" s="11" t="s">
        <v>497</v>
      </c>
      <c r="P30" s="11">
        <v>30</v>
      </c>
      <c r="Q30" s="1">
        <v>11</v>
      </c>
      <c r="R30" s="1">
        <v>140</v>
      </c>
      <c r="S30" s="11" t="s">
        <v>490</v>
      </c>
      <c r="T30" s="11">
        <v>33</v>
      </c>
      <c r="U30" s="1">
        <v>11.9</v>
      </c>
      <c r="V30" s="1">
        <v>150</v>
      </c>
      <c r="W30" s="11" t="s">
        <v>507</v>
      </c>
      <c r="X30" s="11">
        <v>35</v>
      </c>
      <c r="Y30" s="1">
        <v>12.7</v>
      </c>
      <c r="Z30" s="1">
        <v>160</v>
      </c>
      <c r="AA30" s="11" t="s">
        <v>494</v>
      </c>
      <c r="AB30" s="11">
        <v>38</v>
      </c>
      <c r="AC30" s="1">
        <v>1.79</v>
      </c>
      <c r="AD30" s="1">
        <v>1.95</v>
      </c>
      <c r="AE30" s="4">
        <v>2.08</v>
      </c>
    </row>
    <row r="31" spans="1:31" x14ac:dyDescent="0.25">
      <c r="A31" t="s">
        <v>520</v>
      </c>
      <c r="B31" s="1">
        <v>85</v>
      </c>
      <c r="C31" s="1">
        <v>70</v>
      </c>
      <c r="D31" s="11">
        <v>17</v>
      </c>
      <c r="E31" s="1">
        <v>8.6999999999999993</v>
      </c>
      <c r="F31" s="1">
        <v>100</v>
      </c>
      <c r="G31" s="11" t="s">
        <v>519</v>
      </c>
      <c r="H31" s="11">
        <v>24</v>
      </c>
      <c r="I31" s="1">
        <v>9.6</v>
      </c>
      <c r="J31" s="1">
        <v>115</v>
      </c>
      <c r="K31" s="11" t="s">
        <v>453</v>
      </c>
      <c r="L31" s="11">
        <v>27</v>
      </c>
      <c r="M31" s="1">
        <v>10.5</v>
      </c>
      <c r="N31" s="1">
        <v>125</v>
      </c>
      <c r="O31" s="11" t="s">
        <v>461</v>
      </c>
      <c r="P31" s="11">
        <v>29</v>
      </c>
      <c r="Q31" s="1">
        <v>11.4</v>
      </c>
      <c r="R31" s="1">
        <v>135</v>
      </c>
      <c r="S31" s="11" t="s">
        <v>429</v>
      </c>
      <c r="T31" s="11">
        <v>32</v>
      </c>
      <c r="U31" s="1">
        <v>12.3</v>
      </c>
      <c r="V31" s="1">
        <v>145</v>
      </c>
      <c r="W31" s="11" t="s">
        <v>487</v>
      </c>
      <c r="X31" s="11">
        <v>34</v>
      </c>
      <c r="Y31" s="1">
        <v>13.2</v>
      </c>
      <c r="Z31" s="1">
        <v>155</v>
      </c>
      <c r="AA31" s="11" t="s">
        <v>498</v>
      </c>
      <c r="AB31" s="11">
        <v>37</v>
      </c>
      <c r="AC31" s="1">
        <v>1.85</v>
      </c>
      <c r="AD31" s="1">
        <v>2.0099999999999998</v>
      </c>
      <c r="AE31" s="4">
        <v>2.14</v>
      </c>
    </row>
  </sheetData>
  <mergeCells count="11">
    <mergeCell ref="AC3:AE3"/>
    <mergeCell ref="C1:D3"/>
    <mergeCell ref="E1:AB2"/>
    <mergeCell ref="AC1:AE1"/>
    <mergeCell ref="AC2:AE2"/>
    <mergeCell ref="E3:H3"/>
    <mergeCell ref="I3:L3"/>
    <mergeCell ref="M3:P3"/>
    <mergeCell ref="Q3:T3"/>
    <mergeCell ref="U3:X3"/>
    <mergeCell ref="Y3:A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28FE-DAE9-4F25-899F-376A8F11DEDD}">
  <dimension ref="A1:L100"/>
  <sheetViews>
    <sheetView workbookViewId="0">
      <selection activeCell="K34" sqref="K34"/>
    </sheetView>
  </sheetViews>
  <sheetFormatPr defaultRowHeight="15" x14ac:dyDescent="0.25"/>
  <cols>
    <col min="6" max="6" width="6" bestFit="1" customWidth="1"/>
    <col min="8" max="8" width="12.140625" customWidth="1"/>
  </cols>
  <sheetData>
    <row r="1" spans="1:12" x14ac:dyDescent="0.25">
      <c r="A1" s="22" t="s">
        <v>548</v>
      </c>
      <c r="B1" s="22" t="s">
        <v>554</v>
      </c>
      <c r="C1" s="22" t="s">
        <v>555</v>
      </c>
      <c r="D1" s="22" t="s">
        <v>575</v>
      </c>
      <c r="E1" s="22" t="s">
        <v>574</v>
      </c>
      <c r="F1" s="22" t="s">
        <v>576</v>
      </c>
      <c r="G1" s="22" t="s">
        <v>589</v>
      </c>
      <c r="H1" s="22" t="s">
        <v>591</v>
      </c>
      <c r="I1" s="22"/>
    </row>
    <row r="2" spans="1:12" x14ac:dyDescent="0.25">
      <c r="A2" t="s">
        <v>531</v>
      </c>
      <c r="B2">
        <v>2</v>
      </c>
      <c r="C2">
        <v>3</v>
      </c>
      <c r="D2">
        <v>263.39999999999998</v>
      </c>
      <c r="E2">
        <v>65.3</v>
      </c>
      <c r="F2">
        <v>-0.45400000000000001</v>
      </c>
      <c r="G2">
        <v>12</v>
      </c>
      <c r="H2" s="10">
        <v>0.79</v>
      </c>
      <c r="L2" s="22" t="s">
        <v>590</v>
      </c>
    </row>
    <row r="3" spans="1:12" x14ac:dyDescent="0.25">
      <c r="A3" t="s">
        <v>531</v>
      </c>
      <c r="B3">
        <v>3</v>
      </c>
      <c r="C3">
        <v>4</v>
      </c>
      <c r="D3">
        <v>263.39999999999998</v>
      </c>
      <c r="E3">
        <v>65.3</v>
      </c>
      <c r="F3">
        <v>-0.45400000000000001</v>
      </c>
      <c r="G3">
        <v>11</v>
      </c>
      <c r="H3" s="10">
        <v>0.73</v>
      </c>
      <c r="J3">
        <v>0.85</v>
      </c>
      <c r="L3" s="22" t="s">
        <v>549</v>
      </c>
    </row>
    <row r="4" spans="1:12" x14ac:dyDescent="0.25">
      <c r="A4" t="s">
        <v>531</v>
      </c>
      <c r="B4">
        <v>4</v>
      </c>
      <c r="C4">
        <v>5</v>
      </c>
      <c r="D4">
        <v>263.39999999999998</v>
      </c>
      <c r="E4">
        <v>65.3</v>
      </c>
      <c r="F4">
        <v>-0.45400000000000001</v>
      </c>
      <c r="G4">
        <v>10</v>
      </c>
      <c r="H4" s="10">
        <v>0.69</v>
      </c>
      <c r="J4">
        <v>1</v>
      </c>
      <c r="L4" s="22" t="s">
        <v>550</v>
      </c>
    </row>
    <row r="5" spans="1:12" x14ac:dyDescent="0.25">
      <c r="A5" t="s">
        <v>531</v>
      </c>
      <c r="B5">
        <v>5</v>
      </c>
      <c r="C5">
        <v>6</v>
      </c>
      <c r="D5">
        <v>263.39999999999998</v>
      </c>
      <c r="E5">
        <v>65.3</v>
      </c>
      <c r="F5">
        <v>-0.45400000000000001</v>
      </c>
      <c r="G5">
        <v>10</v>
      </c>
      <c r="H5" s="10">
        <v>0.69</v>
      </c>
      <c r="J5">
        <v>1.1499999999999999</v>
      </c>
      <c r="L5" s="22" t="s">
        <v>553</v>
      </c>
    </row>
    <row r="6" spans="1:12" x14ac:dyDescent="0.25">
      <c r="A6" t="s">
        <v>531</v>
      </c>
      <c r="B6">
        <v>6</v>
      </c>
      <c r="C6">
        <v>7</v>
      </c>
      <c r="D6">
        <v>263.39999999999998</v>
      </c>
      <c r="E6">
        <v>65.3</v>
      </c>
      <c r="F6">
        <v>-0.45400000000000001</v>
      </c>
      <c r="G6">
        <v>13</v>
      </c>
      <c r="H6" s="10">
        <v>0.72</v>
      </c>
      <c r="I6" s="22"/>
    </row>
    <row r="7" spans="1:12" x14ac:dyDescent="0.25">
      <c r="A7" t="s">
        <v>531</v>
      </c>
      <c r="B7">
        <v>7</v>
      </c>
      <c r="C7">
        <v>8</v>
      </c>
      <c r="D7">
        <v>263.39999999999998</v>
      </c>
      <c r="E7">
        <v>65.3</v>
      </c>
      <c r="F7">
        <v>-0.45400000000000001</v>
      </c>
      <c r="G7">
        <v>17</v>
      </c>
      <c r="H7" s="10">
        <v>0.74</v>
      </c>
    </row>
    <row r="8" spans="1:12" x14ac:dyDescent="0.25">
      <c r="A8" t="s">
        <v>531</v>
      </c>
      <c r="B8">
        <v>8</v>
      </c>
      <c r="C8">
        <v>9</v>
      </c>
      <c r="D8">
        <v>263.39999999999998</v>
      </c>
      <c r="E8">
        <v>65.3</v>
      </c>
      <c r="F8">
        <v>-0.45400000000000001</v>
      </c>
      <c r="G8">
        <v>21</v>
      </c>
      <c r="H8" s="10">
        <v>0.75</v>
      </c>
    </row>
    <row r="9" spans="1:12" x14ac:dyDescent="0.25">
      <c r="A9" t="s">
        <v>531</v>
      </c>
      <c r="B9">
        <v>9</v>
      </c>
      <c r="C9">
        <v>10</v>
      </c>
      <c r="D9">
        <v>263.39999999999998</v>
      </c>
      <c r="E9">
        <v>65.3</v>
      </c>
      <c r="F9">
        <v>-0.45400000000000001</v>
      </c>
      <c r="G9">
        <v>23</v>
      </c>
      <c r="H9" s="10">
        <v>0.75</v>
      </c>
    </row>
    <row r="10" spans="1:12" x14ac:dyDescent="0.25">
      <c r="A10" t="s">
        <v>531</v>
      </c>
      <c r="B10">
        <v>10</v>
      </c>
      <c r="C10">
        <v>11</v>
      </c>
      <c r="D10">
        <v>263.39999999999998</v>
      </c>
      <c r="E10">
        <v>65.3</v>
      </c>
      <c r="F10">
        <v>-0.45400000000000001</v>
      </c>
      <c r="G10">
        <v>25</v>
      </c>
      <c r="H10" s="10">
        <v>0.75</v>
      </c>
    </row>
    <row r="11" spans="1:12" x14ac:dyDescent="0.25">
      <c r="A11" t="s">
        <v>531</v>
      </c>
      <c r="B11">
        <v>11</v>
      </c>
      <c r="C11">
        <v>12</v>
      </c>
      <c r="D11">
        <v>263.39999999999998</v>
      </c>
      <c r="E11">
        <v>65.3</v>
      </c>
      <c r="F11">
        <v>-0.45400000000000001</v>
      </c>
      <c r="G11">
        <v>25</v>
      </c>
      <c r="H11" s="10">
        <v>0.73</v>
      </c>
    </row>
    <row r="12" spans="1:12" x14ac:dyDescent="0.25">
      <c r="A12" t="s">
        <v>531</v>
      </c>
      <c r="B12">
        <v>12</v>
      </c>
      <c r="C12">
        <v>13</v>
      </c>
      <c r="D12">
        <v>263.39999999999998</v>
      </c>
      <c r="E12">
        <v>65.3</v>
      </c>
      <c r="F12">
        <v>-0.45400000000000001</v>
      </c>
      <c r="G12">
        <v>26</v>
      </c>
      <c r="H12" s="10">
        <v>0.72</v>
      </c>
    </row>
    <row r="13" spans="1:12" x14ac:dyDescent="0.25">
      <c r="A13" t="s">
        <v>531</v>
      </c>
      <c r="B13">
        <v>13</v>
      </c>
      <c r="C13">
        <v>14</v>
      </c>
      <c r="D13">
        <v>263.39999999999998</v>
      </c>
      <c r="E13">
        <v>65.3</v>
      </c>
      <c r="F13">
        <v>-0.45400000000000001</v>
      </c>
      <c r="G13">
        <v>24</v>
      </c>
      <c r="H13" s="10">
        <v>0.71</v>
      </c>
    </row>
    <row r="14" spans="1:12" x14ac:dyDescent="0.25">
      <c r="A14" t="s">
        <v>531</v>
      </c>
      <c r="B14">
        <v>14</v>
      </c>
      <c r="C14">
        <v>15</v>
      </c>
      <c r="D14">
        <v>263.39999999999998</v>
      </c>
      <c r="E14">
        <v>65.3</v>
      </c>
      <c r="F14">
        <v>-0.45400000000000001</v>
      </c>
      <c r="G14">
        <v>19</v>
      </c>
      <c r="H14" s="10">
        <v>0.7</v>
      </c>
    </row>
    <row r="15" spans="1:12" x14ac:dyDescent="0.25">
      <c r="A15" t="s">
        <v>531</v>
      </c>
      <c r="B15">
        <v>15</v>
      </c>
      <c r="C15">
        <v>16</v>
      </c>
      <c r="D15">
        <v>263.39999999999998</v>
      </c>
      <c r="E15">
        <v>65.3</v>
      </c>
      <c r="F15">
        <v>-0.45400000000000001</v>
      </c>
      <c r="G15">
        <v>12</v>
      </c>
      <c r="H15" s="10">
        <v>0.69</v>
      </c>
    </row>
    <row r="16" spans="1:12" x14ac:dyDescent="0.25">
      <c r="A16" t="s">
        <v>531</v>
      </c>
      <c r="B16">
        <v>16</v>
      </c>
      <c r="C16">
        <v>17</v>
      </c>
      <c r="D16">
        <v>263.39999999999998</v>
      </c>
      <c r="E16">
        <v>65.3</v>
      </c>
      <c r="F16">
        <v>-0.45400000000000001</v>
      </c>
      <c r="G16">
        <v>5</v>
      </c>
      <c r="H16" s="10">
        <v>0.68</v>
      </c>
    </row>
    <row r="17" spans="1:8" x14ac:dyDescent="0.25">
      <c r="A17" t="s">
        <v>531</v>
      </c>
      <c r="B17">
        <v>17</v>
      </c>
      <c r="C17">
        <v>18</v>
      </c>
      <c r="D17">
        <v>263.39999999999998</v>
      </c>
      <c r="E17">
        <v>65.3</v>
      </c>
      <c r="F17">
        <v>-0.45400000000000001</v>
      </c>
      <c r="G17">
        <v>0</v>
      </c>
      <c r="H17" s="10">
        <v>0.67</v>
      </c>
    </row>
    <row r="18" spans="1:8" x14ac:dyDescent="0.25">
      <c r="A18" t="s">
        <v>530</v>
      </c>
      <c r="B18">
        <v>2</v>
      </c>
      <c r="C18">
        <v>3</v>
      </c>
      <c r="D18">
        <v>310.2</v>
      </c>
      <c r="E18">
        <v>63.3</v>
      </c>
      <c r="F18">
        <v>-0.26300000000000001</v>
      </c>
      <c r="G18">
        <v>11</v>
      </c>
      <c r="H18" s="10">
        <v>0.79</v>
      </c>
    </row>
    <row r="19" spans="1:8" x14ac:dyDescent="0.25">
      <c r="A19" t="s">
        <v>530</v>
      </c>
      <c r="B19">
        <v>3</v>
      </c>
      <c r="C19">
        <v>4</v>
      </c>
      <c r="D19">
        <v>310.2</v>
      </c>
      <c r="E19">
        <v>63.3</v>
      </c>
      <c r="F19">
        <v>-0.26300000000000001</v>
      </c>
      <c r="G19">
        <v>12</v>
      </c>
      <c r="H19" s="10">
        <v>0.73</v>
      </c>
    </row>
    <row r="20" spans="1:8" x14ac:dyDescent="0.25">
      <c r="A20" t="s">
        <v>530</v>
      </c>
      <c r="B20">
        <v>4</v>
      </c>
      <c r="C20">
        <v>5</v>
      </c>
      <c r="D20">
        <v>310.2</v>
      </c>
      <c r="E20">
        <v>63.3</v>
      </c>
      <c r="F20">
        <v>-0.26300000000000001</v>
      </c>
      <c r="G20">
        <v>11</v>
      </c>
      <c r="H20" s="10">
        <v>0.69</v>
      </c>
    </row>
    <row r="21" spans="1:8" x14ac:dyDescent="0.25">
      <c r="A21" t="s">
        <v>530</v>
      </c>
      <c r="B21">
        <v>5</v>
      </c>
      <c r="C21">
        <v>6</v>
      </c>
      <c r="D21">
        <v>310.2</v>
      </c>
      <c r="E21">
        <v>63.3</v>
      </c>
      <c r="F21">
        <v>-0.26300000000000001</v>
      </c>
      <c r="G21">
        <v>11</v>
      </c>
      <c r="H21" s="10">
        <v>0.69</v>
      </c>
    </row>
    <row r="22" spans="1:8" x14ac:dyDescent="0.25">
      <c r="A22" t="s">
        <v>530</v>
      </c>
      <c r="B22">
        <v>6</v>
      </c>
      <c r="C22">
        <v>7</v>
      </c>
      <c r="D22">
        <v>310.2</v>
      </c>
      <c r="E22">
        <v>63.3</v>
      </c>
      <c r="F22">
        <v>-0.26300000000000001</v>
      </c>
      <c r="G22">
        <v>12</v>
      </c>
      <c r="H22" s="10">
        <v>0.72</v>
      </c>
    </row>
    <row r="23" spans="1:8" x14ac:dyDescent="0.25">
      <c r="A23" t="s">
        <v>530</v>
      </c>
      <c r="B23">
        <v>7</v>
      </c>
      <c r="C23">
        <v>8</v>
      </c>
      <c r="D23">
        <v>310.2</v>
      </c>
      <c r="E23">
        <v>63.3</v>
      </c>
      <c r="F23">
        <v>-0.26300000000000001</v>
      </c>
      <c r="G23">
        <v>14</v>
      </c>
      <c r="H23" s="10">
        <v>0.74</v>
      </c>
    </row>
    <row r="24" spans="1:8" x14ac:dyDescent="0.25">
      <c r="A24" t="s">
        <v>530</v>
      </c>
      <c r="B24">
        <v>8</v>
      </c>
      <c r="C24">
        <v>9</v>
      </c>
      <c r="D24">
        <v>310.2</v>
      </c>
      <c r="E24">
        <v>63.3</v>
      </c>
      <c r="F24">
        <v>-0.26300000000000001</v>
      </c>
      <c r="G24">
        <v>16</v>
      </c>
      <c r="H24" s="10">
        <v>0.75</v>
      </c>
    </row>
    <row r="25" spans="1:8" x14ac:dyDescent="0.25">
      <c r="A25" t="s">
        <v>530</v>
      </c>
      <c r="B25">
        <v>9</v>
      </c>
      <c r="C25">
        <v>10</v>
      </c>
      <c r="D25">
        <v>310.2</v>
      </c>
      <c r="E25">
        <v>63.3</v>
      </c>
      <c r="F25">
        <v>-0.26300000000000001</v>
      </c>
      <c r="G25">
        <v>19</v>
      </c>
      <c r="H25" s="10">
        <v>0.75</v>
      </c>
    </row>
    <row r="26" spans="1:8" x14ac:dyDescent="0.25">
      <c r="A26" t="s">
        <v>530</v>
      </c>
      <c r="B26">
        <v>10</v>
      </c>
      <c r="C26">
        <v>11</v>
      </c>
      <c r="D26">
        <v>310.2</v>
      </c>
      <c r="E26">
        <v>63.3</v>
      </c>
      <c r="F26">
        <v>-0.26300000000000001</v>
      </c>
      <c r="G26">
        <v>22</v>
      </c>
      <c r="H26" s="10">
        <v>0.75</v>
      </c>
    </row>
    <row r="27" spans="1:8" x14ac:dyDescent="0.25">
      <c r="A27" t="s">
        <v>530</v>
      </c>
      <c r="B27">
        <v>11</v>
      </c>
      <c r="C27">
        <v>12</v>
      </c>
      <c r="D27">
        <v>310.2</v>
      </c>
      <c r="E27">
        <v>63.3</v>
      </c>
      <c r="F27">
        <v>-0.26300000000000001</v>
      </c>
      <c r="G27">
        <v>25</v>
      </c>
      <c r="H27" s="10">
        <v>0.75</v>
      </c>
    </row>
    <row r="28" spans="1:8" x14ac:dyDescent="0.25">
      <c r="A28" t="s">
        <v>530</v>
      </c>
      <c r="B28">
        <v>12</v>
      </c>
      <c r="C28">
        <v>13</v>
      </c>
      <c r="D28">
        <v>310.2</v>
      </c>
      <c r="E28">
        <v>63.3</v>
      </c>
      <c r="F28">
        <v>-0.26300000000000001</v>
      </c>
      <c r="G28">
        <v>29</v>
      </c>
      <c r="H28" s="10">
        <v>0.74</v>
      </c>
    </row>
    <row r="29" spans="1:8" x14ac:dyDescent="0.25">
      <c r="A29" t="s">
        <v>530</v>
      </c>
      <c r="B29">
        <v>13</v>
      </c>
      <c r="C29">
        <v>14</v>
      </c>
      <c r="D29">
        <v>310.2</v>
      </c>
      <c r="E29">
        <v>63.3</v>
      </c>
      <c r="F29">
        <v>-0.26300000000000001</v>
      </c>
      <c r="G29">
        <v>33</v>
      </c>
      <c r="H29" s="10">
        <v>0.73</v>
      </c>
    </row>
    <row r="30" spans="1:8" x14ac:dyDescent="0.25">
      <c r="A30" t="s">
        <v>530</v>
      </c>
      <c r="B30">
        <v>14</v>
      </c>
      <c r="C30">
        <v>15</v>
      </c>
      <c r="D30">
        <v>310.2</v>
      </c>
      <c r="E30">
        <v>63.3</v>
      </c>
      <c r="F30">
        <v>-0.26300000000000001</v>
      </c>
      <c r="G30">
        <v>33</v>
      </c>
      <c r="H30" s="10">
        <v>0.72</v>
      </c>
    </row>
    <row r="31" spans="1:8" x14ac:dyDescent="0.25">
      <c r="A31" t="s">
        <v>530</v>
      </c>
      <c r="B31">
        <v>15</v>
      </c>
      <c r="C31">
        <v>16</v>
      </c>
      <c r="D31">
        <v>310.2</v>
      </c>
      <c r="E31">
        <v>63.3</v>
      </c>
      <c r="F31">
        <v>-0.26300000000000001</v>
      </c>
      <c r="G31">
        <v>30</v>
      </c>
      <c r="H31" s="10">
        <v>0.72</v>
      </c>
    </row>
    <row r="32" spans="1:8" x14ac:dyDescent="0.25">
      <c r="A32" t="s">
        <v>530</v>
      </c>
      <c r="B32">
        <v>16</v>
      </c>
      <c r="C32">
        <v>17</v>
      </c>
      <c r="D32">
        <v>310.2</v>
      </c>
      <c r="E32">
        <v>63.3</v>
      </c>
      <c r="F32">
        <v>-0.26300000000000001</v>
      </c>
      <c r="G32">
        <v>24</v>
      </c>
      <c r="H32" s="10">
        <v>0.71</v>
      </c>
    </row>
    <row r="33" spans="1:8" x14ac:dyDescent="0.25">
      <c r="A33" t="s">
        <v>530</v>
      </c>
      <c r="B33">
        <v>17</v>
      </c>
      <c r="C33">
        <v>18</v>
      </c>
      <c r="D33">
        <v>310.2</v>
      </c>
      <c r="E33">
        <v>63.3</v>
      </c>
      <c r="F33">
        <v>-0.26300000000000001</v>
      </c>
      <c r="G33">
        <v>15</v>
      </c>
      <c r="H33" s="10">
        <v>0.7</v>
      </c>
    </row>
    <row r="37" spans="1:8" x14ac:dyDescent="0.25">
      <c r="H37" s="10"/>
    </row>
    <row r="38" spans="1:8" x14ac:dyDescent="0.25">
      <c r="A38" t="s">
        <v>592</v>
      </c>
      <c r="H38" s="10"/>
    </row>
    <row r="39" spans="1:8" x14ac:dyDescent="0.25">
      <c r="A39" t="s">
        <v>586</v>
      </c>
      <c r="H39" s="10"/>
    </row>
    <row r="40" spans="1:8" x14ac:dyDescent="0.25">
      <c r="A40" t="s">
        <v>585</v>
      </c>
      <c r="H40" s="10"/>
    </row>
    <row r="41" spans="1:8" x14ac:dyDescent="0.25">
      <c r="H41" s="10"/>
    </row>
    <row r="42" spans="1:8" x14ac:dyDescent="0.25">
      <c r="H42" s="10"/>
    </row>
    <row r="43" spans="1:8" x14ac:dyDescent="0.25">
      <c r="H43" s="10"/>
    </row>
    <row r="44" spans="1:8" x14ac:dyDescent="0.25">
      <c r="H44" s="10"/>
    </row>
    <row r="45" spans="1:8" x14ac:dyDescent="0.25">
      <c r="H45" s="10"/>
    </row>
    <row r="46" spans="1:8" x14ac:dyDescent="0.25">
      <c r="H46" s="10"/>
    </row>
    <row r="47" spans="1:8" x14ac:dyDescent="0.25">
      <c r="H47" s="10"/>
    </row>
    <row r="48" spans="1:8" x14ac:dyDescent="0.25">
      <c r="H48" s="10"/>
    </row>
    <row r="49" spans="8:8" x14ac:dyDescent="0.25">
      <c r="H49" s="10"/>
    </row>
    <row r="50" spans="8:8" x14ac:dyDescent="0.25">
      <c r="H50" s="10"/>
    </row>
    <row r="51" spans="8:8" x14ac:dyDescent="0.25">
      <c r="H51" s="10"/>
    </row>
    <row r="52" spans="8:8" x14ac:dyDescent="0.25">
      <c r="H52" s="10"/>
    </row>
    <row r="53" spans="8:8" x14ac:dyDescent="0.25">
      <c r="H53" s="10"/>
    </row>
    <row r="54" spans="8:8" x14ac:dyDescent="0.25">
      <c r="H54" s="10"/>
    </row>
    <row r="55" spans="8:8" x14ac:dyDescent="0.25">
      <c r="H55" s="10"/>
    </row>
    <row r="56" spans="8:8" x14ac:dyDescent="0.25">
      <c r="H56" s="10"/>
    </row>
    <row r="57" spans="8:8" x14ac:dyDescent="0.25">
      <c r="H57" s="10"/>
    </row>
    <row r="58" spans="8:8" x14ac:dyDescent="0.25">
      <c r="H58" s="10"/>
    </row>
    <row r="59" spans="8:8" x14ac:dyDescent="0.25">
      <c r="H59" s="10"/>
    </row>
    <row r="60" spans="8:8" x14ac:dyDescent="0.25">
      <c r="H60" s="10"/>
    </row>
    <row r="61" spans="8:8" x14ac:dyDescent="0.25">
      <c r="H61" s="10"/>
    </row>
    <row r="62" spans="8:8" x14ac:dyDescent="0.25">
      <c r="H62" s="10"/>
    </row>
    <row r="63" spans="8:8" x14ac:dyDescent="0.25">
      <c r="H63" s="10"/>
    </row>
    <row r="64" spans="8:8" x14ac:dyDescent="0.25">
      <c r="H64" s="10"/>
    </row>
    <row r="65" spans="8:8" x14ac:dyDescent="0.25">
      <c r="H65" s="10"/>
    </row>
    <row r="66" spans="8:8" x14ac:dyDescent="0.25">
      <c r="H66" s="10"/>
    </row>
    <row r="67" spans="8:8" x14ac:dyDescent="0.25">
      <c r="H67" s="10"/>
    </row>
    <row r="68" spans="8:8" x14ac:dyDescent="0.25">
      <c r="H68" s="10"/>
    </row>
    <row r="69" spans="8:8" x14ac:dyDescent="0.25">
      <c r="H69" s="10"/>
    </row>
    <row r="70" spans="8:8" x14ac:dyDescent="0.25">
      <c r="H70" s="10"/>
    </row>
    <row r="71" spans="8:8" x14ac:dyDescent="0.25">
      <c r="H71" s="10"/>
    </row>
    <row r="72" spans="8:8" x14ac:dyDescent="0.25">
      <c r="H72" s="10"/>
    </row>
    <row r="73" spans="8:8" x14ac:dyDescent="0.25">
      <c r="H73" s="10"/>
    </row>
    <row r="74" spans="8:8" x14ac:dyDescent="0.25">
      <c r="H74" s="10"/>
    </row>
    <row r="75" spans="8:8" x14ac:dyDescent="0.25">
      <c r="H75" s="10"/>
    </row>
    <row r="76" spans="8:8" x14ac:dyDescent="0.25">
      <c r="H76" s="10"/>
    </row>
    <row r="77" spans="8:8" x14ac:dyDescent="0.25">
      <c r="H77" s="10"/>
    </row>
    <row r="78" spans="8:8" x14ac:dyDescent="0.25">
      <c r="H78" s="10"/>
    </row>
    <row r="79" spans="8:8" x14ac:dyDescent="0.25">
      <c r="H79" s="10"/>
    </row>
    <row r="80" spans="8:8" x14ac:dyDescent="0.25">
      <c r="H80" s="10"/>
    </row>
    <row r="81" spans="8:8" x14ac:dyDescent="0.25">
      <c r="H81" s="10"/>
    </row>
    <row r="82" spans="8:8" x14ac:dyDescent="0.25">
      <c r="H82" s="10"/>
    </row>
    <row r="83" spans="8:8" x14ac:dyDescent="0.25">
      <c r="H83" s="10"/>
    </row>
    <row r="84" spans="8:8" x14ac:dyDescent="0.25">
      <c r="H84" s="10"/>
    </row>
    <row r="85" spans="8:8" x14ac:dyDescent="0.25">
      <c r="H85" s="10"/>
    </row>
    <row r="86" spans="8:8" x14ac:dyDescent="0.25">
      <c r="H86" s="10"/>
    </row>
    <row r="87" spans="8:8" x14ac:dyDescent="0.25">
      <c r="H87" s="10"/>
    </row>
    <row r="88" spans="8:8" x14ac:dyDescent="0.25">
      <c r="H88" s="10"/>
    </row>
    <row r="89" spans="8:8" x14ac:dyDescent="0.25">
      <c r="H89" s="10"/>
    </row>
    <row r="90" spans="8:8" x14ac:dyDescent="0.25">
      <c r="H90" s="10"/>
    </row>
    <row r="91" spans="8:8" x14ac:dyDescent="0.25">
      <c r="H91" s="10"/>
    </row>
    <row r="92" spans="8:8" x14ac:dyDescent="0.25">
      <c r="H92" s="10"/>
    </row>
    <row r="93" spans="8:8" x14ac:dyDescent="0.25">
      <c r="H93" s="10"/>
    </row>
    <row r="94" spans="8:8" x14ac:dyDescent="0.25">
      <c r="H94" s="10"/>
    </row>
    <row r="95" spans="8:8" x14ac:dyDescent="0.25">
      <c r="H95" s="10"/>
    </row>
    <row r="96" spans="8:8" x14ac:dyDescent="0.25">
      <c r="H96" s="10"/>
    </row>
    <row r="97" spans="8:8" x14ac:dyDescent="0.25">
      <c r="H97" s="10"/>
    </row>
    <row r="98" spans="8:8" x14ac:dyDescent="0.25">
      <c r="H98" s="10"/>
    </row>
    <row r="99" spans="8:8" x14ac:dyDescent="0.25">
      <c r="H99" s="10"/>
    </row>
    <row r="100" spans="8:8" x14ac:dyDescent="0.25">
      <c r="H100" s="10"/>
    </row>
  </sheetData>
  <autoFilter ref="A1:H104" xr:uid="{F660C088-F3AD-428B-8298-0D6EE59CF97E}">
    <sortState xmlns:xlrd2="http://schemas.microsoft.com/office/spreadsheetml/2017/richdata2" ref="A2:H104">
      <sortCondition ref="A1:A104"/>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0D43-9A49-4F24-B89B-EFF27212BE53}">
  <dimension ref="A1:S104"/>
  <sheetViews>
    <sheetView topLeftCell="A46" workbookViewId="0">
      <selection activeCell="T21" sqref="T21"/>
    </sheetView>
  </sheetViews>
  <sheetFormatPr defaultRowHeight="15" x14ac:dyDescent="0.25"/>
  <cols>
    <col min="6" max="6" width="6" bestFit="1" customWidth="1"/>
    <col min="7" max="7" width="6" hidden="1" customWidth="1"/>
    <col min="8" max="8" width="14" hidden="1" customWidth="1"/>
    <col min="9" max="9" width="11.5703125" hidden="1" customWidth="1"/>
  </cols>
  <sheetData>
    <row r="1" spans="1:19" x14ac:dyDescent="0.25">
      <c r="A1" s="22" t="s">
        <v>548</v>
      </c>
      <c r="B1" s="22" t="s">
        <v>554</v>
      </c>
      <c r="C1" s="22" t="s">
        <v>555</v>
      </c>
      <c r="D1" s="22" t="s">
        <v>575</v>
      </c>
      <c r="E1" s="22" t="s">
        <v>574</v>
      </c>
      <c r="F1" s="22" t="s">
        <v>576</v>
      </c>
      <c r="G1" s="22" t="s">
        <v>613</v>
      </c>
      <c r="H1" s="22" t="s">
        <v>577</v>
      </c>
      <c r="I1" s="22" t="s">
        <v>578</v>
      </c>
      <c r="J1" s="22" t="s">
        <v>580</v>
      </c>
      <c r="K1" s="22" t="s">
        <v>589</v>
      </c>
      <c r="L1" s="22" t="s">
        <v>593</v>
      </c>
      <c r="M1" s="22" t="s">
        <v>551</v>
      </c>
      <c r="N1" s="22" t="s">
        <v>579</v>
      </c>
      <c r="O1" s="22" t="s">
        <v>581</v>
      </c>
      <c r="P1" s="22" t="s">
        <v>591</v>
      </c>
      <c r="Q1" s="22"/>
      <c r="R1" s="22"/>
    </row>
    <row r="2" spans="1:19" x14ac:dyDescent="0.25">
      <c r="A2" t="s">
        <v>531</v>
      </c>
      <c r="B2">
        <v>2</v>
      </c>
      <c r="C2">
        <v>3</v>
      </c>
      <c r="D2">
        <v>263.39999999999998</v>
      </c>
      <c r="E2">
        <v>65.3</v>
      </c>
      <c r="F2">
        <v>-0.45400000000000001</v>
      </c>
      <c r="H2" s="33" t="e">
        <f>#REF!</f>
        <v>#REF!</v>
      </c>
      <c r="I2" s="33" t="e">
        <f>#REF!</f>
        <v>#REF!</v>
      </c>
      <c r="J2" t="e">
        <f t="shared" ref="J2:J33" si="0">D2+E2*H2+F2*(H2^2)</f>
        <v>#REF!</v>
      </c>
      <c r="K2">
        <v>12</v>
      </c>
      <c r="L2" t="e">
        <f t="shared" ref="L2:L33" si="1">J2+K2</f>
        <v>#REF!</v>
      </c>
      <c r="M2" t="s">
        <v>549</v>
      </c>
      <c r="N2">
        <v>0.85</v>
      </c>
      <c r="O2" t="e">
        <f t="shared" ref="O2:O33" si="2">L2*N2</f>
        <v>#REF!</v>
      </c>
      <c r="P2" s="10">
        <v>0.79</v>
      </c>
      <c r="Q2" s="22"/>
      <c r="R2" s="22" t="s">
        <v>590</v>
      </c>
    </row>
    <row r="3" spans="1:19" x14ac:dyDescent="0.25">
      <c r="A3" t="s">
        <v>531</v>
      </c>
      <c r="B3">
        <v>2</v>
      </c>
      <c r="C3">
        <v>3</v>
      </c>
      <c r="D3">
        <v>263.39999999999998</v>
      </c>
      <c r="E3">
        <v>65.3</v>
      </c>
      <c r="F3">
        <v>-0.45400000000000001</v>
      </c>
      <c r="H3" s="33">
        <v>12.6</v>
      </c>
      <c r="I3" s="33">
        <v>90.300000000000011</v>
      </c>
      <c r="J3">
        <f t="shared" si="0"/>
        <v>1014.1029599999998</v>
      </c>
      <c r="K3">
        <v>12</v>
      </c>
      <c r="L3">
        <f t="shared" si="1"/>
        <v>1026.1029599999997</v>
      </c>
      <c r="M3" t="s">
        <v>550</v>
      </c>
      <c r="N3">
        <v>1</v>
      </c>
      <c r="O3">
        <f t="shared" si="2"/>
        <v>1026.1029599999997</v>
      </c>
      <c r="P3" s="10">
        <v>0.79</v>
      </c>
      <c r="Q3" s="22"/>
      <c r="R3" s="22" t="s">
        <v>549</v>
      </c>
      <c r="S3">
        <v>0.85</v>
      </c>
    </row>
    <row r="4" spans="1:19" x14ac:dyDescent="0.25">
      <c r="A4" t="s">
        <v>531</v>
      </c>
      <c r="B4">
        <v>2</v>
      </c>
      <c r="C4">
        <v>3</v>
      </c>
      <c r="D4">
        <v>263.39999999999998</v>
      </c>
      <c r="E4">
        <v>65.3</v>
      </c>
      <c r="F4">
        <v>-0.45400000000000001</v>
      </c>
      <c r="H4" s="33">
        <v>12.6</v>
      </c>
      <c r="I4" s="33">
        <v>90.300000000000011</v>
      </c>
      <c r="J4">
        <f t="shared" si="0"/>
        <v>1014.1029599999998</v>
      </c>
      <c r="K4">
        <v>12</v>
      </c>
      <c r="L4">
        <f t="shared" si="1"/>
        <v>1026.1029599999997</v>
      </c>
      <c r="M4" t="s">
        <v>553</v>
      </c>
      <c r="N4">
        <v>1.1499999999999999</v>
      </c>
      <c r="O4">
        <f t="shared" si="2"/>
        <v>1180.0184039999995</v>
      </c>
      <c r="P4" s="10">
        <v>0.79</v>
      </c>
      <c r="Q4" s="22"/>
      <c r="R4" s="22" t="s">
        <v>550</v>
      </c>
      <c r="S4">
        <v>1</v>
      </c>
    </row>
    <row r="5" spans="1:19" x14ac:dyDescent="0.25">
      <c r="A5" t="s">
        <v>531</v>
      </c>
      <c r="B5">
        <v>3</v>
      </c>
      <c r="C5">
        <v>4</v>
      </c>
      <c r="D5">
        <v>263.39999999999998</v>
      </c>
      <c r="E5">
        <v>65.3</v>
      </c>
      <c r="F5">
        <v>-0.45400000000000001</v>
      </c>
      <c r="H5" s="33" t="e">
        <f>#REF!</f>
        <v>#REF!</v>
      </c>
      <c r="I5" s="33" t="e">
        <f>#REF!</f>
        <v>#REF!</v>
      </c>
      <c r="J5" t="e">
        <f t="shared" si="0"/>
        <v>#REF!</v>
      </c>
      <c r="K5">
        <v>11</v>
      </c>
      <c r="L5" t="e">
        <f t="shared" si="1"/>
        <v>#REF!</v>
      </c>
      <c r="M5" t="s">
        <v>549</v>
      </c>
      <c r="N5">
        <v>0.85</v>
      </c>
      <c r="O5" t="e">
        <f t="shared" si="2"/>
        <v>#REF!</v>
      </c>
      <c r="P5" s="10">
        <v>0.73</v>
      </c>
      <c r="Q5" s="22"/>
      <c r="R5" s="22" t="s">
        <v>553</v>
      </c>
      <c r="S5">
        <v>1.1499999999999999</v>
      </c>
    </row>
    <row r="6" spans="1:19" x14ac:dyDescent="0.25">
      <c r="A6" t="s">
        <v>531</v>
      </c>
      <c r="B6">
        <v>3</v>
      </c>
      <c r="C6">
        <v>4</v>
      </c>
      <c r="D6">
        <v>263.39999999999998</v>
      </c>
      <c r="E6">
        <v>65.3</v>
      </c>
      <c r="F6">
        <v>-0.45400000000000001</v>
      </c>
      <c r="H6" s="33">
        <v>14.9</v>
      </c>
      <c r="I6" s="33">
        <v>98.7</v>
      </c>
      <c r="J6">
        <f t="shared" si="0"/>
        <v>1135.57746</v>
      </c>
      <c r="K6">
        <v>11</v>
      </c>
      <c r="L6">
        <f t="shared" si="1"/>
        <v>1146.57746</v>
      </c>
      <c r="M6" t="s">
        <v>550</v>
      </c>
      <c r="N6">
        <v>1</v>
      </c>
      <c r="O6">
        <f t="shared" si="2"/>
        <v>1146.57746</v>
      </c>
      <c r="P6" s="10">
        <v>0.73</v>
      </c>
      <c r="Q6" s="22"/>
      <c r="R6" s="22"/>
    </row>
    <row r="7" spans="1:19" x14ac:dyDescent="0.25">
      <c r="A7" t="s">
        <v>531</v>
      </c>
      <c r="B7">
        <v>3</v>
      </c>
      <c r="C7">
        <v>4</v>
      </c>
      <c r="D7">
        <v>263.39999999999998</v>
      </c>
      <c r="E7">
        <v>65.3</v>
      </c>
      <c r="F7">
        <v>-0.45400000000000001</v>
      </c>
      <c r="H7" s="33">
        <v>14.9</v>
      </c>
      <c r="I7" s="33">
        <v>98.7</v>
      </c>
      <c r="J7">
        <f t="shared" si="0"/>
        <v>1135.57746</v>
      </c>
      <c r="K7">
        <v>11</v>
      </c>
      <c r="L7">
        <f t="shared" si="1"/>
        <v>1146.57746</v>
      </c>
      <c r="M7" t="s">
        <v>553</v>
      </c>
      <c r="N7">
        <v>1.1499999999999999</v>
      </c>
      <c r="O7">
        <f t="shared" si="2"/>
        <v>1318.5640789999998</v>
      </c>
      <c r="P7" s="10">
        <v>0.73</v>
      </c>
    </row>
    <row r="8" spans="1:19" x14ac:dyDescent="0.25">
      <c r="A8" t="s">
        <v>531</v>
      </c>
      <c r="B8">
        <v>4</v>
      </c>
      <c r="C8">
        <v>5</v>
      </c>
      <c r="D8">
        <v>263.39999999999998</v>
      </c>
      <c r="E8">
        <v>65.3</v>
      </c>
      <c r="F8">
        <v>-0.45400000000000001</v>
      </c>
      <c r="H8" s="33" t="e">
        <f>#REF!</f>
        <v>#REF!</v>
      </c>
      <c r="I8" s="33" t="e">
        <f>#REF!</f>
        <v>#REF!</v>
      </c>
      <c r="J8" t="e">
        <f t="shared" si="0"/>
        <v>#REF!</v>
      </c>
      <c r="K8">
        <v>10</v>
      </c>
      <c r="L8" t="e">
        <f t="shared" si="1"/>
        <v>#REF!</v>
      </c>
      <c r="M8" t="s">
        <v>549</v>
      </c>
      <c r="N8">
        <v>0.85</v>
      </c>
      <c r="O8" t="e">
        <f t="shared" si="2"/>
        <v>#REF!</v>
      </c>
      <c r="P8" s="10">
        <v>0.69</v>
      </c>
    </row>
    <row r="9" spans="1:19" x14ac:dyDescent="0.25">
      <c r="A9" t="s">
        <v>531</v>
      </c>
      <c r="B9">
        <v>4</v>
      </c>
      <c r="C9">
        <v>5</v>
      </c>
      <c r="D9">
        <v>263.39999999999998</v>
      </c>
      <c r="E9">
        <v>65.3</v>
      </c>
      <c r="F9">
        <v>-0.45400000000000001</v>
      </c>
      <c r="H9" s="33">
        <v>17.100000000000001</v>
      </c>
      <c r="I9" s="33">
        <v>105.9</v>
      </c>
      <c r="J9">
        <f t="shared" si="0"/>
        <v>1247.2758600000002</v>
      </c>
      <c r="K9">
        <v>10</v>
      </c>
      <c r="L9">
        <f t="shared" si="1"/>
        <v>1257.2758600000002</v>
      </c>
      <c r="M9" t="s">
        <v>550</v>
      </c>
      <c r="N9">
        <v>1</v>
      </c>
      <c r="O9">
        <f t="shared" si="2"/>
        <v>1257.2758600000002</v>
      </c>
      <c r="P9" s="10">
        <v>0.69</v>
      </c>
    </row>
    <row r="10" spans="1:19" x14ac:dyDescent="0.25">
      <c r="A10" t="s">
        <v>531</v>
      </c>
      <c r="B10">
        <v>4</v>
      </c>
      <c r="C10">
        <v>5</v>
      </c>
      <c r="D10">
        <v>263.39999999999998</v>
      </c>
      <c r="E10">
        <v>65.3</v>
      </c>
      <c r="F10">
        <v>-0.45400000000000001</v>
      </c>
      <c r="H10" s="33">
        <v>17.100000000000001</v>
      </c>
      <c r="I10" s="33">
        <v>105.9</v>
      </c>
      <c r="J10">
        <f t="shared" si="0"/>
        <v>1247.2758600000002</v>
      </c>
      <c r="K10">
        <v>10</v>
      </c>
      <c r="L10">
        <f t="shared" si="1"/>
        <v>1257.2758600000002</v>
      </c>
      <c r="M10" t="s">
        <v>553</v>
      </c>
      <c r="N10">
        <v>1.1499999999999999</v>
      </c>
      <c r="O10">
        <f t="shared" si="2"/>
        <v>1445.8672390000002</v>
      </c>
      <c r="P10" s="10">
        <v>0.69</v>
      </c>
    </row>
    <row r="11" spans="1:19" x14ac:dyDescent="0.25">
      <c r="A11" t="s">
        <v>531</v>
      </c>
      <c r="B11">
        <v>5</v>
      </c>
      <c r="C11">
        <v>6</v>
      </c>
      <c r="D11">
        <v>263.39999999999998</v>
      </c>
      <c r="E11">
        <v>65.3</v>
      </c>
      <c r="F11">
        <v>-0.45400000000000001</v>
      </c>
      <c r="H11" s="33" t="e">
        <f>#REF!</f>
        <v>#REF!</v>
      </c>
      <c r="I11" s="33" t="e">
        <f>#REF!</f>
        <v>#REF!</v>
      </c>
      <c r="J11" t="e">
        <f t="shared" si="0"/>
        <v>#REF!</v>
      </c>
      <c r="K11">
        <v>10</v>
      </c>
      <c r="L11" t="e">
        <f t="shared" si="1"/>
        <v>#REF!</v>
      </c>
      <c r="M11" t="s">
        <v>549</v>
      </c>
      <c r="N11">
        <v>0.85</v>
      </c>
      <c r="O11" t="e">
        <f t="shared" si="2"/>
        <v>#REF!</v>
      </c>
      <c r="P11" s="10">
        <v>0.69</v>
      </c>
    </row>
    <row r="12" spans="1:19" x14ac:dyDescent="0.25">
      <c r="A12" t="s">
        <v>531</v>
      </c>
      <c r="B12">
        <v>5</v>
      </c>
      <c r="C12">
        <v>6</v>
      </c>
      <c r="D12">
        <v>263.39999999999998</v>
      </c>
      <c r="E12">
        <v>65.3</v>
      </c>
      <c r="F12">
        <v>-0.45400000000000001</v>
      </c>
      <c r="H12" s="33">
        <v>19.097598194462503</v>
      </c>
      <c r="I12" s="33">
        <v>111.9225</v>
      </c>
      <c r="J12">
        <f t="shared" si="0"/>
        <v>1344.8910735125007</v>
      </c>
      <c r="K12">
        <v>10</v>
      </c>
      <c r="L12">
        <f t="shared" si="1"/>
        <v>1354.8910735125007</v>
      </c>
      <c r="M12" t="s">
        <v>550</v>
      </c>
      <c r="N12">
        <v>1</v>
      </c>
      <c r="O12">
        <f t="shared" si="2"/>
        <v>1354.8910735125007</v>
      </c>
      <c r="P12" s="10">
        <v>0.69</v>
      </c>
    </row>
    <row r="13" spans="1:19" x14ac:dyDescent="0.25">
      <c r="A13" t="s">
        <v>531</v>
      </c>
      <c r="B13">
        <v>5</v>
      </c>
      <c r="C13">
        <v>6</v>
      </c>
      <c r="D13">
        <v>263.39999999999998</v>
      </c>
      <c r="E13">
        <v>65.3</v>
      </c>
      <c r="F13">
        <v>-0.45400000000000001</v>
      </c>
      <c r="H13" s="33">
        <v>19.097598194462503</v>
      </c>
      <c r="I13" s="33">
        <v>111.9225</v>
      </c>
      <c r="J13">
        <f t="shared" si="0"/>
        <v>1344.8910735125007</v>
      </c>
      <c r="K13">
        <v>10</v>
      </c>
      <c r="L13">
        <f t="shared" si="1"/>
        <v>1354.8910735125007</v>
      </c>
      <c r="M13" t="s">
        <v>553</v>
      </c>
      <c r="N13">
        <v>1.1499999999999999</v>
      </c>
      <c r="O13">
        <f t="shared" si="2"/>
        <v>1558.1247345393758</v>
      </c>
      <c r="P13" s="10">
        <v>0.69</v>
      </c>
    </row>
    <row r="14" spans="1:19" x14ac:dyDescent="0.25">
      <c r="A14" t="s">
        <v>531</v>
      </c>
      <c r="B14">
        <v>6</v>
      </c>
      <c r="C14">
        <v>7</v>
      </c>
      <c r="D14">
        <v>263.39999999999998</v>
      </c>
      <c r="E14">
        <v>65.3</v>
      </c>
      <c r="F14">
        <v>-0.45400000000000001</v>
      </c>
      <c r="H14" s="33" t="e">
        <f>#REF!</f>
        <v>#REF!</v>
      </c>
      <c r="I14" s="33" t="e">
        <f>#REF!</f>
        <v>#REF!</v>
      </c>
      <c r="J14" t="e">
        <f t="shared" si="0"/>
        <v>#REF!</v>
      </c>
      <c r="K14">
        <v>13</v>
      </c>
      <c r="L14" t="e">
        <f t="shared" si="1"/>
        <v>#REF!</v>
      </c>
      <c r="M14" t="s">
        <v>549</v>
      </c>
      <c r="N14">
        <v>0.85</v>
      </c>
      <c r="O14" t="e">
        <f t="shared" si="2"/>
        <v>#REF!</v>
      </c>
      <c r="P14" s="10">
        <v>0.72</v>
      </c>
    </row>
    <row r="15" spans="1:19" x14ac:dyDescent="0.25">
      <c r="A15" t="s">
        <v>531</v>
      </c>
      <c r="B15">
        <v>6</v>
      </c>
      <c r="C15">
        <v>7</v>
      </c>
      <c r="D15">
        <v>263.39999999999998</v>
      </c>
      <c r="E15">
        <v>65.3</v>
      </c>
      <c r="F15">
        <v>-0.45400000000000001</v>
      </c>
      <c r="H15" s="33">
        <v>21.231030514461999</v>
      </c>
      <c r="I15" s="33">
        <v>117.7405</v>
      </c>
      <c r="J15">
        <f t="shared" si="0"/>
        <v>1445.1427704498371</v>
      </c>
      <c r="K15">
        <v>13</v>
      </c>
      <c r="L15">
        <f t="shared" si="1"/>
        <v>1458.1427704498371</v>
      </c>
      <c r="M15" t="s">
        <v>550</v>
      </c>
      <c r="N15">
        <v>1</v>
      </c>
      <c r="O15">
        <f t="shared" si="2"/>
        <v>1458.1427704498371</v>
      </c>
      <c r="P15" s="10">
        <v>0.72</v>
      </c>
    </row>
    <row r="16" spans="1:19" x14ac:dyDescent="0.25">
      <c r="A16" t="s">
        <v>531</v>
      </c>
      <c r="B16">
        <v>6</v>
      </c>
      <c r="C16">
        <v>7</v>
      </c>
      <c r="D16">
        <v>263.39999999999998</v>
      </c>
      <c r="E16">
        <v>65.3</v>
      </c>
      <c r="F16">
        <v>-0.45400000000000001</v>
      </c>
      <c r="H16" s="33">
        <v>21.231030514461999</v>
      </c>
      <c r="I16" s="33">
        <v>117.7405</v>
      </c>
      <c r="J16">
        <f t="shared" si="0"/>
        <v>1445.1427704498371</v>
      </c>
      <c r="K16">
        <v>13</v>
      </c>
      <c r="L16">
        <f t="shared" si="1"/>
        <v>1458.1427704498371</v>
      </c>
      <c r="M16" t="s">
        <v>553</v>
      </c>
      <c r="N16">
        <v>1.1499999999999999</v>
      </c>
      <c r="O16">
        <f t="shared" si="2"/>
        <v>1676.8641860173125</v>
      </c>
      <c r="P16" s="10">
        <v>0.72</v>
      </c>
    </row>
    <row r="17" spans="1:16" x14ac:dyDescent="0.25">
      <c r="A17" t="s">
        <v>531</v>
      </c>
      <c r="B17">
        <v>7</v>
      </c>
      <c r="C17">
        <v>8</v>
      </c>
      <c r="D17">
        <v>263.39999999999998</v>
      </c>
      <c r="E17">
        <v>65.3</v>
      </c>
      <c r="F17">
        <v>-0.45400000000000001</v>
      </c>
      <c r="H17" s="33" t="e">
        <f>#REF!</f>
        <v>#REF!</v>
      </c>
      <c r="I17" s="33" t="e">
        <f>#REF!</f>
        <v>#REF!</v>
      </c>
      <c r="J17" t="e">
        <f t="shared" si="0"/>
        <v>#REF!</v>
      </c>
      <c r="K17">
        <v>17</v>
      </c>
      <c r="L17" t="e">
        <f t="shared" si="1"/>
        <v>#REF!</v>
      </c>
      <c r="M17" t="s">
        <v>549</v>
      </c>
      <c r="N17">
        <v>0.85</v>
      </c>
      <c r="O17" t="e">
        <f t="shared" si="2"/>
        <v>#REF!</v>
      </c>
      <c r="P17" s="10">
        <v>0.74</v>
      </c>
    </row>
    <row r="18" spans="1:16" x14ac:dyDescent="0.25">
      <c r="A18" t="s">
        <v>531</v>
      </c>
      <c r="B18">
        <v>7</v>
      </c>
      <c r="C18">
        <v>8</v>
      </c>
      <c r="D18">
        <v>263.39999999999998</v>
      </c>
      <c r="E18">
        <v>65.3</v>
      </c>
      <c r="F18">
        <v>-0.45400000000000001</v>
      </c>
      <c r="H18" s="33">
        <v>23.631864015868452</v>
      </c>
      <c r="I18" s="33">
        <v>123.426</v>
      </c>
      <c r="J18">
        <f t="shared" si="0"/>
        <v>1553.0176116597277</v>
      </c>
      <c r="K18">
        <v>17</v>
      </c>
      <c r="L18">
        <f t="shared" si="1"/>
        <v>1570.0176116597277</v>
      </c>
      <c r="M18" t="s">
        <v>550</v>
      </c>
      <c r="N18">
        <v>1</v>
      </c>
      <c r="O18">
        <f t="shared" si="2"/>
        <v>1570.0176116597277</v>
      </c>
      <c r="P18" s="10">
        <v>0.74</v>
      </c>
    </row>
    <row r="19" spans="1:16" x14ac:dyDescent="0.25">
      <c r="A19" t="s">
        <v>531</v>
      </c>
      <c r="B19">
        <v>7</v>
      </c>
      <c r="C19">
        <v>8</v>
      </c>
      <c r="D19">
        <v>263.39999999999998</v>
      </c>
      <c r="E19">
        <v>65.3</v>
      </c>
      <c r="F19">
        <v>-0.45400000000000001</v>
      </c>
      <c r="H19" s="33">
        <v>23.631864015868452</v>
      </c>
      <c r="I19" s="33">
        <v>123.426</v>
      </c>
      <c r="J19">
        <f t="shared" si="0"/>
        <v>1553.0176116597277</v>
      </c>
      <c r="K19">
        <v>17</v>
      </c>
      <c r="L19">
        <f t="shared" si="1"/>
        <v>1570.0176116597277</v>
      </c>
      <c r="M19" t="s">
        <v>553</v>
      </c>
      <c r="N19">
        <v>1.1499999999999999</v>
      </c>
      <c r="O19">
        <f t="shared" si="2"/>
        <v>1805.5202534086866</v>
      </c>
      <c r="P19" s="10">
        <v>0.74</v>
      </c>
    </row>
    <row r="20" spans="1:16" x14ac:dyDescent="0.25">
      <c r="A20" t="s">
        <v>531</v>
      </c>
      <c r="B20">
        <v>8</v>
      </c>
      <c r="C20">
        <v>9</v>
      </c>
      <c r="D20">
        <v>263.39999999999998</v>
      </c>
      <c r="E20">
        <v>65.3</v>
      </c>
      <c r="F20">
        <v>-0.45400000000000001</v>
      </c>
      <c r="H20" s="33" t="e">
        <f>#REF!</f>
        <v>#REF!</v>
      </c>
      <c r="I20" s="33" t="e">
        <f>#REF!</f>
        <v>#REF!</v>
      </c>
      <c r="J20" t="e">
        <f t="shared" si="0"/>
        <v>#REF!</v>
      </c>
      <c r="K20">
        <v>21</v>
      </c>
      <c r="L20" t="e">
        <f t="shared" si="1"/>
        <v>#REF!</v>
      </c>
      <c r="M20" t="s">
        <v>549</v>
      </c>
      <c r="N20">
        <v>0.85</v>
      </c>
      <c r="O20" t="e">
        <f t="shared" si="2"/>
        <v>#REF!</v>
      </c>
      <c r="P20" s="10">
        <v>0.75</v>
      </c>
    </row>
    <row r="21" spans="1:16" x14ac:dyDescent="0.25">
      <c r="A21" t="s">
        <v>531</v>
      </c>
      <c r="B21">
        <v>8</v>
      </c>
      <c r="C21">
        <v>9</v>
      </c>
      <c r="D21">
        <v>263.39999999999998</v>
      </c>
      <c r="E21">
        <v>65.3</v>
      </c>
      <c r="F21">
        <v>-0.45400000000000001</v>
      </c>
      <c r="H21" s="33">
        <v>26.489793546645995</v>
      </c>
      <c r="I21" s="33">
        <v>129.25099999999998</v>
      </c>
      <c r="J21">
        <f t="shared" si="0"/>
        <v>1674.6075589826403</v>
      </c>
      <c r="K21">
        <v>21</v>
      </c>
      <c r="L21">
        <f t="shared" si="1"/>
        <v>1695.6075589826403</v>
      </c>
      <c r="M21" t="s">
        <v>550</v>
      </c>
      <c r="N21">
        <v>1</v>
      </c>
      <c r="O21">
        <f t="shared" si="2"/>
        <v>1695.6075589826403</v>
      </c>
      <c r="P21" s="10">
        <v>0.75</v>
      </c>
    </row>
    <row r="22" spans="1:16" x14ac:dyDescent="0.25">
      <c r="A22" t="s">
        <v>531</v>
      </c>
      <c r="B22">
        <v>8</v>
      </c>
      <c r="C22">
        <v>9</v>
      </c>
      <c r="D22">
        <v>263.39999999999998</v>
      </c>
      <c r="E22">
        <v>65.3</v>
      </c>
      <c r="F22">
        <v>-0.45400000000000001</v>
      </c>
      <c r="H22" s="33">
        <v>26.489793546645995</v>
      </c>
      <c r="I22" s="33">
        <v>129.25099999999998</v>
      </c>
      <c r="J22">
        <f t="shared" si="0"/>
        <v>1674.6075589826403</v>
      </c>
      <c r="K22">
        <v>21</v>
      </c>
      <c r="L22">
        <f t="shared" si="1"/>
        <v>1695.6075589826403</v>
      </c>
      <c r="M22" t="s">
        <v>553</v>
      </c>
      <c r="N22">
        <v>1.1499999999999999</v>
      </c>
      <c r="O22">
        <f t="shared" si="2"/>
        <v>1949.9486928300362</v>
      </c>
      <c r="P22" s="10">
        <v>0.75</v>
      </c>
    </row>
    <row r="23" spans="1:16" x14ac:dyDescent="0.25">
      <c r="A23" t="s">
        <v>531</v>
      </c>
      <c r="B23">
        <v>9</v>
      </c>
      <c r="C23">
        <v>10</v>
      </c>
      <c r="D23">
        <v>263.39999999999998</v>
      </c>
      <c r="E23">
        <v>65.3</v>
      </c>
      <c r="F23">
        <v>-0.45400000000000001</v>
      </c>
      <c r="H23" s="33" t="e">
        <f>#REF!</f>
        <v>#REF!</v>
      </c>
      <c r="I23" s="33" t="e">
        <f>#REF!</f>
        <v>#REF!</v>
      </c>
      <c r="J23" t="e">
        <f t="shared" si="0"/>
        <v>#REF!</v>
      </c>
      <c r="K23">
        <v>23</v>
      </c>
      <c r="L23" t="e">
        <f t="shared" si="1"/>
        <v>#REF!</v>
      </c>
      <c r="M23" t="s">
        <v>549</v>
      </c>
      <c r="N23">
        <v>0.85</v>
      </c>
      <c r="O23" t="e">
        <f t="shared" si="2"/>
        <v>#REF!</v>
      </c>
      <c r="P23" s="10">
        <v>0.75</v>
      </c>
    </row>
    <row r="24" spans="1:16" x14ac:dyDescent="0.25">
      <c r="A24" t="s">
        <v>531</v>
      </c>
      <c r="B24">
        <v>9</v>
      </c>
      <c r="C24">
        <v>10</v>
      </c>
      <c r="D24">
        <v>263.39999999999998</v>
      </c>
      <c r="E24">
        <v>65.3</v>
      </c>
      <c r="F24">
        <v>-0.45400000000000001</v>
      </c>
      <c r="H24" s="33">
        <v>29.872136248279155</v>
      </c>
      <c r="I24" s="33">
        <v>135.28550000000001</v>
      </c>
      <c r="J24">
        <f t="shared" si="0"/>
        <v>1808.9260831003965</v>
      </c>
      <c r="K24">
        <v>23</v>
      </c>
      <c r="L24">
        <f t="shared" si="1"/>
        <v>1831.9260831003965</v>
      </c>
      <c r="M24" t="s">
        <v>550</v>
      </c>
      <c r="N24">
        <v>1</v>
      </c>
      <c r="O24">
        <f t="shared" si="2"/>
        <v>1831.9260831003965</v>
      </c>
      <c r="P24" s="10">
        <v>0.75</v>
      </c>
    </row>
    <row r="25" spans="1:16" x14ac:dyDescent="0.25">
      <c r="A25" t="s">
        <v>531</v>
      </c>
      <c r="B25">
        <v>9</v>
      </c>
      <c r="C25">
        <v>10</v>
      </c>
      <c r="D25">
        <v>263.39999999999998</v>
      </c>
      <c r="E25">
        <v>65.3</v>
      </c>
      <c r="F25">
        <v>-0.45400000000000001</v>
      </c>
      <c r="H25" s="33">
        <v>29.872136248279155</v>
      </c>
      <c r="I25" s="33">
        <v>135.28550000000001</v>
      </c>
      <c r="J25">
        <f t="shared" si="0"/>
        <v>1808.9260831003965</v>
      </c>
      <c r="K25">
        <v>23</v>
      </c>
      <c r="L25">
        <f t="shared" si="1"/>
        <v>1831.9260831003965</v>
      </c>
      <c r="M25" t="s">
        <v>553</v>
      </c>
      <c r="N25">
        <v>1.1499999999999999</v>
      </c>
      <c r="O25">
        <f t="shared" si="2"/>
        <v>2106.7149955654559</v>
      </c>
      <c r="P25" s="10">
        <v>0.75</v>
      </c>
    </row>
    <row r="26" spans="1:16" x14ac:dyDescent="0.25">
      <c r="A26" t="s">
        <v>531</v>
      </c>
      <c r="B26">
        <v>10</v>
      </c>
      <c r="C26">
        <v>11</v>
      </c>
      <c r="D26">
        <v>263.39999999999998</v>
      </c>
      <c r="E26">
        <v>65.3</v>
      </c>
      <c r="F26">
        <v>-0.45400000000000001</v>
      </c>
      <c r="H26" s="33" t="e">
        <f>#REF!</f>
        <v>#REF!</v>
      </c>
      <c r="I26" s="33" t="e">
        <f>#REF!</f>
        <v>#REF!</v>
      </c>
      <c r="J26" t="e">
        <f t="shared" si="0"/>
        <v>#REF!</v>
      </c>
      <c r="K26">
        <v>25</v>
      </c>
      <c r="L26" t="e">
        <f t="shared" si="1"/>
        <v>#REF!</v>
      </c>
      <c r="M26" t="s">
        <v>549</v>
      </c>
      <c r="N26">
        <v>0.85</v>
      </c>
      <c r="O26" t="e">
        <f t="shared" si="2"/>
        <v>#REF!</v>
      </c>
      <c r="P26" s="10">
        <v>0.75</v>
      </c>
    </row>
    <row r="27" spans="1:16" x14ac:dyDescent="0.25">
      <c r="A27" t="s">
        <v>531</v>
      </c>
      <c r="B27">
        <v>10</v>
      </c>
      <c r="C27">
        <v>11</v>
      </c>
      <c r="D27">
        <v>263.39999999999998</v>
      </c>
      <c r="E27">
        <v>65.3</v>
      </c>
      <c r="F27">
        <v>-0.45400000000000001</v>
      </c>
      <c r="H27" s="33">
        <v>33.824363013146737</v>
      </c>
      <c r="I27" s="33">
        <v>141.524</v>
      </c>
      <c r="J27">
        <f t="shared" si="0"/>
        <v>1952.7151646651932</v>
      </c>
      <c r="K27">
        <v>25</v>
      </c>
      <c r="L27">
        <f t="shared" si="1"/>
        <v>1977.7151646651932</v>
      </c>
      <c r="M27" t="s">
        <v>550</v>
      </c>
      <c r="N27">
        <v>1</v>
      </c>
      <c r="O27">
        <f t="shared" si="2"/>
        <v>1977.7151646651932</v>
      </c>
      <c r="P27" s="10">
        <v>0.75</v>
      </c>
    </row>
    <row r="28" spans="1:16" x14ac:dyDescent="0.25">
      <c r="A28" t="s">
        <v>531</v>
      </c>
      <c r="B28">
        <v>10</v>
      </c>
      <c r="C28">
        <v>11</v>
      </c>
      <c r="D28">
        <v>263.39999999999998</v>
      </c>
      <c r="E28">
        <v>65.3</v>
      </c>
      <c r="F28">
        <v>-0.45400000000000001</v>
      </c>
      <c r="H28" s="33">
        <v>33.824363013146737</v>
      </c>
      <c r="I28" s="33">
        <v>141.524</v>
      </c>
      <c r="J28">
        <f t="shared" si="0"/>
        <v>1952.7151646651932</v>
      </c>
      <c r="K28">
        <v>25</v>
      </c>
      <c r="L28">
        <f t="shared" si="1"/>
        <v>1977.7151646651932</v>
      </c>
      <c r="M28" t="s">
        <v>553</v>
      </c>
      <c r="N28">
        <v>1.1499999999999999</v>
      </c>
      <c r="O28">
        <f t="shared" si="2"/>
        <v>2274.3724393649723</v>
      </c>
      <c r="P28" s="10">
        <v>0.75</v>
      </c>
    </row>
    <row r="29" spans="1:16" x14ac:dyDescent="0.25">
      <c r="A29" t="s">
        <v>531</v>
      </c>
      <c r="B29">
        <v>11</v>
      </c>
      <c r="C29">
        <v>12</v>
      </c>
      <c r="D29">
        <v>263.39999999999998</v>
      </c>
      <c r="E29">
        <v>65.3</v>
      </c>
      <c r="F29">
        <v>-0.45400000000000001</v>
      </c>
      <c r="H29" s="33" t="e">
        <f>#REF!</f>
        <v>#REF!</v>
      </c>
      <c r="I29" s="33" t="e">
        <f>#REF!</f>
        <v>#REF!</v>
      </c>
      <c r="J29" t="e">
        <f t="shared" si="0"/>
        <v>#REF!</v>
      </c>
      <c r="K29">
        <v>25</v>
      </c>
      <c r="L29" t="e">
        <f t="shared" si="1"/>
        <v>#REF!</v>
      </c>
      <c r="M29" t="s">
        <v>549</v>
      </c>
      <c r="N29">
        <v>0.85</v>
      </c>
      <c r="O29" t="e">
        <f t="shared" si="2"/>
        <v>#REF!</v>
      </c>
      <c r="P29" s="10">
        <v>0.73</v>
      </c>
    </row>
    <row r="30" spans="1:16" x14ac:dyDescent="0.25">
      <c r="A30" t="s">
        <v>531</v>
      </c>
      <c r="B30">
        <v>11</v>
      </c>
      <c r="C30">
        <v>12</v>
      </c>
      <c r="D30">
        <v>263.39999999999998</v>
      </c>
      <c r="E30">
        <v>65.3</v>
      </c>
      <c r="F30">
        <v>-0.45400000000000001</v>
      </c>
      <c r="H30" s="33">
        <v>38.459209447212501</v>
      </c>
      <c r="I30" s="33">
        <v>147.91750000000002</v>
      </c>
      <c r="J30">
        <f t="shared" si="0"/>
        <v>2103.2700776507063</v>
      </c>
      <c r="K30">
        <v>25</v>
      </c>
      <c r="L30">
        <f t="shared" si="1"/>
        <v>2128.2700776507063</v>
      </c>
      <c r="M30" t="s">
        <v>550</v>
      </c>
      <c r="N30">
        <v>1</v>
      </c>
      <c r="O30">
        <f t="shared" si="2"/>
        <v>2128.2700776507063</v>
      </c>
      <c r="P30" s="10">
        <v>0.73</v>
      </c>
    </row>
    <row r="31" spans="1:16" x14ac:dyDescent="0.25">
      <c r="A31" t="s">
        <v>531</v>
      </c>
      <c r="B31">
        <v>11</v>
      </c>
      <c r="C31">
        <v>12</v>
      </c>
      <c r="D31">
        <v>263.39999999999998</v>
      </c>
      <c r="E31">
        <v>65.3</v>
      </c>
      <c r="F31">
        <v>-0.45400000000000001</v>
      </c>
      <c r="H31" s="33">
        <v>38.459209447212501</v>
      </c>
      <c r="I31" s="33">
        <v>147.91750000000002</v>
      </c>
      <c r="J31">
        <f t="shared" si="0"/>
        <v>2103.2700776507063</v>
      </c>
      <c r="K31">
        <v>25</v>
      </c>
      <c r="L31">
        <f t="shared" si="1"/>
        <v>2128.2700776507063</v>
      </c>
      <c r="M31" t="s">
        <v>553</v>
      </c>
      <c r="N31">
        <v>1.1499999999999999</v>
      </c>
      <c r="O31">
        <f t="shared" si="2"/>
        <v>2447.510589298312</v>
      </c>
      <c r="P31" s="10">
        <v>0.73</v>
      </c>
    </row>
    <row r="32" spans="1:16" x14ac:dyDescent="0.25">
      <c r="A32" t="s">
        <v>531</v>
      </c>
      <c r="B32">
        <v>12</v>
      </c>
      <c r="C32">
        <v>13</v>
      </c>
      <c r="D32">
        <v>263.39999999999998</v>
      </c>
      <c r="E32">
        <v>65.3</v>
      </c>
      <c r="F32">
        <v>-0.45400000000000001</v>
      </c>
      <c r="H32" s="33" t="e">
        <f>#REF!</f>
        <v>#REF!</v>
      </c>
      <c r="I32" s="33" t="e">
        <f>#REF!</f>
        <v>#REF!</v>
      </c>
      <c r="J32" t="e">
        <f t="shared" si="0"/>
        <v>#REF!</v>
      </c>
      <c r="K32">
        <v>26</v>
      </c>
      <c r="L32" t="e">
        <f t="shared" si="1"/>
        <v>#REF!</v>
      </c>
      <c r="M32" t="s">
        <v>549</v>
      </c>
      <c r="N32">
        <v>0.85</v>
      </c>
      <c r="O32" t="e">
        <f t="shared" si="2"/>
        <v>#REF!</v>
      </c>
      <c r="P32" s="10">
        <v>0.72</v>
      </c>
    </row>
    <row r="33" spans="1:16" x14ac:dyDescent="0.25">
      <c r="A33" t="s">
        <v>531</v>
      </c>
      <c r="B33">
        <v>12</v>
      </c>
      <c r="C33">
        <v>13</v>
      </c>
      <c r="D33">
        <v>263.39999999999998</v>
      </c>
      <c r="E33">
        <v>65.3</v>
      </c>
      <c r="F33">
        <v>-0.45400000000000001</v>
      </c>
      <c r="H33" s="33">
        <v>43.433785966546402</v>
      </c>
      <c r="I33" s="33">
        <v>153.786</v>
      </c>
      <c r="J33">
        <f t="shared" si="0"/>
        <v>2243.1580550374351</v>
      </c>
      <c r="K33">
        <v>26</v>
      </c>
      <c r="L33">
        <f t="shared" si="1"/>
        <v>2269.1580550374351</v>
      </c>
      <c r="M33" t="s">
        <v>550</v>
      </c>
      <c r="N33">
        <v>1</v>
      </c>
      <c r="O33">
        <f t="shared" si="2"/>
        <v>2269.1580550374351</v>
      </c>
      <c r="P33" s="10">
        <v>0.72</v>
      </c>
    </row>
    <row r="34" spans="1:16" x14ac:dyDescent="0.25">
      <c r="A34" t="s">
        <v>531</v>
      </c>
      <c r="B34">
        <v>12</v>
      </c>
      <c r="C34">
        <v>13</v>
      </c>
      <c r="D34">
        <v>263.39999999999998</v>
      </c>
      <c r="E34">
        <v>65.3</v>
      </c>
      <c r="F34">
        <v>-0.45400000000000001</v>
      </c>
      <c r="H34" s="33">
        <v>43.433785966546402</v>
      </c>
      <c r="I34" s="33">
        <v>153.786</v>
      </c>
      <c r="J34">
        <f t="shared" ref="J34:J65" si="3">D34+E34*H34+F34*(H34^2)</f>
        <v>2243.1580550374351</v>
      </c>
      <c r="K34">
        <v>26</v>
      </c>
      <c r="L34">
        <f t="shared" ref="L34:L65" si="4">J34+K34</f>
        <v>2269.1580550374351</v>
      </c>
      <c r="M34" t="s">
        <v>553</v>
      </c>
      <c r="N34">
        <v>1.1499999999999999</v>
      </c>
      <c r="O34">
        <f t="shared" ref="O34:O65" si="5">L34*N34</f>
        <v>2609.5317632930501</v>
      </c>
      <c r="P34" s="10">
        <v>0.72</v>
      </c>
    </row>
    <row r="35" spans="1:16" x14ac:dyDescent="0.25">
      <c r="A35" t="s">
        <v>531</v>
      </c>
      <c r="B35">
        <v>13</v>
      </c>
      <c r="C35">
        <v>14</v>
      </c>
      <c r="D35">
        <v>263.39999999999998</v>
      </c>
      <c r="E35">
        <v>65.3</v>
      </c>
      <c r="F35">
        <v>-0.45400000000000001</v>
      </c>
      <c r="H35" s="33" t="e">
        <f>#REF!</f>
        <v>#REF!</v>
      </c>
      <c r="I35" s="33" t="e">
        <f>#REF!</f>
        <v>#REF!</v>
      </c>
      <c r="J35" t="e">
        <f t="shared" si="3"/>
        <v>#REF!</v>
      </c>
      <c r="K35">
        <v>24</v>
      </c>
      <c r="L35" t="e">
        <f t="shared" si="4"/>
        <v>#REF!</v>
      </c>
      <c r="M35" t="s">
        <v>549</v>
      </c>
      <c r="N35">
        <v>0.85</v>
      </c>
      <c r="O35" t="e">
        <f t="shared" si="5"/>
        <v>#REF!</v>
      </c>
      <c r="P35" s="10">
        <v>0.71</v>
      </c>
    </row>
    <row r="36" spans="1:16" x14ac:dyDescent="0.25">
      <c r="A36" t="s">
        <v>531</v>
      </c>
      <c r="B36">
        <v>13</v>
      </c>
      <c r="C36">
        <v>14</v>
      </c>
      <c r="D36">
        <v>263.39999999999998</v>
      </c>
      <c r="E36">
        <v>65.3</v>
      </c>
      <c r="F36">
        <v>-0.45400000000000001</v>
      </c>
      <c r="H36" s="33">
        <v>47.927604066145008</v>
      </c>
      <c r="I36" s="33">
        <v>158.155</v>
      </c>
      <c r="J36">
        <f t="shared" si="3"/>
        <v>2350.209470408663</v>
      </c>
      <c r="K36">
        <v>24</v>
      </c>
      <c r="L36">
        <f t="shared" si="4"/>
        <v>2374.209470408663</v>
      </c>
      <c r="M36" t="s">
        <v>550</v>
      </c>
      <c r="N36">
        <v>1</v>
      </c>
      <c r="O36">
        <f t="shared" si="5"/>
        <v>2374.209470408663</v>
      </c>
      <c r="P36" s="10">
        <v>0.71</v>
      </c>
    </row>
    <row r="37" spans="1:16" x14ac:dyDescent="0.25">
      <c r="A37" t="s">
        <v>531</v>
      </c>
      <c r="B37">
        <v>13</v>
      </c>
      <c r="C37">
        <v>14</v>
      </c>
      <c r="D37">
        <v>263.39999999999998</v>
      </c>
      <c r="E37">
        <v>65.3</v>
      </c>
      <c r="F37">
        <v>-0.45400000000000001</v>
      </c>
      <c r="H37" s="33">
        <v>47.927604066145008</v>
      </c>
      <c r="I37" s="33">
        <v>158.155</v>
      </c>
      <c r="J37">
        <f t="shared" si="3"/>
        <v>2350.209470408663</v>
      </c>
      <c r="K37">
        <v>24</v>
      </c>
      <c r="L37">
        <f t="shared" si="4"/>
        <v>2374.209470408663</v>
      </c>
      <c r="M37" t="s">
        <v>553</v>
      </c>
      <c r="N37">
        <v>1.1499999999999999</v>
      </c>
      <c r="O37">
        <f t="shared" si="5"/>
        <v>2730.3408909699624</v>
      </c>
      <c r="P37" s="10">
        <v>0.71</v>
      </c>
    </row>
    <row r="38" spans="1:16" x14ac:dyDescent="0.25">
      <c r="A38" t="s">
        <v>531</v>
      </c>
      <c r="B38">
        <v>14</v>
      </c>
      <c r="C38">
        <v>15</v>
      </c>
      <c r="D38">
        <v>263.39999999999998</v>
      </c>
      <c r="E38">
        <v>65.3</v>
      </c>
      <c r="F38">
        <v>-0.45400000000000001</v>
      </c>
      <c r="H38" s="33" t="e">
        <f>#REF!</f>
        <v>#REF!</v>
      </c>
      <c r="I38" s="33" t="e">
        <f>#REF!</f>
        <v>#REF!</v>
      </c>
      <c r="J38" t="e">
        <f t="shared" si="3"/>
        <v>#REF!</v>
      </c>
      <c r="K38">
        <v>19</v>
      </c>
      <c r="L38" t="e">
        <f t="shared" si="4"/>
        <v>#REF!</v>
      </c>
      <c r="M38" t="s">
        <v>549</v>
      </c>
      <c r="N38">
        <v>0.85</v>
      </c>
      <c r="O38" t="e">
        <f t="shared" si="5"/>
        <v>#REF!</v>
      </c>
      <c r="P38" s="10">
        <v>0.7</v>
      </c>
    </row>
    <row r="39" spans="1:16" x14ac:dyDescent="0.25">
      <c r="A39" t="s">
        <v>531</v>
      </c>
      <c r="B39">
        <v>14</v>
      </c>
      <c r="C39">
        <v>15</v>
      </c>
      <c r="D39">
        <v>263.39999999999998</v>
      </c>
      <c r="E39">
        <v>65.3</v>
      </c>
      <c r="F39">
        <v>-0.45400000000000001</v>
      </c>
      <c r="H39" s="33">
        <v>51.410102525923563</v>
      </c>
      <c r="I39" s="33">
        <v>160.81299999999999</v>
      </c>
      <c r="J39">
        <f t="shared" si="3"/>
        <v>2420.5583115992172</v>
      </c>
      <c r="K39">
        <v>19</v>
      </c>
      <c r="L39">
        <f t="shared" si="4"/>
        <v>2439.5583115992172</v>
      </c>
      <c r="M39" t="s">
        <v>550</v>
      </c>
      <c r="N39">
        <v>1</v>
      </c>
      <c r="O39">
        <f t="shared" si="5"/>
        <v>2439.5583115992172</v>
      </c>
      <c r="P39" s="10">
        <v>0.7</v>
      </c>
    </row>
    <row r="40" spans="1:16" x14ac:dyDescent="0.25">
      <c r="A40" t="s">
        <v>531</v>
      </c>
      <c r="B40">
        <v>14</v>
      </c>
      <c r="C40">
        <v>15</v>
      </c>
      <c r="D40">
        <v>263.39999999999998</v>
      </c>
      <c r="E40">
        <v>65.3</v>
      </c>
      <c r="F40">
        <v>-0.45400000000000001</v>
      </c>
      <c r="H40" s="33">
        <v>51.410102525923563</v>
      </c>
      <c r="I40" s="33">
        <v>160.81299999999999</v>
      </c>
      <c r="J40">
        <f t="shared" si="3"/>
        <v>2420.5583115992172</v>
      </c>
      <c r="K40">
        <v>19</v>
      </c>
      <c r="L40">
        <f t="shared" si="4"/>
        <v>2439.5583115992172</v>
      </c>
      <c r="M40" t="s">
        <v>553</v>
      </c>
      <c r="N40">
        <v>1.1499999999999999</v>
      </c>
      <c r="O40">
        <f t="shared" si="5"/>
        <v>2805.4920583390995</v>
      </c>
      <c r="P40" s="10">
        <v>0.7</v>
      </c>
    </row>
    <row r="41" spans="1:16" x14ac:dyDescent="0.25">
      <c r="A41" t="s">
        <v>531</v>
      </c>
      <c r="B41">
        <v>15</v>
      </c>
      <c r="C41">
        <v>16</v>
      </c>
      <c r="D41">
        <v>263.39999999999998</v>
      </c>
      <c r="E41">
        <v>65.3</v>
      </c>
      <c r="F41">
        <v>-0.45400000000000001</v>
      </c>
      <c r="H41" s="33" t="e">
        <f>#REF!</f>
        <v>#REF!</v>
      </c>
      <c r="I41" s="33" t="e">
        <f>#REF!</f>
        <v>#REF!</v>
      </c>
      <c r="J41" t="e">
        <f t="shared" si="3"/>
        <v>#REF!</v>
      </c>
      <c r="K41">
        <v>12</v>
      </c>
      <c r="L41" t="e">
        <f t="shared" si="4"/>
        <v>#REF!</v>
      </c>
      <c r="M41" t="s">
        <v>549</v>
      </c>
      <c r="N41">
        <v>0.85</v>
      </c>
      <c r="O41" t="e">
        <f t="shared" si="5"/>
        <v>#REF!</v>
      </c>
      <c r="P41" s="10">
        <v>0.69</v>
      </c>
    </row>
    <row r="42" spans="1:16" x14ac:dyDescent="0.25">
      <c r="A42" t="s">
        <v>531</v>
      </c>
      <c r="B42">
        <v>15</v>
      </c>
      <c r="C42">
        <v>16</v>
      </c>
      <c r="D42">
        <v>263.39999999999998</v>
      </c>
      <c r="E42">
        <v>65.3</v>
      </c>
      <c r="F42">
        <v>-0.45400000000000001</v>
      </c>
      <c r="H42" s="33">
        <v>53.786856618695211</v>
      </c>
      <c r="I42" s="33">
        <v>162.15199999999999</v>
      </c>
      <c r="J42">
        <f t="shared" si="3"/>
        <v>2462.2479582070823</v>
      </c>
      <c r="K42">
        <v>12</v>
      </c>
      <c r="L42">
        <f t="shared" si="4"/>
        <v>2474.2479582070823</v>
      </c>
      <c r="M42" t="s">
        <v>550</v>
      </c>
      <c r="N42">
        <v>1</v>
      </c>
      <c r="O42">
        <f t="shared" si="5"/>
        <v>2474.2479582070823</v>
      </c>
      <c r="P42" s="10">
        <v>0.69</v>
      </c>
    </row>
    <row r="43" spans="1:16" x14ac:dyDescent="0.25">
      <c r="A43" t="s">
        <v>531</v>
      </c>
      <c r="B43">
        <v>15</v>
      </c>
      <c r="C43">
        <v>16</v>
      </c>
      <c r="D43">
        <v>263.39999999999998</v>
      </c>
      <c r="E43">
        <v>65.3</v>
      </c>
      <c r="F43">
        <v>-0.45400000000000001</v>
      </c>
      <c r="H43" s="33">
        <v>53.786856618695211</v>
      </c>
      <c r="I43" s="33">
        <v>162.15199999999999</v>
      </c>
      <c r="J43">
        <f t="shared" si="3"/>
        <v>2462.2479582070823</v>
      </c>
      <c r="K43">
        <v>12</v>
      </c>
      <c r="L43">
        <f t="shared" si="4"/>
        <v>2474.2479582070823</v>
      </c>
      <c r="M43" t="s">
        <v>553</v>
      </c>
      <c r="N43">
        <v>1.1499999999999999</v>
      </c>
      <c r="O43">
        <f t="shared" si="5"/>
        <v>2845.3851519381446</v>
      </c>
      <c r="P43" s="10">
        <v>0.69</v>
      </c>
    </row>
    <row r="44" spans="1:16" x14ac:dyDescent="0.25">
      <c r="A44" t="s">
        <v>531</v>
      </c>
      <c r="B44">
        <v>16</v>
      </c>
      <c r="C44">
        <v>17</v>
      </c>
      <c r="D44">
        <v>263.39999999999998</v>
      </c>
      <c r="E44">
        <v>65.3</v>
      </c>
      <c r="F44">
        <v>-0.45400000000000001</v>
      </c>
      <c r="H44" s="33" t="e">
        <f>#REF!</f>
        <v>#REF!</v>
      </c>
      <c r="I44" s="33" t="e">
        <f>#REF!</f>
        <v>#REF!</v>
      </c>
      <c r="J44" t="e">
        <f t="shared" si="3"/>
        <v>#REF!</v>
      </c>
      <c r="K44">
        <v>5</v>
      </c>
      <c r="L44" t="e">
        <f t="shared" si="4"/>
        <v>#REF!</v>
      </c>
      <c r="M44" t="s">
        <v>549</v>
      </c>
      <c r="N44">
        <v>0.85</v>
      </c>
      <c r="O44" t="e">
        <f t="shared" si="5"/>
        <v>#REF!</v>
      </c>
      <c r="P44" s="10">
        <v>0.68</v>
      </c>
    </row>
    <row r="45" spans="1:16" x14ac:dyDescent="0.25">
      <c r="A45" t="s">
        <v>531</v>
      </c>
      <c r="B45">
        <v>16</v>
      </c>
      <c r="C45">
        <v>17</v>
      </c>
      <c r="D45">
        <v>263.39999999999998</v>
      </c>
      <c r="E45">
        <v>65.3</v>
      </c>
      <c r="F45">
        <v>-0.45400000000000001</v>
      </c>
      <c r="H45" s="33">
        <v>55.252580968791705</v>
      </c>
      <c r="I45" s="33">
        <v>162.70249999999999</v>
      </c>
      <c r="J45">
        <f t="shared" si="3"/>
        <v>2485.4006797764491</v>
      </c>
      <c r="K45">
        <v>5</v>
      </c>
      <c r="L45">
        <f t="shared" si="4"/>
        <v>2490.4006797764491</v>
      </c>
      <c r="M45" t="s">
        <v>550</v>
      </c>
      <c r="N45">
        <v>1</v>
      </c>
      <c r="O45">
        <f t="shared" si="5"/>
        <v>2490.4006797764491</v>
      </c>
      <c r="P45" s="10">
        <v>0.68</v>
      </c>
    </row>
    <row r="46" spans="1:16" x14ac:dyDescent="0.25">
      <c r="A46" t="s">
        <v>531</v>
      </c>
      <c r="B46">
        <v>16</v>
      </c>
      <c r="C46">
        <v>17</v>
      </c>
      <c r="D46">
        <v>263.39999999999998</v>
      </c>
      <c r="E46">
        <v>65.3</v>
      </c>
      <c r="F46">
        <v>-0.45400000000000001</v>
      </c>
      <c r="H46" s="33">
        <v>55.252580968791705</v>
      </c>
      <c r="I46" s="33">
        <v>162.70249999999999</v>
      </c>
      <c r="J46">
        <f t="shared" si="3"/>
        <v>2485.4006797764491</v>
      </c>
      <c r="K46">
        <v>5</v>
      </c>
      <c r="L46">
        <f t="shared" si="4"/>
        <v>2490.4006797764491</v>
      </c>
      <c r="M46" t="s">
        <v>553</v>
      </c>
      <c r="N46">
        <v>1.1499999999999999</v>
      </c>
      <c r="O46">
        <f t="shared" si="5"/>
        <v>2863.9607817429164</v>
      </c>
      <c r="P46" s="10">
        <v>0.68</v>
      </c>
    </row>
    <row r="47" spans="1:16" x14ac:dyDescent="0.25">
      <c r="A47" t="s">
        <v>531</v>
      </c>
      <c r="B47">
        <v>17</v>
      </c>
      <c r="C47">
        <v>18</v>
      </c>
      <c r="D47">
        <v>263.39999999999998</v>
      </c>
      <c r="E47">
        <v>65.3</v>
      </c>
      <c r="F47">
        <v>-0.45400000000000001</v>
      </c>
      <c r="H47" s="33" t="e">
        <f>#REF!</f>
        <v>#REF!</v>
      </c>
      <c r="I47" s="33" t="e">
        <f>#REF!</f>
        <v>#REF!</v>
      </c>
      <c r="J47" t="e">
        <f t="shared" si="3"/>
        <v>#REF!</v>
      </c>
      <c r="K47">
        <v>0</v>
      </c>
      <c r="L47" t="e">
        <f t="shared" si="4"/>
        <v>#REF!</v>
      </c>
      <c r="M47" t="s">
        <v>549</v>
      </c>
      <c r="N47">
        <v>0.85</v>
      </c>
      <c r="O47" t="e">
        <f t="shared" si="5"/>
        <v>#REF!</v>
      </c>
      <c r="P47" s="10">
        <v>0.67</v>
      </c>
    </row>
    <row r="48" spans="1:16" x14ac:dyDescent="0.25">
      <c r="A48" t="s">
        <v>531</v>
      </c>
      <c r="B48">
        <v>17</v>
      </c>
      <c r="C48">
        <v>18</v>
      </c>
      <c r="D48">
        <v>263.39999999999998</v>
      </c>
      <c r="E48">
        <v>65.3</v>
      </c>
      <c r="F48">
        <v>-0.45400000000000001</v>
      </c>
      <c r="H48" s="33">
        <v>56.162121230616748</v>
      </c>
      <c r="I48" s="33">
        <v>162.95650000000001</v>
      </c>
      <c r="J48">
        <f t="shared" si="3"/>
        <v>2498.7870434096621</v>
      </c>
      <c r="K48">
        <v>0</v>
      </c>
      <c r="L48">
        <f t="shared" si="4"/>
        <v>2498.7870434096621</v>
      </c>
      <c r="M48" t="s">
        <v>550</v>
      </c>
      <c r="N48">
        <v>1</v>
      </c>
      <c r="O48">
        <f t="shared" si="5"/>
        <v>2498.7870434096621</v>
      </c>
      <c r="P48" s="10">
        <v>0.67</v>
      </c>
    </row>
    <row r="49" spans="1:16" x14ac:dyDescent="0.25">
      <c r="A49" t="s">
        <v>531</v>
      </c>
      <c r="B49">
        <v>17</v>
      </c>
      <c r="C49">
        <v>18</v>
      </c>
      <c r="D49">
        <v>263.39999999999998</v>
      </c>
      <c r="E49">
        <v>65.3</v>
      </c>
      <c r="F49">
        <v>-0.45400000000000001</v>
      </c>
      <c r="H49" s="33">
        <v>56.162121230616748</v>
      </c>
      <c r="I49" s="33">
        <v>162.95650000000001</v>
      </c>
      <c r="J49">
        <f t="shared" si="3"/>
        <v>2498.7870434096621</v>
      </c>
      <c r="K49">
        <v>0</v>
      </c>
      <c r="L49">
        <f t="shared" si="4"/>
        <v>2498.7870434096621</v>
      </c>
      <c r="M49" t="s">
        <v>553</v>
      </c>
      <c r="N49">
        <v>1.1499999999999999</v>
      </c>
      <c r="O49">
        <f t="shared" si="5"/>
        <v>2873.6050999211111</v>
      </c>
      <c r="P49" s="10">
        <v>0.67</v>
      </c>
    </row>
    <row r="50" spans="1:16" x14ac:dyDescent="0.25">
      <c r="A50" t="s">
        <v>530</v>
      </c>
      <c r="B50">
        <v>2</v>
      </c>
      <c r="C50">
        <v>3</v>
      </c>
      <c r="D50">
        <v>310.2</v>
      </c>
      <c r="E50">
        <v>63.3</v>
      </c>
      <c r="F50">
        <v>-0.26300000000000001</v>
      </c>
      <c r="H50" s="33" t="e">
        <f>#REF!</f>
        <v>#REF!</v>
      </c>
      <c r="I50" s="33" t="e">
        <f>#REF!</f>
        <v>#REF!</v>
      </c>
      <c r="J50" t="e">
        <f t="shared" si="3"/>
        <v>#REF!</v>
      </c>
      <c r="K50">
        <v>11</v>
      </c>
      <c r="L50" t="e">
        <f t="shared" si="4"/>
        <v>#REF!</v>
      </c>
      <c r="M50" t="s">
        <v>549</v>
      </c>
      <c r="N50">
        <v>0.85</v>
      </c>
      <c r="O50" t="e">
        <f t="shared" si="5"/>
        <v>#REF!</v>
      </c>
      <c r="P50" s="10">
        <v>0.79</v>
      </c>
    </row>
    <row r="51" spans="1:16" x14ac:dyDescent="0.25">
      <c r="A51" t="s">
        <v>530</v>
      </c>
      <c r="B51">
        <v>2</v>
      </c>
      <c r="C51">
        <v>3</v>
      </c>
      <c r="D51">
        <v>310.2</v>
      </c>
      <c r="E51">
        <v>63.3</v>
      </c>
      <c r="F51">
        <v>-0.26300000000000001</v>
      </c>
      <c r="H51" s="33">
        <v>13.2</v>
      </c>
      <c r="I51" s="33">
        <v>91.550000000000011</v>
      </c>
      <c r="J51">
        <f t="shared" si="3"/>
        <v>1099.93488</v>
      </c>
      <c r="K51">
        <v>11</v>
      </c>
      <c r="L51">
        <f t="shared" si="4"/>
        <v>1110.93488</v>
      </c>
      <c r="M51" t="s">
        <v>550</v>
      </c>
      <c r="N51">
        <v>1</v>
      </c>
      <c r="O51">
        <f t="shared" si="5"/>
        <v>1110.93488</v>
      </c>
      <c r="P51" s="10">
        <v>0.79</v>
      </c>
    </row>
    <row r="52" spans="1:16" x14ac:dyDescent="0.25">
      <c r="A52" t="s">
        <v>530</v>
      </c>
      <c r="B52">
        <v>2</v>
      </c>
      <c r="C52">
        <v>3</v>
      </c>
      <c r="D52">
        <v>310.2</v>
      </c>
      <c r="E52">
        <v>63.3</v>
      </c>
      <c r="F52">
        <v>-0.26300000000000001</v>
      </c>
      <c r="H52" s="33">
        <v>13.2</v>
      </c>
      <c r="I52" s="33">
        <v>91.550000000000011</v>
      </c>
      <c r="J52">
        <f t="shared" si="3"/>
        <v>1099.93488</v>
      </c>
      <c r="K52">
        <v>11</v>
      </c>
      <c r="L52">
        <f t="shared" si="4"/>
        <v>1110.93488</v>
      </c>
      <c r="M52" t="s">
        <v>553</v>
      </c>
      <c r="N52">
        <v>1.1499999999999999</v>
      </c>
      <c r="O52">
        <f t="shared" si="5"/>
        <v>1277.575112</v>
      </c>
      <c r="P52" s="10">
        <v>0.79</v>
      </c>
    </row>
    <row r="53" spans="1:16" x14ac:dyDescent="0.25">
      <c r="A53" t="s">
        <v>530</v>
      </c>
      <c r="B53">
        <v>3</v>
      </c>
      <c r="C53">
        <v>4</v>
      </c>
      <c r="D53">
        <v>310.2</v>
      </c>
      <c r="E53">
        <v>63.3</v>
      </c>
      <c r="F53">
        <v>-0.26300000000000001</v>
      </c>
      <c r="H53" s="33" t="e">
        <f>#REF!</f>
        <v>#REF!</v>
      </c>
      <c r="I53" s="33" t="e">
        <f>#REF!</f>
        <v>#REF!</v>
      </c>
      <c r="J53" t="e">
        <f t="shared" si="3"/>
        <v>#REF!</v>
      </c>
      <c r="K53">
        <v>12</v>
      </c>
      <c r="L53" t="e">
        <f t="shared" si="4"/>
        <v>#REF!</v>
      </c>
      <c r="M53" t="s">
        <v>549</v>
      </c>
      <c r="N53">
        <v>0.85</v>
      </c>
      <c r="O53" t="e">
        <f t="shared" si="5"/>
        <v>#REF!</v>
      </c>
      <c r="P53" s="10">
        <v>0.73</v>
      </c>
    </row>
    <row r="54" spans="1:16" x14ac:dyDescent="0.25">
      <c r="A54" t="s">
        <v>530</v>
      </c>
      <c r="B54">
        <v>3</v>
      </c>
      <c r="C54">
        <v>4</v>
      </c>
      <c r="D54">
        <v>310.2</v>
      </c>
      <c r="E54">
        <v>63.3</v>
      </c>
      <c r="F54">
        <v>-0.26300000000000001</v>
      </c>
      <c r="H54" s="33">
        <v>15.25</v>
      </c>
      <c r="I54" s="33">
        <v>99.550000000000011</v>
      </c>
      <c r="J54">
        <f t="shared" si="3"/>
        <v>1214.3610624999999</v>
      </c>
      <c r="K54">
        <v>12</v>
      </c>
      <c r="L54">
        <f t="shared" si="4"/>
        <v>1226.3610624999999</v>
      </c>
      <c r="M54" t="s">
        <v>550</v>
      </c>
      <c r="N54">
        <v>1</v>
      </c>
      <c r="O54">
        <f t="shared" si="5"/>
        <v>1226.3610624999999</v>
      </c>
      <c r="P54" s="10">
        <v>0.73</v>
      </c>
    </row>
    <row r="55" spans="1:16" x14ac:dyDescent="0.25">
      <c r="A55" t="s">
        <v>530</v>
      </c>
      <c r="B55">
        <v>3</v>
      </c>
      <c r="C55">
        <v>4</v>
      </c>
      <c r="D55">
        <v>310.2</v>
      </c>
      <c r="E55">
        <v>63.3</v>
      </c>
      <c r="F55">
        <v>-0.26300000000000001</v>
      </c>
      <c r="H55" s="33">
        <v>15.25</v>
      </c>
      <c r="I55" s="33">
        <v>99.550000000000011</v>
      </c>
      <c r="J55">
        <f t="shared" si="3"/>
        <v>1214.3610624999999</v>
      </c>
      <c r="K55">
        <v>12</v>
      </c>
      <c r="L55">
        <f t="shared" si="4"/>
        <v>1226.3610624999999</v>
      </c>
      <c r="M55" t="s">
        <v>553</v>
      </c>
      <c r="N55">
        <v>1.1499999999999999</v>
      </c>
      <c r="O55">
        <f t="shared" si="5"/>
        <v>1410.3152218749997</v>
      </c>
      <c r="P55" s="10">
        <v>0.73</v>
      </c>
    </row>
    <row r="56" spans="1:16" x14ac:dyDescent="0.25">
      <c r="A56" t="s">
        <v>530</v>
      </c>
      <c r="B56">
        <v>4</v>
      </c>
      <c r="C56">
        <v>5</v>
      </c>
      <c r="D56">
        <v>310.2</v>
      </c>
      <c r="E56">
        <v>63.3</v>
      </c>
      <c r="F56">
        <v>-0.26300000000000001</v>
      </c>
      <c r="H56" s="33" t="e">
        <f>#REF!</f>
        <v>#REF!</v>
      </c>
      <c r="I56" s="33" t="e">
        <f>#REF!</f>
        <v>#REF!</v>
      </c>
      <c r="J56" t="e">
        <f t="shared" si="3"/>
        <v>#REF!</v>
      </c>
      <c r="K56">
        <v>11</v>
      </c>
      <c r="L56" t="e">
        <f t="shared" si="4"/>
        <v>#REF!</v>
      </c>
      <c r="M56" t="s">
        <v>549</v>
      </c>
      <c r="N56">
        <v>0.85</v>
      </c>
      <c r="O56" t="e">
        <f t="shared" si="5"/>
        <v>#REF!</v>
      </c>
      <c r="P56" s="10">
        <v>0.69</v>
      </c>
    </row>
    <row r="57" spans="1:16" x14ac:dyDescent="0.25">
      <c r="A57" t="s">
        <v>530</v>
      </c>
      <c r="B57">
        <v>4</v>
      </c>
      <c r="C57">
        <v>5</v>
      </c>
      <c r="D57">
        <v>310.2</v>
      </c>
      <c r="E57">
        <v>63.3</v>
      </c>
      <c r="F57">
        <v>-0.26300000000000001</v>
      </c>
      <c r="H57" s="33">
        <v>17.25</v>
      </c>
      <c r="I57" s="33">
        <v>106.4</v>
      </c>
      <c r="J57">
        <f t="shared" si="3"/>
        <v>1323.8660625</v>
      </c>
      <c r="K57">
        <v>11</v>
      </c>
      <c r="L57">
        <f t="shared" si="4"/>
        <v>1334.8660625</v>
      </c>
      <c r="M57" t="s">
        <v>550</v>
      </c>
      <c r="N57">
        <v>1</v>
      </c>
      <c r="O57">
        <f t="shared" si="5"/>
        <v>1334.8660625</v>
      </c>
      <c r="P57" s="10">
        <v>0.69</v>
      </c>
    </row>
    <row r="58" spans="1:16" x14ac:dyDescent="0.25">
      <c r="A58" t="s">
        <v>530</v>
      </c>
      <c r="B58">
        <v>4</v>
      </c>
      <c r="C58">
        <v>5</v>
      </c>
      <c r="D58">
        <v>310.2</v>
      </c>
      <c r="E58">
        <v>63.3</v>
      </c>
      <c r="F58">
        <v>-0.26300000000000001</v>
      </c>
      <c r="H58" s="33">
        <v>17.25</v>
      </c>
      <c r="I58" s="33">
        <v>106.4</v>
      </c>
      <c r="J58">
        <f t="shared" si="3"/>
        <v>1323.8660625</v>
      </c>
      <c r="K58">
        <v>11</v>
      </c>
      <c r="L58">
        <f t="shared" si="4"/>
        <v>1334.8660625</v>
      </c>
      <c r="M58" t="s">
        <v>553</v>
      </c>
      <c r="N58">
        <v>1.1499999999999999</v>
      </c>
      <c r="O58">
        <f t="shared" si="5"/>
        <v>1535.0959718749998</v>
      </c>
      <c r="P58" s="10">
        <v>0.69</v>
      </c>
    </row>
    <row r="59" spans="1:16" x14ac:dyDescent="0.25">
      <c r="A59" t="s">
        <v>530</v>
      </c>
      <c r="B59">
        <v>5</v>
      </c>
      <c r="C59">
        <v>6</v>
      </c>
      <c r="D59">
        <v>310.2</v>
      </c>
      <c r="E59">
        <v>63.3</v>
      </c>
      <c r="F59">
        <v>-0.26300000000000001</v>
      </c>
      <c r="H59" s="33" t="e">
        <f>#REF!</f>
        <v>#REF!</v>
      </c>
      <c r="I59" s="33" t="e">
        <f>#REF!</f>
        <v>#REF!</v>
      </c>
      <c r="J59" t="e">
        <f t="shared" si="3"/>
        <v>#REF!</v>
      </c>
      <c r="K59">
        <v>11</v>
      </c>
      <c r="L59" t="e">
        <f t="shared" si="4"/>
        <v>#REF!</v>
      </c>
      <c r="M59" t="s">
        <v>549</v>
      </c>
      <c r="N59">
        <v>0.85</v>
      </c>
      <c r="O59" t="e">
        <f t="shared" si="5"/>
        <v>#REF!</v>
      </c>
      <c r="P59" s="10">
        <v>0.69</v>
      </c>
    </row>
    <row r="60" spans="1:16" x14ac:dyDescent="0.25">
      <c r="A60" t="s">
        <v>530</v>
      </c>
      <c r="B60">
        <v>5</v>
      </c>
      <c r="C60">
        <v>6</v>
      </c>
      <c r="D60">
        <v>310.2</v>
      </c>
      <c r="E60">
        <v>63.3</v>
      </c>
      <c r="F60">
        <v>-0.26300000000000001</v>
      </c>
      <c r="H60" s="33">
        <v>19.346851934203301</v>
      </c>
      <c r="I60" s="33">
        <v>112.65049999999999</v>
      </c>
      <c r="J60">
        <f t="shared" si="3"/>
        <v>1436.4146486571406</v>
      </c>
      <c r="K60">
        <v>11</v>
      </c>
      <c r="L60">
        <f t="shared" si="4"/>
        <v>1447.4146486571406</v>
      </c>
      <c r="M60" t="s">
        <v>550</v>
      </c>
      <c r="N60">
        <v>1</v>
      </c>
      <c r="O60">
        <f t="shared" si="5"/>
        <v>1447.4146486571406</v>
      </c>
      <c r="P60" s="10">
        <v>0.69</v>
      </c>
    </row>
    <row r="61" spans="1:16" x14ac:dyDescent="0.25">
      <c r="A61" t="s">
        <v>530</v>
      </c>
      <c r="B61">
        <v>5</v>
      </c>
      <c r="C61">
        <v>6</v>
      </c>
      <c r="D61">
        <v>310.2</v>
      </c>
      <c r="E61">
        <v>63.3</v>
      </c>
      <c r="F61">
        <v>-0.26300000000000001</v>
      </c>
      <c r="H61" s="33">
        <v>19.346851934203301</v>
      </c>
      <c r="I61" s="33">
        <v>112.65049999999999</v>
      </c>
      <c r="J61">
        <f t="shared" si="3"/>
        <v>1436.4146486571406</v>
      </c>
      <c r="K61">
        <v>11</v>
      </c>
      <c r="L61">
        <f t="shared" si="4"/>
        <v>1447.4146486571406</v>
      </c>
      <c r="M61" t="s">
        <v>553</v>
      </c>
      <c r="N61">
        <v>1.1499999999999999</v>
      </c>
      <c r="O61">
        <f t="shared" si="5"/>
        <v>1664.5268459557115</v>
      </c>
      <c r="P61" s="10">
        <v>0.69</v>
      </c>
    </row>
    <row r="62" spans="1:16" x14ac:dyDescent="0.25">
      <c r="A62" t="s">
        <v>530</v>
      </c>
      <c r="B62">
        <v>6</v>
      </c>
      <c r="C62">
        <v>7</v>
      </c>
      <c r="D62">
        <v>310.2</v>
      </c>
      <c r="E62">
        <v>63.3</v>
      </c>
      <c r="F62">
        <v>-0.26300000000000001</v>
      </c>
      <c r="H62" s="33" t="e">
        <f>#REF!</f>
        <v>#REF!</v>
      </c>
      <c r="I62" s="33" t="e">
        <f>#REF!</f>
        <v>#REF!</v>
      </c>
      <c r="J62" t="e">
        <f t="shared" si="3"/>
        <v>#REF!</v>
      </c>
      <c r="K62">
        <v>12</v>
      </c>
      <c r="L62" t="e">
        <f t="shared" si="4"/>
        <v>#REF!</v>
      </c>
      <c r="M62" t="s">
        <v>549</v>
      </c>
      <c r="N62">
        <v>0.85</v>
      </c>
      <c r="O62" t="e">
        <f t="shared" si="5"/>
        <v>#REF!</v>
      </c>
      <c r="P62" s="10">
        <v>0.72</v>
      </c>
    </row>
    <row r="63" spans="1:16" x14ac:dyDescent="0.25">
      <c r="A63" t="s">
        <v>530</v>
      </c>
      <c r="B63">
        <v>6</v>
      </c>
      <c r="C63">
        <v>7</v>
      </c>
      <c r="D63">
        <v>310.2</v>
      </c>
      <c r="E63">
        <v>63.3</v>
      </c>
      <c r="F63">
        <v>-0.26300000000000001</v>
      </c>
      <c r="H63" s="33">
        <v>21.552671450832001</v>
      </c>
      <c r="I63" s="33">
        <v>118.629</v>
      </c>
      <c r="J63">
        <f t="shared" si="3"/>
        <v>1552.3159617641109</v>
      </c>
      <c r="K63">
        <v>12</v>
      </c>
      <c r="L63">
        <f t="shared" si="4"/>
        <v>1564.3159617641109</v>
      </c>
      <c r="M63" t="s">
        <v>550</v>
      </c>
      <c r="N63">
        <v>1</v>
      </c>
      <c r="O63">
        <f t="shared" si="5"/>
        <v>1564.3159617641109</v>
      </c>
      <c r="P63" s="10">
        <v>0.72</v>
      </c>
    </row>
    <row r="64" spans="1:16" x14ac:dyDescent="0.25">
      <c r="A64" t="s">
        <v>530</v>
      </c>
      <c r="B64">
        <v>6</v>
      </c>
      <c r="C64">
        <v>7</v>
      </c>
      <c r="D64">
        <v>310.2</v>
      </c>
      <c r="E64">
        <v>63.3</v>
      </c>
      <c r="F64">
        <v>-0.26300000000000001</v>
      </c>
      <c r="H64" s="33">
        <v>21.552671450832001</v>
      </c>
      <c r="I64" s="33">
        <v>118.629</v>
      </c>
      <c r="J64">
        <f t="shared" si="3"/>
        <v>1552.3159617641109</v>
      </c>
      <c r="K64">
        <v>12</v>
      </c>
      <c r="L64">
        <f t="shared" si="4"/>
        <v>1564.3159617641109</v>
      </c>
      <c r="M64" t="s">
        <v>553</v>
      </c>
      <c r="N64">
        <v>1.1499999999999999</v>
      </c>
      <c r="O64">
        <f t="shared" si="5"/>
        <v>1798.9633560287273</v>
      </c>
      <c r="P64" s="10">
        <v>0.72</v>
      </c>
    </row>
    <row r="65" spans="1:16" x14ac:dyDescent="0.25">
      <c r="A65" t="s">
        <v>530</v>
      </c>
      <c r="B65">
        <v>7</v>
      </c>
      <c r="C65">
        <v>8</v>
      </c>
      <c r="D65">
        <v>310.2</v>
      </c>
      <c r="E65">
        <v>63.3</v>
      </c>
      <c r="F65">
        <v>-0.26300000000000001</v>
      </c>
      <c r="H65" s="33" t="e">
        <f>#REF!</f>
        <v>#REF!</v>
      </c>
      <c r="I65" s="33" t="e">
        <f>#REF!</f>
        <v>#REF!</v>
      </c>
      <c r="J65" t="e">
        <f t="shared" si="3"/>
        <v>#REF!</v>
      </c>
      <c r="K65">
        <v>14</v>
      </c>
      <c r="L65" t="e">
        <f t="shared" si="4"/>
        <v>#REF!</v>
      </c>
      <c r="M65" t="s">
        <v>549</v>
      </c>
      <c r="N65">
        <v>0.85</v>
      </c>
      <c r="O65" t="e">
        <f t="shared" si="5"/>
        <v>#REF!</v>
      </c>
      <c r="P65" s="10">
        <v>0.74</v>
      </c>
    </row>
    <row r="66" spans="1:16" x14ac:dyDescent="0.25">
      <c r="A66" t="s">
        <v>530</v>
      </c>
      <c r="B66">
        <v>7</v>
      </c>
      <c r="C66">
        <v>8</v>
      </c>
      <c r="D66">
        <v>310.2</v>
      </c>
      <c r="E66">
        <v>63.3</v>
      </c>
      <c r="F66">
        <v>-0.26300000000000001</v>
      </c>
      <c r="H66" s="33">
        <v>23.969649674528995</v>
      </c>
      <c r="I66" s="33">
        <v>124.30500000000001</v>
      </c>
      <c r="J66">
        <f t="shared" ref="J66:J97" si="6">D66+E66*H66+F66*(H66^2)</f>
        <v>1676.373724646018</v>
      </c>
      <c r="K66">
        <v>14</v>
      </c>
      <c r="L66">
        <f t="shared" ref="L66:L97" si="7">J66+K66</f>
        <v>1690.373724646018</v>
      </c>
      <c r="M66" t="s">
        <v>550</v>
      </c>
      <c r="N66">
        <v>1</v>
      </c>
      <c r="O66">
        <f t="shared" ref="O66:O97" si="8">L66*N66</f>
        <v>1690.373724646018</v>
      </c>
      <c r="P66" s="10">
        <v>0.74</v>
      </c>
    </row>
    <row r="67" spans="1:16" x14ac:dyDescent="0.25">
      <c r="A67" t="s">
        <v>530</v>
      </c>
      <c r="B67">
        <v>7</v>
      </c>
      <c r="C67">
        <v>8</v>
      </c>
      <c r="D67">
        <v>310.2</v>
      </c>
      <c r="E67">
        <v>63.3</v>
      </c>
      <c r="F67">
        <v>-0.26300000000000001</v>
      </c>
      <c r="H67" s="33">
        <v>23.969649674528995</v>
      </c>
      <c r="I67" s="33">
        <v>124.30500000000001</v>
      </c>
      <c r="J67">
        <f t="shared" si="6"/>
        <v>1676.373724646018</v>
      </c>
      <c r="K67">
        <v>14</v>
      </c>
      <c r="L67">
        <f t="shared" si="7"/>
        <v>1690.373724646018</v>
      </c>
      <c r="M67" t="s">
        <v>553</v>
      </c>
      <c r="N67">
        <v>1.1499999999999999</v>
      </c>
      <c r="O67">
        <f t="shared" si="8"/>
        <v>1943.9297833429205</v>
      </c>
      <c r="P67" s="10">
        <v>0.74</v>
      </c>
    </row>
    <row r="68" spans="1:16" x14ac:dyDescent="0.25">
      <c r="A68" t="s">
        <v>530</v>
      </c>
      <c r="B68">
        <v>8</v>
      </c>
      <c r="C68">
        <v>9</v>
      </c>
      <c r="D68">
        <v>310.2</v>
      </c>
      <c r="E68">
        <v>63.3</v>
      </c>
      <c r="F68">
        <v>-0.26300000000000001</v>
      </c>
      <c r="H68" s="33" t="e">
        <f>#REF!</f>
        <v>#REF!</v>
      </c>
      <c r="I68" s="33" t="e">
        <f>#REF!</f>
        <v>#REF!</v>
      </c>
      <c r="J68" t="e">
        <f t="shared" si="6"/>
        <v>#REF!</v>
      </c>
      <c r="K68">
        <v>16</v>
      </c>
      <c r="L68" t="e">
        <f t="shared" si="7"/>
        <v>#REF!</v>
      </c>
      <c r="M68" t="s">
        <v>549</v>
      </c>
      <c r="N68">
        <v>0.85</v>
      </c>
      <c r="O68" t="e">
        <f t="shared" si="8"/>
        <v>#REF!</v>
      </c>
      <c r="P68" s="10">
        <v>0.75</v>
      </c>
    </row>
    <row r="69" spans="1:16" x14ac:dyDescent="0.25">
      <c r="A69" t="s">
        <v>530</v>
      </c>
      <c r="B69">
        <v>8</v>
      </c>
      <c r="C69">
        <v>9</v>
      </c>
      <c r="D69">
        <v>310.2</v>
      </c>
      <c r="E69">
        <v>63.3</v>
      </c>
      <c r="F69">
        <v>-0.26300000000000001</v>
      </c>
      <c r="H69" s="33">
        <v>26.678031866905954</v>
      </c>
      <c r="I69" s="33">
        <v>129.70949999999999</v>
      </c>
      <c r="J69">
        <f t="shared" si="6"/>
        <v>1811.7377451064431</v>
      </c>
      <c r="K69">
        <v>16</v>
      </c>
      <c r="L69">
        <f t="shared" si="7"/>
        <v>1827.7377451064431</v>
      </c>
      <c r="M69" t="s">
        <v>550</v>
      </c>
      <c r="N69">
        <v>1</v>
      </c>
      <c r="O69">
        <f t="shared" si="8"/>
        <v>1827.7377451064431</v>
      </c>
      <c r="P69" s="10">
        <v>0.75</v>
      </c>
    </row>
    <row r="70" spans="1:16" x14ac:dyDescent="0.25">
      <c r="A70" t="s">
        <v>530</v>
      </c>
      <c r="B70">
        <v>8</v>
      </c>
      <c r="C70">
        <v>9</v>
      </c>
      <c r="D70">
        <v>310.2</v>
      </c>
      <c r="E70">
        <v>63.3</v>
      </c>
      <c r="F70">
        <v>-0.26300000000000001</v>
      </c>
      <c r="H70" s="33">
        <v>26.678031866905954</v>
      </c>
      <c r="I70" s="33">
        <v>129.70949999999999</v>
      </c>
      <c r="J70">
        <f t="shared" si="6"/>
        <v>1811.7377451064431</v>
      </c>
      <c r="K70">
        <v>16</v>
      </c>
      <c r="L70">
        <f t="shared" si="7"/>
        <v>1827.7377451064431</v>
      </c>
      <c r="M70" t="s">
        <v>553</v>
      </c>
      <c r="N70">
        <v>1.1499999999999999</v>
      </c>
      <c r="O70">
        <f t="shared" si="8"/>
        <v>2101.8984068724094</v>
      </c>
      <c r="P70" s="10">
        <v>0.75</v>
      </c>
    </row>
    <row r="71" spans="1:16" x14ac:dyDescent="0.25">
      <c r="A71" t="s">
        <v>530</v>
      </c>
      <c r="B71">
        <v>9</v>
      </c>
      <c r="C71">
        <v>10</v>
      </c>
      <c r="D71">
        <v>310.2</v>
      </c>
      <c r="E71">
        <v>63.3</v>
      </c>
      <c r="F71">
        <v>-0.26300000000000001</v>
      </c>
      <c r="H71" s="33" t="e">
        <f>#REF!</f>
        <v>#REF!</v>
      </c>
      <c r="I71" s="33" t="e">
        <f>#REF!</f>
        <v>#REF!</v>
      </c>
      <c r="J71" t="e">
        <f t="shared" si="6"/>
        <v>#REF!</v>
      </c>
      <c r="K71">
        <v>19</v>
      </c>
      <c r="L71" t="e">
        <f t="shared" si="7"/>
        <v>#REF!</v>
      </c>
      <c r="M71" t="s">
        <v>549</v>
      </c>
      <c r="N71">
        <v>0.85</v>
      </c>
      <c r="O71" t="e">
        <f t="shared" si="8"/>
        <v>#REF!</v>
      </c>
      <c r="P71" s="10">
        <v>0.75</v>
      </c>
    </row>
    <row r="72" spans="1:16" x14ac:dyDescent="0.25">
      <c r="A72" t="s">
        <v>530</v>
      </c>
      <c r="B72">
        <v>9</v>
      </c>
      <c r="C72">
        <v>10</v>
      </c>
      <c r="D72">
        <v>310.2</v>
      </c>
      <c r="E72">
        <v>63.3</v>
      </c>
      <c r="F72">
        <v>-0.26300000000000001</v>
      </c>
      <c r="H72" s="33">
        <v>29.730935652796347</v>
      </c>
      <c r="I72" s="33">
        <v>134.96549999999999</v>
      </c>
      <c r="J72">
        <f t="shared" si="6"/>
        <v>1959.6950221720504</v>
      </c>
      <c r="K72">
        <v>19</v>
      </c>
      <c r="L72">
        <f t="shared" si="7"/>
        <v>1978.6950221720504</v>
      </c>
      <c r="M72" t="s">
        <v>550</v>
      </c>
      <c r="N72">
        <v>1</v>
      </c>
      <c r="O72">
        <f t="shared" si="8"/>
        <v>1978.6950221720504</v>
      </c>
      <c r="P72" s="10">
        <v>0.75</v>
      </c>
    </row>
    <row r="73" spans="1:16" x14ac:dyDescent="0.25">
      <c r="A73" t="s">
        <v>530</v>
      </c>
      <c r="B73">
        <v>9</v>
      </c>
      <c r="C73">
        <v>10</v>
      </c>
      <c r="D73">
        <v>310.2</v>
      </c>
      <c r="E73">
        <v>63.3</v>
      </c>
      <c r="F73">
        <v>-0.26300000000000001</v>
      </c>
      <c r="H73" s="33">
        <v>29.730935652796347</v>
      </c>
      <c r="I73" s="33">
        <v>134.96549999999999</v>
      </c>
      <c r="J73">
        <f t="shared" si="6"/>
        <v>1959.6950221720504</v>
      </c>
      <c r="K73">
        <v>19</v>
      </c>
      <c r="L73">
        <f t="shared" si="7"/>
        <v>1978.6950221720504</v>
      </c>
      <c r="M73" t="s">
        <v>553</v>
      </c>
      <c r="N73">
        <v>1.1499999999999999</v>
      </c>
      <c r="O73">
        <f t="shared" si="8"/>
        <v>2275.4992754978575</v>
      </c>
      <c r="P73" s="10">
        <v>0.75</v>
      </c>
    </row>
    <row r="74" spans="1:16" x14ac:dyDescent="0.25">
      <c r="A74" t="s">
        <v>530</v>
      </c>
      <c r="B74">
        <v>10</v>
      </c>
      <c r="C74">
        <v>11</v>
      </c>
      <c r="D74">
        <v>310.2</v>
      </c>
      <c r="E74">
        <v>63.3</v>
      </c>
      <c r="F74">
        <v>-0.26300000000000001</v>
      </c>
      <c r="H74" s="33" t="e">
        <f>#REF!</f>
        <v>#REF!</v>
      </c>
      <c r="I74" s="33" t="e">
        <f>#REF!</f>
        <v>#REF!</v>
      </c>
      <c r="J74" t="e">
        <f t="shared" si="6"/>
        <v>#REF!</v>
      </c>
      <c r="K74">
        <v>22</v>
      </c>
      <c r="L74" t="e">
        <f t="shared" si="7"/>
        <v>#REF!</v>
      </c>
      <c r="M74" t="s">
        <v>549</v>
      </c>
      <c r="N74">
        <v>0.85</v>
      </c>
      <c r="O74" t="e">
        <f t="shared" si="8"/>
        <v>#REF!</v>
      </c>
      <c r="P74" s="10">
        <v>0.75</v>
      </c>
    </row>
    <row r="75" spans="1:16" x14ac:dyDescent="0.25">
      <c r="A75" t="s">
        <v>530</v>
      </c>
      <c r="B75">
        <v>10</v>
      </c>
      <c r="C75">
        <v>11</v>
      </c>
      <c r="D75">
        <v>310.2</v>
      </c>
      <c r="E75">
        <v>63.3</v>
      </c>
      <c r="F75">
        <v>-0.26300000000000001</v>
      </c>
      <c r="H75" s="33">
        <v>33.1823096702363</v>
      </c>
      <c r="I75" s="33">
        <v>140.17450000000002</v>
      </c>
      <c r="J75">
        <f t="shared" si="6"/>
        <v>2121.059929587424</v>
      </c>
      <c r="K75">
        <v>22</v>
      </c>
      <c r="L75">
        <f t="shared" si="7"/>
        <v>2143.059929587424</v>
      </c>
      <c r="M75" t="s">
        <v>550</v>
      </c>
      <c r="N75">
        <v>1</v>
      </c>
      <c r="O75">
        <f t="shared" si="8"/>
        <v>2143.059929587424</v>
      </c>
      <c r="P75" s="10">
        <v>0.75</v>
      </c>
    </row>
    <row r="76" spans="1:16" x14ac:dyDescent="0.25">
      <c r="A76" t="s">
        <v>530</v>
      </c>
      <c r="B76">
        <v>10</v>
      </c>
      <c r="C76">
        <v>11</v>
      </c>
      <c r="D76">
        <v>310.2</v>
      </c>
      <c r="E76">
        <v>63.3</v>
      </c>
      <c r="F76">
        <v>-0.26300000000000001</v>
      </c>
      <c r="H76" s="33">
        <v>33.1823096702363</v>
      </c>
      <c r="I76" s="33">
        <v>140.17450000000002</v>
      </c>
      <c r="J76">
        <f t="shared" si="6"/>
        <v>2121.059929587424</v>
      </c>
      <c r="K76">
        <v>22</v>
      </c>
      <c r="L76">
        <f t="shared" si="7"/>
        <v>2143.059929587424</v>
      </c>
      <c r="M76" t="s">
        <v>553</v>
      </c>
      <c r="N76">
        <v>1.1499999999999999</v>
      </c>
      <c r="O76">
        <f t="shared" si="8"/>
        <v>2464.5189190255373</v>
      </c>
      <c r="P76" s="10">
        <v>0.75</v>
      </c>
    </row>
    <row r="77" spans="1:16" x14ac:dyDescent="0.25">
      <c r="A77" t="s">
        <v>530</v>
      </c>
      <c r="B77">
        <v>11</v>
      </c>
      <c r="C77">
        <v>12</v>
      </c>
      <c r="D77">
        <v>310.2</v>
      </c>
      <c r="E77">
        <v>63.3</v>
      </c>
      <c r="F77">
        <v>-0.26300000000000001</v>
      </c>
      <c r="H77" s="33" t="e">
        <f>#REF!</f>
        <v>#REF!</v>
      </c>
      <c r="I77" s="33" t="e">
        <f>#REF!</f>
        <v>#REF!</v>
      </c>
      <c r="J77" t="e">
        <f t="shared" si="6"/>
        <v>#REF!</v>
      </c>
      <c r="K77">
        <v>25</v>
      </c>
      <c r="L77" t="e">
        <f t="shared" si="7"/>
        <v>#REF!</v>
      </c>
      <c r="M77" t="s">
        <v>549</v>
      </c>
      <c r="N77">
        <v>0.85</v>
      </c>
      <c r="O77" t="e">
        <f t="shared" si="8"/>
        <v>#REF!</v>
      </c>
      <c r="P77" s="10">
        <v>0.75</v>
      </c>
    </row>
    <row r="78" spans="1:16" x14ac:dyDescent="0.25">
      <c r="A78" t="s">
        <v>530</v>
      </c>
      <c r="B78">
        <v>11</v>
      </c>
      <c r="C78">
        <v>12</v>
      </c>
      <c r="D78">
        <v>310.2</v>
      </c>
      <c r="E78">
        <v>63.3</v>
      </c>
      <c r="F78">
        <v>-0.26300000000000001</v>
      </c>
      <c r="H78" s="33">
        <v>37.336483462971259</v>
      </c>
      <c r="I78" s="33">
        <v>145.74250000000001</v>
      </c>
      <c r="J78">
        <f t="shared" si="6"/>
        <v>2306.9739848949494</v>
      </c>
      <c r="K78">
        <v>25</v>
      </c>
      <c r="L78">
        <f t="shared" si="7"/>
        <v>2331.9739848949494</v>
      </c>
      <c r="M78" t="s">
        <v>550</v>
      </c>
      <c r="N78">
        <v>1</v>
      </c>
      <c r="O78">
        <f t="shared" si="8"/>
        <v>2331.9739848949494</v>
      </c>
      <c r="P78" s="10">
        <v>0.75</v>
      </c>
    </row>
    <row r="79" spans="1:16" x14ac:dyDescent="0.25">
      <c r="A79" t="s">
        <v>530</v>
      </c>
      <c r="B79">
        <v>11</v>
      </c>
      <c r="C79">
        <v>12</v>
      </c>
      <c r="D79">
        <v>310.2</v>
      </c>
      <c r="E79">
        <v>63.3</v>
      </c>
      <c r="F79">
        <v>-0.26300000000000001</v>
      </c>
      <c r="H79" s="33">
        <v>37.336483462971259</v>
      </c>
      <c r="I79" s="33">
        <v>145.74250000000001</v>
      </c>
      <c r="J79">
        <f t="shared" si="6"/>
        <v>2306.9739848949494</v>
      </c>
      <c r="K79">
        <v>25</v>
      </c>
      <c r="L79">
        <f t="shared" si="7"/>
        <v>2331.9739848949494</v>
      </c>
      <c r="M79" t="s">
        <v>553</v>
      </c>
      <c r="N79">
        <v>1.1499999999999999</v>
      </c>
      <c r="O79">
        <f t="shared" si="8"/>
        <v>2681.7700826291916</v>
      </c>
      <c r="P79" s="10">
        <v>0.75</v>
      </c>
    </row>
    <row r="80" spans="1:16" x14ac:dyDescent="0.25">
      <c r="A80" t="s">
        <v>530</v>
      </c>
      <c r="B80">
        <v>12</v>
      </c>
      <c r="C80">
        <v>13</v>
      </c>
      <c r="D80">
        <v>310.2</v>
      </c>
      <c r="E80">
        <v>63.3</v>
      </c>
      <c r="F80">
        <v>-0.26300000000000001</v>
      </c>
      <c r="H80" s="33" t="e">
        <f>#REF!</f>
        <v>#REF!</v>
      </c>
      <c r="I80" s="33" t="e">
        <f>#REF!</f>
        <v>#REF!</v>
      </c>
      <c r="J80" t="e">
        <f t="shared" si="6"/>
        <v>#REF!</v>
      </c>
      <c r="K80">
        <v>29</v>
      </c>
      <c r="L80" t="e">
        <f t="shared" si="7"/>
        <v>#REF!</v>
      </c>
      <c r="M80" t="s">
        <v>549</v>
      </c>
      <c r="N80">
        <v>0.85</v>
      </c>
      <c r="O80" t="e">
        <f t="shared" si="8"/>
        <v>#REF!</v>
      </c>
      <c r="P80" s="10">
        <v>0.74</v>
      </c>
    </row>
    <row r="81" spans="1:16" x14ac:dyDescent="0.25">
      <c r="A81" t="s">
        <v>530</v>
      </c>
      <c r="B81">
        <v>12</v>
      </c>
      <c r="C81">
        <v>13</v>
      </c>
      <c r="D81">
        <v>310.2</v>
      </c>
      <c r="E81">
        <v>63.3</v>
      </c>
      <c r="F81">
        <v>-0.26300000000000001</v>
      </c>
      <c r="H81" s="33">
        <v>42.515853915889998</v>
      </c>
      <c r="I81" s="33">
        <v>152.15199999999999</v>
      </c>
      <c r="J81">
        <f t="shared" si="6"/>
        <v>2526.0553224819469</v>
      </c>
      <c r="K81">
        <v>29</v>
      </c>
      <c r="L81">
        <f t="shared" si="7"/>
        <v>2555.0553224819469</v>
      </c>
      <c r="M81" t="s">
        <v>550</v>
      </c>
      <c r="N81">
        <v>1</v>
      </c>
      <c r="O81">
        <f t="shared" si="8"/>
        <v>2555.0553224819469</v>
      </c>
      <c r="P81" s="10">
        <v>0.74</v>
      </c>
    </row>
    <row r="82" spans="1:16" x14ac:dyDescent="0.25">
      <c r="A82" t="s">
        <v>530</v>
      </c>
      <c r="B82">
        <v>12</v>
      </c>
      <c r="C82">
        <v>13</v>
      </c>
      <c r="D82">
        <v>310.2</v>
      </c>
      <c r="E82">
        <v>63.3</v>
      </c>
      <c r="F82">
        <v>-0.26300000000000001</v>
      </c>
      <c r="H82" s="33">
        <v>42.515853915889998</v>
      </c>
      <c r="I82" s="33">
        <v>152.15199999999999</v>
      </c>
      <c r="J82">
        <f t="shared" si="6"/>
        <v>2526.0553224819469</v>
      </c>
      <c r="K82">
        <v>29</v>
      </c>
      <c r="L82">
        <f t="shared" si="7"/>
        <v>2555.0553224819469</v>
      </c>
      <c r="M82" t="s">
        <v>553</v>
      </c>
      <c r="N82">
        <v>1.1499999999999999</v>
      </c>
      <c r="O82">
        <f t="shared" si="8"/>
        <v>2938.3136208542387</v>
      </c>
      <c r="P82" s="10">
        <v>0.74</v>
      </c>
    </row>
    <row r="83" spans="1:16" x14ac:dyDescent="0.25">
      <c r="A83" t="s">
        <v>530</v>
      </c>
      <c r="B83">
        <v>13</v>
      </c>
      <c r="C83">
        <v>14</v>
      </c>
      <c r="D83">
        <v>310.2</v>
      </c>
      <c r="E83">
        <v>63.3</v>
      </c>
      <c r="F83">
        <v>-0.26300000000000001</v>
      </c>
      <c r="H83" s="33" t="e">
        <f>#REF!</f>
        <v>#REF!</v>
      </c>
      <c r="I83" s="33" t="e">
        <f>#REF!</f>
        <v>#REF!</v>
      </c>
      <c r="J83" t="e">
        <f t="shared" si="6"/>
        <v>#REF!</v>
      </c>
      <c r="K83">
        <v>33</v>
      </c>
      <c r="L83" t="e">
        <f t="shared" si="7"/>
        <v>#REF!</v>
      </c>
      <c r="M83" t="s">
        <v>549</v>
      </c>
      <c r="N83">
        <v>0.85</v>
      </c>
      <c r="O83" t="e">
        <f t="shared" si="8"/>
        <v>#REF!</v>
      </c>
      <c r="P83" s="10">
        <v>0.73</v>
      </c>
    </row>
    <row r="84" spans="1:16" x14ac:dyDescent="0.25">
      <c r="A84" t="s">
        <v>530</v>
      </c>
      <c r="B84">
        <v>13</v>
      </c>
      <c r="C84">
        <v>14</v>
      </c>
      <c r="D84">
        <v>310.2</v>
      </c>
      <c r="E84">
        <v>63.3</v>
      </c>
      <c r="F84">
        <v>-0.26300000000000001</v>
      </c>
      <c r="H84" s="33">
        <v>48.682385039606601</v>
      </c>
      <c r="I84" s="33">
        <v>159.39499999999998</v>
      </c>
      <c r="J84">
        <f t="shared" si="6"/>
        <v>2768.4916497500908</v>
      </c>
      <c r="K84">
        <v>33</v>
      </c>
      <c r="L84">
        <f t="shared" si="7"/>
        <v>2801.4916497500908</v>
      </c>
      <c r="M84" t="s">
        <v>550</v>
      </c>
      <c r="N84">
        <v>1</v>
      </c>
      <c r="O84">
        <f t="shared" si="8"/>
        <v>2801.4916497500908</v>
      </c>
      <c r="P84" s="10">
        <v>0.73</v>
      </c>
    </row>
    <row r="85" spans="1:16" x14ac:dyDescent="0.25">
      <c r="A85" t="s">
        <v>530</v>
      </c>
      <c r="B85">
        <v>13</v>
      </c>
      <c r="C85">
        <v>14</v>
      </c>
      <c r="D85">
        <v>310.2</v>
      </c>
      <c r="E85">
        <v>63.3</v>
      </c>
      <c r="F85">
        <v>-0.26300000000000001</v>
      </c>
      <c r="H85" s="33">
        <v>48.682385039606601</v>
      </c>
      <c r="I85" s="33">
        <v>159.39499999999998</v>
      </c>
      <c r="J85">
        <f t="shared" si="6"/>
        <v>2768.4916497500908</v>
      </c>
      <c r="K85">
        <v>33</v>
      </c>
      <c r="L85">
        <f t="shared" si="7"/>
        <v>2801.4916497500908</v>
      </c>
      <c r="M85" t="s">
        <v>553</v>
      </c>
      <c r="N85">
        <v>1.1499999999999999</v>
      </c>
      <c r="O85">
        <f t="shared" si="8"/>
        <v>3221.7153972126043</v>
      </c>
      <c r="P85" s="10">
        <v>0.73</v>
      </c>
    </row>
    <row r="86" spans="1:16" x14ac:dyDescent="0.25">
      <c r="A86" t="s">
        <v>530</v>
      </c>
      <c r="B86">
        <v>14</v>
      </c>
      <c r="C86">
        <v>15</v>
      </c>
      <c r="D86">
        <v>310.2</v>
      </c>
      <c r="E86">
        <v>63.3</v>
      </c>
      <c r="F86">
        <v>-0.26300000000000001</v>
      </c>
      <c r="H86" s="33" t="e">
        <f>#REF!</f>
        <v>#REF!</v>
      </c>
      <c r="I86" s="33" t="e">
        <f>#REF!</f>
        <v>#REF!</v>
      </c>
      <c r="J86" t="e">
        <f t="shared" si="6"/>
        <v>#REF!</v>
      </c>
      <c r="K86">
        <v>33</v>
      </c>
      <c r="L86" t="e">
        <f t="shared" si="7"/>
        <v>#REF!</v>
      </c>
      <c r="M86" t="s">
        <v>549</v>
      </c>
      <c r="N86">
        <v>0.85</v>
      </c>
      <c r="O86" t="e">
        <f t="shared" si="8"/>
        <v>#REF!</v>
      </c>
      <c r="P86" s="10">
        <v>0.72</v>
      </c>
    </row>
    <row r="87" spans="1:16" x14ac:dyDescent="0.25">
      <c r="A87" t="s">
        <v>530</v>
      </c>
      <c r="B87">
        <v>14</v>
      </c>
      <c r="C87">
        <v>15</v>
      </c>
      <c r="D87">
        <v>310.2</v>
      </c>
      <c r="E87">
        <v>63.3</v>
      </c>
      <c r="F87">
        <v>-0.26300000000000001</v>
      </c>
      <c r="H87" s="33">
        <v>54.820229590099359</v>
      </c>
      <c r="I87" s="33">
        <v>166.06049999999999</v>
      </c>
      <c r="J87">
        <f t="shared" si="6"/>
        <v>2989.9377915354421</v>
      </c>
      <c r="K87">
        <v>33</v>
      </c>
      <c r="L87">
        <f t="shared" si="7"/>
        <v>3022.9377915354421</v>
      </c>
      <c r="M87" t="s">
        <v>550</v>
      </c>
      <c r="N87">
        <v>1</v>
      </c>
      <c r="O87">
        <f t="shared" si="8"/>
        <v>3022.9377915354421</v>
      </c>
      <c r="P87" s="10">
        <v>0.72</v>
      </c>
    </row>
    <row r="88" spans="1:16" x14ac:dyDescent="0.25">
      <c r="A88" t="s">
        <v>530</v>
      </c>
      <c r="B88">
        <v>14</v>
      </c>
      <c r="C88">
        <v>15</v>
      </c>
      <c r="D88">
        <v>310.2</v>
      </c>
      <c r="E88">
        <v>63.3</v>
      </c>
      <c r="F88">
        <v>-0.26300000000000001</v>
      </c>
      <c r="H88" s="33">
        <v>54.820229590099359</v>
      </c>
      <c r="I88" s="33">
        <v>166.06049999999999</v>
      </c>
      <c r="J88">
        <f t="shared" si="6"/>
        <v>2989.9377915354421</v>
      </c>
      <c r="K88">
        <v>33</v>
      </c>
      <c r="L88">
        <f t="shared" si="7"/>
        <v>3022.9377915354421</v>
      </c>
      <c r="M88" t="s">
        <v>553</v>
      </c>
      <c r="N88">
        <v>1.1499999999999999</v>
      </c>
      <c r="O88">
        <f t="shared" si="8"/>
        <v>3476.3784602657583</v>
      </c>
      <c r="P88" s="10">
        <v>0.72</v>
      </c>
    </row>
    <row r="89" spans="1:16" x14ac:dyDescent="0.25">
      <c r="A89" t="s">
        <v>530</v>
      </c>
      <c r="B89">
        <v>15</v>
      </c>
      <c r="C89">
        <v>16</v>
      </c>
      <c r="D89">
        <v>310.2</v>
      </c>
      <c r="E89">
        <v>63.3</v>
      </c>
      <c r="F89">
        <v>-0.26300000000000001</v>
      </c>
      <c r="H89" s="33" t="e">
        <f>#REF!</f>
        <v>#REF!</v>
      </c>
      <c r="I89" s="33" t="e">
        <f>#REF!</f>
        <v>#REF!</v>
      </c>
      <c r="J89" t="e">
        <f t="shared" si="6"/>
        <v>#REF!</v>
      </c>
      <c r="K89">
        <v>30</v>
      </c>
      <c r="L89" t="e">
        <f t="shared" si="7"/>
        <v>#REF!</v>
      </c>
      <c r="M89" t="s">
        <v>549</v>
      </c>
      <c r="N89">
        <v>0.85</v>
      </c>
      <c r="O89" t="e">
        <f t="shared" si="8"/>
        <v>#REF!</v>
      </c>
      <c r="P89" s="10">
        <v>0.72</v>
      </c>
    </row>
    <row r="90" spans="1:16" x14ac:dyDescent="0.25">
      <c r="A90" t="s">
        <v>530</v>
      </c>
      <c r="B90">
        <v>15</v>
      </c>
      <c r="C90">
        <v>16</v>
      </c>
      <c r="D90">
        <v>310.2</v>
      </c>
      <c r="E90">
        <v>63.3</v>
      </c>
      <c r="F90">
        <v>-0.26300000000000001</v>
      </c>
      <c r="H90" s="33">
        <v>59.803383417867444</v>
      </c>
      <c r="I90" s="33">
        <v>170.98050000000001</v>
      </c>
      <c r="J90">
        <f t="shared" si="6"/>
        <v>3155.1492226079749</v>
      </c>
      <c r="K90">
        <v>30</v>
      </c>
      <c r="L90">
        <f t="shared" si="7"/>
        <v>3185.1492226079749</v>
      </c>
      <c r="M90" t="s">
        <v>550</v>
      </c>
      <c r="N90">
        <v>1</v>
      </c>
      <c r="O90">
        <f t="shared" si="8"/>
        <v>3185.1492226079749</v>
      </c>
      <c r="P90" s="10">
        <v>0.72</v>
      </c>
    </row>
    <row r="91" spans="1:16" x14ac:dyDescent="0.25">
      <c r="A91" t="s">
        <v>530</v>
      </c>
      <c r="B91">
        <v>15</v>
      </c>
      <c r="C91">
        <v>16</v>
      </c>
      <c r="D91">
        <v>310.2</v>
      </c>
      <c r="E91">
        <v>63.3</v>
      </c>
      <c r="F91">
        <v>-0.26300000000000001</v>
      </c>
      <c r="H91" s="33">
        <v>59.803383417867444</v>
      </c>
      <c r="I91" s="33">
        <v>170.98050000000001</v>
      </c>
      <c r="J91">
        <f t="shared" si="6"/>
        <v>3155.1492226079749</v>
      </c>
      <c r="K91">
        <v>30</v>
      </c>
      <c r="L91">
        <f t="shared" si="7"/>
        <v>3185.1492226079749</v>
      </c>
      <c r="M91" t="s">
        <v>553</v>
      </c>
      <c r="N91">
        <v>1.1499999999999999</v>
      </c>
      <c r="O91">
        <f t="shared" si="8"/>
        <v>3662.9216059991709</v>
      </c>
      <c r="P91" s="10">
        <v>0.72</v>
      </c>
    </row>
    <row r="92" spans="1:16" x14ac:dyDescent="0.25">
      <c r="A92" t="s">
        <v>530</v>
      </c>
      <c r="B92">
        <v>16</v>
      </c>
      <c r="C92">
        <v>17</v>
      </c>
      <c r="D92">
        <v>310.2</v>
      </c>
      <c r="E92">
        <v>63.3</v>
      </c>
      <c r="F92">
        <v>-0.26300000000000001</v>
      </c>
      <c r="H92" s="33" t="e">
        <f>#REF!</f>
        <v>#REF!</v>
      </c>
      <c r="I92" s="33" t="e">
        <f>#REF!</f>
        <v>#REF!</v>
      </c>
      <c r="J92" t="e">
        <f t="shared" si="6"/>
        <v>#REF!</v>
      </c>
      <c r="K92">
        <v>24</v>
      </c>
      <c r="L92" t="e">
        <f t="shared" si="7"/>
        <v>#REF!</v>
      </c>
      <c r="M92" t="s">
        <v>549</v>
      </c>
      <c r="N92">
        <v>0.85</v>
      </c>
      <c r="O92" t="e">
        <f t="shared" si="8"/>
        <v>#REF!</v>
      </c>
      <c r="P92" s="10">
        <v>0.71</v>
      </c>
    </row>
    <row r="93" spans="1:16" x14ac:dyDescent="0.25">
      <c r="A93" t="s">
        <v>530</v>
      </c>
      <c r="B93">
        <v>16</v>
      </c>
      <c r="C93">
        <v>17</v>
      </c>
      <c r="D93">
        <v>310.2</v>
      </c>
      <c r="E93">
        <v>63.3</v>
      </c>
      <c r="F93">
        <v>-0.26300000000000001</v>
      </c>
      <c r="H93" s="33">
        <v>63.285503560017098</v>
      </c>
      <c r="I93" s="33">
        <v>174.1285</v>
      </c>
      <c r="J93">
        <f t="shared" si="6"/>
        <v>3262.8429206468636</v>
      </c>
      <c r="K93">
        <v>24</v>
      </c>
      <c r="L93">
        <f t="shared" si="7"/>
        <v>3286.8429206468636</v>
      </c>
      <c r="M93" t="s">
        <v>550</v>
      </c>
      <c r="N93">
        <v>1</v>
      </c>
      <c r="O93">
        <f t="shared" si="8"/>
        <v>3286.8429206468636</v>
      </c>
      <c r="P93" s="10">
        <v>0.71</v>
      </c>
    </row>
    <row r="94" spans="1:16" x14ac:dyDescent="0.25">
      <c r="A94" t="s">
        <v>530</v>
      </c>
      <c r="B94">
        <v>16</v>
      </c>
      <c r="C94">
        <v>17</v>
      </c>
      <c r="D94">
        <v>310.2</v>
      </c>
      <c r="E94">
        <v>63.3</v>
      </c>
      <c r="F94">
        <v>-0.26300000000000001</v>
      </c>
      <c r="H94" s="33">
        <v>63.285503560017098</v>
      </c>
      <c r="I94" s="33">
        <v>174.1285</v>
      </c>
      <c r="J94">
        <f t="shared" si="6"/>
        <v>3262.8429206468636</v>
      </c>
      <c r="K94">
        <v>24</v>
      </c>
      <c r="L94">
        <f t="shared" si="7"/>
        <v>3286.8429206468636</v>
      </c>
      <c r="M94" t="s">
        <v>553</v>
      </c>
      <c r="N94">
        <v>1.1499999999999999</v>
      </c>
      <c r="O94">
        <f t="shared" si="8"/>
        <v>3779.8693587438929</v>
      </c>
      <c r="P94" s="10">
        <v>0.71</v>
      </c>
    </row>
    <row r="95" spans="1:16" x14ac:dyDescent="0.25">
      <c r="A95" t="s">
        <v>530</v>
      </c>
      <c r="B95">
        <v>17</v>
      </c>
      <c r="C95">
        <v>18</v>
      </c>
      <c r="D95">
        <v>310.2</v>
      </c>
      <c r="E95">
        <v>63.3</v>
      </c>
      <c r="F95">
        <v>-0.26300000000000001</v>
      </c>
      <c r="H95" s="33" t="e">
        <f>#REF!</f>
        <v>#REF!</v>
      </c>
      <c r="I95" s="33" t="e">
        <f>#REF!</f>
        <v>#REF!</v>
      </c>
      <c r="J95" t="e">
        <f t="shared" si="6"/>
        <v>#REF!</v>
      </c>
      <c r="K95">
        <v>15</v>
      </c>
      <c r="L95" t="e">
        <f t="shared" si="7"/>
        <v>#REF!</v>
      </c>
      <c r="M95" t="s">
        <v>549</v>
      </c>
      <c r="N95">
        <v>0.85</v>
      </c>
      <c r="O95" t="e">
        <f t="shared" si="8"/>
        <v>#REF!</v>
      </c>
      <c r="P95" s="10">
        <v>0.7</v>
      </c>
    </row>
    <row r="96" spans="1:16" x14ac:dyDescent="0.25">
      <c r="A96" t="s">
        <v>530</v>
      </c>
      <c r="B96">
        <v>17</v>
      </c>
      <c r="C96">
        <v>18</v>
      </c>
      <c r="D96">
        <v>310.2</v>
      </c>
      <c r="E96">
        <v>63.3</v>
      </c>
      <c r="F96">
        <v>-0.26300000000000001</v>
      </c>
      <c r="H96" s="33">
        <v>65.308884528672564</v>
      </c>
      <c r="I96" s="33">
        <v>175.726</v>
      </c>
      <c r="J96">
        <f t="shared" si="6"/>
        <v>3322.491535891168</v>
      </c>
      <c r="K96">
        <v>15</v>
      </c>
      <c r="L96">
        <f t="shared" si="7"/>
        <v>3337.491535891168</v>
      </c>
      <c r="M96" t="s">
        <v>550</v>
      </c>
      <c r="N96">
        <v>1</v>
      </c>
      <c r="O96">
        <f t="shared" si="8"/>
        <v>3337.491535891168</v>
      </c>
      <c r="P96" s="10">
        <v>0.7</v>
      </c>
    </row>
    <row r="97" spans="1:16" x14ac:dyDescent="0.25">
      <c r="A97" t="s">
        <v>530</v>
      </c>
      <c r="B97">
        <v>17</v>
      </c>
      <c r="C97">
        <v>18</v>
      </c>
      <c r="D97">
        <v>310.2</v>
      </c>
      <c r="E97">
        <v>63.3</v>
      </c>
      <c r="F97">
        <v>-0.26300000000000001</v>
      </c>
      <c r="H97" s="33">
        <v>65.308884528672564</v>
      </c>
      <c r="I97" s="33">
        <v>175.726</v>
      </c>
      <c r="J97">
        <f t="shared" si="6"/>
        <v>3322.491535891168</v>
      </c>
      <c r="K97">
        <v>15</v>
      </c>
      <c r="L97">
        <f t="shared" si="7"/>
        <v>3337.491535891168</v>
      </c>
      <c r="M97" t="s">
        <v>553</v>
      </c>
      <c r="N97">
        <v>1.1499999999999999</v>
      </c>
      <c r="O97">
        <f t="shared" si="8"/>
        <v>3838.1152662748427</v>
      </c>
      <c r="P97" s="10">
        <v>0.7</v>
      </c>
    </row>
    <row r="99" spans="1:16" x14ac:dyDescent="0.25">
      <c r="H99" t="s">
        <v>588</v>
      </c>
    </row>
    <row r="102" spans="1:16" x14ac:dyDescent="0.25">
      <c r="A102" t="s">
        <v>585</v>
      </c>
    </row>
    <row r="103" spans="1:16" x14ac:dyDescent="0.25">
      <c r="A103" t="s">
        <v>586</v>
      </c>
    </row>
    <row r="104" spans="1:16" x14ac:dyDescent="0.25">
      <c r="A104" t="s">
        <v>592</v>
      </c>
    </row>
  </sheetData>
  <sortState xmlns:xlrd2="http://schemas.microsoft.com/office/spreadsheetml/2017/richdata2" ref="A2:P97">
    <sortCondition ref="A2:A97"/>
    <sortCondition ref="B2:B97"/>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F A A B Q S w M E F A A C A A g A T k 8 4 U b C G s u e m A A A A + A A A A B I A H A B D b 2 5 m a W c v U G F j a 2 F n Z S 5 4 b W w g o h g A K K A U A A A A A A A A A A A A A A A A A A A A A A A A A A A A h Y 8 x D o I w G E a v Q r r T l h K i I T 9 l c J X E h G h c m 1 K h E Y q h x X I 3 B 4 / k F S R R 1 M 3 x e 3 n D + x 6 3 O + R T 1 w Z X N V j d m w x F m K J A G d l X 2 t Q Z G t 0 p X K O c w 0 7 I s 6 h V M M v G p p O t M t Q 4 d 0 k J 8 d 5 j H + N + q A m j N C L H Y l v K R n U C f W T 9 X w 6 1 s U 4 Y q R C H w y u G M 7 y K c J K w G C c 0 A r J g K L T 5 K m w u x h T I D 4 T N 2 L p x U F y Z c F 8 C W S a Q 9 w v + B F B L A w Q U A A I A C A B O T z h 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k 8 4 U X X M 6 / k R A g A A v y A A A B M A H A B G b 3 J t d W x h c y 9 T Z W N 0 a W 9 u M S 5 t I K I Y A C i g F A A A A A A A A A A A A A A A A A A A A A A A A A A A A O 2 Y U W u c Q B S F n 7 u w / 2 G w L 7 s g o r Y m N c W H R l s S a E K K 2 6 d Y w q x O 1 y n j T J k Z k y x L / n s n q 2 0 2 2 w s t F G K k 4 4 t 6 5 n o 9 o 3 5 4 V J F S U 8 F R 3 q 2 D t 9 P J d K J q L E m F a k J X t b 5 a U c n U V R i h B D G i p x N k l l y 0 s i R G S d W 1 l 4 m y b Q j X s w + U E S 8 V X J s d N X P S o + K z I l I V j D J c h s W x u C 2 O T 0 9 y d C H F N 3 O + I s M a F y k j m K P t J m + 1 p O Z Y p D T m F Z a V K v Y 8 e P p W O 3 P 3 M i O M N l Q T m T g v H B e l g r U N V 0 n o u + g 9 L 0 V F + S o J w i h 0 0 a d W a J L r N S P J w 6 Z 3 L j j 5 M n e 7 y b x 0 j K H G j F X o h O D K O H b M z B Z 4 a Q r 7 k V 6 f d f N 2 0 W W v v 2 M s L z H D U i V a t r s t 0 x r z l e m 4 W H 8 n D + 0 W E n P 1 V c i m c 3 w / q G b A + d 3 N x j k z F 7 I 2 k z v l + u C 1 d 1 9 6 5 6 K N 8 / F 3 6 c x I 2 u w g 3 j Z L I r d a D m k Z I F 7 4 A a S C 4 i t I j M D D f V A F a 0 N Q j c A O h 2 D t G 1 C N w Q 4 x X H s I q j G s 7 s t 3 8 + m E c v D W A 0 A t x X p o n n o L F i e L 0 3 h x u t l 9 N / j D 8 L T n 4 Q 9 A B f H / A d T + P f 5 b o i w 8 T w 3 P 9 k U w L D u 9 B Y u O R W c c 6 O x m q C i I B 8 9 x x o M N c v 8 U 5 H R G r i 1 T z 4 C p L k c N D N U v E 5 Y q S 9 W o q b p 5 / E D 7 w 3 8 i G R M 2 6 N m g N y p 8 + p A 1 K D 0 / P V h 4 L D z j g G f Z 0 I H j 3 C M H F h w L z n j A G f T f w q 4 B i 4 3 F 5 h l j 8 w N Q S w E C L Q A U A A I A C A B O T z h R s I a y 5 6 Y A A A D 4 A A A A E g A A A A A A A A A A A A A A A A A A A A A A Q 2 9 u Z m l n L 1 B h Y 2 t h Z 2 U u e G 1 s U E s B A i 0 A F A A C A A g A T k 8 4 U Q / K 6 a u k A A A A 6 Q A A A B M A A A A A A A A A A A A A A A A A 8 g A A A F t D b 2 5 0 Z W 5 0 X 1 R 5 c G V z X S 5 4 b W x Q S w E C L Q A U A A I A C A B O T z h R d c z r + R E C A A C / I A A A E w A A A A A A A A A A A A A A A A D j 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p w A A A A A A A B 6 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G V p Z 2 h 0 X 2 d p c m x z X z I 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h l a W d o d F 9 n a X J s c 1 8 y N S I g L z 4 8 R W 5 0 c n k g V H l w Z T 0 i R m l s b G V k Q 2 9 t c G x l d G V S Z X N 1 b H R U b 1 d v c m t z a G V l d C I g V m F s d W U 9 I m w x I i A v P j x F b n R y e S B U e X B l P S J B Z G R l Z F R v R G F 0 Y U 1 v Z G V s I i B W Y W x 1 Z T 0 i b D A i I C 8 + P E V u d H J 5 I F R 5 c G U 9 I k Z p b G x D b 3 V u d C I g V m F s d W U 9 I m w z N y I g L z 4 8 R W 5 0 c n k g V H l w Z T 0 i R m l s b E V y c m 9 y Q 2 9 k Z S I g V m F s d W U 9 I n N V b m t u b 3 d u I i A v P j x F b n R y e S B U e X B l P S J G a W x s R X J y b 3 J D b 3 V u d C I g V m F s d W U 9 I m w w I i A v P j x F b n R y e S B U e X B l P S J G a W x s T G F z d F V w Z G F 0 Z W Q i I F Z h b H V l P S J k M j A y M C 0 w O S 0 y M 1 Q y M z o 0 N j o y M S 4 y M D Y y M j c 0 W i I g L z 4 8 R W 5 0 c n k g V H l w Z T 0 i R m l s b E N v b H V t b l R 5 c G V z I i B W Y W x 1 Z T 0 i c 0 F 3 T U Z C U V V G Q l F V R k J R V U Z C U V V G Q l F V R k J R V T 0 i I C 8 + P E V u d H J 5 I F R 5 c G U 9 I k Z p b G x D b 2 x 1 b W 5 O Y W 1 l c y I g V m F s d W U 9 I n N b J n F 1 b 3 Q 7 T W 9 u d G g m c X V v d D s s J n F 1 b 3 Q 7 T C Z x d W 9 0 O y w m c X V v d D t N J n F 1 b 3 Q 7 L C Z x d W 9 0 O 1 M m c X V v d D s s J n F 1 b 3 Q 7 U 0 Q m c X V v d D s s J n F 1 b 3 Q 7 U D A x J n F 1 b 3 Q 7 L C Z x d W 9 0 O 1 A x J n F 1 b 3 Q 7 L C Z x d W 9 0 O 1 A z J n F 1 b 3 Q 7 L C Z x d W 9 0 O 1 A 1 J n F 1 b 3 Q 7 L C Z x d W 9 0 O 1 A x M C Z x d W 9 0 O y w m c X V v d D t Q M T U m c X V v d D s s J n F 1 b 3 Q 7 U D I 1 J n F 1 b 3 Q 7 L C Z x d W 9 0 O 1 A 1 M C Z x d W 9 0 O y w m c X V v d D t Q N z U m c X V v d D s s J n F 1 b 3 Q 7 U D g 1 J n F 1 b 3 Q 7 L C Z x d W 9 0 O 1 A 5 M C Z x d W 9 0 O y w m c X V v d D t Q O T U m c X V v d D s s J n F 1 b 3 Q 7 U D k 3 J n F 1 b 3 Q 7 L C Z x d W 9 0 O 1 A 5 O S Z x d W 9 0 O y w m c X V v d D t Q O T k 5 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h l a W d o d F 9 n a X J s c 1 8 y N S 9 D a G F u Z 2 V k I F R 5 c G U u e 0 1 v b n R o L D B 9 J n F 1 b 3 Q 7 L C Z x d W 9 0 O 1 N l Y 3 R p b 2 4 x L 2 h l a W d o d F 9 n a X J s c 1 8 y N S 9 D a G F u Z 2 V k I F R 5 c G U u e 0 w s M X 0 m c X V v d D s s J n F 1 b 3 Q 7 U 2 V j d G l v b j E v a G V p Z 2 h 0 X 2 d p c m x z X z I 1 L 0 N o Y W 5 n Z W Q g V H l w Z S 5 7 T S w y f S Z x d W 9 0 O y w m c X V v d D t T Z W N 0 a W 9 u M S 9 o Z W l n a H R f Z 2 l y b H N f M j U v Q 2 h h b m d l Z C B U e X B l L n t T L D N 9 J n F 1 b 3 Q 7 L C Z x d W 9 0 O 1 N l Y 3 R p b 2 4 x L 2 h l a W d o d F 9 n a X J s c 1 8 y N S 9 D a G F u Z 2 V k I F R 5 c G U u e 1 N E L D R 9 J n F 1 b 3 Q 7 L C Z x d W 9 0 O 1 N l Y 3 R p b 2 4 x L 2 h l a W d o d F 9 n a X J s c 1 8 y N S 9 D a G F u Z 2 V k I F R 5 c G U u e 1 A w M S w 1 f S Z x d W 9 0 O y w m c X V v d D t T Z W N 0 a W 9 u M S 9 o Z W l n a H R f Z 2 l y b H N f M j U v Q 2 h h b m d l Z C B U e X B l L n t Q M S w 2 f S Z x d W 9 0 O y w m c X V v d D t T Z W N 0 a W 9 u M S 9 o Z W l n a H R f Z 2 l y b H N f M j U v Q 2 h h b m d l Z C B U e X B l L n t Q M y w 3 f S Z x d W 9 0 O y w m c X V v d D t T Z W N 0 a W 9 u M S 9 o Z W l n a H R f Z 2 l y b H N f M j U v Q 2 h h b m d l Z C B U e X B l L n t Q N S w 4 f S Z x d W 9 0 O y w m c X V v d D t T Z W N 0 a W 9 u M S 9 o Z W l n a H R f Z 2 l y b H N f M j U v Q 2 h h b m d l Z C B U e X B l L n t Q M T A s O X 0 m c X V v d D s s J n F 1 b 3 Q 7 U 2 V j d G l v b j E v a G V p Z 2 h 0 X 2 d p c m x z X z I 1 L 0 N o Y W 5 n Z W Q g V H l w Z S 5 7 U D E 1 L D E w f S Z x d W 9 0 O y w m c X V v d D t T Z W N 0 a W 9 u M S 9 o Z W l n a H R f Z 2 l y b H N f M j U v Q 2 h h b m d l Z C B U e X B l L n t Q M j U s M T F 9 J n F 1 b 3 Q 7 L C Z x d W 9 0 O 1 N l Y 3 R p b 2 4 x L 2 h l a W d o d F 9 n a X J s c 1 8 y N S 9 D a G F u Z 2 V k I F R 5 c G U u e 1 A 1 M C w x M n 0 m c X V v d D s s J n F 1 b 3 Q 7 U 2 V j d G l v b j E v a G V p Z 2 h 0 X 2 d p c m x z X z I 1 L 0 N o Y W 5 n Z W Q g V H l w Z S 5 7 U D c 1 L D E z f S Z x d W 9 0 O y w m c X V v d D t T Z W N 0 a W 9 u M S 9 o Z W l n a H R f Z 2 l y b H N f M j U v Q 2 h h b m d l Z C B U e X B l L n t Q O D U s M T R 9 J n F 1 b 3 Q 7 L C Z x d W 9 0 O 1 N l Y 3 R p b 2 4 x L 2 h l a W d o d F 9 n a X J s c 1 8 y N S 9 D a G F u Z 2 V k I F R 5 c G U u e 1 A 5 M C w x N X 0 m c X V v d D s s J n F 1 b 3 Q 7 U 2 V j d G l v b j E v a G V p Z 2 h 0 X 2 d p c m x z X z I 1 L 0 N o Y W 5 n Z W Q g V H l w Z S 5 7 U D k 1 L D E 2 f S Z x d W 9 0 O y w m c X V v d D t T Z W N 0 a W 9 u M S 9 o Z W l n a H R f Z 2 l y b H N f M j U v Q 2 h h b m d l Z C B U e X B l L n t Q O T c s M T d 9 J n F 1 b 3 Q 7 L C Z x d W 9 0 O 1 N l Y 3 R p b 2 4 x L 2 h l a W d o d F 9 n a X J s c 1 8 y N S 9 D a G F u Z 2 V k I F R 5 c G U u e 1 A 5 O S w x O H 0 m c X V v d D s s J n F 1 b 3 Q 7 U 2 V j d G l v b j E v a G V p Z 2 h 0 X 2 d p c m x z X z I 1 L 0 N o Y W 5 n Z W Q g V H l w Z S 5 7 U D k 5 O S w x O X 0 m c X V v d D t d L C Z x d W 9 0 O 0 N v b H V t b k N v d W 5 0 J n F 1 b 3 Q 7 O j I w L C Z x d W 9 0 O 0 t l e U N v b H V t b k 5 h b W V z J n F 1 b 3 Q 7 O l t d L C Z x d W 9 0 O 0 N v b H V t b k l k Z W 5 0 a X R p Z X M m c X V v d D s 6 W y Z x d W 9 0 O 1 N l Y 3 R p b 2 4 x L 2 h l a W d o d F 9 n a X J s c 1 8 y N S 9 D a G F u Z 2 V k I F R 5 c G U u e 0 1 v b n R o L D B 9 J n F 1 b 3 Q 7 L C Z x d W 9 0 O 1 N l Y 3 R p b 2 4 x L 2 h l a W d o d F 9 n a X J s c 1 8 y N S 9 D a G F u Z 2 V k I F R 5 c G U u e 0 w s M X 0 m c X V v d D s s J n F 1 b 3 Q 7 U 2 V j d G l v b j E v a G V p Z 2 h 0 X 2 d p c m x z X z I 1 L 0 N o Y W 5 n Z W Q g V H l w Z S 5 7 T S w y f S Z x d W 9 0 O y w m c X V v d D t T Z W N 0 a W 9 u M S 9 o Z W l n a H R f Z 2 l y b H N f M j U v Q 2 h h b m d l Z C B U e X B l L n t T L D N 9 J n F 1 b 3 Q 7 L C Z x d W 9 0 O 1 N l Y 3 R p b 2 4 x L 2 h l a W d o d F 9 n a X J s c 1 8 y N S 9 D a G F u Z 2 V k I F R 5 c G U u e 1 N E L D R 9 J n F 1 b 3 Q 7 L C Z x d W 9 0 O 1 N l Y 3 R p b 2 4 x L 2 h l a W d o d F 9 n a X J s c 1 8 y N S 9 D a G F u Z 2 V k I F R 5 c G U u e 1 A w M S w 1 f S Z x d W 9 0 O y w m c X V v d D t T Z W N 0 a W 9 u M S 9 o Z W l n a H R f Z 2 l y b H N f M j U v Q 2 h h b m d l Z C B U e X B l L n t Q M S w 2 f S Z x d W 9 0 O y w m c X V v d D t T Z W N 0 a W 9 u M S 9 o Z W l n a H R f Z 2 l y b H N f M j U v Q 2 h h b m d l Z C B U e X B l L n t Q M y w 3 f S Z x d W 9 0 O y w m c X V v d D t T Z W N 0 a W 9 u M S 9 o Z W l n a H R f Z 2 l y b H N f M j U v Q 2 h h b m d l Z C B U e X B l L n t Q N S w 4 f S Z x d W 9 0 O y w m c X V v d D t T Z W N 0 a W 9 u M S 9 o Z W l n a H R f Z 2 l y b H N f M j U v Q 2 h h b m d l Z C B U e X B l L n t Q M T A s O X 0 m c X V v d D s s J n F 1 b 3 Q 7 U 2 V j d G l v b j E v a G V p Z 2 h 0 X 2 d p c m x z X z I 1 L 0 N o Y W 5 n Z W Q g V H l w Z S 5 7 U D E 1 L D E w f S Z x d W 9 0 O y w m c X V v d D t T Z W N 0 a W 9 u M S 9 o Z W l n a H R f Z 2 l y b H N f M j U v Q 2 h h b m d l Z C B U e X B l L n t Q M j U s M T F 9 J n F 1 b 3 Q 7 L C Z x d W 9 0 O 1 N l Y 3 R p b 2 4 x L 2 h l a W d o d F 9 n a X J s c 1 8 y N S 9 D a G F u Z 2 V k I F R 5 c G U u e 1 A 1 M C w x M n 0 m c X V v d D s s J n F 1 b 3 Q 7 U 2 V j d G l v b j E v a G V p Z 2 h 0 X 2 d p c m x z X z I 1 L 0 N o Y W 5 n Z W Q g V H l w Z S 5 7 U D c 1 L D E z f S Z x d W 9 0 O y w m c X V v d D t T Z W N 0 a W 9 u M S 9 o Z W l n a H R f Z 2 l y b H N f M j U v Q 2 h h b m d l Z C B U e X B l L n t Q O D U s M T R 9 J n F 1 b 3 Q 7 L C Z x d W 9 0 O 1 N l Y 3 R p b 2 4 x L 2 h l a W d o d F 9 n a X J s c 1 8 y N S 9 D a G F u Z 2 V k I F R 5 c G U u e 1 A 5 M C w x N X 0 m c X V v d D s s J n F 1 b 3 Q 7 U 2 V j d G l v b j E v a G V p Z 2 h 0 X 2 d p c m x z X z I 1 L 0 N o Y W 5 n Z W Q g V H l w Z S 5 7 U D k 1 L D E 2 f S Z x d W 9 0 O y w m c X V v d D t T Z W N 0 a W 9 u M S 9 o Z W l n a H R f Z 2 l y b H N f M j U v Q 2 h h b m d l Z C B U e X B l L n t Q O T c s M T d 9 J n F 1 b 3 Q 7 L C Z x d W 9 0 O 1 N l Y 3 R p b 2 4 x L 2 h l a W d o d F 9 n a X J s c 1 8 y N S 9 D a G F u Z 2 V k I F R 5 c G U u e 1 A 5 O S w x O H 0 m c X V v d D s s J n F 1 b 3 Q 7 U 2 V j d G l v b j E v a G V p Z 2 h 0 X 2 d p c m x z X z I 1 L 0 N o Y W 5 n Z W Q g V H l w Z S 5 7 U D k 5 O S w x O X 0 m c X V v d D t d L C Z x d W 9 0 O 1 J l b G F 0 a W 9 u c 2 h p c E l u Z m 8 m c X V v d D s 6 W 1 1 9 I i A v P j w v U 3 R h Y m x l R W 5 0 c m l l c z 4 8 L 0 l 0 Z W 0 + P E l 0 Z W 0 + P E l 0 Z W 1 M b 2 N h d G l v b j 4 8 S X R l b V R 5 c G U + R m 9 y b X V s Y T w v S X R l b V R 5 c G U + P E l 0 Z W 1 Q Y X R o P l N l Y 3 R p b 2 4 x L 2 h l a W d o d F 9 n a X J s c 1 8 y N S 9 T b 3 V y Y 2 U 8 L 0 l 0 Z W 1 Q Y X R o P j w v S X R l b U x v Y 2 F 0 a W 9 u P j x T d G F i b G V F b n R y a W V z I C 8 + P C 9 J d G V t P j x J d G V t P j x J d G V t T G 9 j Y X R p b 2 4 + P E l 0 Z W 1 U e X B l P k Z v c m 1 1 b G E 8 L 0 l 0 Z W 1 U e X B l P j x J d G V t U G F 0 a D 5 T Z W N 0 a W 9 u M S 9 o Z W l n a H R f Z 2 l y b H N f M j U v U H J v b W 9 0 Z W Q l M j B I Z W F k Z X J z P C 9 J d G V t U G F 0 a D 4 8 L 0 l 0 Z W 1 M b 2 N h d G l v b j 4 8 U 3 R h Y m x l R W 5 0 c m l l c y A v P j w v S X R l b T 4 8 S X R l b T 4 8 S X R l b U x v Y 2 F 0 a W 9 u P j x J d G V t V H l w Z T 5 G b 3 J t d W x h P C 9 J d G V t V H l w Z T 4 8 S X R l b V B h d G g + U 2 V j d G l v b j E v a G V p Z 2 h 0 X 2 d p c m x z X z I 1 L 0 N o Y W 5 n Z W Q l M j B U e X B l P C 9 J d G V t U G F 0 a D 4 8 L 0 l 0 Z W 1 M b 2 N h d G l v b j 4 8 U 3 R h Y m x l R W 5 0 c m l l c y A v P j w v S X R l b T 4 8 S X R l b T 4 8 S X R l b U x v Y 2 F 0 a W 9 u P j x J d G V t V H l w Z T 5 G b 3 J t d W x h P C 9 J d G V t V H l w Z T 4 8 S X R l b V B h d G g + U 2 V j d G l v b j E v a G V p Z 2 h 0 X 2 J v e X N f M j 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G V p Z 2 h 0 X 2 J v e X N f M j U 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A t M D k t M j N U M j M 6 N D c 6 M j U u N D M x M D c 1 N 1 o i I C 8 + P E V u d H J 5 I F R 5 c G U 9 I k Z p b G x D b 2 x 1 b W 5 U e X B l c y I g V m F s d W U 9 I n N B d 0 1 G Q l F V R k J R V U Z C U V V G Q l F V R k J R V U Z C U V U 9 I i A v P j x F b n R y e S B U e X B l P S J G a W x s Q 2 9 s d W 1 u T m F t Z X M i I F Z h b H V l P S J z W y Z x d W 9 0 O 0 1 v b n R o J n F 1 b 3 Q 7 L C Z x d W 9 0 O 0 w m c X V v d D s s J n F 1 b 3 Q 7 T S Z x d W 9 0 O y w m c X V v d D t T J n F 1 b 3 Q 7 L C Z x d W 9 0 O 1 N E J n F 1 b 3 Q 7 L C Z x d W 9 0 O 1 A w M S Z x d W 9 0 O y w m c X V v d D t Q M S Z x d W 9 0 O y w m c X V v d D t Q M y Z x d W 9 0 O y w m c X V v d D t Q N S Z x d W 9 0 O y w m c X V v d D t Q M T A m c X V v d D s s J n F 1 b 3 Q 7 U D E 1 J n F 1 b 3 Q 7 L C Z x d W 9 0 O 1 A y N S Z x d W 9 0 O y w m c X V v d D t Q N T A m c X V v d D s s J n F 1 b 3 Q 7 U D c 1 J n F 1 b 3 Q 7 L C Z x d W 9 0 O 1 A 4 N S Z x d W 9 0 O y w m c X V v d D t Q O T A m c X V v d D s s J n F 1 b 3 Q 7 U D k 1 J n F 1 b 3 Q 7 L C Z x d W 9 0 O 1 A 5 N y Z x d W 9 0 O y w m c X V v d D t Q O T k m c X V v d D s s J n F 1 b 3 Q 7 U D k 5 O S 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o Z W l n a H R f Y m 9 5 c 1 8 y N S 9 D a G F u Z 2 V k I F R 5 c G U u e 0 1 v b n R o L D B 9 J n F 1 b 3 Q 7 L C Z x d W 9 0 O 1 N l Y 3 R p b 2 4 x L 2 h l a W d o d F 9 i b 3 l z X z I 1 L 0 N o Y W 5 n Z W Q g V H l w Z S 5 7 T C w x f S Z x d W 9 0 O y w m c X V v d D t T Z W N 0 a W 9 u M S 9 o Z W l n a H R f Y m 9 5 c 1 8 y N S 9 D a G F u Z 2 V k I F R 5 c G U u e 0 0 s M n 0 m c X V v d D s s J n F 1 b 3 Q 7 U 2 V j d G l v b j E v a G V p Z 2 h 0 X 2 J v e X N f M j U v Q 2 h h b m d l Z C B U e X B l L n t T L D N 9 J n F 1 b 3 Q 7 L C Z x d W 9 0 O 1 N l Y 3 R p b 2 4 x L 2 h l a W d o d F 9 i b 3 l z X z I 1 L 0 N o Y W 5 n Z W Q g V H l w Z S 5 7 U 0 Q s N H 0 m c X V v d D s s J n F 1 b 3 Q 7 U 2 V j d G l v b j E v a G V p Z 2 h 0 X 2 J v e X N f M j U v Q 2 h h b m d l Z C B U e X B l L n t Q M D E s N X 0 m c X V v d D s s J n F 1 b 3 Q 7 U 2 V j d G l v b j E v a G V p Z 2 h 0 X 2 J v e X N f M j U v Q 2 h h b m d l Z C B U e X B l L n t Q M S w 2 f S Z x d W 9 0 O y w m c X V v d D t T Z W N 0 a W 9 u M S 9 o Z W l n a H R f Y m 9 5 c 1 8 y N S 9 D a G F u Z 2 V k I F R 5 c G U u e 1 A z L D d 9 J n F 1 b 3 Q 7 L C Z x d W 9 0 O 1 N l Y 3 R p b 2 4 x L 2 h l a W d o d F 9 i b 3 l z X z I 1 L 0 N o Y W 5 n Z W Q g V H l w Z S 5 7 U D U s O H 0 m c X V v d D s s J n F 1 b 3 Q 7 U 2 V j d G l v b j E v a G V p Z 2 h 0 X 2 J v e X N f M j U v Q 2 h h b m d l Z C B U e X B l L n t Q M T A s O X 0 m c X V v d D s s J n F 1 b 3 Q 7 U 2 V j d G l v b j E v a G V p Z 2 h 0 X 2 J v e X N f M j U v Q 2 h h b m d l Z C B U e X B l L n t Q M T U s M T B 9 J n F 1 b 3 Q 7 L C Z x d W 9 0 O 1 N l Y 3 R p b 2 4 x L 2 h l a W d o d F 9 i b 3 l z X z I 1 L 0 N o Y W 5 n Z W Q g V H l w Z S 5 7 U D I 1 L D E x f S Z x d W 9 0 O y w m c X V v d D t T Z W N 0 a W 9 u M S 9 o Z W l n a H R f Y m 9 5 c 1 8 y N S 9 D a G F u Z 2 V k I F R 5 c G U u e 1 A 1 M C w x M n 0 m c X V v d D s s J n F 1 b 3 Q 7 U 2 V j d G l v b j E v a G V p Z 2 h 0 X 2 J v e X N f M j U v Q 2 h h b m d l Z C B U e X B l L n t Q N z U s M T N 9 J n F 1 b 3 Q 7 L C Z x d W 9 0 O 1 N l Y 3 R p b 2 4 x L 2 h l a W d o d F 9 i b 3 l z X z I 1 L 0 N o Y W 5 n Z W Q g V H l w Z S 5 7 U D g 1 L D E 0 f S Z x d W 9 0 O y w m c X V v d D t T Z W N 0 a W 9 u M S 9 o Z W l n a H R f Y m 9 5 c 1 8 y N S 9 D a G F u Z 2 V k I F R 5 c G U u e 1 A 5 M C w x N X 0 m c X V v d D s s J n F 1 b 3 Q 7 U 2 V j d G l v b j E v a G V p Z 2 h 0 X 2 J v e X N f M j U v Q 2 h h b m d l Z C B U e X B l L n t Q O T U s M T Z 9 J n F 1 b 3 Q 7 L C Z x d W 9 0 O 1 N l Y 3 R p b 2 4 x L 2 h l a W d o d F 9 i b 3 l z X z I 1 L 0 N o Y W 5 n Z W Q g V H l w Z S 5 7 U D k 3 L D E 3 f S Z x d W 9 0 O y w m c X V v d D t T Z W N 0 a W 9 u M S 9 o Z W l n a H R f Y m 9 5 c 1 8 y N S 9 D a G F u Z 2 V k I F R 5 c G U u e 1 A 5 O S w x O H 0 m c X V v d D s s J n F 1 b 3 Q 7 U 2 V j d G l v b j E v a G V p Z 2 h 0 X 2 J v e X N f M j U v Q 2 h h b m d l Z C B U e X B l L n t Q O T k 5 L D E 5 f S Z x d W 9 0 O 1 0 s J n F 1 b 3 Q 7 Q 2 9 s d W 1 u Q 2 9 1 b n Q m c X V v d D s 6 M j A s J n F 1 b 3 Q 7 S 2 V 5 Q 2 9 s d W 1 u T m F t Z X M m c X V v d D s 6 W 1 0 s J n F 1 b 3 Q 7 Q 2 9 s d W 1 u S W R l b n R p d G l l c y Z x d W 9 0 O z p b J n F 1 b 3 Q 7 U 2 V j d G l v b j E v a G V p Z 2 h 0 X 2 J v e X N f M j U v Q 2 h h b m d l Z C B U e X B l L n t N b 2 5 0 a C w w f S Z x d W 9 0 O y w m c X V v d D t T Z W N 0 a W 9 u M S 9 o Z W l n a H R f Y m 9 5 c 1 8 y N S 9 D a G F u Z 2 V k I F R 5 c G U u e 0 w s M X 0 m c X V v d D s s J n F 1 b 3 Q 7 U 2 V j d G l v b j E v a G V p Z 2 h 0 X 2 J v e X N f M j U v Q 2 h h b m d l Z C B U e X B l L n t N L D J 9 J n F 1 b 3 Q 7 L C Z x d W 9 0 O 1 N l Y 3 R p b 2 4 x L 2 h l a W d o d F 9 i b 3 l z X z I 1 L 0 N o Y W 5 n Z W Q g V H l w Z S 5 7 U y w z f S Z x d W 9 0 O y w m c X V v d D t T Z W N 0 a W 9 u M S 9 o Z W l n a H R f Y m 9 5 c 1 8 y N S 9 D a G F u Z 2 V k I F R 5 c G U u e 1 N E L D R 9 J n F 1 b 3 Q 7 L C Z x d W 9 0 O 1 N l Y 3 R p b 2 4 x L 2 h l a W d o d F 9 i b 3 l z X z I 1 L 0 N o Y W 5 n Z W Q g V H l w Z S 5 7 U D A x L D V 9 J n F 1 b 3 Q 7 L C Z x d W 9 0 O 1 N l Y 3 R p b 2 4 x L 2 h l a W d o d F 9 i b 3 l z X z I 1 L 0 N o Y W 5 n Z W Q g V H l w Z S 5 7 U D E s N n 0 m c X V v d D s s J n F 1 b 3 Q 7 U 2 V j d G l v b j E v a G V p Z 2 h 0 X 2 J v e X N f M j U v Q 2 h h b m d l Z C B U e X B l L n t Q M y w 3 f S Z x d W 9 0 O y w m c X V v d D t T Z W N 0 a W 9 u M S 9 o Z W l n a H R f Y m 9 5 c 1 8 y N S 9 D a G F u Z 2 V k I F R 5 c G U u e 1 A 1 L D h 9 J n F 1 b 3 Q 7 L C Z x d W 9 0 O 1 N l Y 3 R p b 2 4 x L 2 h l a W d o d F 9 i b 3 l z X z I 1 L 0 N o Y W 5 n Z W Q g V H l w Z S 5 7 U D E w L D l 9 J n F 1 b 3 Q 7 L C Z x d W 9 0 O 1 N l Y 3 R p b 2 4 x L 2 h l a W d o d F 9 i b 3 l z X z I 1 L 0 N o Y W 5 n Z W Q g V H l w Z S 5 7 U D E 1 L D E w f S Z x d W 9 0 O y w m c X V v d D t T Z W N 0 a W 9 u M S 9 o Z W l n a H R f Y m 9 5 c 1 8 y N S 9 D a G F u Z 2 V k I F R 5 c G U u e 1 A y N S w x M X 0 m c X V v d D s s J n F 1 b 3 Q 7 U 2 V j d G l v b j E v a G V p Z 2 h 0 X 2 J v e X N f M j U v Q 2 h h b m d l Z C B U e X B l L n t Q N T A s M T J 9 J n F 1 b 3 Q 7 L C Z x d W 9 0 O 1 N l Y 3 R p b 2 4 x L 2 h l a W d o d F 9 i b 3 l z X z I 1 L 0 N o Y W 5 n Z W Q g V H l w Z S 5 7 U D c 1 L D E z f S Z x d W 9 0 O y w m c X V v d D t T Z W N 0 a W 9 u M S 9 o Z W l n a H R f Y m 9 5 c 1 8 y N S 9 D a G F u Z 2 V k I F R 5 c G U u e 1 A 4 N S w x N H 0 m c X V v d D s s J n F 1 b 3 Q 7 U 2 V j d G l v b j E v a G V p Z 2 h 0 X 2 J v e X N f M j U v Q 2 h h b m d l Z C B U e X B l L n t Q O T A s M T V 9 J n F 1 b 3 Q 7 L C Z x d W 9 0 O 1 N l Y 3 R p b 2 4 x L 2 h l a W d o d F 9 i b 3 l z X z I 1 L 0 N o Y W 5 n Z W Q g V H l w Z S 5 7 U D k 1 L D E 2 f S Z x d W 9 0 O y w m c X V v d D t T Z W N 0 a W 9 u M S 9 o Z W l n a H R f Y m 9 5 c 1 8 y N S 9 D a G F u Z 2 V k I F R 5 c G U u e 1 A 5 N y w x N 3 0 m c X V v d D s s J n F 1 b 3 Q 7 U 2 V j d G l v b j E v a G V p Z 2 h 0 X 2 J v e X N f M j U v Q 2 h h b m d l Z C B U e X B l L n t Q O T k s M T h 9 J n F 1 b 3 Q 7 L C Z x d W 9 0 O 1 N l Y 3 R p b 2 4 x L 2 h l a W d o d F 9 i b 3 l z X z I 1 L 0 N o Y W 5 n Z W Q g V H l w Z S 5 7 U D k 5 O S w x O X 0 m c X V v d D t d L C Z x d W 9 0 O 1 J l b G F 0 a W 9 u c 2 h p c E l u Z m 8 m c X V v d D s 6 W 1 1 9 I i A v P j w v U 3 R h Y m x l R W 5 0 c m l l c z 4 8 L 0 l 0 Z W 0 + P E l 0 Z W 0 + P E l 0 Z W 1 M b 2 N h d G l v b j 4 8 S X R l b V R 5 c G U + R m 9 y b X V s Y T w v S X R l b V R 5 c G U + P E l 0 Z W 1 Q Y X R o P l N l Y 3 R p b 2 4 x L 2 h l a W d o d F 9 i b 3 l z X z I 1 L 1 N v d X J j Z T w v S X R l b V B h d G g + P C 9 J d G V t T G 9 j Y X R p b 2 4 + P F N 0 Y W J s Z U V u d H J p Z X M g L z 4 8 L 0 l 0 Z W 0 + P E l 0 Z W 0 + P E l 0 Z W 1 M b 2 N h d G l v b j 4 8 S X R l b V R 5 c G U + R m 9 y b X V s Y T w v S X R l b V R 5 c G U + P E l 0 Z W 1 Q Y X R o P l N l Y 3 R p b 2 4 x L 2 h l a W d o d F 9 i b 3 l z X z I 1 L 1 B y b 2 1 v d G V k J T I w S G V h Z G V y c z w v S X R l b V B h d G g + P C 9 J d G V t T G 9 j Y X R p b 2 4 + P F N 0 Y W J s Z U V u d H J p Z X M g L z 4 8 L 0 l 0 Z W 0 + P E l 0 Z W 0 + P E l 0 Z W 1 M b 2 N h d G l v b j 4 8 S X R l b V R 5 c G U + R m 9 y b X V s Y T w v S X R l b V R 5 c G U + P E l 0 Z W 1 Q Y X R o P l N l Y 3 R p b 2 4 x L 2 h l a W d o d F 9 i b 3 l z X z I 1 L 0 N o Y W 5 n Z W Q l M j B U e X B l P C 9 J d G V t U G F 0 a D 4 8 L 0 l 0 Z W 1 M b 2 N h d G l v b j 4 8 U 3 R h Y m x l R W 5 0 c m l l c y A v P j w v S X R l b T 4 8 S X R l b T 4 8 S X R l b U x v Y 2 F 0 a W 9 u P j x J d G V t V H l w Z T 5 G b 3 J t d W x h P C 9 J d G V t V H l w Z T 4 8 S X R l b V B h d G g + U 2 V j d G l v b j E v d 2 V p Z 2 h 0 X 2 d p c m x z X z A 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2 V p Z 2 h 0 X 2 d p c m x z X z A 1 I i A v P j x F b n R y e S B U e X B l P S J G a W x s Z W R D b 2 1 w b G V 0 Z V J l c 3 V s d F R v V 2 9 y a 3 N o Z W V 0 I i B W Y W x 1 Z T 0 i b D E i I C 8 + P E V u d H J 5 I F R 5 c G U 9 I k F k Z G V k V G 9 E Y X R h T W 9 k Z W w i I F Z h b H V l P S J s M C I g L z 4 8 R W 5 0 c n k g V H l w Z T 0 i R m l s b E N v d W 5 0 I i B W Y W x 1 Z T 0 i b D Y x I i A v P j x F b n R y e S B U e X B l P S J G a W x s R X J y b 3 J D b 2 R l I i B W Y W x 1 Z T 0 i c 1 V u a 2 5 v d 2 4 i I C 8 + P E V u d H J 5 I F R 5 c G U 9 I k Z p b G x F c n J v c k N v d W 5 0 I i B W Y W x 1 Z T 0 i b D A i I C 8 + P E V u d H J 5 I F R 5 c G U 9 I k Z p b G x M Y X N 0 V X B k Y X R l Z C I g V m F s d W U 9 I m Q y M D I w L T A 5 L T I z V D I z O j Q 4 O j Q 3 L j Y 5 N z Q 0 N j h a I i A v P j x F b n R y e S B U e X B l P S J G a W x s Q 2 9 s d W 1 u V H l w Z X M i I F Z h b H V l P S J z Q X d V R k J R V U Z C U V V G Q l F V R k J R V U Z C U V V G Q l E 9 P S I g L z 4 8 R W 5 0 c n k g V H l w Z T 0 i R m l s b E N v b H V t b k 5 h b W V z I i B W Y W x 1 Z T 0 i c 1 s m c X V v d D t N b 2 5 0 a C Z x d W 9 0 O y w m c X V v d D t M J n F 1 b 3 Q 7 L C Z x d W 9 0 O 0 0 m c X V v d D s s J n F 1 b 3 Q 7 U y Z x d W 9 0 O y w m c X V v d D t Q M D E m c X V v d D s s J n F 1 b 3 Q 7 U D E m c X V v d D s s J n F 1 b 3 Q 7 U D M m c X V v d D s s J n F 1 b 3 Q 7 U D U m c X V v d D s s J n F 1 b 3 Q 7 U D E w J n F 1 b 3 Q 7 L C Z x d W 9 0 O 1 A x N S Z x d W 9 0 O y w m c X V v d D t Q M j U m c X V v d D s s J n F 1 b 3 Q 7 U D U w J n F 1 b 3 Q 7 L C Z x d W 9 0 O 1 A 3 N S Z x d W 9 0 O y w m c X V v d D t Q O D U m c X V v d D s s J n F 1 b 3 Q 7 U D k w J n F 1 b 3 Q 7 L C Z x d W 9 0 O 1 A 5 N S Z x d W 9 0 O y w m c X V v d D t Q O T c m c X V v d D s s J n F 1 b 3 Q 7 U D k 5 J n F 1 b 3 Q 7 L C Z x d W 9 0 O 1 A 5 O T k 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d 2 V p Z 2 h 0 X 2 d p c m x z X z A 1 L 0 N o Y W 5 n Z W Q g V H l w Z S 5 7 T W 9 u d G g s M H 0 m c X V v d D s s J n F 1 b 3 Q 7 U 2 V j d G l v b j E v d 2 V p Z 2 h 0 X 2 d p c m x z X z A 1 L 0 N o Y W 5 n Z W Q g V H l w Z S 5 7 T C w x f S Z x d W 9 0 O y w m c X V v d D t T Z W N 0 a W 9 u M S 9 3 Z W l n a H R f Z 2 l y b H N f M D U v Q 2 h h b m d l Z C B U e X B l L n t N L D J 9 J n F 1 b 3 Q 7 L C Z x d W 9 0 O 1 N l Y 3 R p b 2 4 x L 3 d l a W d o d F 9 n a X J s c 1 8 w N S 9 D a G F u Z 2 V k I F R 5 c G U u e 1 M s M 3 0 m c X V v d D s s J n F 1 b 3 Q 7 U 2 V j d G l v b j E v d 2 V p Z 2 h 0 X 2 d p c m x z X z A 1 L 0 N o Y W 5 n Z W Q g V H l w Z S 5 7 U D A x L D R 9 J n F 1 b 3 Q 7 L C Z x d W 9 0 O 1 N l Y 3 R p b 2 4 x L 3 d l a W d o d F 9 n a X J s c 1 8 w N S 9 D a G F u Z 2 V k I F R 5 c G U u e 1 A x L D V 9 J n F 1 b 3 Q 7 L C Z x d W 9 0 O 1 N l Y 3 R p b 2 4 x L 3 d l a W d o d F 9 n a X J s c 1 8 w N S 9 D a G F u Z 2 V k I F R 5 c G U u e 1 A z L D Z 9 J n F 1 b 3 Q 7 L C Z x d W 9 0 O 1 N l Y 3 R p b 2 4 x L 3 d l a W d o d F 9 n a X J s c 1 8 w N S 9 D a G F u Z 2 V k I F R 5 c G U u e 1 A 1 L D d 9 J n F 1 b 3 Q 7 L C Z x d W 9 0 O 1 N l Y 3 R p b 2 4 x L 3 d l a W d o d F 9 n a X J s c 1 8 w N S 9 D a G F u Z 2 V k I F R 5 c G U u e 1 A x M C w 4 f S Z x d W 9 0 O y w m c X V v d D t T Z W N 0 a W 9 u M S 9 3 Z W l n a H R f Z 2 l y b H N f M D U v Q 2 h h b m d l Z C B U e X B l L n t Q M T U s O X 0 m c X V v d D s s J n F 1 b 3 Q 7 U 2 V j d G l v b j E v d 2 V p Z 2 h 0 X 2 d p c m x z X z A 1 L 0 N o Y W 5 n Z W Q g V H l w Z S 5 7 U D I 1 L D E w f S Z x d W 9 0 O y w m c X V v d D t T Z W N 0 a W 9 u M S 9 3 Z W l n a H R f Z 2 l y b H N f M D U v Q 2 h h b m d l Z C B U e X B l L n t Q N T A s M T F 9 J n F 1 b 3 Q 7 L C Z x d W 9 0 O 1 N l Y 3 R p b 2 4 x L 3 d l a W d o d F 9 n a X J s c 1 8 w N S 9 D a G F u Z 2 V k I F R 5 c G U u e 1 A 3 N S w x M n 0 m c X V v d D s s J n F 1 b 3 Q 7 U 2 V j d G l v b j E v d 2 V p Z 2 h 0 X 2 d p c m x z X z A 1 L 0 N o Y W 5 n Z W Q g V H l w Z S 5 7 U D g 1 L D E z f S Z x d W 9 0 O y w m c X V v d D t T Z W N 0 a W 9 u M S 9 3 Z W l n a H R f Z 2 l y b H N f M D U v Q 2 h h b m d l Z C B U e X B l L n t Q O T A s M T R 9 J n F 1 b 3 Q 7 L C Z x d W 9 0 O 1 N l Y 3 R p b 2 4 x L 3 d l a W d o d F 9 n a X J s c 1 8 w N S 9 D a G F u Z 2 V k I F R 5 c G U u e 1 A 5 N S w x N X 0 m c X V v d D s s J n F 1 b 3 Q 7 U 2 V j d G l v b j E v d 2 V p Z 2 h 0 X 2 d p c m x z X z A 1 L 0 N o Y W 5 n Z W Q g V H l w Z S 5 7 U D k 3 L D E 2 f S Z x d W 9 0 O y w m c X V v d D t T Z W N 0 a W 9 u M S 9 3 Z W l n a H R f Z 2 l y b H N f M D U v Q 2 h h b m d l Z C B U e X B l L n t Q O T k s M T d 9 J n F 1 b 3 Q 7 L C Z x d W 9 0 O 1 N l Y 3 R p b 2 4 x L 3 d l a W d o d F 9 n a X J s c 1 8 w N S 9 D a G F u Z 2 V k I F R 5 c G U u e 1 A 5 O T k s M T h 9 J n F 1 b 3 Q 7 X S w m c X V v d D t D b 2 x 1 b W 5 D b 3 V u d C Z x d W 9 0 O z o x O S w m c X V v d D t L Z X l D b 2 x 1 b W 5 O Y W 1 l c y Z x d W 9 0 O z p b X S w m c X V v d D t D b 2 x 1 b W 5 J Z G V u d G l 0 a W V z J n F 1 b 3 Q 7 O l s m c X V v d D t T Z W N 0 a W 9 u M S 9 3 Z W l n a H R f Z 2 l y b H N f M D U v Q 2 h h b m d l Z C B U e X B l L n t N b 2 5 0 a C w w f S Z x d W 9 0 O y w m c X V v d D t T Z W N 0 a W 9 u M S 9 3 Z W l n a H R f Z 2 l y b H N f M D U v Q 2 h h b m d l Z C B U e X B l L n t M L D F 9 J n F 1 b 3 Q 7 L C Z x d W 9 0 O 1 N l Y 3 R p b 2 4 x L 3 d l a W d o d F 9 n a X J s c 1 8 w N S 9 D a G F u Z 2 V k I F R 5 c G U u e 0 0 s M n 0 m c X V v d D s s J n F 1 b 3 Q 7 U 2 V j d G l v b j E v d 2 V p Z 2 h 0 X 2 d p c m x z X z A 1 L 0 N o Y W 5 n Z W Q g V H l w Z S 5 7 U y w z f S Z x d W 9 0 O y w m c X V v d D t T Z W N 0 a W 9 u M S 9 3 Z W l n a H R f Z 2 l y b H N f M D U v Q 2 h h b m d l Z C B U e X B l L n t Q M D E s N H 0 m c X V v d D s s J n F 1 b 3 Q 7 U 2 V j d G l v b j E v d 2 V p Z 2 h 0 X 2 d p c m x z X z A 1 L 0 N o Y W 5 n Z W Q g V H l w Z S 5 7 U D E s N X 0 m c X V v d D s s J n F 1 b 3 Q 7 U 2 V j d G l v b j E v d 2 V p Z 2 h 0 X 2 d p c m x z X z A 1 L 0 N o Y W 5 n Z W Q g V H l w Z S 5 7 U D M s N n 0 m c X V v d D s s J n F 1 b 3 Q 7 U 2 V j d G l v b j E v d 2 V p Z 2 h 0 X 2 d p c m x z X z A 1 L 0 N o Y W 5 n Z W Q g V H l w Z S 5 7 U D U s N 3 0 m c X V v d D s s J n F 1 b 3 Q 7 U 2 V j d G l v b j E v d 2 V p Z 2 h 0 X 2 d p c m x z X z A 1 L 0 N o Y W 5 n Z W Q g V H l w Z S 5 7 U D E w L D h 9 J n F 1 b 3 Q 7 L C Z x d W 9 0 O 1 N l Y 3 R p b 2 4 x L 3 d l a W d o d F 9 n a X J s c 1 8 w N S 9 D a G F u Z 2 V k I F R 5 c G U u e 1 A x N S w 5 f S Z x d W 9 0 O y w m c X V v d D t T Z W N 0 a W 9 u M S 9 3 Z W l n a H R f Z 2 l y b H N f M D U v Q 2 h h b m d l Z C B U e X B l L n t Q M j U s M T B 9 J n F 1 b 3 Q 7 L C Z x d W 9 0 O 1 N l Y 3 R p b 2 4 x L 3 d l a W d o d F 9 n a X J s c 1 8 w N S 9 D a G F u Z 2 V k I F R 5 c G U u e 1 A 1 M C w x M X 0 m c X V v d D s s J n F 1 b 3 Q 7 U 2 V j d G l v b j E v d 2 V p Z 2 h 0 X 2 d p c m x z X z A 1 L 0 N o Y W 5 n Z W Q g V H l w Z S 5 7 U D c 1 L D E y f S Z x d W 9 0 O y w m c X V v d D t T Z W N 0 a W 9 u M S 9 3 Z W l n a H R f Z 2 l y b H N f M D U v Q 2 h h b m d l Z C B U e X B l L n t Q O D U s M T N 9 J n F 1 b 3 Q 7 L C Z x d W 9 0 O 1 N l Y 3 R p b 2 4 x L 3 d l a W d o d F 9 n a X J s c 1 8 w N S 9 D a G F u Z 2 V k I F R 5 c G U u e 1 A 5 M C w x N H 0 m c X V v d D s s J n F 1 b 3 Q 7 U 2 V j d G l v b j E v d 2 V p Z 2 h 0 X 2 d p c m x z X z A 1 L 0 N o Y W 5 n Z W Q g V H l w Z S 5 7 U D k 1 L D E 1 f S Z x d W 9 0 O y w m c X V v d D t T Z W N 0 a W 9 u M S 9 3 Z W l n a H R f Z 2 l y b H N f M D U v Q 2 h h b m d l Z C B U e X B l L n t Q O T c s M T Z 9 J n F 1 b 3 Q 7 L C Z x d W 9 0 O 1 N l Y 3 R p b 2 4 x L 3 d l a W d o d F 9 n a X J s c 1 8 w N S 9 D a G F u Z 2 V k I F R 5 c G U u e 1 A 5 O S w x N 3 0 m c X V v d D s s J n F 1 b 3 Q 7 U 2 V j d G l v b j E v d 2 V p Z 2 h 0 X 2 d p c m x z X z A 1 L 0 N o Y W 5 n Z W Q g V H l w Z S 5 7 U D k 5 O S w x O H 0 m c X V v d D t d L C Z x d W 9 0 O 1 J l b G F 0 a W 9 u c 2 h p c E l u Z m 8 m c X V v d D s 6 W 1 1 9 I i A v P j w v U 3 R h Y m x l R W 5 0 c m l l c z 4 8 L 0 l 0 Z W 0 + P E l 0 Z W 0 + P E l 0 Z W 1 M b 2 N h d G l v b j 4 8 S X R l b V R 5 c G U + R m 9 y b X V s Y T w v S X R l b V R 5 c G U + P E l 0 Z W 1 Q Y X R o P l N l Y 3 R p b 2 4 x L 3 d l a W d o d F 9 n a X J s c 1 8 w N S 9 T b 3 V y Y 2 U 8 L 0 l 0 Z W 1 Q Y X R o P j w v S X R l b U x v Y 2 F 0 a W 9 u P j x T d G F i b G V F b n R y a W V z I C 8 + P C 9 J d G V t P j x J d G V t P j x J d G V t T G 9 j Y X R p b 2 4 + P E l 0 Z W 1 U e X B l P k Z v c m 1 1 b G E 8 L 0 l 0 Z W 1 U e X B l P j x J d G V t U G F 0 a D 5 T Z W N 0 a W 9 u M S 9 3 Z W l n a H R f Z 2 l y b H N f M D U v U H J v b W 9 0 Z W Q l M j B I Z W F k Z X J z P C 9 J d G V t U G F 0 a D 4 8 L 0 l 0 Z W 1 M b 2 N h d G l v b j 4 8 U 3 R h Y m x l R W 5 0 c m l l c y A v P j w v S X R l b T 4 8 S X R l b T 4 8 S X R l b U x v Y 2 F 0 a W 9 u P j x J d G V t V H l w Z T 5 G b 3 J t d W x h P C 9 J d G V t V H l w Z T 4 8 S X R l b V B h d G g + U 2 V j d G l v b j E v d 2 V p Z 2 h 0 X 2 d p c m x z X z A 1 L 0 N o Y W 5 n Z W Q l M j B U e X B l P C 9 J d G V t U G F 0 a D 4 8 L 0 l 0 Z W 1 M b 2 N h d G l v b j 4 8 U 3 R h Y m x l R W 5 0 c m l l c y A v P j w v S X R l b T 4 8 S X R l b T 4 8 S X R l b U x v Y 2 F 0 a W 9 u P j x J d G V t V H l w Z T 5 G b 3 J t d W x h P C 9 J d G V t V H l w Z T 4 8 S X R l b V B h d G g + U 2 V j d G l v b j E v d 2 V p Z 2 h 0 X 2 J v e X N f M D 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3 Z W l n a H R f Y m 9 5 c 1 8 w N 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C 0 w O S 0 y M 1 Q y M z o 0 O T o w N C 4 5 N z M 0 O D M 1 W i I g L z 4 8 R W 5 0 c n k g V H l w Z T 0 i R m l s b E N v b H V t b l R 5 c G V z I i B W Y W x 1 Z T 0 i c 0 F 3 V U Z C U V V G Q l F V R k J R V U Z C U V V G Q l F V R k J R P T 0 i I C 8 + P E V u d H J 5 I F R 5 c G U 9 I k Z p b G x D b 2 x 1 b W 5 O Y W 1 l c y I g V m F s d W U 9 I n N b J n F 1 b 3 Q 7 T W 9 u d G g m c X V v d D s s J n F 1 b 3 Q 7 T C Z x d W 9 0 O y w m c X V v d D t N J n F 1 b 3 Q 7 L C Z x d W 9 0 O 1 M m c X V v d D s s J n F 1 b 3 Q 7 U D A x J n F 1 b 3 Q 7 L C Z x d W 9 0 O 1 A x J n F 1 b 3 Q 7 L C Z x d W 9 0 O 1 A z J n F 1 b 3 Q 7 L C Z x d W 9 0 O 1 A 1 J n F 1 b 3 Q 7 L C Z x d W 9 0 O 1 A x M C Z x d W 9 0 O y w m c X V v d D t Q M T U m c X V v d D s s J n F 1 b 3 Q 7 U D I 1 J n F 1 b 3 Q 7 L C Z x d W 9 0 O 1 A 1 M C Z x d W 9 0 O y w m c X V v d D t Q N z U m c X V v d D s s J n F 1 b 3 Q 7 U D g 1 J n F 1 b 3 Q 7 L C Z x d W 9 0 O 1 A 5 M C Z x d W 9 0 O y w m c X V v d D t Q O T U m c X V v d D s s J n F 1 b 3 Q 7 U D k 3 J n F 1 b 3 Q 7 L C Z x d W 9 0 O 1 A 5 O S Z x d W 9 0 O y w m c X V v d D t Q O T k 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3 d l a W d o d F 9 i b 3 l z X z A 1 L 0 N o Y W 5 n Z W Q g V H l w Z S 5 7 T W 9 u d G g s M H 0 m c X V v d D s s J n F 1 b 3 Q 7 U 2 V j d G l v b j E v d 2 V p Z 2 h 0 X 2 J v e X N f M D U v Q 2 h h b m d l Z C B U e X B l L n t M L D F 9 J n F 1 b 3 Q 7 L C Z x d W 9 0 O 1 N l Y 3 R p b 2 4 x L 3 d l a W d o d F 9 i b 3 l z X z A 1 L 0 N o Y W 5 n Z W Q g V H l w Z S 5 7 T S w y f S Z x d W 9 0 O y w m c X V v d D t T Z W N 0 a W 9 u M S 9 3 Z W l n a H R f Y m 9 5 c 1 8 w N S 9 D a G F u Z 2 V k I F R 5 c G U u e 1 M s M 3 0 m c X V v d D s s J n F 1 b 3 Q 7 U 2 V j d G l v b j E v d 2 V p Z 2 h 0 X 2 J v e X N f M D U v Q 2 h h b m d l Z C B U e X B l L n t Q M D E s N H 0 m c X V v d D s s J n F 1 b 3 Q 7 U 2 V j d G l v b j E v d 2 V p Z 2 h 0 X 2 J v e X N f M D U v Q 2 h h b m d l Z C B U e X B l L n t Q M S w 1 f S Z x d W 9 0 O y w m c X V v d D t T Z W N 0 a W 9 u M S 9 3 Z W l n a H R f Y m 9 5 c 1 8 w N S 9 D a G F u Z 2 V k I F R 5 c G U u e 1 A z L D Z 9 J n F 1 b 3 Q 7 L C Z x d W 9 0 O 1 N l Y 3 R p b 2 4 x L 3 d l a W d o d F 9 i b 3 l z X z A 1 L 0 N o Y W 5 n Z W Q g V H l w Z S 5 7 U D U s N 3 0 m c X V v d D s s J n F 1 b 3 Q 7 U 2 V j d G l v b j E v d 2 V p Z 2 h 0 X 2 J v e X N f M D U v Q 2 h h b m d l Z C B U e X B l L n t Q M T A s O H 0 m c X V v d D s s J n F 1 b 3 Q 7 U 2 V j d G l v b j E v d 2 V p Z 2 h 0 X 2 J v e X N f M D U v Q 2 h h b m d l Z C B U e X B l L n t Q M T U s O X 0 m c X V v d D s s J n F 1 b 3 Q 7 U 2 V j d G l v b j E v d 2 V p Z 2 h 0 X 2 J v e X N f M D U v Q 2 h h b m d l Z C B U e X B l L n t Q M j U s M T B 9 J n F 1 b 3 Q 7 L C Z x d W 9 0 O 1 N l Y 3 R p b 2 4 x L 3 d l a W d o d F 9 i b 3 l z X z A 1 L 0 N o Y W 5 n Z W Q g V H l w Z S 5 7 U D U w L D E x f S Z x d W 9 0 O y w m c X V v d D t T Z W N 0 a W 9 u M S 9 3 Z W l n a H R f Y m 9 5 c 1 8 w N S 9 D a G F u Z 2 V k I F R 5 c G U u e 1 A 3 N S w x M n 0 m c X V v d D s s J n F 1 b 3 Q 7 U 2 V j d G l v b j E v d 2 V p Z 2 h 0 X 2 J v e X N f M D U v Q 2 h h b m d l Z C B U e X B l L n t Q O D U s M T N 9 J n F 1 b 3 Q 7 L C Z x d W 9 0 O 1 N l Y 3 R p b 2 4 x L 3 d l a W d o d F 9 i b 3 l z X z A 1 L 0 N o Y W 5 n Z W Q g V H l w Z S 5 7 U D k w L D E 0 f S Z x d W 9 0 O y w m c X V v d D t T Z W N 0 a W 9 u M S 9 3 Z W l n a H R f Y m 9 5 c 1 8 w N S 9 D a G F u Z 2 V k I F R 5 c G U u e 1 A 5 N S w x N X 0 m c X V v d D s s J n F 1 b 3 Q 7 U 2 V j d G l v b j E v d 2 V p Z 2 h 0 X 2 J v e X N f M D U v Q 2 h h b m d l Z C B U e X B l L n t Q O T c s M T Z 9 J n F 1 b 3 Q 7 L C Z x d W 9 0 O 1 N l Y 3 R p b 2 4 x L 3 d l a W d o d F 9 i b 3 l z X z A 1 L 0 N o Y W 5 n Z W Q g V H l w Z S 5 7 U D k 5 L D E 3 f S Z x d W 9 0 O y w m c X V v d D t T Z W N 0 a W 9 u M S 9 3 Z W l n a H R f Y m 9 5 c 1 8 w N S 9 D a G F u Z 2 V k I F R 5 c G U u e 1 A 5 O T k s M T h 9 J n F 1 b 3 Q 7 X S w m c X V v d D t D b 2 x 1 b W 5 D b 3 V u d C Z x d W 9 0 O z o x O S w m c X V v d D t L Z X l D b 2 x 1 b W 5 O Y W 1 l c y Z x d W 9 0 O z p b X S w m c X V v d D t D b 2 x 1 b W 5 J Z G V u d G l 0 a W V z J n F 1 b 3 Q 7 O l s m c X V v d D t T Z W N 0 a W 9 u M S 9 3 Z W l n a H R f Y m 9 5 c 1 8 w N S 9 D a G F u Z 2 V k I F R 5 c G U u e 0 1 v b n R o L D B 9 J n F 1 b 3 Q 7 L C Z x d W 9 0 O 1 N l Y 3 R p b 2 4 x L 3 d l a W d o d F 9 i b 3 l z X z A 1 L 0 N o Y W 5 n Z W Q g V H l w Z S 5 7 T C w x f S Z x d W 9 0 O y w m c X V v d D t T Z W N 0 a W 9 u M S 9 3 Z W l n a H R f Y m 9 5 c 1 8 w N S 9 D a G F u Z 2 V k I F R 5 c G U u e 0 0 s M n 0 m c X V v d D s s J n F 1 b 3 Q 7 U 2 V j d G l v b j E v d 2 V p Z 2 h 0 X 2 J v e X N f M D U v Q 2 h h b m d l Z C B U e X B l L n t T L D N 9 J n F 1 b 3 Q 7 L C Z x d W 9 0 O 1 N l Y 3 R p b 2 4 x L 3 d l a W d o d F 9 i b 3 l z X z A 1 L 0 N o Y W 5 n Z W Q g V H l w Z S 5 7 U D A x L D R 9 J n F 1 b 3 Q 7 L C Z x d W 9 0 O 1 N l Y 3 R p b 2 4 x L 3 d l a W d o d F 9 i b 3 l z X z A 1 L 0 N o Y W 5 n Z W Q g V H l w Z S 5 7 U D E s N X 0 m c X V v d D s s J n F 1 b 3 Q 7 U 2 V j d G l v b j E v d 2 V p Z 2 h 0 X 2 J v e X N f M D U v Q 2 h h b m d l Z C B U e X B l L n t Q M y w 2 f S Z x d W 9 0 O y w m c X V v d D t T Z W N 0 a W 9 u M S 9 3 Z W l n a H R f Y m 9 5 c 1 8 w N S 9 D a G F u Z 2 V k I F R 5 c G U u e 1 A 1 L D d 9 J n F 1 b 3 Q 7 L C Z x d W 9 0 O 1 N l Y 3 R p b 2 4 x L 3 d l a W d o d F 9 i b 3 l z X z A 1 L 0 N o Y W 5 n Z W Q g V H l w Z S 5 7 U D E w L D h 9 J n F 1 b 3 Q 7 L C Z x d W 9 0 O 1 N l Y 3 R p b 2 4 x L 3 d l a W d o d F 9 i b 3 l z X z A 1 L 0 N o Y W 5 n Z W Q g V H l w Z S 5 7 U D E 1 L D l 9 J n F 1 b 3 Q 7 L C Z x d W 9 0 O 1 N l Y 3 R p b 2 4 x L 3 d l a W d o d F 9 i b 3 l z X z A 1 L 0 N o Y W 5 n Z W Q g V H l w Z S 5 7 U D I 1 L D E w f S Z x d W 9 0 O y w m c X V v d D t T Z W N 0 a W 9 u M S 9 3 Z W l n a H R f Y m 9 5 c 1 8 w N S 9 D a G F u Z 2 V k I F R 5 c G U u e 1 A 1 M C w x M X 0 m c X V v d D s s J n F 1 b 3 Q 7 U 2 V j d G l v b j E v d 2 V p Z 2 h 0 X 2 J v e X N f M D U v Q 2 h h b m d l Z C B U e X B l L n t Q N z U s M T J 9 J n F 1 b 3 Q 7 L C Z x d W 9 0 O 1 N l Y 3 R p b 2 4 x L 3 d l a W d o d F 9 i b 3 l z X z A 1 L 0 N o Y W 5 n Z W Q g V H l w Z S 5 7 U D g 1 L D E z f S Z x d W 9 0 O y w m c X V v d D t T Z W N 0 a W 9 u M S 9 3 Z W l n a H R f Y m 9 5 c 1 8 w N S 9 D a G F u Z 2 V k I F R 5 c G U u e 1 A 5 M C w x N H 0 m c X V v d D s s J n F 1 b 3 Q 7 U 2 V j d G l v b j E v d 2 V p Z 2 h 0 X 2 J v e X N f M D U v Q 2 h h b m d l Z C B U e X B l L n t Q O T U s M T V 9 J n F 1 b 3 Q 7 L C Z x d W 9 0 O 1 N l Y 3 R p b 2 4 x L 3 d l a W d o d F 9 i b 3 l z X z A 1 L 0 N o Y W 5 n Z W Q g V H l w Z S 5 7 U D k 3 L D E 2 f S Z x d W 9 0 O y w m c X V v d D t T Z W N 0 a W 9 u M S 9 3 Z W l n a H R f Y m 9 5 c 1 8 w N S 9 D a G F u Z 2 V k I F R 5 c G U u e 1 A 5 O S w x N 3 0 m c X V v d D s s J n F 1 b 3 Q 7 U 2 V j d G l v b j E v d 2 V p Z 2 h 0 X 2 J v e X N f M D U v Q 2 h h b m d l Z C B U e X B l L n t Q O T k 5 L D E 4 f S Z x d W 9 0 O 1 0 s J n F 1 b 3 Q 7 U m V s Y X R p b 2 5 z a G l w S W 5 m b y Z x d W 9 0 O z p b X X 0 i I C 8 + P C 9 T d G F i b G V F b n R y a W V z P j w v S X R l b T 4 8 S X R l b T 4 8 S X R l b U x v Y 2 F 0 a W 9 u P j x J d G V t V H l w Z T 5 G b 3 J t d W x h P C 9 J d G V t V H l w Z T 4 8 S X R l b V B h d G g + U 2 V j d G l v b j E v d 2 V p Z 2 h 0 X 2 J v e X N f M D U v U 2 9 1 c m N l P C 9 J d G V t U G F 0 a D 4 8 L 0 l 0 Z W 1 M b 2 N h d G l v b j 4 8 U 3 R h Y m x l R W 5 0 c m l l c y A v P j w v S X R l b T 4 8 S X R l b T 4 8 S X R l b U x v Y 2 F 0 a W 9 u P j x J d G V t V H l w Z T 5 G b 3 J t d W x h P C 9 J d G V t V H l w Z T 4 8 S X R l b V B h d G g + U 2 V j d G l v b j E v d 2 V p Z 2 h 0 X 2 J v e X N f M D U v U H J v b W 9 0 Z W Q l M j B I Z W F k Z X J z P C 9 J d G V t U G F 0 a D 4 8 L 0 l 0 Z W 1 M b 2 N h d G l v b j 4 8 U 3 R h Y m x l R W 5 0 c m l l c y A v P j w v S X R l b T 4 8 S X R l b T 4 8 S X R l b U x v Y 2 F 0 a W 9 u P j x J d G V t V H l w Z T 5 G b 3 J t d W x h P C 9 J d G V t V H l w Z T 4 8 S X R l b V B h d G g + U 2 V j d G l v b j E v d 2 V p Z 2 h 0 X 2 J v e X N f M D U v Q 2 h h b m d l Z C U y M F R 5 c G U 8 L 0 l 0 Z W 1 Q Y X R o P j w v S X R l b U x v Y 2 F 0 a W 9 u P j x T d G F i b G V F b n R y a W V z I C 8 + P C 9 J d G V t P j x J d G V t P j x J d G V t T G 9 j Y X R p b 2 4 + P E l 0 Z W 1 U e X B l P k Z v c m 1 1 b G E 8 L 0 l 0 Z W 1 U e X B l P j x J d G V t U G F 0 a D 5 T Z W N 0 a W 9 u M S 9 o Z W l n a H R f Y m 9 5 c 1 8 1 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Z W l n a H R f Y m 9 5 c 1 8 1 M T k i I C 8 + P E V u d H J 5 I F R 5 c G U 9 I k Z p b G x l Z E N v b X B s Z X R l U m V z d W x 0 V G 9 X b 3 J r c 2 h l Z X Q i I F Z h b H V l P S J s M S I g L z 4 8 R W 5 0 c n k g V H l w Z T 0 i Q W R k Z W R U b 0 R h d G F N b 2 R l b C I g V m F s d W U 9 I m w w I i A v P j x F b n R y e S B U e X B l P S J G a W x s Q 2 9 1 b n Q i I F Z h b H V l P S J s M T Y 4 I i A v P j x F b n R y e S B U e X B l P S J G a W x s R X J y b 3 J D b 2 R l I i B W Y W x 1 Z T 0 i c 1 V u a 2 5 v d 2 4 i I C 8 + P E V u d H J 5 I F R 5 c G U 9 I k Z p b G x F c n J v c k N v d W 5 0 I i B W Y W x 1 Z T 0 i b D A i I C 8 + P E V u d H J 5 I F R 5 c G U 9 I k Z p b G x M Y X N 0 V X B k Y X R l Z C I g V m F s d W U 9 I m Q y M D I w L T A 5 L T I 0 V D A w O j A 5 O j I w L j k 2 O D U 5 M D R a I i A v P j x F b n R y e S B U e X B l P S J G a W x s Q 2 9 s d W 1 u V H l w Z X M i I F Z h b H V l P S J z Q X d N R k J R V U Z C U V V G Q l F V R k J R V U Z C U V V G Q l F V P S I g L z 4 8 R W 5 0 c n k g V H l w Z T 0 i R m l s b E N v b H V t b k 5 h b W V z I i B W Y W x 1 Z T 0 i c 1 s m c X V v d D t N b 2 5 0 a C Z x d W 9 0 O y w m c X V v d D t M J n F 1 b 3 Q 7 L C Z x d W 9 0 O 0 0 m c X V v d D s s J n F 1 b 3 Q 7 U y Z x d W 9 0 O y w m c X V v d D t T d E R l d i Z x d W 9 0 O y w m c X V v d D t Q M D E m c X V v d D s s J n F 1 b 3 Q 7 U D E m c X V v d D s s J n F 1 b 3 Q 7 U D M m c X V v d D s s J n F 1 b 3 Q 7 U D U m c X V v d D s s J n F 1 b 3 Q 7 U D E w J n F 1 b 3 Q 7 L C Z x d W 9 0 O 1 A x N S Z x d W 9 0 O y w m c X V v d D t Q M j U m c X V v d D s s J n F 1 b 3 Q 7 U D U w J n F 1 b 3 Q 7 L C Z x d W 9 0 O 1 A 3 N S Z x d W 9 0 O y w m c X V v d D t Q O D U m c X V v d D s s J n F 1 b 3 Q 7 U D k w J n F 1 b 3 Q 7 L C Z x d W 9 0 O 1 A 5 N S Z x d W 9 0 O y w m c X V v d D t Q O T c m c X V v d D s s J n F 1 b 3 Q 7 U D k 5 J n F 1 b 3 Q 7 L C Z x d W 9 0 O 1 A 5 O T k 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a G V p Z 2 h 0 X 2 J v e X N f N T E 5 L 0 N o Y W 5 n Z W Q g V H l w Z S 5 7 T W 9 u d G g s M H 0 m c X V v d D s s J n F 1 b 3 Q 7 U 2 V j d G l v b j E v a G V p Z 2 h 0 X 2 J v e X N f N T E 5 L 0 N o Y W 5 n Z W Q g V H l w Z S 5 7 T C w x f S Z x d W 9 0 O y w m c X V v d D t T Z W N 0 a W 9 u M S 9 o Z W l n a H R f Y m 9 5 c 1 8 1 M T k v Q 2 h h b m d l Z C B U e X B l L n t N L D J 9 J n F 1 b 3 Q 7 L C Z x d W 9 0 O 1 N l Y 3 R p b 2 4 x L 2 h l a W d o d F 9 i b 3 l z X z U x O S 9 D a G F u Z 2 V k I F R 5 c G U u e 1 M s M 3 0 m c X V v d D s s J n F 1 b 3 Q 7 U 2 V j d G l v b j E v a G V p Z 2 h 0 X 2 J v e X N f N T E 5 L 0 N o Y W 5 n Z W Q g V H l w Z S 5 7 U 3 R E Z X Y s N H 0 m c X V v d D s s J n F 1 b 3 Q 7 U 2 V j d G l v b j E v a G V p Z 2 h 0 X 2 J v e X N f N T E 5 L 0 N o Y W 5 n Z W Q g V H l w Z S 5 7 U D A x L D V 9 J n F 1 b 3 Q 7 L C Z x d W 9 0 O 1 N l Y 3 R p b 2 4 x L 2 h l a W d o d F 9 i b 3 l z X z U x O S 9 D a G F u Z 2 V k I F R 5 c G U u e 1 A x L D Z 9 J n F 1 b 3 Q 7 L C Z x d W 9 0 O 1 N l Y 3 R p b 2 4 x L 2 h l a W d o d F 9 i b 3 l z X z U x O S 9 D a G F u Z 2 V k I F R 5 c G U u e 1 A z L D d 9 J n F 1 b 3 Q 7 L C Z x d W 9 0 O 1 N l Y 3 R p b 2 4 x L 2 h l a W d o d F 9 i b 3 l z X z U x O S 9 D a G F u Z 2 V k I F R 5 c G U u e 1 A 1 L D h 9 J n F 1 b 3 Q 7 L C Z x d W 9 0 O 1 N l Y 3 R p b 2 4 x L 2 h l a W d o d F 9 i b 3 l z X z U x O S 9 D a G F u Z 2 V k I F R 5 c G U u e 1 A x M C w 5 f S Z x d W 9 0 O y w m c X V v d D t T Z W N 0 a W 9 u M S 9 o Z W l n a H R f Y m 9 5 c 1 8 1 M T k v Q 2 h h b m d l Z C B U e X B l L n t Q M T U s M T B 9 J n F 1 b 3 Q 7 L C Z x d W 9 0 O 1 N l Y 3 R p b 2 4 x L 2 h l a W d o d F 9 i b 3 l z X z U x O S 9 D a G F u Z 2 V k I F R 5 c G U u e 1 A y N S w x M X 0 m c X V v d D s s J n F 1 b 3 Q 7 U 2 V j d G l v b j E v a G V p Z 2 h 0 X 2 J v e X N f N T E 5 L 0 N o Y W 5 n Z W Q g V H l w Z S 5 7 U D U w L D E y f S Z x d W 9 0 O y w m c X V v d D t T Z W N 0 a W 9 u M S 9 o Z W l n a H R f Y m 9 5 c 1 8 1 M T k v Q 2 h h b m d l Z C B U e X B l L n t Q N z U s M T N 9 J n F 1 b 3 Q 7 L C Z x d W 9 0 O 1 N l Y 3 R p b 2 4 x L 2 h l a W d o d F 9 i b 3 l z X z U x O S 9 D a G F u Z 2 V k I F R 5 c G U u e 1 A 4 N S w x N H 0 m c X V v d D s s J n F 1 b 3 Q 7 U 2 V j d G l v b j E v a G V p Z 2 h 0 X 2 J v e X N f N T E 5 L 0 N o Y W 5 n Z W Q g V H l w Z S 5 7 U D k w L D E 1 f S Z x d W 9 0 O y w m c X V v d D t T Z W N 0 a W 9 u M S 9 o Z W l n a H R f Y m 9 5 c 1 8 1 M T k v Q 2 h h b m d l Z C B U e X B l L n t Q O T U s M T Z 9 J n F 1 b 3 Q 7 L C Z x d W 9 0 O 1 N l Y 3 R p b 2 4 x L 2 h l a W d o d F 9 i b 3 l z X z U x O S 9 D a G F u Z 2 V k I F R 5 c G U u e 1 A 5 N y w x N 3 0 m c X V v d D s s J n F 1 b 3 Q 7 U 2 V j d G l v b j E v a G V p Z 2 h 0 X 2 J v e X N f N T E 5 L 0 N o Y W 5 n Z W Q g V H l w Z S 5 7 U D k 5 L D E 4 f S Z x d W 9 0 O y w m c X V v d D t T Z W N 0 a W 9 u M S 9 o Z W l n a H R f Y m 9 5 c 1 8 1 M T k v Q 2 h h b m d l Z C B U e X B l L n t Q O T k 5 L D E 5 f S Z x d W 9 0 O 1 0 s J n F 1 b 3 Q 7 Q 2 9 s d W 1 u Q 2 9 1 b n Q m c X V v d D s 6 M j A s J n F 1 b 3 Q 7 S 2 V 5 Q 2 9 s d W 1 u T m F t Z X M m c X V v d D s 6 W 1 0 s J n F 1 b 3 Q 7 Q 2 9 s d W 1 u S W R l b n R p d G l l c y Z x d W 9 0 O z p b J n F 1 b 3 Q 7 U 2 V j d G l v b j E v a G V p Z 2 h 0 X 2 J v e X N f N T E 5 L 0 N o Y W 5 n Z W Q g V H l w Z S 5 7 T W 9 u d G g s M H 0 m c X V v d D s s J n F 1 b 3 Q 7 U 2 V j d G l v b j E v a G V p Z 2 h 0 X 2 J v e X N f N T E 5 L 0 N o Y W 5 n Z W Q g V H l w Z S 5 7 T C w x f S Z x d W 9 0 O y w m c X V v d D t T Z W N 0 a W 9 u M S 9 o Z W l n a H R f Y m 9 5 c 1 8 1 M T k v Q 2 h h b m d l Z C B U e X B l L n t N L D J 9 J n F 1 b 3 Q 7 L C Z x d W 9 0 O 1 N l Y 3 R p b 2 4 x L 2 h l a W d o d F 9 i b 3 l z X z U x O S 9 D a G F u Z 2 V k I F R 5 c G U u e 1 M s M 3 0 m c X V v d D s s J n F 1 b 3 Q 7 U 2 V j d G l v b j E v a G V p Z 2 h 0 X 2 J v e X N f N T E 5 L 0 N o Y W 5 n Z W Q g V H l w Z S 5 7 U 3 R E Z X Y s N H 0 m c X V v d D s s J n F 1 b 3 Q 7 U 2 V j d G l v b j E v a G V p Z 2 h 0 X 2 J v e X N f N T E 5 L 0 N o Y W 5 n Z W Q g V H l w Z S 5 7 U D A x L D V 9 J n F 1 b 3 Q 7 L C Z x d W 9 0 O 1 N l Y 3 R p b 2 4 x L 2 h l a W d o d F 9 i b 3 l z X z U x O S 9 D a G F u Z 2 V k I F R 5 c G U u e 1 A x L D Z 9 J n F 1 b 3 Q 7 L C Z x d W 9 0 O 1 N l Y 3 R p b 2 4 x L 2 h l a W d o d F 9 i b 3 l z X z U x O S 9 D a G F u Z 2 V k I F R 5 c G U u e 1 A z L D d 9 J n F 1 b 3 Q 7 L C Z x d W 9 0 O 1 N l Y 3 R p b 2 4 x L 2 h l a W d o d F 9 i b 3 l z X z U x O S 9 D a G F u Z 2 V k I F R 5 c G U u e 1 A 1 L D h 9 J n F 1 b 3 Q 7 L C Z x d W 9 0 O 1 N l Y 3 R p b 2 4 x L 2 h l a W d o d F 9 i b 3 l z X z U x O S 9 D a G F u Z 2 V k I F R 5 c G U u e 1 A x M C w 5 f S Z x d W 9 0 O y w m c X V v d D t T Z W N 0 a W 9 u M S 9 o Z W l n a H R f Y m 9 5 c 1 8 1 M T k v Q 2 h h b m d l Z C B U e X B l L n t Q M T U s M T B 9 J n F 1 b 3 Q 7 L C Z x d W 9 0 O 1 N l Y 3 R p b 2 4 x L 2 h l a W d o d F 9 i b 3 l z X z U x O S 9 D a G F u Z 2 V k I F R 5 c G U u e 1 A y N S w x M X 0 m c X V v d D s s J n F 1 b 3 Q 7 U 2 V j d G l v b j E v a G V p Z 2 h 0 X 2 J v e X N f N T E 5 L 0 N o Y W 5 n Z W Q g V H l w Z S 5 7 U D U w L D E y f S Z x d W 9 0 O y w m c X V v d D t T Z W N 0 a W 9 u M S 9 o Z W l n a H R f Y m 9 5 c 1 8 1 M T k v Q 2 h h b m d l Z C B U e X B l L n t Q N z U s M T N 9 J n F 1 b 3 Q 7 L C Z x d W 9 0 O 1 N l Y 3 R p b 2 4 x L 2 h l a W d o d F 9 i b 3 l z X z U x O S 9 D a G F u Z 2 V k I F R 5 c G U u e 1 A 4 N S w x N H 0 m c X V v d D s s J n F 1 b 3 Q 7 U 2 V j d G l v b j E v a G V p Z 2 h 0 X 2 J v e X N f N T E 5 L 0 N o Y W 5 n Z W Q g V H l w Z S 5 7 U D k w L D E 1 f S Z x d W 9 0 O y w m c X V v d D t T Z W N 0 a W 9 u M S 9 o Z W l n a H R f Y m 9 5 c 1 8 1 M T k v Q 2 h h b m d l Z C B U e X B l L n t Q O T U s M T Z 9 J n F 1 b 3 Q 7 L C Z x d W 9 0 O 1 N l Y 3 R p b 2 4 x L 2 h l a W d o d F 9 i b 3 l z X z U x O S 9 D a G F u Z 2 V k I F R 5 c G U u e 1 A 5 N y w x N 3 0 m c X V v d D s s J n F 1 b 3 Q 7 U 2 V j d G l v b j E v a G V p Z 2 h 0 X 2 J v e X N f N T E 5 L 0 N o Y W 5 n Z W Q g V H l w Z S 5 7 U D k 5 L D E 4 f S Z x d W 9 0 O y w m c X V v d D t T Z W N 0 a W 9 u M S 9 o Z W l n a H R f Y m 9 5 c 1 8 1 M T k v Q 2 h h b m d l Z C B U e X B l L n t Q O T k 5 L D E 5 f S Z x d W 9 0 O 1 0 s J n F 1 b 3 Q 7 U m V s Y X R p b 2 5 z a G l w S W 5 m b y Z x d W 9 0 O z p b X X 0 i I C 8 + P C 9 T d G F i b G V F b n R y a W V z P j w v S X R l b T 4 8 S X R l b T 4 8 S X R l b U x v Y 2 F 0 a W 9 u P j x J d G V t V H l w Z T 5 G b 3 J t d W x h P C 9 J d G V t V H l w Z T 4 8 S X R l b V B h d G g + U 2 V j d G l v b j E v a G V p Z 2 h 0 X 2 J v e X N f N T E 5 L 1 N v d X J j Z T w v S X R l b V B h d G g + P C 9 J d G V t T G 9 j Y X R p b 2 4 + P F N 0 Y W J s Z U V u d H J p Z X M g L z 4 8 L 0 l 0 Z W 0 + P E l 0 Z W 0 + P E l 0 Z W 1 M b 2 N h d G l v b j 4 8 S X R l b V R 5 c G U + R m 9 y b X V s Y T w v S X R l b V R 5 c G U + P E l 0 Z W 1 Q Y X R o P l N l Y 3 R p b 2 4 x L 2 h l a W d o d F 9 i b 3 l z X z U x O S 9 Q c m 9 t b 3 R l Z C U y M E h l Y W R l c n M 8 L 0 l 0 Z W 1 Q Y X R o P j w v S X R l b U x v Y 2 F 0 a W 9 u P j x T d G F i b G V F b n R y a W V z I C 8 + P C 9 J d G V t P j x J d G V t P j x J d G V t T G 9 j Y X R p b 2 4 + P E l 0 Z W 1 U e X B l P k Z v c m 1 1 b G E 8 L 0 l 0 Z W 1 U e X B l P j x J d G V t U G F 0 a D 5 T Z W N 0 a W 9 u M S 9 o Z W l n a H R f Y m 9 5 c 1 8 1 M T k v Q 2 h h b m d l Z C U y M F R 5 c G U 8 L 0 l 0 Z W 1 Q Y X R o P j w v S X R l b U x v Y 2 F 0 a W 9 u P j x T d G F i b G V F b n R y a W V z I C 8 + P C 9 J d G V t P j x J d G V t P j x J d G V t T G 9 j Y X R p b 2 4 + P E l 0 Z W 1 U e X B l P k Z v c m 1 1 b G E 8 L 0 l 0 Z W 1 U e X B l P j x J d G V t U G F 0 a D 5 T Z W N 0 a W 9 u M S 9 o Z W l n a H R f Z 2 l y b H N f N T E 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G V p Z 2 h 0 X 2 d p c m x z X z U x O S I g L z 4 8 R W 5 0 c n k g V H l w Z T 0 i R m l s b G V k Q 2 9 t c G x l d G V S Z X N 1 b H R U b 1 d v c m t z a G V l d C I g V m F s d W U 9 I m w x I i A v P j x F b n R y e S B U e X B l P S J B Z G R l Z F R v R G F 0 Y U 1 v Z G V s I i B W Y W x 1 Z T 0 i b D A i I C 8 + P E V u d H J 5 I F R 5 c G U 9 I k Z p b G x D b 3 V u d C I g V m F s d W U 9 I m w x N j g i I C 8 + P E V u d H J 5 I F R 5 c G U 9 I k Z p b G x F c n J v c k N v Z G U i I F Z h b H V l P S J z V W 5 r b m 9 3 b i I g L z 4 8 R W 5 0 c n k g V H l w Z T 0 i R m l s b E V y c m 9 y Q 2 9 1 b n Q i I F Z h b H V l P S J s M C I g L z 4 8 R W 5 0 c n k g V H l w Z T 0 i R m l s b E x h c 3 R V c G R h d G V k I i B W Y W x 1 Z T 0 i Z D I w M j A t M D k t M j R U M D A 6 M D k 6 N D g u N D A 2 N D Y 5 O F o i I C 8 + P E V u d H J 5 I F R 5 c G U 9 I k Z p b G x D b 2 x 1 b W 5 U e X B l c y I g V m F s d W U 9 I n N B d 0 1 G Q l F V R k J R V U Z C U V V G Q l F V R k J R V U Z C U V U 9 I i A v P j x F b n R y e S B U e X B l P S J G a W x s Q 2 9 s d W 1 u T m F t Z X M i I F Z h b H V l P S J z W y Z x d W 9 0 O 0 1 v b n R o J n F 1 b 3 Q 7 L C Z x d W 9 0 O 0 w m c X V v d D s s J n F 1 b 3 Q 7 T S Z x d W 9 0 O y w m c X V v d D t T J n F 1 b 3 Q 7 L C Z x d W 9 0 O 1 N 0 R G V 2 J n F 1 b 3 Q 7 L C Z x d W 9 0 O 1 A w M S Z x d W 9 0 O y w m c X V v d D t Q M S Z x d W 9 0 O y w m c X V v d D t Q M y Z x d W 9 0 O y w m c X V v d D t Q N S Z x d W 9 0 O y w m c X V v d D t Q M T A m c X V v d D s s J n F 1 b 3 Q 7 U D E 1 J n F 1 b 3 Q 7 L C Z x d W 9 0 O 1 A y N S Z x d W 9 0 O y w m c X V v d D t Q N T A m c X V v d D s s J n F 1 b 3 Q 7 U D c 1 J n F 1 b 3 Q 7 L C Z x d W 9 0 O 1 A 4 N S Z x d W 9 0 O y w m c X V v d D t Q O T A m c X V v d D s s J n F 1 b 3 Q 7 U D k 1 J n F 1 b 3 Q 7 L C Z x d W 9 0 O 1 A 5 N y Z x d W 9 0 O y w m c X V v d D t Q O T k m c X V v d D s s J n F 1 b 3 Q 7 U D k 5 O S 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o Z W l n a H R f Z 2 l y b H N f N T E 5 L 0 N o Y W 5 n Z W Q g V H l w Z S 5 7 T W 9 u d G g s M H 0 m c X V v d D s s J n F 1 b 3 Q 7 U 2 V j d G l v b j E v a G V p Z 2 h 0 X 2 d p c m x z X z U x O S 9 D a G F u Z 2 V k I F R 5 c G U u e 0 w s M X 0 m c X V v d D s s J n F 1 b 3 Q 7 U 2 V j d G l v b j E v a G V p Z 2 h 0 X 2 d p c m x z X z U x O S 9 D a G F u Z 2 V k I F R 5 c G U u e 0 0 s M n 0 m c X V v d D s s J n F 1 b 3 Q 7 U 2 V j d G l v b j E v a G V p Z 2 h 0 X 2 d p c m x z X z U x O S 9 D a G F u Z 2 V k I F R 5 c G U u e 1 M s M 3 0 m c X V v d D s s J n F 1 b 3 Q 7 U 2 V j d G l v b j E v a G V p Z 2 h 0 X 2 d p c m x z X z U x O S 9 D a G F u Z 2 V k I F R 5 c G U u e 1 N 0 R G V 2 L D R 9 J n F 1 b 3 Q 7 L C Z x d W 9 0 O 1 N l Y 3 R p b 2 4 x L 2 h l a W d o d F 9 n a X J s c 1 8 1 M T k v Q 2 h h b m d l Z C B U e X B l L n t Q M D E s N X 0 m c X V v d D s s J n F 1 b 3 Q 7 U 2 V j d G l v b j E v a G V p Z 2 h 0 X 2 d p c m x z X z U x O S 9 D a G F u Z 2 V k I F R 5 c G U u e 1 A x L D Z 9 J n F 1 b 3 Q 7 L C Z x d W 9 0 O 1 N l Y 3 R p b 2 4 x L 2 h l a W d o d F 9 n a X J s c 1 8 1 M T k v Q 2 h h b m d l Z C B U e X B l L n t Q M y w 3 f S Z x d W 9 0 O y w m c X V v d D t T Z W N 0 a W 9 u M S 9 o Z W l n a H R f Z 2 l y b H N f N T E 5 L 0 N o Y W 5 n Z W Q g V H l w Z S 5 7 U D U s O H 0 m c X V v d D s s J n F 1 b 3 Q 7 U 2 V j d G l v b j E v a G V p Z 2 h 0 X 2 d p c m x z X z U x O S 9 D a G F u Z 2 V k I F R 5 c G U u e 1 A x M C w 5 f S Z x d W 9 0 O y w m c X V v d D t T Z W N 0 a W 9 u M S 9 o Z W l n a H R f Z 2 l y b H N f N T E 5 L 0 N o Y W 5 n Z W Q g V H l w Z S 5 7 U D E 1 L D E w f S Z x d W 9 0 O y w m c X V v d D t T Z W N 0 a W 9 u M S 9 o Z W l n a H R f Z 2 l y b H N f N T E 5 L 0 N o Y W 5 n Z W Q g V H l w Z S 5 7 U D I 1 L D E x f S Z x d W 9 0 O y w m c X V v d D t T Z W N 0 a W 9 u M S 9 o Z W l n a H R f Z 2 l y b H N f N T E 5 L 0 N o Y W 5 n Z W Q g V H l w Z S 5 7 U D U w L D E y f S Z x d W 9 0 O y w m c X V v d D t T Z W N 0 a W 9 u M S 9 o Z W l n a H R f Z 2 l y b H N f N T E 5 L 0 N o Y W 5 n Z W Q g V H l w Z S 5 7 U D c 1 L D E z f S Z x d W 9 0 O y w m c X V v d D t T Z W N 0 a W 9 u M S 9 o Z W l n a H R f Z 2 l y b H N f N T E 5 L 0 N o Y W 5 n Z W Q g V H l w Z S 5 7 U D g 1 L D E 0 f S Z x d W 9 0 O y w m c X V v d D t T Z W N 0 a W 9 u M S 9 o Z W l n a H R f Z 2 l y b H N f N T E 5 L 0 N o Y W 5 n Z W Q g V H l w Z S 5 7 U D k w L D E 1 f S Z x d W 9 0 O y w m c X V v d D t T Z W N 0 a W 9 u M S 9 o Z W l n a H R f Z 2 l y b H N f N T E 5 L 0 N o Y W 5 n Z W Q g V H l w Z S 5 7 U D k 1 L D E 2 f S Z x d W 9 0 O y w m c X V v d D t T Z W N 0 a W 9 u M S 9 o Z W l n a H R f Z 2 l y b H N f N T E 5 L 0 N o Y W 5 n Z W Q g V H l w Z S 5 7 U D k 3 L D E 3 f S Z x d W 9 0 O y w m c X V v d D t T Z W N 0 a W 9 u M S 9 o Z W l n a H R f Z 2 l y b H N f N T E 5 L 0 N o Y W 5 n Z W Q g V H l w Z S 5 7 U D k 5 L D E 4 f S Z x d W 9 0 O y w m c X V v d D t T Z W N 0 a W 9 u M S 9 o Z W l n a H R f Z 2 l y b H N f N T E 5 L 0 N o Y W 5 n Z W Q g V H l w Z S 5 7 U D k 5 O S w x O X 0 m c X V v d D t d L C Z x d W 9 0 O 0 N v b H V t b k N v d W 5 0 J n F 1 b 3 Q 7 O j I w L C Z x d W 9 0 O 0 t l e U N v b H V t b k 5 h b W V z J n F 1 b 3 Q 7 O l t d L C Z x d W 9 0 O 0 N v b H V t b k l k Z W 5 0 a X R p Z X M m c X V v d D s 6 W y Z x d W 9 0 O 1 N l Y 3 R p b 2 4 x L 2 h l a W d o d F 9 n a X J s c 1 8 1 M T k v Q 2 h h b m d l Z C B U e X B l L n t N b 2 5 0 a C w w f S Z x d W 9 0 O y w m c X V v d D t T Z W N 0 a W 9 u M S 9 o Z W l n a H R f Z 2 l y b H N f N T E 5 L 0 N o Y W 5 n Z W Q g V H l w Z S 5 7 T C w x f S Z x d W 9 0 O y w m c X V v d D t T Z W N 0 a W 9 u M S 9 o Z W l n a H R f Z 2 l y b H N f N T E 5 L 0 N o Y W 5 n Z W Q g V H l w Z S 5 7 T S w y f S Z x d W 9 0 O y w m c X V v d D t T Z W N 0 a W 9 u M S 9 o Z W l n a H R f Z 2 l y b H N f N T E 5 L 0 N o Y W 5 n Z W Q g V H l w Z S 5 7 U y w z f S Z x d W 9 0 O y w m c X V v d D t T Z W N 0 a W 9 u M S 9 o Z W l n a H R f Z 2 l y b H N f N T E 5 L 0 N o Y W 5 n Z W Q g V H l w Z S 5 7 U 3 R E Z X Y s N H 0 m c X V v d D s s J n F 1 b 3 Q 7 U 2 V j d G l v b j E v a G V p Z 2 h 0 X 2 d p c m x z X z U x O S 9 D a G F u Z 2 V k I F R 5 c G U u e 1 A w M S w 1 f S Z x d W 9 0 O y w m c X V v d D t T Z W N 0 a W 9 u M S 9 o Z W l n a H R f Z 2 l y b H N f N T E 5 L 0 N o Y W 5 n Z W Q g V H l w Z S 5 7 U D E s N n 0 m c X V v d D s s J n F 1 b 3 Q 7 U 2 V j d G l v b j E v a G V p Z 2 h 0 X 2 d p c m x z X z U x O S 9 D a G F u Z 2 V k I F R 5 c G U u e 1 A z L D d 9 J n F 1 b 3 Q 7 L C Z x d W 9 0 O 1 N l Y 3 R p b 2 4 x L 2 h l a W d o d F 9 n a X J s c 1 8 1 M T k v Q 2 h h b m d l Z C B U e X B l L n t Q N S w 4 f S Z x d W 9 0 O y w m c X V v d D t T Z W N 0 a W 9 u M S 9 o Z W l n a H R f Z 2 l y b H N f N T E 5 L 0 N o Y W 5 n Z W Q g V H l w Z S 5 7 U D E w L D l 9 J n F 1 b 3 Q 7 L C Z x d W 9 0 O 1 N l Y 3 R p b 2 4 x L 2 h l a W d o d F 9 n a X J s c 1 8 1 M T k v Q 2 h h b m d l Z C B U e X B l L n t Q M T U s M T B 9 J n F 1 b 3 Q 7 L C Z x d W 9 0 O 1 N l Y 3 R p b 2 4 x L 2 h l a W d o d F 9 n a X J s c 1 8 1 M T k v Q 2 h h b m d l Z C B U e X B l L n t Q M j U s M T F 9 J n F 1 b 3 Q 7 L C Z x d W 9 0 O 1 N l Y 3 R p b 2 4 x L 2 h l a W d o d F 9 n a X J s c 1 8 1 M T k v Q 2 h h b m d l Z C B U e X B l L n t Q N T A s M T J 9 J n F 1 b 3 Q 7 L C Z x d W 9 0 O 1 N l Y 3 R p b 2 4 x L 2 h l a W d o d F 9 n a X J s c 1 8 1 M T k v Q 2 h h b m d l Z C B U e X B l L n t Q N z U s M T N 9 J n F 1 b 3 Q 7 L C Z x d W 9 0 O 1 N l Y 3 R p b 2 4 x L 2 h l a W d o d F 9 n a X J s c 1 8 1 M T k v Q 2 h h b m d l Z C B U e X B l L n t Q O D U s M T R 9 J n F 1 b 3 Q 7 L C Z x d W 9 0 O 1 N l Y 3 R p b 2 4 x L 2 h l a W d o d F 9 n a X J s c 1 8 1 M T k v Q 2 h h b m d l Z C B U e X B l L n t Q O T A s M T V 9 J n F 1 b 3 Q 7 L C Z x d W 9 0 O 1 N l Y 3 R p b 2 4 x L 2 h l a W d o d F 9 n a X J s c 1 8 1 M T k v Q 2 h h b m d l Z C B U e X B l L n t Q O T U s M T Z 9 J n F 1 b 3 Q 7 L C Z x d W 9 0 O 1 N l Y 3 R p b 2 4 x L 2 h l a W d o d F 9 n a X J s c 1 8 1 M T k v Q 2 h h b m d l Z C B U e X B l L n t Q O T c s M T d 9 J n F 1 b 3 Q 7 L C Z x d W 9 0 O 1 N l Y 3 R p b 2 4 x L 2 h l a W d o d F 9 n a X J s c 1 8 1 M T k v Q 2 h h b m d l Z C B U e X B l L n t Q O T k s M T h 9 J n F 1 b 3 Q 7 L C Z x d W 9 0 O 1 N l Y 3 R p b 2 4 x L 2 h l a W d o d F 9 n a X J s c 1 8 1 M T k v Q 2 h h b m d l Z C B U e X B l L n t Q O T k 5 L D E 5 f S Z x d W 9 0 O 1 0 s J n F 1 b 3 Q 7 U m V s Y X R p b 2 5 z a G l w S W 5 m b y Z x d W 9 0 O z p b X X 0 i I C 8 + P C 9 T d G F i b G V F b n R y a W V z P j w v S X R l b T 4 8 S X R l b T 4 8 S X R l b U x v Y 2 F 0 a W 9 u P j x J d G V t V H l w Z T 5 G b 3 J t d W x h P C 9 J d G V t V H l w Z T 4 8 S X R l b V B h d G g + U 2 V j d G l v b j E v a G V p Z 2 h 0 X 2 d p c m x z X z U x O S 9 T b 3 V y Y 2 U 8 L 0 l 0 Z W 1 Q Y X R o P j w v S X R l b U x v Y 2 F 0 a W 9 u P j x T d G F i b G V F b n R y a W V z I C 8 + P C 9 J d G V t P j x J d G V t P j x J d G V t T G 9 j Y X R p b 2 4 + P E l 0 Z W 1 U e X B l P k Z v c m 1 1 b G E 8 L 0 l 0 Z W 1 U e X B l P j x J d G V t U G F 0 a D 5 T Z W N 0 a W 9 u M S 9 o Z W l n a H R f Z 2 l y b H N f N T E 5 L 1 B y b 2 1 v d G V k J T I w S G V h Z G V y c z w v S X R l b V B h d G g + P C 9 J d G V t T G 9 j Y X R p b 2 4 + P F N 0 Y W J s Z U V u d H J p Z X M g L z 4 8 L 0 l 0 Z W 0 + P E l 0 Z W 0 + P E l 0 Z W 1 M b 2 N h d G l v b j 4 8 S X R l b V R 5 c G U + R m 9 y b X V s Y T w v S X R l b V R 5 c G U + P E l 0 Z W 1 Q Y X R o P l N l Y 3 R p b 2 4 x L 2 h l a W d o d F 9 n a X J s c 1 8 1 M T k v Q 2 h h b m d l Z C U y M F R 5 c G U 8 L 0 l 0 Z W 1 Q Y X R o P j w v S X R l b U x v Y 2 F 0 a W 9 u P j x T d G F i b G V F b n R y a W V z I C 8 + P C 9 J d G V t P j x J d G V t P j x J d G V t T G 9 j Y X R p b 2 4 + P E l 0 Z W 1 U e X B l P k Z v c m 1 1 b G E 8 L 0 l 0 Z W 1 U e X B l P j x J d G V t U G F 0 a D 5 T Z W N 0 a W 9 u M S 9 3 Z W l n a H R f Z 2 l y b H N f N T 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2 V p Z 2 h 0 X 2 d p c m x z X z U x M C 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y M C 0 w O S 0 y N F Q w M D o x M D o x N S 4 5 O T M 3 O T U x W i I g L z 4 8 R W 5 0 c n k g V H l w Z T 0 i R m l s b E N v b H V t b l R 5 c G V z I i B W Y W x 1 Z T 0 i c 0 F 3 V U Z C U V V G Q l F V R k J R V U Z C U V V G Q l F V R k J R P T 0 i I C 8 + P E V u d H J 5 I F R 5 c G U 9 I k Z p b G x D b 2 x 1 b W 5 O Y W 1 l c y I g V m F s d W U 9 I n N b J n F 1 b 3 Q 7 T W 9 u d G g m c X V v d D s s J n F 1 b 3 Q 7 T C Z x d W 9 0 O y w m c X V v d D t N J n F 1 b 3 Q 7 L C Z x d W 9 0 O 1 M m c X V v d D s s J n F 1 b 3 Q 7 U D A x J n F 1 b 3 Q 7 L C Z x d W 9 0 O 1 A x J n F 1 b 3 Q 7 L C Z x d W 9 0 O 1 A z J n F 1 b 3 Q 7 L C Z x d W 9 0 O 1 A 1 J n F 1 b 3 Q 7 L C Z x d W 9 0 O 1 A x M C Z x d W 9 0 O y w m c X V v d D t Q M T U m c X V v d D s s J n F 1 b 3 Q 7 U D I 1 J n F 1 b 3 Q 7 L C Z x d W 9 0 O 1 A 1 M C Z x d W 9 0 O y w m c X V v d D t Q N z U m c X V v d D s s J n F 1 b 3 Q 7 U D g 1 J n F 1 b 3 Q 7 L C Z x d W 9 0 O 1 A 5 M C Z x d W 9 0 O y w m c X V v d D t Q O T U m c X V v d D s s J n F 1 b 3 Q 7 U D k 3 J n F 1 b 3 Q 7 L C Z x d W 9 0 O 1 A 5 O S Z x d W 9 0 O y w m c X V v d D t Q O T k 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3 d l a W d o d F 9 n a X J s c 1 8 1 M T A v Q 2 h h b m d l Z C B U e X B l L n t N b 2 5 0 a C w w f S Z x d W 9 0 O y w m c X V v d D t T Z W N 0 a W 9 u M S 9 3 Z W l n a H R f Z 2 l y b H N f N T E w L 0 N o Y W 5 n Z W Q g V H l w Z S 5 7 T C w x f S Z x d W 9 0 O y w m c X V v d D t T Z W N 0 a W 9 u M S 9 3 Z W l n a H R f Z 2 l y b H N f N T E w L 0 N o Y W 5 n Z W Q g V H l w Z S 5 7 T S w y f S Z x d W 9 0 O y w m c X V v d D t T Z W N 0 a W 9 u M S 9 3 Z W l n a H R f Z 2 l y b H N f N T E w L 0 N o Y W 5 n Z W Q g V H l w Z S 5 7 U y w z f S Z x d W 9 0 O y w m c X V v d D t T Z W N 0 a W 9 u M S 9 3 Z W l n a H R f Z 2 l y b H N f N T E w L 0 N o Y W 5 n Z W Q g V H l w Z S 5 7 U D A x L D R 9 J n F 1 b 3 Q 7 L C Z x d W 9 0 O 1 N l Y 3 R p b 2 4 x L 3 d l a W d o d F 9 n a X J s c 1 8 1 M T A v Q 2 h h b m d l Z C B U e X B l L n t Q M S w 1 f S Z x d W 9 0 O y w m c X V v d D t T Z W N 0 a W 9 u M S 9 3 Z W l n a H R f Z 2 l y b H N f N T E w L 0 N o Y W 5 n Z W Q g V H l w Z S 5 7 U D M s N n 0 m c X V v d D s s J n F 1 b 3 Q 7 U 2 V j d G l v b j E v d 2 V p Z 2 h 0 X 2 d p c m x z X z U x M C 9 D a G F u Z 2 V k I F R 5 c G U u e 1 A 1 L D d 9 J n F 1 b 3 Q 7 L C Z x d W 9 0 O 1 N l Y 3 R p b 2 4 x L 3 d l a W d o d F 9 n a X J s c 1 8 1 M T A v Q 2 h h b m d l Z C B U e X B l L n t Q M T A s O H 0 m c X V v d D s s J n F 1 b 3 Q 7 U 2 V j d G l v b j E v d 2 V p Z 2 h 0 X 2 d p c m x z X z U x M C 9 D a G F u Z 2 V k I F R 5 c G U u e 1 A x N S w 5 f S Z x d W 9 0 O y w m c X V v d D t T Z W N 0 a W 9 u M S 9 3 Z W l n a H R f Z 2 l y b H N f N T E w L 0 N o Y W 5 n Z W Q g V H l w Z S 5 7 U D I 1 L D E w f S Z x d W 9 0 O y w m c X V v d D t T Z W N 0 a W 9 u M S 9 3 Z W l n a H R f Z 2 l y b H N f N T E w L 0 N o Y W 5 n Z W Q g V H l w Z S 5 7 U D U w L D E x f S Z x d W 9 0 O y w m c X V v d D t T Z W N 0 a W 9 u M S 9 3 Z W l n a H R f Z 2 l y b H N f N T E w L 0 N o Y W 5 n Z W Q g V H l w Z S 5 7 U D c 1 L D E y f S Z x d W 9 0 O y w m c X V v d D t T Z W N 0 a W 9 u M S 9 3 Z W l n a H R f Z 2 l y b H N f N T E w L 0 N o Y W 5 n Z W Q g V H l w Z S 5 7 U D g 1 L D E z f S Z x d W 9 0 O y w m c X V v d D t T Z W N 0 a W 9 u M S 9 3 Z W l n a H R f Z 2 l y b H N f N T E w L 0 N o Y W 5 n Z W Q g V H l w Z S 5 7 U D k w L D E 0 f S Z x d W 9 0 O y w m c X V v d D t T Z W N 0 a W 9 u M S 9 3 Z W l n a H R f Z 2 l y b H N f N T E w L 0 N o Y W 5 n Z W Q g V H l w Z S 5 7 U D k 1 L D E 1 f S Z x d W 9 0 O y w m c X V v d D t T Z W N 0 a W 9 u M S 9 3 Z W l n a H R f Z 2 l y b H N f N T E w L 0 N o Y W 5 n Z W Q g V H l w Z S 5 7 U D k 3 L D E 2 f S Z x d W 9 0 O y w m c X V v d D t T Z W N 0 a W 9 u M S 9 3 Z W l n a H R f Z 2 l y b H N f N T E w L 0 N o Y W 5 n Z W Q g V H l w Z S 5 7 U D k 5 L D E 3 f S Z x d W 9 0 O y w m c X V v d D t T Z W N 0 a W 9 u M S 9 3 Z W l n a H R f Z 2 l y b H N f N T E w L 0 N o Y W 5 n Z W Q g V H l w Z S 5 7 U D k 5 O S w x O H 0 m c X V v d D t d L C Z x d W 9 0 O 0 N v b H V t b k N v d W 5 0 J n F 1 b 3 Q 7 O j E 5 L C Z x d W 9 0 O 0 t l e U N v b H V t b k 5 h b W V z J n F 1 b 3 Q 7 O l t d L C Z x d W 9 0 O 0 N v b H V t b k l k Z W 5 0 a X R p Z X M m c X V v d D s 6 W y Z x d W 9 0 O 1 N l Y 3 R p b 2 4 x L 3 d l a W d o d F 9 n a X J s c 1 8 1 M T A v Q 2 h h b m d l Z C B U e X B l L n t N b 2 5 0 a C w w f S Z x d W 9 0 O y w m c X V v d D t T Z W N 0 a W 9 u M S 9 3 Z W l n a H R f Z 2 l y b H N f N T E w L 0 N o Y W 5 n Z W Q g V H l w Z S 5 7 T C w x f S Z x d W 9 0 O y w m c X V v d D t T Z W N 0 a W 9 u M S 9 3 Z W l n a H R f Z 2 l y b H N f N T E w L 0 N o Y W 5 n Z W Q g V H l w Z S 5 7 T S w y f S Z x d W 9 0 O y w m c X V v d D t T Z W N 0 a W 9 u M S 9 3 Z W l n a H R f Z 2 l y b H N f N T E w L 0 N o Y W 5 n Z W Q g V H l w Z S 5 7 U y w z f S Z x d W 9 0 O y w m c X V v d D t T Z W N 0 a W 9 u M S 9 3 Z W l n a H R f Z 2 l y b H N f N T E w L 0 N o Y W 5 n Z W Q g V H l w Z S 5 7 U D A x L D R 9 J n F 1 b 3 Q 7 L C Z x d W 9 0 O 1 N l Y 3 R p b 2 4 x L 3 d l a W d o d F 9 n a X J s c 1 8 1 M T A v Q 2 h h b m d l Z C B U e X B l L n t Q M S w 1 f S Z x d W 9 0 O y w m c X V v d D t T Z W N 0 a W 9 u M S 9 3 Z W l n a H R f Z 2 l y b H N f N T E w L 0 N o Y W 5 n Z W Q g V H l w Z S 5 7 U D M s N n 0 m c X V v d D s s J n F 1 b 3 Q 7 U 2 V j d G l v b j E v d 2 V p Z 2 h 0 X 2 d p c m x z X z U x M C 9 D a G F u Z 2 V k I F R 5 c G U u e 1 A 1 L D d 9 J n F 1 b 3 Q 7 L C Z x d W 9 0 O 1 N l Y 3 R p b 2 4 x L 3 d l a W d o d F 9 n a X J s c 1 8 1 M T A v Q 2 h h b m d l Z C B U e X B l L n t Q M T A s O H 0 m c X V v d D s s J n F 1 b 3 Q 7 U 2 V j d G l v b j E v d 2 V p Z 2 h 0 X 2 d p c m x z X z U x M C 9 D a G F u Z 2 V k I F R 5 c G U u e 1 A x N S w 5 f S Z x d W 9 0 O y w m c X V v d D t T Z W N 0 a W 9 u M S 9 3 Z W l n a H R f Z 2 l y b H N f N T E w L 0 N o Y W 5 n Z W Q g V H l w Z S 5 7 U D I 1 L D E w f S Z x d W 9 0 O y w m c X V v d D t T Z W N 0 a W 9 u M S 9 3 Z W l n a H R f Z 2 l y b H N f N T E w L 0 N o Y W 5 n Z W Q g V H l w Z S 5 7 U D U w L D E x f S Z x d W 9 0 O y w m c X V v d D t T Z W N 0 a W 9 u M S 9 3 Z W l n a H R f Z 2 l y b H N f N T E w L 0 N o Y W 5 n Z W Q g V H l w Z S 5 7 U D c 1 L D E y f S Z x d W 9 0 O y w m c X V v d D t T Z W N 0 a W 9 u M S 9 3 Z W l n a H R f Z 2 l y b H N f N T E w L 0 N o Y W 5 n Z W Q g V H l w Z S 5 7 U D g 1 L D E z f S Z x d W 9 0 O y w m c X V v d D t T Z W N 0 a W 9 u M S 9 3 Z W l n a H R f Z 2 l y b H N f N T E w L 0 N o Y W 5 n Z W Q g V H l w Z S 5 7 U D k w L D E 0 f S Z x d W 9 0 O y w m c X V v d D t T Z W N 0 a W 9 u M S 9 3 Z W l n a H R f Z 2 l y b H N f N T E w L 0 N o Y W 5 n Z W Q g V H l w Z S 5 7 U D k 1 L D E 1 f S Z x d W 9 0 O y w m c X V v d D t T Z W N 0 a W 9 u M S 9 3 Z W l n a H R f Z 2 l y b H N f N T E w L 0 N o Y W 5 n Z W Q g V H l w Z S 5 7 U D k 3 L D E 2 f S Z x d W 9 0 O y w m c X V v d D t T Z W N 0 a W 9 u M S 9 3 Z W l n a H R f Z 2 l y b H N f N T E w L 0 N o Y W 5 n Z W Q g V H l w Z S 5 7 U D k 5 L D E 3 f S Z x d W 9 0 O y w m c X V v d D t T Z W N 0 a W 9 u M S 9 3 Z W l n a H R f Z 2 l y b H N f N T E w L 0 N o Y W 5 n Z W Q g V H l w Z S 5 7 U D k 5 O S w x O H 0 m c X V v d D t d L C Z x d W 9 0 O 1 J l b G F 0 a W 9 u c 2 h p c E l u Z m 8 m c X V v d D s 6 W 1 1 9 I i A v P j w v U 3 R h Y m x l R W 5 0 c m l l c z 4 8 L 0 l 0 Z W 0 + P E l 0 Z W 0 + P E l 0 Z W 1 M b 2 N h d G l v b j 4 8 S X R l b V R 5 c G U + R m 9 y b X V s Y T w v S X R l b V R 5 c G U + P E l 0 Z W 1 Q Y X R o P l N l Y 3 R p b 2 4 x L 3 d l a W d o d F 9 n a X J s c 1 8 1 M T A v U 2 9 1 c m N l P C 9 J d G V t U G F 0 a D 4 8 L 0 l 0 Z W 1 M b 2 N h d G l v b j 4 8 U 3 R h Y m x l R W 5 0 c m l l c y A v P j w v S X R l b T 4 8 S X R l b T 4 8 S X R l b U x v Y 2 F 0 a W 9 u P j x J d G V t V H l w Z T 5 G b 3 J t d W x h P C 9 J d G V t V H l w Z T 4 8 S X R l b V B h d G g + U 2 V j d G l v b j E v d 2 V p Z 2 h 0 X 2 d p c m x z X z U x M C 9 Q c m 9 t b 3 R l Z C U y M E h l Y W R l c n M 8 L 0 l 0 Z W 1 Q Y X R o P j w v S X R l b U x v Y 2 F 0 a W 9 u P j x T d G F i b G V F b n R y a W V z I C 8 + P C 9 J d G V t P j x J d G V t P j x J d G V t T G 9 j Y X R p b 2 4 + P E l 0 Z W 1 U e X B l P k Z v c m 1 1 b G E 8 L 0 l 0 Z W 1 U e X B l P j x J d G V t U G F 0 a D 5 T Z W N 0 a W 9 u M S 9 3 Z W l n a H R f Z 2 l y b H N f N T E w L 0 N o Y W 5 n Z W Q l M j B U e X B l P C 9 J d G V t U G F 0 a D 4 8 L 0 l 0 Z W 1 M b 2 N h d G l v b j 4 8 U 3 R h Y m x l R W 5 0 c m l l c y A v P j w v S X R l b T 4 8 S X R l b T 4 8 S X R l b U x v Y 2 F 0 a W 9 u P j x J d G V t V H l w Z T 5 G b 3 J t d W x h P C 9 J d G V t V H l w Z T 4 8 S X R l b V B h d G g + U 2 V j d G l v b j E v d 2 V p Z 2 h 0 X 2 J v e X N f N T 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2 V p Z 2 h 0 X 2 J v e X N f N T E w I i A v P j x F b n R y e S B U e X B l P S J G a W x s Z W R D b 2 1 w b G V 0 Z V J l c 3 V s d F R v V 2 9 y a 3 N o Z W V 0 I i B W Y W x 1 Z T 0 i b D E i I C 8 + P E V u d H J 5 I F R 5 c G U 9 I k F k Z G V k V G 9 E Y X R h T W 9 k Z W w i I F Z h b H V l P S J s M C I g L z 4 8 R W 5 0 c n k g V H l w Z T 0 i R m l s b E N v d W 5 0 I i B W Y W x 1 Z T 0 i b D Y w I i A v P j x F b n R y e S B U e X B l P S J G a W x s R X J y b 3 J D b 2 R l I i B W Y W x 1 Z T 0 i c 1 V u a 2 5 v d 2 4 i I C 8 + P E V u d H J 5 I F R 5 c G U 9 I k Z p b G x F c n J v c k N v d W 5 0 I i B W Y W x 1 Z T 0 i b D A i I C 8 + P E V u d H J 5 I F R 5 c G U 9 I k Z p b G x M Y X N 0 V X B k Y X R l Z C I g V m F s d W U 9 I m Q y M D I w L T A 5 L T I 0 V D A w O j E w O j M x L j U 5 N z g y N D J a I i A v P j x F b n R y e S B U e X B l P S J G a W x s Q 2 9 s d W 1 u V H l w Z X M i I F Z h b H V l P S J z Q X d V R k J R V U Z C U V V G Q l F V R k J R V U Z C U V V G Q l E 9 P S I g L z 4 8 R W 5 0 c n k g V H l w Z T 0 i R m l s b E N v b H V t b k 5 h b W V z I i B W Y W x 1 Z T 0 i c 1 s m c X V v d D t N b 2 5 0 a C Z x d W 9 0 O y w m c X V v d D t M J n F 1 b 3 Q 7 L C Z x d W 9 0 O 0 0 m c X V v d D s s J n F 1 b 3 Q 7 U y Z x d W 9 0 O y w m c X V v d D t Q M D E m c X V v d D s s J n F 1 b 3 Q 7 U D E m c X V v d D s s J n F 1 b 3 Q 7 U D M m c X V v d D s s J n F 1 b 3 Q 7 U D U m c X V v d D s s J n F 1 b 3 Q 7 U D E w J n F 1 b 3 Q 7 L C Z x d W 9 0 O 1 A x N S Z x d W 9 0 O y w m c X V v d D t Q M j U m c X V v d D s s J n F 1 b 3 Q 7 U D U w J n F 1 b 3 Q 7 L C Z x d W 9 0 O 1 A 3 N S Z x d W 9 0 O y w m c X V v d D t Q O D U m c X V v d D s s J n F 1 b 3 Q 7 U D k w J n F 1 b 3 Q 7 L C Z x d W 9 0 O 1 A 5 N S Z x d W 9 0 O y w m c X V v d D t Q O T c m c X V v d D s s J n F 1 b 3 Q 7 U D k 5 J n F 1 b 3 Q 7 L C Z x d W 9 0 O 1 A 5 O T k 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d 2 V p Z 2 h 0 X 2 J v e X N f N T E w L 0 N o Y W 5 n Z W Q g V H l w Z S 5 7 T W 9 u d G g s M H 0 m c X V v d D s s J n F 1 b 3 Q 7 U 2 V j d G l v b j E v d 2 V p Z 2 h 0 X 2 J v e X N f N T E w L 0 N o Y W 5 n Z W Q g V H l w Z S 5 7 T C w x f S Z x d W 9 0 O y w m c X V v d D t T Z W N 0 a W 9 u M S 9 3 Z W l n a H R f Y m 9 5 c 1 8 1 M T A v Q 2 h h b m d l Z C B U e X B l L n t N L D J 9 J n F 1 b 3 Q 7 L C Z x d W 9 0 O 1 N l Y 3 R p b 2 4 x L 3 d l a W d o d F 9 i b 3 l z X z U x M C 9 D a G F u Z 2 V k I F R 5 c G U u e 1 M s M 3 0 m c X V v d D s s J n F 1 b 3 Q 7 U 2 V j d G l v b j E v d 2 V p Z 2 h 0 X 2 J v e X N f N T E w L 0 N o Y W 5 n Z W Q g V H l w Z S 5 7 U D A x L D R 9 J n F 1 b 3 Q 7 L C Z x d W 9 0 O 1 N l Y 3 R p b 2 4 x L 3 d l a W d o d F 9 i b 3 l z X z U x M C 9 D a G F u Z 2 V k I F R 5 c G U u e 1 A x L D V 9 J n F 1 b 3 Q 7 L C Z x d W 9 0 O 1 N l Y 3 R p b 2 4 x L 3 d l a W d o d F 9 i b 3 l z X z U x M C 9 D a G F u Z 2 V k I F R 5 c G U u e 1 A z L D Z 9 J n F 1 b 3 Q 7 L C Z x d W 9 0 O 1 N l Y 3 R p b 2 4 x L 3 d l a W d o d F 9 i b 3 l z X z U x M C 9 D a G F u Z 2 V k I F R 5 c G U u e 1 A 1 L D d 9 J n F 1 b 3 Q 7 L C Z x d W 9 0 O 1 N l Y 3 R p b 2 4 x L 3 d l a W d o d F 9 i b 3 l z X z U x M C 9 D a G F u Z 2 V k I F R 5 c G U u e 1 A x M C w 4 f S Z x d W 9 0 O y w m c X V v d D t T Z W N 0 a W 9 u M S 9 3 Z W l n a H R f Y m 9 5 c 1 8 1 M T A v Q 2 h h b m d l Z C B U e X B l L n t Q M T U s O X 0 m c X V v d D s s J n F 1 b 3 Q 7 U 2 V j d G l v b j E v d 2 V p Z 2 h 0 X 2 J v e X N f N T E w L 0 N o Y W 5 n Z W Q g V H l w Z S 5 7 U D I 1 L D E w f S Z x d W 9 0 O y w m c X V v d D t T Z W N 0 a W 9 u M S 9 3 Z W l n a H R f Y m 9 5 c 1 8 1 M T A v Q 2 h h b m d l Z C B U e X B l L n t Q N T A s M T F 9 J n F 1 b 3 Q 7 L C Z x d W 9 0 O 1 N l Y 3 R p b 2 4 x L 3 d l a W d o d F 9 i b 3 l z X z U x M C 9 D a G F u Z 2 V k I F R 5 c G U u e 1 A 3 N S w x M n 0 m c X V v d D s s J n F 1 b 3 Q 7 U 2 V j d G l v b j E v d 2 V p Z 2 h 0 X 2 J v e X N f N T E w L 0 N o Y W 5 n Z W Q g V H l w Z S 5 7 U D g 1 L D E z f S Z x d W 9 0 O y w m c X V v d D t T Z W N 0 a W 9 u M S 9 3 Z W l n a H R f Y m 9 5 c 1 8 1 M T A v Q 2 h h b m d l Z C B U e X B l L n t Q O T A s M T R 9 J n F 1 b 3 Q 7 L C Z x d W 9 0 O 1 N l Y 3 R p b 2 4 x L 3 d l a W d o d F 9 i b 3 l z X z U x M C 9 D a G F u Z 2 V k I F R 5 c G U u e 1 A 5 N S w x N X 0 m c X V v d D s s J n F 1 b 3 Q 7 U 2 V j d G l v b j E v d 2 V p Z 2 h 0 X 2 J v e X N f N T E w L 0 N o Y W 5 n Z W Q g V H l w Z S 5 7 U D k 3 L D E 2 f S Z x d W 9 0 O y w m c X V v d D t T Z W N 0 a W 9 u M S 9 3 Z W l n a H R f Y m 9 5 c 1 8 1 M T A v Q 2 h h b m d l Z C B U e X B l L n t Q O T k s M T d 9 J n F 1 b 3 Q 7 L C Z x d W 9 0 O 1 N l Y 3 R p b 2 4 x L 3 d l a W d o d F 9 i b 3 l z X z U x M C 9 D a G F u Z 2 V k I F R 5 c G U u e 1 A 5 O T k s M T h 9 J n F 1 b 3 Q 7 X S w m c X V v d D t D b 2 x 1 b W 5 D b 3 V u d C Z x d W 9 0 O z o x O S w m c X V v d D t L Z X l D b 2 x 1 b W 5 O Y W 1 l c y Z x d W 9 0 O z p b X S w m c X V v d D t D b 2 x 1 b W 5 J Z G V u d G l 0 a W V z J n F 1 b 3 Q 7 O l s m c X V v d D t T Z W N 0 a W 9 u M S 9 3 Z W l n a H R f Y m 9 5 c 1 8 1 M T A v Q 2 h h b m d l Z C B U e X B l L n t N b 2 5 0 a C w w f S Z x d W 9 0 O y w m c X V v d D t T Z W N 0 a W 9 u M S 9 3 Z W l n a H R f Y m 9 5 c 1 8 1 M T A v Q 2 h h b m d l Z C B U e X B l L n t M L D F 9 J n F 1 b 3 Q 7 L C Z x d W 9 0 O 1 N l Y 3 R p b 2 4 x L 3 d l a W d o d F 9 i b 3 l z X z U x M C 9 D a G F u Z 2 V k I F R 5 c G U u e 0 0 s M n 0 m c X V v d D s s J n F 1 b 3 Q 7 U 2 V j d G l v b j E v d 2 V p Z 2 h 0 X 2 J v e X N f N T E w L 0 N o Y W 5 n Z W Q g V H l w Z S 5 7 U y w z f S Z x d W 9 0 O y w m c X V v d D t T Z W N 0 a W 9 u M S 9 3 Z W l n a H R f Y m 9 5 c 1 8 1 M T A v Q 2 h h b m d l Z C B U e X B l L n t Q M D E s N H 0 m c X V v d D s s J n F 1 b 3 Q 7 U 2 V j d G l v b j E v d 2 V p Z 2 h 0 X 2 J v e X N f N T E w L 0 N o Y W 5 n Z W Q g V H l w Z S 5 7 U D E s N X 0 m c X V v d D s s J n F 1 b 3 Q 7 U 2 V j d G l v b j E v d 2 V p Z 2 h 0 X 2 J v e X N f N T E w L 0 N o Y W 5 n Z W Q g V H l w Z S 5 7 U D M s N n 0 m c X V v d D s s J n F 1 b 3 Q 7 U 2 V j d G l v b j E v d 2 V p Z 2 h 0 X 2 J v e X N f N T E w L 0 N o Y W 5 n Z W Q g V H l w Z S 5 7 U D U s N 3 0 m c X V v d D s s J n F 1 b 3 Q 7 U 2 V j d G l v b j E v d 2 V p Z 2 h 0 X 2 J v e X N f N T E w L 0 N o Y W 5 n Z W Q g V H l w Z S 5 7 U D E w L D h 9 J n F 1 b 3 Q 7 L C Z x d W 9 0 O 1 N l Y 3 R p b 2 4 x L 3 d l a W d o d F 9 i b 3 l z X z U x M C 9 D a G F u Z 2 V k I F R 5 c G U u e 1 A x N S w 5 f S Z x d W 9 0 O y w m c X V v d D t T Z W N 0 a W 9 u M S 9 3 Z W l n a H R f Y m 9 5 c 1 8 1 M T A v Q 2 h h b m d l Z C B U e X B l L n t Q M j U s M T B 9 J n F 1 b 3 Q 7 L C Z x d W 9 0 O 1 N l Y 3 R p b 2 4 x L 3 d l a W d o d F 9 i b 3 l z X z U x M C 9 D a G F u Z 2 V k I F R 5 c G U u e 1 A 1 M C w x M X 0 m c X V v d D s s J n F 1 b 3 Q 7 U 2 V j d G l v b j E v d 2 V p Z 2 h 0 X 2 J v e X N f N T E w L 0 N o Y W 5 n Z W Q g V H l w Z S 5 7 U D c 1 L D E y f S Z x d W 9 0 O y w m c X V v d D t T Z W N 0 a W 9 u M S 9 3 Z W l n a H R f Y m 9 5 c 1 8 1 M T A v Q 2 h h b m d l Z C B U e X B l L n t Q O D U s M T N 9 J n F 1 b 3 Q 7 L C Z x d W 9 0 O 1 N l Y 3 R p b 2 4 x L 3 d l a W d o d F 9 i b 3 l z X z U x M C 9 D a G F u Z 2 V k I F R 5 c G U u e 1 A 5 M C w x N H 0 m c X V v d D s s J n F 1 b 3 Q 7 U 2 V j d G l v b j E v d 2 V p Z 2 h 0 X 2 J v e X N f N T E w L 0 N o Y W 5 n Z W Q g V H l w Z S 5 7 U D k 1 L D E 1 f S Z x d W 9 0 O y w m c X V v d D t T Z W N 0 a W 9 u M S 9 3 Z W l n a H R f Y m 9 5 c 1 8 1 M T A v Q 2 h h b m d l Z C B U e X B l L n t Q O T c s M T Z 9 J n F 1 b 3 Q 7 L C Z x d W 9 0 O 1 N l Y 3 R p b 2 4 x L 3 d l a W d o d F 9 i b 3 l z X z U x M C 9 D a G F u Z 2 V k I F R 5 c G U u e 1 A 5 O S w x N 3 0 m c X V v d D s s J n F 1 b 3 Q 7 U 2 V j d G l v b j E v d 2 V p Z 2 h 0 X 2 J v e X N f N T E w L 0 N o Y W 5 n Z W Q g V H l w Z S 5 7 U D k 5 O S w x O H 0 m c X V v d D t d L C Z x d W 9 0 O 1 J l b G F 0 a W 9 u c 2 h p c E l u Z m 8 m c X V v d D s 6 W 1 1 9 I i A v P j w v U 3 R h Y m x l R W 5 0 c m l l c z 4 8 L 0 l 0 Z W 0 + P E l 0 Z W 0 + P E l 0 Z W 1 M b 2 N h d G l v b j 4 8 S X R l b V R 5 c G U + R m 9 y b X V s Y T w v S X R l b V R 5 c G U + P E l 0 Z W 1 Q Y X R o P l N l Y 3 R p b 2 4 x L 3 d l a W d o d F 9 i b 3 l z X z U x M C 9 T b 3 V y Y 2 U 8 L 0 l 0 Z W 1 Q Y X R o P j w v S X R l b U x v Y 2 F 0 a W 9 u P j x T d G F i b G V F b n R y a W V z I C 8 + P C 9 J d G V t P j x J d G V t P j x J d G V t T G 9 j Y X R p b 2 4 + P E l 0 Z W 1 U e X B l P k Z v c m 1 1 b G E 8 L 0 l 0 Z W 1 U e X B l P j x J d G V t U G F 0 a D 5 T Z W N 0 a W 9 u M S 9 3 Z W l n a H R f Y m 9 5 c 1 8 1 M T A v U H J v b W 9 0 Z W Q l M j B I Z W F k Z X J z P C 9 J d G V t U G F 0 a D 4 8 L 0 l 0 Z W 1 M b 2 N h d G l v b j 4 8 U 3 R h Y m x l R W 5 0 c m l l c y A v P j w v S X R l b T 4 8 S X R l b T 4 8 S X R l b U x v Y 2 F 0 a W 9 u P j x J d G V t V H l w Z T 5 G b 3 J t d W x h P C 9 J d G V t V H l w Z T 4 8 S X R l b V B h d G g + U 2 V j d G l v b j E v d 2 V p Z 2 h 0 X 2 J v e X N f N T E w L 0 N o Y W 5 n Z W Q l M j B U e X B l P C 9 J d G V t U G F 0 a D 4 8 L 0 l 0 Z W 1 M b 2 N h d G l v b j 4 8 U 3 R h Y m x l R W 5 0 c m l l c y A v P j w v S X R l b T 4 8 S X R l b T 4 8 S X R l b U x v Y 2 F 0 a W 9 u P j x J d G V t V H l w Z T 5 G b 3 J t d W x h P C 9 J d G V t V H l w Z T 4 8 S X R l b V B h d G g + U 2 V j d G l v b j E v Y m 1 p X 2 d p c m x z X z U x 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t a V 9 n a X J s c 1 8 1 M T k i I C 8 + P E V u d H J 5 I F R 5 c G U 9 I k Z p b G x l Z E N v b X B s Z X R l U m V z d W x 0 V G 9 X b 3 J r c 2 h l Z X Q i I F Z h b H V l P S J s M S I g L z 4 8 R W 5 0 c n k g V H l w Z T 0 i Q W R k Z W R U b 0 R h d G F N b 2 R l b C I g V m F s d W U 9 I m w w I i A v P j x F b n R y e S B U e X B l P S J G a W x s Q 2 9 1 b n Q i I F Z h b H V l P S J s M T Y 4 I i A v P j x F b n R y e S B U e X B l P S J G a W x s R X J y b 3 J D b 2 R l I i B W Y W x 1 Z T 0 i c 1 V u a 2 5 v d 2 4 i I C 8 + P E V u d H J 5 I F R 5 c G U 9 I k Z p b G x F c n J v c k N v d W 5 0 I i B W Y W x 1 Z T 0 i b D A i I C 8 + P E V u d H J 5 I F R 5 c G U 9 I k Z p b G x M Y X N 0 V X B k Y X R l Z C I g V m F s d W U 9 I m Q y M D I w L T A 5 L T I 0 V D E 0 O j U 3 O j Q z L j k x O D k 0 M D J a I i A v P j x F b n R y e S B U e X B l P S J G a W x s Q 2 9 s d W 1 u V H l w Z X M i I F Z h b H V l P S J z Q X d V R k J R V U Z C U V V G Q l F V R k J R V U Z C U V V G Q l E 9 P S I g L z 4 8 R W 5 0 c n k g V H l w Z T 0 i R m l s b E N v b H V t b k 5 h b W V z I i B W Y W x 1 Z T 0 i c 1 s m c X V v d D t N b 2 5 0 a C Z x d W 9 0 O y w m c X V v d D t M J n F 1 b 3 Q 7 L C Z x d W 9 0 O 0 0 m c X V v d D s s J n F 1 b 3 Q 7 U y Z x d W 9 0 O y w m c X V v d D t Q M D E m c X V v d D s s J n F 1 b 3 Q 7 U D E m c X V v d D s s J n F 1 b 3 Q 7 U D M m c X V v d D s s J n F 1 b 3 Q 7 U D U m c X V v d D s s J n F 1 b 3 Q 7 U D E w J n F 1 b 3 Q 7 L C Z x d W 9 0 O 1 A x N S Z x d W 9 0 O y w m c X V v d D t Q M j U m c X V v d D s s J n F 1 b 3 Q 7 U D U w J n F 1 b 3 Q 7 L C Z x d W 9 0 O 1 A 3 N S Z x d W 9 0 O y w m c X V v d D t Q O D U m c X V v d D s s J n F 1 b 3 Q 7 U D k w J n F 1 b 3 Q 7 L C Z x d W 9 0 O 1 A 5 N S Z x d W 9 0 O y w m c X V v d D t Q O T c m c X V v d D s s J n F 1 b 3 Q 7 U D k 5 J n F 1 b 3 Q 7 L C Z x d W 9 0 O 1 A 5 O T k 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Y m 1 p X 2 d p c m x z X z U x O S 9 D a G F u Z 2 V k I F R 5 c G U u e 0 1 v b n R o L D B 9 J n F 1 b 3 Q 7 L C Z x d W 9 0 O 1 N l Y 3 R p b 2 4 x L 2 J t a V 9 n a X J s c 1 8 1 M T k v Q 2 h h b m d l Z C B U e X B l L n t M L D F 9 J n F 1 b 3 Q 7 L C Z x d W 9 0 O 1 N l Y 3 R p b 2 4 x L 2 J t a V 9 n a X J s c 1 8 1 M T k v Q 2 h h b m d l Z C B U e X B l L n t N L D J 9 J n F 1 b 3 Q 7 L C Z x d W 9 0 O 1 N l Y 3 R p b 2 4 x L 2 J t a V 9 n a X J s c 1 8 1 M T k v Q 2 h h b m d l Z C B U e X B l L n t T L D N 9 J n F 1 b 3 Q 7 L C Z x d W 9 0 O 1 N l Y 3 R p b 2 4 x L 2 J t a V 9 n a X J s c 1 8 1 M T k v Q 2 h h b m d l Z C B U e X B l L n t Q M D E s N H 0 m c X V v d D s s J n F 1 b 3 Q 7 U 2 V j d G l v b j E v Y m 1 p X 2 d p c m x z X z U x O S 9 D a G F u Z 2 V k I F R 5 c G U u e 1 A x L D V 9 J n F 1 b 3 Q 7 L C Z x d W 9 0 O 1 N l Y 3 R p b 2 4 x L 2 J t a V 9 n a X J s c 1 8 1 M T k v Q 2 h h b m d l Z C B U e X B l L n t Q M y w 2 f S Z x d W 9 0 O y w m c X V v d D t T Z W N 0 a W 9 u M S 9 i b W l f Z 2 l y b H N f N T E 5 L 0 N o Y W 5 n Z W Q g V H l w Z S 5 7 U D U s N 3 0 m c X V v d D s s J n F 1 b 3 Q 7 U 2 V j d G l v b j E v Y m 1 p X 2 d p c m x z X z U x O S 9 D a G F u Z 2 V k I F R 5 c G U u e 1 A x M C w 4 f S Z x d W 9 0 O y w m c X V v d D t T Z W N 0 a W 9 u M S 9 i b W l f Z 2 l y b H N f N T E 5 L 0 N o Y W 5 n Z W Q g V H l w Z S 5 7 U D E 1 L D l 9 J n F 1 b 3 Q 7 L C Z x d W 9 0 O 1 N l Y 3 R p b 2 4 x L 2 J t a V 9 n a X J s c 1 8 1 M T k v Q 2 h h b m d l Z C B U e X B l L n t Q M j U s M T B 9 J n F 1 b 3 Q 7 L C Z x d W 9 0 O 1 N l Y 3 R p b 2 4 x L 2 J t a V 9 n a X J s c 1 8 1 M T k v Q 2 h h b m d l Z C B U e X B l L n t Q N T A s M T F 9 J n F 1 b 3 Q 7 L C Z x d W 9 0 O 1 N l Y 3 R p b 2 4 x L 2 J t a V 9 n a X J s c 1 8 1 M T k v Q 2 h h b m d l Z C B U e X B l L n t Q N z U s M T J 9 J n F 1 b 3 Q 7 L C Z x d W 9 0 O 1 N l Y 3 R p b 2 4 x L 2 J t a V 9 n a X J s c 1 8 1 M T k v Q 2 h h b m d l Z C B U e X B l L n t Q O D U s M T N 9 J n F 1 b 3 Q 7 L C Z x d W 9 0 O 1 N l Y 3 R p b 2 4 x L 2 J t a V 9 n a X J s c 1 8 1 M T k v Q 2 h h b m d l Z C B U e X B l L n t Q O T A s M T R 9 J n F 1 b 3 Q 7 L C Z x d W 9 0 O 1 N l Y 3 R p b 2 4 x L 2 J t a V 9 n a X J s c 1 8 1 M T k v Q 2 h h b m d l Z C B U e X B l L n t Q O T U s M T V 9 J n F 1 b 3 Q 7 L C Z x d W 9 0 O 1 N l Y 3 R p b 2 4 x L 2 J t a V 9 n a X J s c 1 8 1 M T k v Q 2 h h b m d l Z C B U e X B l L n t Q O T c s M T Z 9 J n F 1 b 3 Q 7 L C Z x d W 9 0 O 1 N l Y 3 R p b 2 4 x L 2 J t a V 9 n a X J s c 1 8 1 M T k v Q 2 h h b m d l Z C B U e X B l L n t Q O T k s M T d 9 J n F 1 b 3 Q 7 L C Z x d W 9 0 O 1 N l Y 3 R p b 2 4 x L 2 J t a V 9 n a X J s c 1 8 1 M T k v Q 2 h h b m d l Z C B U e X B l L n t Q O T k 5 L D E 4 f S Z x d W 9 0 O 1 0 s J n F 1 b 3 Q 7 Q 2 9 s d W 1 u Q 2 9 1 b n Q m c X V v d D s 6 M T k s J n F 1 b 3 Q 7 S 2 V 5 Q 2 9 s d W 1 u T m F t Z X M m c X V v d D s 6 W 1 0 s J n F 1 b 3 Q 7 Q 2 9 s d W 1 u S W R l b n R p d G l l c y Z x d W 9 0 O z p b J n F 1 b 3 Q 7 U 2 V j d G l v b j E v Y m 1 p X 2 d p c m x z X z U x O S 9 D a G F u Z 2 V k I F R 5 c G U u e 0 1 v b n R o L D B 9 J n F 1 b 3 Q 7 L C Z x d W 9 0 O 1 N l Y 3 R p b 2 4 x L 2 J t a V 9 n a X J s c 1 8 1 M T k v Q 2 h h b m d l Z C B U e X B l L n t M L D F 9 J n F 1 b 3 Q 7 L C Z x d W 9 0 O 1 N l Y 3 R p b 2 4 x L 2 J t a V 9 n a X J s c 1 8 1 M T k v Q 2 h h b m d l Z C B U e X B l L n t N L D J 9 J n F 1 b 3 Q 7 L C Z x d W 9 0 O 1 N l Y 3 R p b 2 4 x L 2 J t a V 9 n a X J s c 1 8 1 M T k v Q 2 h h b m d l Z C B U e X B l L n t T L D N 9 J n F 1 b 3 Q 7 L C Z x d W 9 0 O 1 N l Y 3 R p b 2 4 x L 2 J t a V 9 n a X J s c 1 8 1 M T k v Q 2 h h b m d l Z C B U e X B l L n t Q M D E s N H 0 m c X V v d D s s J n F 1 b 3 Q 7 U 2 V j d G l v b j E v Y m 1 p X 2 d p c m x z X z U x O S 9 D a G F u Z 2 V k I F R 5 c G U u e 1 A x L D V 9 J n F 1 b 3 Q 7 L C Z x d W 9 0 O 1 N l Y 3 R p b 2 4 x L 2 J t a V 9 n a X J s c 1 8 1 M T k v Q 2 h h b m d l Z C B U e X B l L n t Q M y w 2 f S Z x d W 9 0 O y w m c X V v d D t T Z W N 0 a W 9 u M S 9 i b W l f Z 2 l y b H N f N T E 5 L 0 N o Y W 5 n Z W Q g V H l w Z S 5 7 U D U s N 3 0 m c X V v d D s s J n F 1 b 3 Q 7 U 2 V j d G l v b j E v Y m 1 p X 2 d p c m x z X z U x O S 9 D a G F u Z 2 V k I F R 5 c G U u e 1 A x M C w 4 f S Z x d W 9 0 O y w m c X V v d D t T Z W N 0 a W 9 u M S 9 i b W l f Z 2 l y b H N f N T E 5 L 0 N o Y W 5 n Z W Q g V H l w Z S 5 7 U D E 1 L D l 9 J n F 1 b 3 Q 7 L C Z x d W 9 0 O 1 N l Y 3 R p b 2 4 x L 2 J t a V 9 n a X J s c 1 8 1 M T k v Q 2 h h b m d l Z C B U e X B l L n t Q M j U s M T B 9 J n F 1 b 3 Q 7 L C Z x d W 9 0 O 1 N l Y 3 R p b 2 4 x L 2 J t a V 9 n a X J s c 1 8 1 M T k v Q 2 h h b m d l Z C B U e X B l L n t Q N T A s M T F 9 J n F 1 b 3 Q 7 L C Z x d W 9 0 O 1 N l Y 3 R p b 2 4 x L 2 J t a V 9 n a X J s c 1 8 1 M T k v Q 2 h h b m d l Z C B U e X B l L n t Q N z U s M T J 9 J n F 1 b 3 Q 7 L C Z x d W 9 0 O 1 N l Y 3 R p b 2 4 x L 2 J t a V 9 n a X J s c 1 8 1 M T k v Q 2 h h b m d l Z C B U e X B l L n t Q O D U s M T N 9 J n F 1 b 3 Q 7 L C Z x d W 9 0 O 1 N l Y 3 R p b 2 4 x L 2 J t a V 9 n a X J s c 1 8 1 M T k v Q 2 h h b m d l Z C B U e X B l L n t Q O T A s M T R 9 J n F 1 b 3 Q 7 L C Z x d W 9 0 O 1 N l Y 3 R p b 2 4 x L 2 J t a V 9 n a X J s c 1 8 1 M T k v Q 2 h h b m d l Z C B U e X B l L n t Q O T U s M T V 9 J n F 1 b 3 Q 7 L C Z x d W 9 0 O 1 N l Y 3 R p b 2 4 x L 2 J t a V 9 n a X J s c 1 8 1 M T k v Q 2 h h b m d l Z C B U e X B l L n t Q O T c s M T Z 9 J n F 1 b 3 Q 7 L C Z x d W 9 0 O 1 N l Y 3 R p b 2 4 x L 2 J t a V 9 n a X J s c 1 8 1 M T k v Q 2 h h b m d l Z C B U e X B l L n t Q O T k s M T d 9 J n F 1 b 3 Q 7 L C Z x d W 9 0 O 1 N l Y 3 R p b 2 4 x L 2 J t a V 9 n a X J s c 1 8 1 M T k v Q 2 h h b m d l Z C B U e X B l L n t Q O T k 5 L D E 4 f S Z x d W 9 0 O 1 0 s J n F 1 b 3 Q 7 U m V s Y X R p b 2 5 z a G l w S W 5 m b y Z x d W 9 0 O z p b X X 0 i I C 8 + P C 9 T d G F i b G V F b n R y a W V z P j w v S X R l b T 4 8 S X R l b T 4 8 S X R l b U x v Y 2 F 0 a W 9 u P j x J d G V t V H l w Z T 5 G b 3 J t d W x h P C 9 J d G V t V H l w Z T 4 8 S X R l b V B h d G g + U 2 V j d G l v b j E v Y m 1 p X 2 d p c m x z X z U x O S 9 T b 3 V y Y 2 U 8 L 0 l 0 Z W 1 Q Y X R o P j w v S X R l b U x v Y 2 F 0 a W 9 u P j x T d G F i b G V F b n R y a W V z I C 8 + P C 9 J d G V t P j x J d G V t P j x J d G V t T G 9 j Y X R p b 2 4 + P E l 0 Z W 1 U e X B l P k Z v c m 1 1 b G E 8 L 0 l 0 Z W 1 U e X B l P j x J d G V t U G F 0 a D 5 T Z W N 0 a W 9 u M S 9 i b W l f Z 2 l y b H N f N T E 5 L 1 B y b 2 1 v d G V k J T I w S G V h Z G V y c z w v S X R l b V B h d G g + P C 9 J d G V t T G 9 j Y X R p b 2 4 + P F N 0 Y W J s Z U V u d H J p Z X M g L z 4 8 L 0 l 0 Z W 0 + P E l 0 Z W 0 + P E l 0 Z W 1 M b 2 N h d G l v b j 4 8 S X R l b V R 5 c G U + R m 9 y b X V s Y T w v S X R l b V R 5 c G U + P E l 0 Z W 1 Q Y X R o P l N l Y 3 R p b 2 4 x L 2 J t a V 9 n a X J s c 1 8 1 M T k v Q 2 h h b m d l Z C U y M F R 5 c G U 8 L 0 l 0 Z W 1 Q Y X R o P j w v S X R l b U x v Y 2 F 0 a W 9 u P j x T d G F i b G V F b n R y a W V z I C 8 + P C 9 J d G V t P j x J d G V t P j x J d G V t T G 9 j Y X R p b 2 4 + P E l 0 Z W 1 U e X B l P k Z v c m 1 1 b G E 8 L 0 l 0 Z W 1 U e X B l P j x J d G V t U G F 0 a D 5 T Z W N 0 a W 9 u M S 9 i b W l f Y m 9 5 c 1 8 1 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b W l f Y m 9 5 c 1 8 1 M T k i I C 8 + P E V u d H J 5 I F R 5 c G U 9 I k Z p b G x l Z E N v b X B s Z X R l U m V z d W x 0 V G 9 X b 3 J r c 2 h l Z X Q i I F Z h b H V l P S J s M S I g L z 4 8 R W 5 0 c n k g V H l w Z T 0 i Q W R k Z W R U b 0 R h d G F N b 2 R l b C I g V m F s d W U 9 I m w w I i A v P j x F b n R y e S B U e X B l P S J G a W x s Q 2 9 1 b n Q i I F Z h b H V l P S J s M T Y 4 I i A v P j x F b n R y e S B U e X B l P S J G a W x s R X J y b 3 J D b 2 R l I i B W Y W x 1 Z T 0 i c 1 V u a 2 5 v d 2 4 i I C 8 + P E V u d H J 5 I F R 5 c G U 9 I k Z p b G x F c n J v c k N v d W 5 0 I i B W Y W x 1 Z T 0 i b D A i I C 8 + P E V u d H J 5 I F R 5 c G U 9 I k Z p b G x M Y X N 0 V X B k Y X R l Z C I g V m F s d W U 9 I m Q y M D I w L T A 5 L T I 0 V D E 0 O j U 4 O j I 4 L j g w M z A 5 M j h a I i A v P j x F b n R y e S B U e X B l P S J G a W x s Q 2 9 s d W 1 u V H l w Z X M i I F Z h b H V l P S J z Q X d V R k J R V U Z C U V V G Q l F V R k J R V U Z C U V V G Q l E 9 P S I g L z 4 8 R W 5 0 c n k g V H l w Z T 0 i R m l s b E N v b H V t b k 5 h b W V z I i B W Y W x 1 Z T 0 i c 1 s m c X V v d D t N b 2 5 0 a C Z x d W 9 0 O y w m c X V v d D t M J n F 1 b 3 Q 7 L C Z x d W 9 0 O 0 0 m c X V v d D s s J n F 1 b 3 Q 7 U y Z x d W 9 0 O y w m c X V v d D t Q M D E m c X V v d D s s J n F 1 b 3 Q 7 U D E m c X V v d D s s J n F 1 b 3 Q 7 U D M m c X V v d D s s J n F 1 b 3 Q 7 U D U m c X V v d D s s J n F 1 b 3 Q 7 U D E w J n F 1 b 3 Q 7 L C Z x d W 9 0 O 1 A x N S Z x d W 9 0 O y w m c X V v d D t Q M j U m c X V v d D s s J n F 1 b 3 Q 7 U D U w J n F 1 b 3 Q 7 L C Z x d W 9 0 O 1 A 3 N S Z x d W 9 0 O y w m c X V v d D t Q O D U m c X V v d D s s J n F 1 b 3 Q 7 U D k w J n F 1 b 3 Q 7 L C Z x d W 9 0 O 1 A 5 N S Z x d W 9 0 O y w m c X V v d D t Q O T c m c X V v d D s s J n F 1 b 3 Q 7 U D k 5 J n F 1 b 3 Q 7 L C Z x d W 9 0 O 1 A 5 O T k 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Y m 1 p X 2 J v e X N f N T E 5 L 0 N o Y W 5 n Z W Q g V H l w Z S 5 7 T W 9 u d G g s M H 0 m c X V v d D s s J n F 1 b 3 Q 7 U 2 V j d G l v b j E v Y m 1 p X 2 J v e X N f N T E 5 L 0 N o Y W 5 n Z W Q g V H l w Z S 5 7 T C w x f S Z x d W 9 0 O y w m c X V v d D t T Z W N 0 a W 9 u M S 9 i b W l f Y m 9 5 c 1 8 1 M T k v Q 2 h h b m d l Z C B U e X B l L n t N L D J 9 J n F 1 b 3 Q 7 L C Z x d W 9 0 O 1 N l Y 3 R p b 2 4 x L 2 J t a V 9 i b 3 l z X z U x O S 9 D a G F u Z 2 V k I F R 5 c G U u e 1 M s M 3 0 m c X V v d D s s J n F 1 b 3 Q 7 U 2 V j d G l v b j E v Y m 1 p X 2 J v e X N f N T E 5 L 0 N o Y W 5 n Z W Q g V H l w Z S 5 7 U D A x L D R 9 J n F 1 b 3 Q 7 L C Z x d W 9 0 O 1 N l Y 3 R p b 2 4 x L 2 J t a V 9 i b 3 l z X z U x O S 9 D a G F u Z 2 V k I F R 5 c G U u e 1 A x L D V 9 J n F 1 b 3 Q 7 L C Z x d W 9 0 O 1 N l Y 3 R p b 2 4 x L 2 J t a V 9 i b 3 l z X z U x O S 9 D a G F u Z 2 V k I F R 5 c G U u e 1 A z L D Z 9 J n F 1 b 3 Q 7 L C Z x d W 9 0 O 1 N l Y 3 R p b 2 4 x L 2 J t a V 9 i b 3 l z X z U x O S 9 D a G F u Z 2 V k I F R 5 c G U u e 1 A 1 L D d 9 J n F 1 b 3 Q 7 L C Z x d W 9 0 O 1 N l Y 3 R p b 2 4 x L 2 J t a V 9 i b 3 l z X z U x O S 9 D a G F u Z 2 V k I F R 5 c G U u e 1 A x M C w 4 f S Z x d W 9 0 O y w m c X V v d D t T Z W N 0 a W 9 u M S 9 i b W l f Y m 9 5 c 1 8 1 M T k v Q 2 h h b m d l Z C B U e X B l L n t Q M T U s O X 0 m c X V v d D s s J n F 1 b 3 Q 7 U 2 V j d G l v b j E v Y m 1 p X 2 J v e X N f N T E 5 L 0 N o Y W 5 n Z W Q g V H l w Z S 5 7 U D I 1 L D E w f S Z x d W 9 0 O y w m c X V v d D t T Z W N 0 a W 9 u M S 9 i b W l f Y m 9 5 c 1 8 1 M T k v Q 2 h h b m d l Z C B U e X B l L n t Q N T A s M T F 9 J n F 1 b 3 Q 7 L C Z x d W 9 0 O 1 N l Y 3 R p b 2 4 x L 2 J t a V 9 i b 3 l z X z U x O S 9 D a G F u Z 2 V k I F R 5 c G U u e 1 A 3 N S w x M n 0 m c X V v d D s s J n F 1 b 3 Q 7 U 2 V j d G l v b j E v Y m 1 p X 2 J v e X N f N T E 5 L 0 N o Y W 5 n Z W Q g V H l w Z S 5 7 U D g 1 L D E z f S Z x d W 9 0 O y w m c X V v d D t T Z W N 0 a W 9 u M S 9 i b W l f Y m 9 5 c 1 8 1 M T k v Q 2 h h b m d l Z C B U e X B l L n t Q O T A s M T R 9 J n F 1 b 3 Q 7 L C Z x d W 9 0 O 1 N l Y 3 R p b 2 4 x L 2 J t a V 9 i b 3 l z X z U x O S 9 D a G F u Z 2 V k I F R 5 c G U u e 1 A 5 N S w x N X 0 m c X V v d D s s J n F 1 b 3 Q 7 U 2 V j d G l v b j E v Y m 1 p X 2 J v e X N f N T E 5 L 0 N o Y W 5 n Z W Q g V H l w Z S 5 7 U D k 3 L D E 2 f S Z x d W 9 0 O y w m c X V v d D t T Z W N 0 a W 9 u M S 9 i b W l f Y m 9 5 c 1 8 1 M T k v Q 2 h h b m d l Z C B U e X B l L n t Q O T k s M T d 9 J n F 1 b 3 Q 7 L C Z x d W 9 0 O 1 N l Y 3 R p b 2 4 x L 2 J t a V 9 i b 3 l z X z U x O S 9 D a G F u Z 2 V k I F R 5 c G U u e 1 A 5 O T k s M T h 9 J n F 1 b 3 Q 7 X S w m c X V v d D t D b 2 x 1 b W 5 D b 3 V u d C Z x d W 9 0 O z o x O S w m c X V v d D t L Z X l D b 2 x 1 b W 5 O Y W 1 l c y Z x d W 9 0 O z p b X S w m c X V v d D t D b 2 x 1 b W 5 J Z G V u d G l 0 a W V z J n F 1 b 3 Q 7 O l s m c X V v d D t T Z W N 0 a W 9 u M S 9 i b W l f Y m 9 5 c 1 8 1 M T k v Q 2 h h b m d l Z C B U e X B l L n t N b 2 5 0 a C w w f S Z x d W 9 0 O y w m c X V v d D t T Z W N 0 a W 9 u M S 9 i b W l f Y m 9 5 c 1 8 1 M T k v Q 2 h h b m d l Z C B U e X B l L n t M L D F 9 J n F 1 b 3 Q 7 L C Z x d W 9 0 O 1 N l Y 3 R p b 2 4 x L 2 J t a V 9 i b 3 l z X z U x O S 9 D a G F u Z 2 V k I F R 5 c G U u e 0 0 s M n 0 m c X V v d D s s J n F 1 b 3 Q 7 U 2 V j d G l v b j E v Y m 1 p X 2 J v e X N f N T E 5 L 0 N o Y W 5 n Z W Q g V H l w Z S 5 7 U y w z f S Z x d W 9 0 O y w m c X V v d D t T Z W N 0 a W 9 u M S 9 i b W l f Y m 9 5 c 1 8 1 M T k v Q 2 h h b m d l Z C B U e X B l L n t Q M D E s N H 0 m c X V v d D s s J n F 1 b 3 Q 7 U 2 V j d G l v b j E v Y m 1 p X 2 J v e X N f N T E 5 L 0 N o Y W 5 n Z W Q g V H l w Z S 5 7 U D E s N X 0 m c X V v d D s s J n F 1 b 3 Q 7 U 2 V j d G l v b j E v Y m 1 p X 2 J v e X N f N T E 5 L 0 N o Y W 5 n Z W Q g V H l w Z S 5 7 U D M s N n 0 m c X V v d D s s J n F 1 b 3 Q 7 U 2 V j d G l v b j E v Y m 1 p X 2 J v e X N f N T E 5 L 0 N o Y W 5 n Z W Q g V H l w Z S 5 7 U D U s N 3 0 m c X V v d D s s J n F 1 b 3 Q 7 U 2 V j d G l v b j E v Y m 1 p X 2 J v e X N f N T E 5 L 0 N o Y W 5 n Z W Q g V H l w Z S 5 7 U D E w L D h 9 J n F 1 b 3 Q 7 L C Z x d W 9 0 O 1 N l Y 3 R p b 2 4 x L 2 J t a V 9 i b 3 l z X z U x O S 9 D a G F u Z 2 V k I F R 5 c G U u e 1 A x N S w 5 f S Z x d W 9 0 O y w m c X V v d D t T Z W N 0 a W 9 u M S 9 i b W l f Y m 9 5 c 1 8 1 M T k v Q 2 h h b m d l Z C B U e X B l L n t Q M j U s M T B 9 J n F 1 b 3 Q 7 L C Z x d W 9 0 O 1 N l Y 3 R p b 2 4 x L 2 J t a V 9 i b 3 l z X z U x O S 9 D a G F u Z 2 V k I F R 5 c G U u e 1 A 1 M C w x M X 0 m c X V v d D s s J n F 1 b 3 Q 7 U 2 V j d G l v b j E v Y m 1 p X 2 J v e X N f N T E 5 L 0 N o Y W 5 n Z W Q g V H l w Z S 5 7 U D c 1 L D E y f S Z x d W 9 0 O y w m c X V v d D t T Z W N 0 a W 9 u M S 9 i b W l f Y m 9 5 c 1 8 1 M T k v Q 2 h h b m d l Z C B U e X B l L n t Q O D U s M T N 9 J n F 1 b 3 Q 7 L C Z x d W 9 0 O 1 N l Y 3 R p b 2 4 x L 2 J t a V 9 i b 3 l z X z U x O S 9 D a G F u Z 2 V k I F R 5 c G U u e 1 A 5 M C w x N H 0 m c X V v d D s s J n F 1 b 3 Q 7 U 2 V j d G l v b j E v Y m 1 p X 2 J v e X N f N T E 5 L 0 N o Y W 5 n Z W Q g V H l w Z S 5 7 U D k 1 L D E 1 f S Z x d W 9 0 O y w m c X V v d D t T Z W N 0 a W 9 u M S 9 i b W l f Y m 9 5 c 1 8 1 M T k v Q 2 h h b m d l Z C B U e X B l L n t Q O T c s M T Z 9 J n F 1 b 3 Q 7 L C Z x d W 9 0 O 1 N l Y 3 R p b 2 4 x L 2 J t a V 9 i b 3 l z X z U x O S 9 D a G F u Z 2 V k I F R 5 c G U u e 1 A 5 O S w x N 3 0 m c X V v d D s s J n F 1 b 3 Q 7 U 2 V j d G l v b j E v Y m 1 p X 2 J v e X N f N T E 5 L 0 N o Y W 5 n Z W Q g V H l w Z S 5 7 U D k 5 O S w x O H 0 m c X V v d D t d L C Z x d W 9 0 O 1 J l b G F 0 a W 9 u c 2 h p c E l u Z m 8 m c X V v d D s 6 W 1 1 9 I i A v P j w v U 3 R h Y m x l R W 5 0 c m l l c z 4 8 L 0 l 0 Z W 0 + P E l 0 Z W 0 + P E l 0 Z W 1 M b 2 N h d G l v b j 4 8 S X R l b V R 5 c G U + R m 9 y b X V s Y T w v S X R l b V R 5 c G U + P E l 0 Z W 1 Q Y X R o P l N l Y 3 R p b 2 4 x L 2 J t a V 9 i b 3 l z X z U x O S 9 T b 3 V y Y 2 U 8 L 0 l 0 Z W 1 Q Y X R o P j w v S X R l b U x v Y 2 F 0 a W 9 u P j x T d G F i b G V F b n R y a W V z I C 8 + P C 9 J d G V t P j x J d G V t P j x J d G V t T G 9 j Y X R p b 2 4 + P E l 0 Z W 1 U e X B l P k Z v c m 1 1 b G E 8 L 0 l 0 Z W 1 U e X B l P j x J d G V t U G F 0 a D 5 T Z W N 0 a W 9 u M S 9 i b W l f Y m 9 5 c 1 8 1 M T k v U H J v b W 9 0 Z W Q l M j B I Z W F k Z X J z P C 9 J d G V t U G F 0 a D 4 8 L 0 l 0 Z W 1 M b 2 N h d G l v b j 4 8 U 3 R h Y m x l R W 5 0 c m l l c y A v P j w v S X R l b T 4 8 S X R l b T 4 8 S X R l b U x v Y 2 F 0 a W 9 u P j x J d G V t V H l w Z T 5 G b 3 J t d W x h P C 9 J d G V t V H l w Z T 4 8 S X R l b V B h d G g + U 2 V j d G l v b j E v Y m 1 p X 2 J v e X N f N T E 5 L 0 N o Y W 5 n Z W Q l M j B U e X B l P C 9 J d G V t U G F 0 a D 4 8 L 0 l 0 Z W 1 M b 2 N h d G l v b j 4 8 U 3 R h Y m x l R W 5 0 c m l l c y A v P j w v S X R l b T 4 8 L 0 l 0 Z W 1 z P j w v T G 9 j Y W x Q Y W N r Y W d l T W V 0 Y W R h d G F G a W x l P h Y A A A B Q S w U G A A A A A A A A A A A A A A A A A A A A A A A A 2 g A A A A E A A A D Q j J 3 f A R X R E Y x 6 A M B P w p f r A Q A A A K 9 R 6 2 Z s J y d O u O b 6 l b S g i W 4 A A A A A A g A A A A A A A 2 Y A A M A A A A A Q A A A A t q c Y a v g m a b 7 z v 8 / 5 2 n F M m A A A A A A E g A A A o A A A A B A A A A C C R s H U o X V I d A g k 2 a 8 c g s + + U A A A A L R S y f M j e b G g I i 7 C f x w 1 3 Z 3 x r L y b S R d M o 6 6 + s 5 F b x A e 4 7 A f W T A O k I v 2 H y 7 f s d l B P w r G n J 9 E Z B 1 I l q + 4 L b 0 y R Q H n D v n 7 a N 0 d r 6 t 0 b 0 h D 5 F G E 8 F A A A A B k o H N Z c 4 0 z 5 P 9 M Q X L C y G 1 2 n i w N A < / D a t a M a s h u p > 
</file>

<file path=customXml/itemProps1.xml><?xml version="1.0" encoding="utf-8"?>
<ds:datastoreItem xmlns:ds="http://schemas.openxmlformats.org/officeDocument/2006/customXml" ds:itemID="{F185A65F-6ACD-472F-9A84-6872363B6E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FAO_PAR</vt:lpstr>
      <vt:lpstr>Babies1</vt:lpstr>
      <vt:lpstr>Babies2</vt:lpstr>
      <vt:lpstr>Boys</vt:lpstr>
      <vt:lpstr>Girls</vt:lpstr>
      <vt:lpstr>Men</vt:lpstr>
      <vt:lpstr>Women</vt:lpstr>
      <vt:lpstr>Child_TEE</vt:lpstr>
      <vt:lpstr>Child_TEEPAL</vt:lpstr>
      <vt:lpstr>Adult_BMR</vt:lpstr>
      <vt:lpstr>Adult_BMRPAL</vt:lpstr>
      <vt:lpstr>AME_PONE</vt:lpstr>
      <vt:lpstr>AME_SF</vt:lpstr>
      <vt:lpstr>hfa_girls_25</vt:lpstr>
      <vt:lpstr>hfa_girls_519</vt:lpstr>
      <vt:lpstr>wfa_girls_05</vt:lpstr>
      <vt:lpstr>wfa_girls_510</vt:lpstr>
      <vt:lpstr>bmi_girls_519</vt:lpstr>
      <vt:lpstr>hfa_boys_25</vt:lpstr>
      <vt:lpstr>hfa_boys_519</vt:lpstr>
      <vt:lpstr>wfa_boys_05</vt:lpstr>
      <vt:lpstr>wfa_boys_510</vt:lpstr>
      <vt:lpstr>bmi_boys_519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Cardell, Lila</dc:creator>
  <cp:lastModifiedBy>Cardell, Lila</cp:lastModifiedBy>
  <dcterms:created xsi:type="dcterms:W3CDTF">2020-02-17T22:35:04Z</dcterms:created>
  <dcterms:modified xsi:type="dcterms:W3CDTF">2020-09-28T02:41:15Z</dcterms:modified>
</cp:coreProperties>
</file>