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BA074922-2BB9-4F10-9BB1-99995DB2DC85}" xr6:coauthVersionLast="36" xr6:coauthVersionMax="36" xr10:uidLastSave="{00000000-0000-0000-0000-000000000000}"/>
  <bookViews>
    <workbookView xWindow="0" yWindow="0" windowWidth="21570" windowHeight="10100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3" i="1" l="1"/>
  <c r="AN23" i="1"/>
  <c r="AQ56" i="1"/>
  <c r="AQ55" i="1"/>
  <c r="AW91" i="1"/>
  <c r="AW92" i="1"/>
  <c r="AT91" i="1"/>
  <c r="AT92" i="1"/>
  <c r="AW55" i="1"/>
  <c r="AW56" i="1"/>
  <c r="AT55" i="1"/>
  <c r="AT56" i="1"/>
  <c r="AN56" i="1"/>
  <c r="AN55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Z92" i="1" l="1"/>
  <c r="AQ64" i="1"/>
  <c r="AQ68" i="1"/>
  <c r="AM69" i="1"/>
  <c r="AU69" i="1"/>
  <c r="AQ74" i="1"/>
  <c r="AM75" i="1"/>
  <c r="AQ80" i="1"/>
  <c r="AQ84" i="1"/>
  <c r="AM85" i="1"/>
  <c r="AU85" i="1"/>
  <c r="AW58" i="1"/>
  <c r="AW61" i="1" s="1"/>
  <c r="AV58" i="1"/>
  <c r="AV61" i="1" s="1"/>
  <c r="AU58" i="1"/>
  <c r="AU60" i="1" s="1"/>
  <c r="AT58" i="1"/>
  <c r="AT59" i="1" s="1"/>
  <c r="AS58" i="1"/>
  <c r="AS60" i="1" s="1"/>
  <c r="AR58" i="1"/>
  <c r="AR60" i="1" s="1"/>
  <c r="AP58" i="1"/>
  <c r="AP89" i="1" s="1"/>
  <c r="AQ58" i="1"/>
  <c r="AQ61" i="1" s="1"/>
  <c r="AO58" i="1"/>
  <c r="AO61" i="1" s="1"/>
  <c r="AM58" i="1"/>
  <c r="AM60" i="1" s="1"/>
  <c r="AN58" i="1"/>
  <c r="AN91" i="1" s="1"/>
  <c r="AL58" i="1"/>
  <c r="AL59" i="1" s="1"/>
  <c r="AU89" i="1" l="1"/>
  <c r="AM89" i="1"/>
  <c r="AM63" i="1"/>
  <c r="AT88" i="1"/>
  <c r="AU83" i="1"/>
  <c r="AQ78" i="1"/>
  <c r="AM73" i="1"/>
  <c r="AU67" i="1"/>
  <c r="AQ62" i="1"/>
  <c r="AL90" i="1"/>
  <c r="AW59" i="1"/>
  <c r="AQ88" i="1"/>
  <c r="AM83" i="1"/>
  <c r="AU77" i="1"/>
  <c r="AQ72" i="1"/>
  <c r="AM67" i="1"/>
  <c r="AU61" i="1"/>
  <c r="AU63" i="1"/>
  <c r="AM79" i="1"/>
  <c r="AM59" i="1"/>
  <c r="AU87" i="1"/>
  <c r="AQ82" i="1"/>
  <c r="AM77" i="1"/>
  <c r="AU71" i="1"/>
  <c r="AQ66" i="1"/>
  <c r="AM61" i="1"/>
  <c r="AT90" i="1"/>
  <c r="AM87" i="1"/>
  <c r="AU81" i="1"/>
  <c r="AQ76" i="1"/>
  <c r="AM71" i="1"/>
  <c r="AU65" i="1"/>
  <c r="AQ60" i="1"/>
  <c r="AU79" i="1"/>
  <c r="AU73" i="1"/>
  <c r="AQ90" i="1"/>
  <c r="AQ86" i="1"/>
  <c r="AM81" i="1"/>
  <c r="AU75" i="1"/>
  <c r="AQ70" i="1"/>
  <c r="AM65" i="1"/>
  <c r="AV59" i="1"/>
  <c r="AR59" i="1"/>
  <c r="AP90" i="1"/>
  <c r="AT89" i="1"/>
  <c r="AL89" i="1"/>
  <c r="AP88" i="1"/>
  <c r="AT87" i="1"/>
  <c r="AL87" i="1"/>
  <c r="AP86" i="1"/>
  <c r="AT85" i="1"/>
  <c r="AL85" i="1"/>
  <c r="AP84" i="1"/>
  <c r="AT83" i="1"/>
  <c r="AL83" i="1"/>
  <c r="AP82" i="1"/>
  <c r="AT81" i="1"/>
  <c r="AL81" i="1"/>
  <c r="AP80" i="1"/>
  <c r="AT79" i="1"/>
  <c r="AL79" i="1"/>
  <c r="AP78" i="1"/>
  <c r="AT77" i="1"/>
  <c r="AL77" i="1"/>
  <c r="AP76" i="1"/>
  <c r="AT75" i="1"/>
  <c r="AL75" i="1"/>
  <c r="AP74" i="1"/>
  <c r="AT73" i="1"/>
  <c r="AL73" i="1"/>
  <c r="AP72" i="1"/>
  <c r="AT71" i="1"/>
  <c r="AL71" i="1"/>
  <c r="AP70" i="1"/>
  <c r="AT69" i="1"/>
  <c r="AL69" i="1"/>
  <c r="AP68" i="1"/>
  <c r="AT67" i="1"/>
  <c r="AL67" i="1"/>
  <c r="AP66" i="1"/>
  <c r="AT65" i="1"/>
  <c r="AL65" i="1"/>
  <c r="AP64" i="1"/>
  <c r="AT63" i="1"/>
  <c r="AL63" i="1"/>
  <c r="AP62" i="1"/>
  <c r="AT61" i="1"/>
  <c r="AL61" i="1"/>
  <c r="AP60" i="1"/>
  <c r="AU59" i="1"/>
  <c r="AW90" i="1"/>
  <c r="AO90" i="1"/>
  <c r="AS89" i="1"/>
  <c r="AW88" i="1"/>
  <c r="AO88" i="1"/>
  <c r="AS87" i="1"/>
  <c r="AW86" i="1"/>
  <c r="AO86" i="1"/>
  <c r="AS85" i="1"/>
  <c r="AW84" i="1"/>
  <c r="AO84" i="1"/>
  <c r="AS83" i="1"/>
  <c r="AW82" i="1"/>
  <c r="AO82" i="1"/>
  <c r="AS81" i="1"/>
  <c r="AW80" i="1"/>
  <c r="AO80" i="1"/>
  <c r="AS79" i="1"/>
  <c r="AW78" i="1"/>
  <c r="AO78" i="1"/>
  <c r="AS77" i="1"/>
  <c r="AW76" i="1"/>
  <c r="AO76" i="1"/>
  <c r="AS75" i="1"/>
  <c r="AW74" i="1"/>
  <c r="AO74" i="1"/>
  <c r="AS73" i="1"/>
  <c r="AW72" i="1"/>
  <c r="AO72" i="1"/>
  <c r="AS71" i="1"/>
  <c r="AW70" i="1"/>
  <c r="AO70" i="1"/>
  <c r="AS69" i="1"/>
  <c r="AW68" i="1"/>
  <c r="AO68" i="1"/>
  <c r="AS67" i="1"/>
  <c r="AW66" i="1"/>
  <c r="AO66" i="1"/>
  <c r="AS65" i="1"/>
  <c r="AW64" i="1"/>
  <c r="AO64" i="1"/>
  <c r="AS63" i="1"/>
  <c r="AW62" i="1"/>
  <c r="AO62" i="1"/>
  <c r="AS61" i="1"/>
  <c r="AW60" i="1"/>
  <c r="AO60" i="1"/>
  <c r="AS59" i="1"/>
  <c r="AV90" i="1"/>
  <c r="AN90" i="1"/>
  <c r="AR89" i="1"/>
  <c r="AV88" i="1"/>
  <c r="AN88" i="1"/>
  <c r="AR87" i="1"/>
  <c r="AV86" i="1"/>
  <c r="AN86" i="1"/>
  <c r="AR85" i="1"/>
  <c r="AV84" i="1"/>
  <c r="AN84" i="1"/>
  <c r="AR83" i="1"/>
  <c r="AV82" i="1"/>
  <c r="AN82" i="1"/>
  <c r="AR81" i="1"/>
  <c r="AV80" i="1"/>
  <c r="AN80" i="1"/>
  <c r="AR79" i="1"/>
  <c r="AV78" i="1"/>
  <c r="AN78" i="1"/>
  <c r="AR77" i="1"/>
  <c r="AV76" i="1"/>
  <c r="AN76" i="1"/>
  <c r="AR75" i="1"/>
  <c r="AV74" i="1"/>
  <c r="AN74" i="1"/>
  <c r="AR73" i="1"/>
  <c r="AV72" i="1"/>
  <c r="AN72" i="1"/>
  <c r="AR71" i="1"/>
  <c r="AV70" i="1"/>
  <c r="AN70" i="1"/>
  <c r="AR69" i="1"/>
  <c r="AV68" i="1"/>
  <c r="AN68" i="1"/>
  <c r="AR67" i="1"/>
  <c r="AV66" i="1"/>
  <c r="AN66" i="1"/>
  <c r="AR65" i="1"/>
  <c r="AV64" i="1"/>
  <c r="AN64" i="1"/>
  <c r="AR63" i="1"/>
  <c r="AV62" i="1"/>
  <c r="AN62" i="1"/>
  <c r="AR61" i="1"/>
  <c r="AV60" i="1"/>
  <c r="AN60" i="1"/>
  <c r="AQ59" i="1"/>
  <c r="AU90" i="1"/>
  <c r="AM90" i="1"/>
  <c r="AQ89" i="1"/>
  <c r="AU88" i="1"/>
  <c r="AM88" i="1"/>
  <c r="AQ87" i="1"/>
  <c r="AU86" i="1"/>
  <c r="AM86" i="1"/>
  <c r="AQ85" i="1"/>
  <c r="AU84" i="1"/>
  <c r="AM84" i="1"/>
  <c r="AQ83" i="1"/>
  <c r="AU82" i="1"/>
  <c r="AM82" i="1"/>
  <c r="AQ81" i="1"/>
  <c r="AU80" i="1"/>
  <c r="AM80" i="1"/>
  <c r="AQ79" i="1"/>
  <c r="AU78" i="1"/>
  <c r="AM78" i="1"/>
  <c r="AQ77" i="1"/>
  <c r="AU76" i="1"/>
  <c r="AM76" i="1"/>
  <c r="AQ75" i="1"/>
  <c r="AU74" i="1"/>
  <c r="AM74" i="1"/>
  <c r="AQ73" i="1"/>
  <c r="AU72" i="1"/>
  <c r="AM72" i="1"/>
  <c r="AQ71" i="1"/>
  <c r="AU70" i="1"/>
  <c r="AM70" i="1"/>
  <c r="AQ69" i="1"/>
  <c r="AU68" i="1"/>
  <c r="AM68" i="1"/>
  <c r="AQ67" i="1"/>
  <c r="AU66" i="1"/>
  <c r="AM66" i="1"/>
  <c r="AQ65" i="1"/>
  <c r="AU64" i="1"/>
  <c r="AM64" i="1"/>
  <c r="AQ63" i="1"/>
  <c r="AU62" i="1"/>
  <c r="AM62" i="1"/>
  <c r="AL88" i="1"/>
  <c r="AP87" i="1"/>
  <c r="AT86" i="1"/>
  <c r="AL86" i="1"/>
  <c r="AP85" i="1"/>
  <c r="AT84" i="1"/>
  <c r="AL84" i="1"/>
  <c r="AP83" i="1"/>
  <c r="AT82" i="1"/>
  <c r="AL82" i="1"/>
  <c r="AP81" i="1"/>
  <c r="AT80" i="1"/>
  <c r="AL80" i="1"/>
  <c r="AP79" i="1"/>
  <c r="AT78" i="1"/>
  <c r="AL78" i="1"/>
  <c r="AP77" i="1"/>
  <c r="AT76" i="1"/>
  <c r="AL76" i="1"/>
  <c r="AP75" i="1"/>
  <c r="AT74" i="1"/>
  <c r="AL74" i="1"/>
  <c r="AP73" i="1"/>
  <c r="AT72" i="1"/>
  <c r="AL72" i="1"/>
  <c r="AP71" i="1"/>
  <c r="AT70" i="1"/>
  <c r="AL70" i="1"/>
  <c r="AP69" i="1"/>
  <c r="AT68" i="1"/>
  <c r="AL68" i="1"/>
  <c r="AP67" i="1"/>
  <c r="AT66" i="1"/>
  <c r="AL66" i="1"/>
  <c r="AP65" i="1"/>
  <c r="AT64" i="1"/>
  <c r="AL64" i="1"/>
  <c r="AP63" i="1"/>
  <c r="AT62" i="1"/>
  <c r="AL62" i="1"/>
  <c r="AP61" i="1"/>
  <c r="AT60" i="1"/>
  <c r="AL60" i="1"/>
  <c r="AP59" i="1"/>
  <c r="AO59" i="1"/>
  <c r="AS90" i="1"/>
  <c r="AW89" i="1"/>
  <c r="AO89" i="1"/>
  <c r="AS88" i="1"/>
  <c r="AW87" i="1"/>
  <c r="AO87" i="1"/>
  <c r="AS86" i="1"/>
  <c r="AW85" i="1"/>
  <c r="AO85" i="1"/>
  <c r="AS84" i="1"/>
  <c r="AW83" i="1"/>
  <c r="AO83" i="1"/>
  <c r="AS82" i="1"/>
  <c r="AW81" i="1"/>
  <c r="AO81" i="1"/>
  <c r="AS80" i="1"/>
  <c r="AW79" i="1"/>
  <c r="AO79" i="1"/>
  <c r="AS78" i="1"/>
  <c r="AW77" i="1"/>
  <c r="AO77" i="1"/>
  <c r="AS76" i="1"/>
  <c r="AW75" i="1"/>
  <c r="AO75" i="1"/>
  <c r="AS74" i="1"/>
  <c r="AW73" i="1"/>
  <c r="AO73" i="1"/>
  <c r="AS72" i="1"/>
  <c r="AW71" i="1"/>
  <c r="AO71" i="1"/>
  <c r="AS70" i="1"/>
  <c r="AW69" i="1"/>
  <c r="AO69" i="1"/>
  <c r="AS68" i="1"/>
  <c r="AW67" i="1"/>
  <c r="AO67" i="1"/>
  <c r="AS66" i="1"/>
  <c r="AW65" i="1"/>
  <c r="AO65" i="1"/>
  <c r="AS64" i="1"/>
  <c r="AW63" i="1"/>
  <c r="AO63" i="1"/>
  <c r="AS62" i="1"/>
  <c r="AQ91" i="1"/>
  <c r="AQ92" i="1"/>
  <c r="AN59" i="1"/>
  <c r="AR90" i="1"/>
  <c r="AV89" i="1"/>
  <c r="AN89" i="1"/>
  <c r="AR88" i="1"/>
  <c r="AV87" i="1"/>
  <c r="AN87" i="1"/>
  <c r="AR86" i="1"/>
  <c r="AV85" i="1"/>
  <c r="AN85" i="1"/>
  <c r="AR84" i="1"/>
  <c r="AV83" i="1"/>
  <c r="AN83" i="1"/>
  <c r="AR82" i="1"/>
  <c r="AV81" i="1"/>
  <c r="AN81" i="1"/>
  <c r="AR80" i="1"/>
  <c r="AV79" i="1"/>
  <c r="AN79" i="1"/>
  <c r="AR78" i="1"/>
  <c r="AV77" i="1"/>
  <c r="AN77" i="1"/>
  <c r="AR76" i="1"/>
  <c r="AV75" i="1"/>
  <c r="AN75" i="1"/>
  <c r="AR74" i="1"/>
  <c r="AV73" i="1"/>
  <c r="AN73" i="1"/>
  <c r="AR72" i="1"/>
  <c r="AV71" i="1"/>
  <c r="AN71" i="1"/>
  <c r="AR70" i="1"/>
  <c r="AV69" i="1"/>
  <c r="AN69" i="1"/>
  <c r="AR68" i="1"/>
  <c r="AV67" i="1"/>
  <c r="AN67" i="1"/>
  <c r="AR66" i="1"/>
  <c r="AV65" i="1"/>
  <c r="AN65" i="1"/>
  <c r="AR64" i="1"/>
  <c r="AV63" i="1"/>
  <c r="AN63" i="1"/>
  <c r="AR62" i="1"/>
  <c r="AN61" i="1"/>
  <c r="AN92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S23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23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23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O24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24" i="1"/>
</calcChain>
</file>

<file path=xl/sharedStrings.xml><?xml version="1.0" encoding="utf-8"?>
<sst xmlns="http://schemas.openxmlformats.org/spreadsheetml/2006/main" count="680" uniqueCount="136">
  <si>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</si>
  <si>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</si>
  <si>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</si>
  <si>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</si>
  <si>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</si>
  <si>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</si>
  <si>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</si>
  <si>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</si>
  <si>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</si>
  <si>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</si>
  <si>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</si>
  <si>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</si>
  <si>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</si>
  <si>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</si>
  <si>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</si>
  <si>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</si>
  <si>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</si>
  <si>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</si>
  <si>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</si>
  <si>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</si>
  <si>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</si>
  <si>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</si>
  <si>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</si>
  <si>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</si>
  <si>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</si>
  <si>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</si>
  <si>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</si>
  <si>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</si>
  <si>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</si>
  <si>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</si>
  <si>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</si>
  <si>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</si>
  <si>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</si>
  <si>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</si>
  <si>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</si>
  <si>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</si>
  <si>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</si>
  <si>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</si>
  <si>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</si>
  <si>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</si>
  <si>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</si>
  <si>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</si>
  <si>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</si>
  <si>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</si>
  <si>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</si>
  <si>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</si>
  <si>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</si>
  <si>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</si>
  <si>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</si>
  <si>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</si>
  <si>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</si>
  <si>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</si>
  <si>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</si>
  <si>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</si>
  <si>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</si>
  <si>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</si>
  <si>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</si>
  <si>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</si>
  <si>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</si>
  <si>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</si>
  <si>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</si>
  <si>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</si>
  <si>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</si>
  <si>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</si>
  <si>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</si>
  <si>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</si>
  <si>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</si>
  <si>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</si>
  <si>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</si>
  <si>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</si>
  <si>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</si>
  <si>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</si>
  <si>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</si>
  <si>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</si>
  <si>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</si>
  <si>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</si>
  <si>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</si>
  <si>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</si>
  <si>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</si>
  <si>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</si>
  <si>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</si>
  <si>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</si>
  <si>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</si>
  <si>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</si>
  <si>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</si>
  <si>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</si>
  <si>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</si>
  <si>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</si>
  <si>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</si>
  <si>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</si>
  <si>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</si>
  <si>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</si>
  <si>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</si>
  <si>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</si>
  <si>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</si>
  <si>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</si>
  <si>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</si>
  <si>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</si>
  <si>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</si>
  <si>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</si>
  <si>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</si>
  <si>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</si>
  <si>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</si>
  <si>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</si>
  <si>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</si>
  <si>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</si>
  <si>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</si>
  <si>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</si>
  <si>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</si>
  <si>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</si>
  <si>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</si>
  <si>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</si>
  <si>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</si>
  <si>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</si>
  <si>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</si>
  <si>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</si>
  <si>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</si>
  <si>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</si>
  <si>
    <t>CASE B</t>
  </si>
  <si>
    <t>CASE C</t>
  </si>
  <si>
    <t>CASE A</t>
  </si>
  <si>
    <t>per day</t>
  </si>
  <si>
    <t>comfort 
mean</t>
  </si>
  <si>
    <t>comfort 
std</t>
  </si>
  <si>
    <t xml:space="preserve">eval
comfort </t>
  </si>
  <si>
    <t xml:space="preserve">test
comfort </t>
  </si>
  <si>
    <t>winter</t>
  </si>
  <si>
    <t>MPC</t>
  </si>
  <si>
    <t>1845745
1846444</t>
  </si>
  <si>
    <t>1845806
1846458</t>
  </si>
  <si>
    <t>test</t>
  </si>
  <si>
    <t>RULE</t>
  </si>
  <si>
    <t>OPT</t>
  </si>
  <si>
    <t>1846560
1846644</t>
  </si>
  <si>
    <t>1846584
1846580</t>
  </si>
  <si>
    <t>2393029
2393032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</si>
</sst>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FF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  <xf numFmtId="43" fontId="15" fillId="0" borderId="0" applyFont="0" applyFill="0" applyBorder="0" applyAlignment="0" applyProtection="0"/>
  </cellStyleXfs>
  <cellXfs count="204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  <xf numFmtId="0" fontId="11" fillId="10" borderId="15" xfId="0" applyFont="1" applyFill="1" applyBorder="1"/>
    <xf numFmtId="0" fontId="11" fillId="10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0" fontId="9" fillId="10" borderId="15" xfId="0" applyFont="1" applyFill="1" applyBorder="1"/>
    <xf numFmtId="0" fontId="7" fillId="10" borderId="0" xfId="0" applyFont="1" applyFill="1"/>
    <xf numFmtId="0" fontId="0" fillId="10" borderId="0" xfId="0" applyFill="1"/>
    <xf numFmtId="0" fontId="5" fillId="10" borderId="2" xfId="4" applyFill="1"/>
    <xf numFmtId="0" fontId="2" fillId="10" borderId="0" xfId="2" applyFill="1"/>
    <xf numFmtId="0" fontId="0" fillId="10" borderId="13" xfId="0" applyFill="1" applyBorder="1"/>
    <xf numFmtId="164" fontId="0" fillId="0" borderId="12" xfId="0" applyNumberFormat="1" applyFill="1" applyBorder="1" applyAlignment="1">
      <alignment wrapText="1"/>
    </xf>
    <xf numFmtId="164" fontId="0" fillId="0" borderId="13" xfId="0" applyNumberFormat="1" applyFill="1" applyBorder="1" applyAlignment="1">
      <alignment wrapText="1"/>
    </xf>
    <xf numFmtId="164" fontId="12" fillId="0" borderId="13" xfId="0" applyNumberFormat="1" applyFont="1" applyBorder="1" applyAlignment="1">
      <alignment wrapText="1"/>
    </xf>
    <xf numFmtId="164" fontId="12" fillId="0" borderId="21" xfId="0" applyNumberFormat="1" applyFont="1" applyBorder="1" applyAlignment="1">
      <alignment wrapText="1"/>
    </xf>
    <xf numFmtId="164" fontId="0" fillId="11" borderId="0" xfId="0" applyNumberFormat="1" applyFill="1" applyBorder="1" applyAlignment="1">
      <alignment wrapText="1"/>
    </xf>
    <xf numFmtId="164" fontId="0" fillId="11" borderId="12" xfId="0" applyNumberFormat="1" applyFill="1" applyBorder="1" applyAlignment="1">
      <alignment wrapText="1"/>
    </xf>
    <xf numFmtId="164" fontId="0" fillId="11" borderId="13" xfId="0" applyNumberFormat="1" applyFill="1" applyBorder="1" applyAlignment="1">
      <alignment wrapText="1"/>
    </xf>
    <xf numFmtId="164" fontId="0" fillId="11" borderId="21" xfId="0" applyNumberFormat="1" applyFill="1" applyBorder="1" applyAlignment="1">
      <alignment wrapText="1"/>
    </xf>
    <xf numFmtId="164" fontId="12" fillId="0" borderId="12" xfId="0" applyNumberFormat="1" applyFont="1" applyBorder="1" applyAlignment="1">
      <alignment wrapText="1"/>
    </xf>
    <xf numFmtId="2" fontId="7" fillId="11" borderId="13" xfId="0" applyNumberFormat="1" applyFont="1" applyFill="1" applyBorder="1"/>
    <xf numFmtId="0" fontId="0" fillId="0" borderId="0" xfId="0" applyFont="1" applyBorder="1"/>
    <xf numFmtId="2" fontId="0" fillId="8" borderId="0" xfId="0" applyNumberFormat="1" applyFont="1" applyFill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0" xfId="0" applyNumberFormat="1" applyFont="1" applyBorder="1"/>
    <xf numFmtId="2" fontId="0" fillId="0" borderId="0" xfId="0" applyNumberFormat="1"/>
    <xf numFmtId="2" fontId="0" fillId="0" borderId="13" xfId="0" applyNumberFormat="1" applyFont="1" applyBorder="1"/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4" fillId="5" borderId="2" xfId="4" applyFont="1" applyAlignment="1">
      <alignment wrapText="1"/>
    </xf>
    <xf numFmtId="0" fontId="8" fillId="6" borderId="13" xfId="5" applyFont="1" applyBorder="1" applyAlignment="1">
      <alignment wrapText="1"/>
    </xf>
    <xf numFmtId="3" fontId="0" fillId="7" borderId="35" xfId="0" applyNumberFormat="1" applyFill="1" applyBorder="1"/>
    <xf numFmtId="3" fontId="0" fillId="0" borderId="0" xfId="0" applyNumberFormat="1" applyBorder="1"/>
    <xf numFmtId="164" fontId="7" fillId="12" borderId="13" xfId="0" applyNumberFormat="1" applyFont="1" applyFill="1" applyBorder="1"/>
    <xf numFmtId="164" fontId="0" fillId="12" borderId="0" xfId="0" applyNumberFormat="1" applyFill="1" applyBorder="1" applyAlignment="1">
      <alignment wrapText="1"/>
    </xf>
    <xf numFmtId="164" fontId="0" fillId="12" borderId="12" xfId="0" applyNumberFormat="1" applyFill="1" applyBorder="1" applyAlignment="1">
      <alignment wrapText="1"/>
    </xf>
    <xf numFmtId="164" fontId="0" fillId="12" borderId="13" xfId="0" applyNumberFormat="1" applyFill="1" applyBorder="1" applyAlignment="1">
      <alignment wrapText="1"/>
    </xf>
    <xf numFmtId="164" fontId="0" fillId="12" borderId="21" xfId="0" applyNumberFormat="1" applyFill="1" applyBorder="1" applyAlignment="1">
      <alignment wrapText="1"/>
    </xf>
    <xf numFmtId="164" fontId="13" fillId="12" borderId="13" xfId="0" applyNumberFormat="1" applyFont="1" applyFill="1" applyBorder="1"/>
    <xf numFmtId="164" fontId="7" fillId="12" borderId="36" xfId="0" applyNumberFormat="1" applyFont="1" applyFill="1" applyBorder="1"/>
    <xf numFmtId="2" fontId="13" fillId="11" borderId="15" xfId="0" applyNumberFormat="1" applyFont="1" applyFill="1" applyBorder="1"/>
    <xf numFmtId="3" fontId="0" fillId="13" borderId="35" xfId="0" applyNumberFormat="1" applyFill="1" applyBorder="1"/>
    <xf numFmtId="2" fontId="7" fillId="12" borderId="15" xfId="0" applyNumberFormat="1" applyFont="1" applyFill="1" applyBorder="1"/>
    <xf numFmtId="2" fontId="7" fillId="11" borderId="36" xfId="0" applyNumberFormat="1" applyFont="1" applyFill="1" applyBorder="1"/>
    <xf numFmtId="2" fontId="13" fillId="11" borderId="13" xfId="0" applyNumberFormat="1" applyFont="1" applyFill="1" applyBorder="1"/>
    <xf numFmtId="2" fontId="7" fillId="11" borderId="15" xfId="0" applyNumberFormat="1" applyFont="1" applyFill="1" applyBorder="1"/>
    <xf numFmtId="43" fontId="7" fillId="12" borderId="15" xfId="6" applyFont="1" applyFill="1" applyBorder="1"/>
    <xf numFmtId="2" fontId="7" fillId="12" borderId="13" xfId="0" applyNumberFormat="1" applyFont="1" applyFill="1" applyBorder="1"/>
    <xf numFmtId="2" fontId="7" fillId="12" borderId="36" xfId="0" applyNumberFormat="1" applyFont="1" applyFill="1" applyBorder="1"/>
    <xf numFmtId="2" fontId="13" fillId="11" borderId="36" xfId="0" applyNumberFormat="1" applyFont="1" applyFill="1" applyBorder="1"/>
    <xf numFmtId="2" fontId="13" fillId="12" borderId="13" xfId="0" applyNumberFormat="1" applyFont="1" applyFill="1" applyBorder="1"/>
  </cellXfs>
  <cellStyles count="7">
    <cellStyle name="Bad" xfId="2" builtinId="27"/>
    <cellStyle name="Calculation" xfId="4" builtinId="22"/>
    <cellStyle name="Check Cell" xfId="5" builtinId="23"/>
    <cellStyle name="Comma" xfId="6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W117"/>
  <sheetViews>
    <sheetView tabSelected="1" topLeftCell="M1" workbookViewId="0">
      <pane ySplit="2" topLeftCell="A6" activePane="bottomLeft" state="frozen"/>
      <selection pane="bottomLeft" activeCell="AR13" sqref="AR13"/>
    </sheetView>
  </sheetViews>
  <sheetFormatPr defaultRowHeight="14.5" x14ac:dyDescent="0.35"/>
  <cols>
    <col min="1" max="1" width="9.81640625" bestFit="1" customWidth="1"/>
    <col min="2" max="2" width="6.453125" bestFit="1" customWidth="1"/>
    <col min="3" max="3" width="11.26953125" customWidth="1"/>
    <col min="5" max="5" width="9.1796875" customWidth="1"/>
    <col min="8" max="8" width="13.7265625" bestFit="1" customWidth="1"/>
    <col min="9" max="9" width="11" customWidth="1"/>
    <col min="10" max="10" width="7.54296875" customWidth="1"/>
    <col min="11" max="11" width="8.453125" style="1" customWidth="1"/>
    <col min="12" max="12" width="10.81640625" style="1" bestFit="1" customWidth="1"/>
    <col min="13" max="15" width="7.26953125" style="115" customWidth="1"/>
    <col min="16" max="16" width="7.26953125" style="116" customWidth="1"/>
    <col min="17" max="18" width="7.26953125" style="124" customWidth="1"/>
    <col min="19" max="19" width="13.1796875" style="124" bestFit="1" customWidth="1"/>
    <col min="20" max="20" width="14.7265625" style="116" bestFit="1" customWidth="1"/>
    <col min="21" max="21" width="12" bestFit="1" customWidth="1"/>
    <col min="22" max="23" width="8" style="2" customWidth="1"/>
    <col min="24" max="26" width="8" style="124" customWidth="1"/>
    <col min="27" max="27" width="7.26953125" style="124" customWidth="1"/>
    <col min="28" max="28" width="7.26953125" style="115" customWidth="1"/>
    <col min="29" max="29" width="8" style="124" customWidth="1"/>
    <col min="30" max="30" width="8.1796875" style="124" customWidth="1"/>
    <col min="31" max="31" width="12.453125" style="124" bestFit="1" customWidth="1"/>
    <col min="32" max="32" width="8" style="116" customWidth="1"/>
    <col min="33" max="33" width="9.26953125" style="115" bestFit="1" customWidth="1"/>
    <col min="34" max="34" width="9.54296875" style="116" bestFit="1" customWidth="1"/>
    <col min="35" max="35" width="8" style="116" customWidth="1"/>
    <col min="36" max="36" width="12.7265625" style="124" bestFit="1" customWidth="1"/>
    <col min="37" max="37" width="9.1796875" style="1"/>
    <col min="38" max="43" width="8.81640625" bestFit="1" customWidth="1"/>
    <col min="44" max="44" width="10" bestFit="1" customWidth="1"/>
    <col min="45" max="45" width="10.36328125" bestFit="1" customWidth="1"/>
    <col min="46" max="46" width="8.81640625" bestFit="1" customWidth="1"/>
    <col min="47" max="47" width="10" bestFit="1" customWidth="1"/>
    <col min="48" max="48" width="11.36328125" bestFit="1" customWidth="1"/>
    <col min="49" max="49" width="11.54296875" customWidth="1"/>
  </cols>
  <sheetData>
    <row r="1" spans="1:49" ht="29.5" thickBot="1" x14ac:dyDescent="0.4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80</v>
      </c>
      <c r="W1" s="17" t="s">
        <v>80</v>
      </c>
      <c r="X1" s="113" t="s">
        <v>20</v>
      </c>
      <c r="Y1" s="113" t="s">
        <v>20</v>
      </c>
      <c r="Z1" s="113" t="s">
        <v>80</v>
      </c>
      <c r="AA1" s="113" t="s">
        <v>130</v>
      </c>
      <c r="AB1" s="113" t="s">
        <v>130</v>
      </c>
      <c r="AC1" s="113" t="s">
        <v>80</v>
      </c>
      <c r="AD1" s="113" t="s">
        <v>20</v>
      </c>
      <c r="AE1" s="113" t="s">
        <v>20</v>
      </c>
      <c r="AF1" s="114" t="s">
        <v>80</v>
      </c>
      <c r="AG1" s="113" t="s">
        <v>130</v>
      </c>
      <c r="AH1" s="113" t="s">
        <v>130</v>
      </c>
      <c r="AI1" s="114" t="s">
        <v>80</v>
      </c>
      <c r="AJ1" s="114" t="s">
        <v>80</v>
      </c>
      <c r="AL1" s="187" t="s">
        <v>20</v>
      </c>
      <c r="AM1" s="187" t="s">
        <v>20</v>
      </c>
      <c r="AN1" s="187" t="s">
        <v>80</v>
      </c>
      <c r="AO1" s="187" t="s">
        <v>130</v>
      </c>
      <c r="AP1" s="187" t="s">
        <v>130</v>
      </c>
      <c r="AQ1" s="187" t="s">
        <v>80</v>
      </c>
      <c r="AR1" s="165" t="s">
        <v>20</v>
      </c>
      <c r="AS1" s="165" t="s">
        <v>20</v>
      </c>
      <c r="AT1" s="165" t="s">
        <v>80</v>
      </c>
      <c r="AU1" s="165" t="s">
        <v>130</v>
      </c>
      <c r="AV1" s="165" t="s">
        <v>130</v>
      </c>
      <c r="AW1" s="165" t="s">
        <v>78</v>
      </c>
    </row>
    <row r="2" spans="1:49" ht="44" thickBot="1" x14ac:dyDescent="0.4">
      <c r="A2" t="s">
        <v>39</v>
      </c>
      <c r="B2" t="s">
        <v>19</v>
      </c>
      <c r="C2" s="32" t="s">
        <v>71</v>
      </c>
      <c r="D2" s="99" t="s">
        <v>1</v>
      </c>
      <c r="E2" s="32" t="s">
        <v>70</v>
      </c>
      <c r="F2" t="s">
        <v>2</v>
      </c>
      <c r="G2" s="99" t="s">
        <v>3</v>
      </c>
      <c r="H2" s="99" t="s">
        <v>14</v>
      </c>
      <c r="I2" s="32" t="s">
        <v>31</v>
      </c>
      <c r="J2" t="s">
        <v>62</v>
      </c>
      <c r="K2" s="18" t="s">
        <v>30</v>
      </c>
      <c r="L2" s="18" t="s">
        <v>53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79</v>
      </c>
      <c r="W2" s="17" t="s">
        <v>79</v>
      </c>
      <c r="X2" s="161" t="s">
        <v>24</v>
      </c>
      <c r="Y2" s="162" t="s">
        <v>25</v>
      </c>
      <c r="Z2" s="162" t="s">
        <v>83</v>
      </c>
      <c r="AA2" s="162" t="s">
        <v>24</v>
      </c>
      <c r="AB2" s="162" t="s">
        <v>25</v>
      </c>
      <c r="AC2" s="162" t="s">
        <v>81</v>
      </c>
      <c r="AD2" s="169" t="s">
        <v>26</v>
      </c>
      <c r="AE2" s="163" t="s">
        <v>27</v>
      </c>
      <c r="AF2" s="163" t="s">
        <v>84</v>
      </c>
      <c r="AG2" s="163" t="s">
        <v>26</v>
      </c>
      <c r="AH2" s="163" t="s">
        <v>27</v>
      </c>
      <c r="AI2" s="163" t="s">
        <v>82</v>
      </c>
      <c r="AJ2" s="164" t="s">
        <v>117</v>
      </c>
      <c r="AK2" s="2"/>
      <c r="AL2" s="188" t="s">
        <v>24</v>
      </c>
      <c r="AM2" s="189" t="s">
        <v>25</v>
      </c>
      <c r="AN2" s="189" t="s">
        <v>83</v>
      </c>
      <c r="AO2" s="189" t="s">
        <v>24</v>
      </c>
      <c r="AP2" s="189" t="s">
        <v>25</v>
      </c>
      <c r="AQ2" s="190" t="s">
        <v>81</v>
      </c>
      <c r="AR2" s="166" t="s">
        <v>122</v>
      </c>
      <c r="AS2" s="167" t="s">
        <v>123</v>
      </c>
      <c r="AT2" s="167" t="s">
        <v>124</v>
      </c>
      <c r="AU2" s="167" t="s">
        <v>122</v>
      </c>
      <c r="AV2" s="167" t="s">
        <v>123</v>
      </c>
      <c r="AW2" s="168" t="s">
        <v>125</v>
      </c>
    </row>
    <row r="3" spans="1:49" ht="15.5" thickTop="1" thickBot="1" x14ac:dyDescent="0.4">
      <c r="A3" t="s">
        <v>40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A3" s="124">
        <v>8.4699999999999998E-2</v>
      </c>
      <c r="AB3" s="115">
        <v>0.20760000000000001</v>
      </c>
      <c r="AG3" s="115">
        <v>-0.52229999999999999</v>
      </c>
      <c r="AH3" s="116">
        <v>0.17460000000000001</v>
      </c>
    </row>
    <row r="4" spans="1:49" ht="15.5" thickTop="1" thickBot="1" x14ac:dyDescent="0.4">
      <c r="A4" t="s">
        <v>40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K4" s="12"/>
    </row>
    <row r="5" spans="1:49" ht="15.5" thickTop="1" thickBot="1" x14ac:dyDescent="0.4">
      <c r="A5" t="s">
        <v>40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K5" s="35"/>
    </row>
    <row r="6" spans="1:49" ht="15.5" thickTop="1" thickBot="1" x14ac:dyDescent="0.4">
      <c r="A6" t="s">
        <v>40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K6" s="10"/>
    </row>
    <row r="7" spans="1:49" s="44" customFormat="1" ht="15" thickBot="1" x14ac:dyDescent="0.4">
      <c r="A7" s="42" t="s">
        <v>40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7"/>
      <c r="Z7" s="117"/>
      <c r="AA7" s="117"/>
      <c r="AB7" s="117"/>
      <c r="AC7" s="117"/>
      <c r="AD7" s="117"/>
      <c r="AE7" s="117"/>
      <c r="AF7" s="118"/>
      <c r="AG7" s="117"/>
      <c r="AH7" s="118"/>
      <c r="AI7" s="118"/>
      <c r="AJ7" s="117"/>
      <c r="AK7" s="50"/>
    </row>
    <row r="8" spans="1:49" s="9" customFormat="1" ht="15" thickBot="1" x14ac:dyDescent="0.4">
      <c r="A8" t="s">
        <v>40</v>
      </c>
      <c r="B8" s="11" t="s">
        <v>38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37"/>
      <c r="Y8" s="137"/>
      <c r="Z8" s="125">
        <v>-27.806100401442741</v>
      </c>
      <c r="AA8" s="127"/>
      <c r="AB8" s="120"/>
      <c r="AC8" s="125">
        <v>-101.23991874802149</v>
      </c>
      <c r="AD8" s="125"/>
      <c r="AE8" s="125"/>
      <c r="AF8" s="125">
        <v>-4.1202309830623562E-7</v>
      </c>
      <c r="AG8" s="120"/>
      <c r="AH8" s="128"/>
      <c r="AI8" s="126">
        <v>-1.2210211213678122</v>
      </c>
      <c r="AJ8" s="137"/>
      <c r="AK8" s="37"/>
    </row>
    <row r="9" spans="1:49" s="9" customFormat="1" ht="15.5" thickTop="1" thickBot="1" x14ac:dyDescent="0.4">
      <c r="A9" t="s">
        <v>40</v>
      </c>
      <c r="B9" s="11" t="s">
        <v>38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37"/>
      <c r="Y9" s="137"/>
      <c r="Z9" s="125">
        <v>49.151424095051354</v>
      </c>
      <c r="AA9" s="127"/>
      <c r="AB9" s="120"/>
      <c r="AC9" s="125">
        <v>55.543411912962696</v>
      </c>
      <c r="AD9" s="125"/>
      <c r="AE9" s="125"/>
      <c r="AF9" s="125">
        <v>0</v>
      </c>
      <c r="AG9" s="120"/>
      <c r="AH9" s="128"/>
      <c r="AI9" s="126">
        <v>-1.2210211213678122</v>
      </c>
      <c r="AJ9" s="137"/>
      <c r="AK9" s="37"/>
    </row>
    <row r="10" spans="1:49" ht="15.5" thickTop="1" thickBot="1" x14ac:dyDescent="0.4">
      <c r="A10" t="s">
        <v>40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49" ht="15.5" thickTop="1" thickBot="1" x14ac:dyDescent="0.4">
      <c r="A11" t="s">
        <v>40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49" s="44" customFormat="1" ht="15" thickBot="1" x14ac:dyDescent="0.4">
      <c r="A12" s="42" t="s">
        <v>40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7"/>
      <c r="Z12" s="117"/>
      <c r="AA12" s="117"/>
      <c r="AB12" s="117"/>
      <c r="AC12" s="117"/>
      <c r="AD12" s="117"/>
      <c r="AE12" s="117"/>
      <c r="AF12" s="118"/>
      <c r="AG12" s="117"/>
      <c r="AH12" s="118"/>
      <c r="AI12" s="118"/>
      <c r="AJ12" s="117"/>
      <c r="AK12" s="50">
        <v>1138917</v>
      </c>
    </row>
    <row r="13" spans="1:49" s="55" customFormat="1" ht="15.5" thickTop="1" thickBot="1" x14ac:dyDescent="0.4">
      <c r="A13" s="62" t="s">
        <v>40</v>
      </c>
      <c r="B13" s="56" t="s">
        <v>46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24"/>
      <c r="Y13" s="124"/>
      <c r="Z13" s="115"/>
      <c r="AA13" s="121"/>
      <c r="AB13" s="121"/>
      <c r="AC13" s="124"/>
      <c r="AD13" s="124"/>
      <c r="AE13" s="124"/>
      <c r="AF13" s="116"/>
      <c r="AG13" s="121"/>
      <c r="AH13" s="122"/>
      <c r="AI13" s="116"/>
      <c r="AJ13" s="124"/>
      <c r="AK13" s="66"/>
    </row>
    <row r="14" spans="1:49" s="55" customFormat="1" ht="15.5" thickTop="1" thickBot="1" x14ac:dyDescent="0.4">
      <c r="A14" s="62" t="s">
        <v>40</v>
      </c>
      <c r="B14" s="56" t="s">
        <v>47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24"/>
      <c r="Y14" s="124"/>
      <c r="Z14" s="115"/>
      <c r="AA14" s="121"/>
      <c r="AB14" s="121"/>
      <c r="AC14" s="124"/>
      <c r="AD14" s="124"/>
      <c r="AE14" s="124"/>
      <c r="AF14" s="116"/>
      <c r="AG14" s="121"/>
      <c r="AH14" s="122"/>
      <c r="AI14" s="116"/>
      <c r="AJ14" s="124"/>
      <c r="AK14" s="66"/>
    </row>
    <row r="15" spans="1:49" s="55" customFormat="1" ht="15.5" thickTop="1" thickBot="1" x14ac:dyDescent="0.4">
      <c r="A15" s="62" t="s">
        <v>40</v>
      </c>
      <c r="B15" s="56" t="s">
        <v>48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30"/>
      <c r="Y15" s="130"/>
      <c r="Z15" s="119"/>
      <c r="AA15" s="121"/>
      <c r="AB15" s="121"/>
      <c r="AC15" s="130"/>
      <c r="AD15" s="130"/>
      <c r="AE15" s="130"/>
      <c r="AF15" s="129"/>
      <c r="AG15" s="121"/>
      <c r="AH15" s="122"/>
      <c r="AI15" s="129"/>
      <c r="AJ15" s="130"/>
      <c r="AK15" s="66"/>
    </row>
    <row r="16" spans="1:49" s="55" customFormat="1" ht="15.5" thickTop="1" thickBot="1" x14ac:dyDescent="0.4">
      <c r="A16" s="62" t="s">
        <v>40</v>
      </c>
      <c r="B16" s="56" t="s">
        <v>49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24"/>
      <c r="Y16" s="124"/>
      <c r="Z16" s="115"/>
      <c r="AA16" s="121"/>
      <c r="AB16" s="121"/>
      <c r="AC16" s="124"/>
      <c r="AD16" s="124"/>
      <c r="AE16" s="124"/>
      <c r="AF16" s="116"/>
      <c r="AG16" s="121"/>
      <c r="AH16" s="122"/>
      <c r="AI16" s="116"/>
      <c r="AJ16" s="124"/>
      <c r="AK16" s="66"/>
    </row>
    <row r="17" spans="1:49" s="55" customFormat="1" ht="15.5" thickTop="1" thickBot="1" x14ac:dyDescent="0.4">
      <c r="A17" s="62" t="s">
        <v>40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54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7"/>
      <c r="Y17" s="127"/>
      <c r="Z17" s="120"/>
      <c r="AA17" s="121"/>
      <c r="AB17" s="121"/>
      <c r="AC17" s="127"/>
      <c r="AD17" s="127"/>
      <c r="AE17" s="127"/>
      <c r="AF17" s="128"/>
      <c r="AG17" s="121"/>
      <c r="AH17" s="122"/>
      <c r="AI17" s="128"/>
      <c r="AJ17" s="127"/>
      <c r="AK17" s="66"/>
    </row>
    <row r="18" spans="1:49" s="55" customFormat="1" ht="15.5" thickTop="1" thickBot="1" x14ac:dyDescent="0.4">
      <c r="A18" s="62" t="s">
        <v>40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55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1"/>
      <c r="Z18" s="121"/>
      <c r="AA18" s="121"/>
      <c r="AB18" s="121"/>
      <c r="AC18" s="121"/>
      <c r="AD18" s="121"/>
      <c r="AE18" s="121"/>
      <c r="AF18" s="122"/>
      <c r="AG18" s="121"/>
      <c r="AH18" s="122"/>
      <c r="AI18" s="122"/>
      <c r="AJ18" s="121"/>
      <c r="AK18" s="66"/>
    </row>
    <row r="19" spans="1:49" s="55" customFormat="1" ht="15.5" thickTop="1" thickBot="1" x14ac:dyDescent="0.4">
      <c r="A19" s="62" t="s">
        <v>40</v>
      </c>
      <c r="B19" s="56" t="s">
        <v>57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24"/>
      <c r="Y19" s="124"/>
      <c r="Z19" s="115"/>
      <c r="AA19" s="121"/>
      <c r="AB19" s="121"/>
      <c r="AC19" s="124"/>
      <c r="AD19" s="124"/>
      <c r="AE19" s="124"/>
      <c r="AF19" s="116"/>
      <c r="AG19" s="121"/>
      <c r="AH19" s="122"/>
      <c r="AI19" s="116"/>
      <c r="AJ19" s="124"/>
      <c r="AK19" s="66"/>
    </row>
    <row r="20" spans="1:49" s="55" customFormat="1" ht="15.5" thickTop="1" thickBot="1" x14ac:dyDescent="0.4">
      <c r="A20" s="62" t="s">
        <v>40</v>
      </c>
      <c r="B20" s="56" t="s">
        <v>58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24"/>
      <c r="Y20" s="124"/>
      <c r="Z20" s="115"/>
      <c r="AA20" s="121"/>
      <c r="AB20" s="121"/>
      <c r="AC20" s="124"/>
      <c r="AD20" s="124"/>
      <c r="AE20" s="124"/>
      <c r="AF20" s="116"/>
      <c r="AG20" s="121"/>
      <c r="AH20" s="122"/>
      <c r="AI20" s="116"/>
      <c r="AJ20" s="124"/>
      <c r="AK20" s="66"/>
    </row>
    <row r="21" spans="1:49" s="55" customFormat="1" ht="15.5" thickTop="1" thickBot="1" x14ac:dyDescent="0.4">
      <c r="A21" s="62" t="s">
        <v>40</v>
      </c>
      <c r="B21" s="56" t="s">
        <v>85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24"/>
      <c r="Y21" s="124"/>
      <c r="Z21" s="115"/>
      <c r="AA21" s="121"/>
      <c r="AB21" s="121"/>
      <c r="AC21" s="124"/>
      <c r="AD21" s="124"/>
      <c r="AE21" s="124"/>
      <c r="AF21" s="116"/>
      <c r="AG21" s="121"/>
      <c r="AH21" s="122"/>
      <c r="AI21" s="116"/>
      <c r="AJ21" s="124"/>
      <c r="AK21" s="66"/>
      <c r="AL21" t="s">
        <v>121</v>
      </c>
      <c r="AM21" t="s">
        <v>121</v>
      </c>
      <c r="AN21" t="s">
        <v>121</v>
      </c>
      <c r="AO21" t="s">
        <v>121</v>
      </c>
      <c r="AP21" t="s">
        <v>121</v>
      </c>
      <c r="AQ21" t="s">
        <v>121</v>
      </c>
      <c r="AR21" t="s">
        <v>121</v>
      </c>
      <c r="AS21" t="s">
        <v>121</v>
      </c>
      <c r="AT21" t="s">
        <v>121</v>
      </c>
      <c r="AU21" t="s">
        <v>121</v>
      </c>
      <c r="AV21" t="s">
        <v>121</v>
      </c>
      <c r="AW21" t="s">
        <v>121</v>
      </c>
    </row>
    <row r="22" spans="1:49" s="55" customFormat="1" ht="15.5" thickTop="1" thickBot="1" x14ac:dyDescent="0.4">
      <c r="A22" s="62" t="s">
        <v>40</v>
      </c>
      <c r="B22" s="56" t="s">
        <v>87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24"/>
      <c r="Y22" s="124"/>
      <c r="Z22" s="115"/>
      <c r="AA22" s="121"/>
      <c r="AB22" s="121"/>
      <c r="AC22" s="124"/>
      <c r="AD22" s="124"/>
      <c r="AE22" s="124"/>
      <c r="AF22" s="116"/>
      <c r="AG22" s="121"/>
      <c r="AH22" s="122"/>
      <c r="AI22" s="116"/>
      <c r="AJ22" s="124"/>
      <c r="AK22" s="66"/>
      <c r="AL22">
        <v>60</v>
      </c>
      <c r="AM22">
        <v>60</v>
      </c>
      <c r="AN22">
        <v>60</v>
      </c>
      <c r="AO22">
        <v>125</v>
      </c>
      <c r="AP22">
        <v>125</v>
      </c>
      <c r="AQ22">
        <v>125</v>
      </c>
      <c r="AR22">
        <v>60</v>
      </c>
      <c r="AS22">
        <v>60</v>
      </c>
      <c r="AT22">
        <v>60</v>
      </c>
      <c r="AU22">
        <v>125</v>
      </c>
      <c r="AV22">
        <v>125</v>
      </c>
      <c r="AW22">
        <v>125</v>
      </c>
    </row>
    <row r="23" spans="1:49" s="55" customFormat="1" ht="44.5" thickTop="1" thickBot="1" x14ac:dyDescent="0.4">
      <c r="A23" s="94" t="s">
        <v>40</v>
      </c>
      <c r="B23" s="56" t="s">
        <v>115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116</v>
      </c>
      <c r="M23" s="121">
        <v>-10.417101000000001</v>
      </c>
      <c r="N23" s="121">
        <v>20.250086</v>
      </c>
      <c r="O23" s="121">
        <v>-123.63271</v>
      </c>
      <c r="P23" s="122">
        <v>2.4853841999999999</v>
      </c>
      <c r="Q23" s="178">
        <v>-25.887358418353237</v>
      </c>
      <c r="R23" s="178">
        <v>185.76402653981361</v>
      </c>
      <c r="S23" s="178">
        <v>-8381322.6127411155</v>
      </c>
      <c r="T23" s="178">
        <v>32065738.466853879</v>
      </c>
      <c r="U23" s="72">
        <v>1454419</v>
      </c>
      <c r="V23" s="16"/>
      <c r="W23" s="16">
        <v>19</v>
      </c>
      <c r="X23" s="172">
        <v>-25.887</v>
      </c>
      <c r="Y23" s="172">
        <v>185.76400000000001</v>
      </c>
      <c r="Z23" s="149">
        <v>48.578622419371499</v>
      </c>
      <c r="AA23" s="16">
        <v>-175.74298231574912</v>
      </c>
      <c r="AB23" s="16">
        <v>509.91233393031081</v>
      </c>
      <c r="AC23" s="78">
        <v>-1692.683805910438</v>
      </c>
      <c r="AD23" s="16">
        <v>-8381322.6127411155</v>
      </c>
      <c r="AE23" s="16">
        <v>32065738.466853879</v>
      </c>
      <c r="AF23" s="149">
        <v>-172.20188449774278</v>
      </c>
      <c r="AG23" s="16">
        <v>-60358983.956863627</v>
      </c>
      <c r="AH23" s="16">
        <v>187766991.6063157</v>
      </c>
      <c r="AI23" s="78">
        <v>-694548629.24637127</v>
      </c>
      <c r="AJ23" s="78">
        <v>-694548629.24637127</v>
      </c>
      <c r="AK23" s="151" t="s">
        <v>120</v>
      </c>
      <c r="AL23" s="200">
        <f t="shared" ref="AL23:AL53" si="0">X23/AL$22</f>
        <v>-0.43145</v>
      </c>
      <c r="AM23" s="200">
        <f t="shared" ref="AM23:AM53" si="1">SQRT((Y23*Y23)/AM$22)</f>
        <v>23.982029277495823</v>
      </c>
      <c r="AN23" s="195">
        <f>Z23/AN$22</f>
        <v>0.80964370698952492</v>
      </c>
      <c r="AO23" s="201">
        <f t="shared" ref="AO23:AO53" si="2">AA23/AP$22</f>
        <v>-1.4059438585259929</v>
      </c>
      <c r="AP23" s="200">
        <f t="shared" ref="AP23:AP53" si="3">SQRT((AB23*AB23)/AP$22)</f>
        <v>45.607945649349901</v>
      </c>
      <c r="AQ23" s="195">
        <f>AC23/AQ$22</f>
        <v>-13.541470447283503</v>
      </c>
      <c r="AR23" s="202">
        <f>AD23/AR$22</f>
        <v>-139688.71021235193</v>
      </c>
      <c r="AS23" s="197">
        <f t="shared" ref="AS23:AS53" si="4">SQRT((AE23*AE23)/AS$22)</f>
        <v>4139669.0355322543</v>
      </c>
      <c r="AT23" s="193">
        <f>AF23/AT$22</f>
        <v>-2.8700314082957132</v>
      </c>
      <c r="AU23" s="197">
        <f>AG23/AU$22</f>
        <v>-482871.87165490899</v>
      </c>
      <c r="AV23" s="197">
        <f t="shared" ref="AV23:AV53" si="5">SQRT((AH23*AH23)/AV$22)</f>
        <v>16794390.286494173</v>
      </c>
      <c r="AW23" s="197">
        <f>AI23/AW$22</f>
        <v>-5556389.0339709697</v>
      </c>
    </row>
    <row r="24" spans="1:49" s="55" customFormat="1" ht="44.5" thickTop="1" thickBot="1" x14ac:dyDescent="0.4">
      <c r="A24" s="94" t="s">
        <v>40</v>
      </c>
      <c r="B24" s="56" t="s">
        <v>113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114</v>
      </c>
      <c r="M24" s="121">
        <v>-2.5234942</v>
      </c>
      <c r="N24" s="121">
        <v>1.5179487</v>
      </c>
      <c r="O24" s="121">
        <v>-8.4050569999999993</v>
      </c>
      <c r="P24" s="122">
        <v>-1.0284343</v>
      </c>
      <c r="Q24" s="178">
        <v>66.253628293496377</v>
      </c>
      <c r="R24" s="178">
        <v>7.8425123548895277</v>
      </c>
      <c r="S24" s="178">
        <v>-11.099228181208947</v>
      </c>
      <c r="T24" s="178">
        <v>14.914024242920654</v>
      </c>
      <c r="U24" s="72">
        <v>1454619</v>
      </c>
      <c r="V24" s="16"/>
      <c r="W24" s="16">
        <v>19</v>
      </c>
      <c r="X24" s="172">
        <v>66.253600000000006</v>
      </c>
      <c r="Y24" s="172">
        <v>7.8425000000000002</v>
      </c>
      <c r="Z24" s="149">
        <v>78.126659372919036</v>
      </c>
      <c r="AA24" s="16">
        <v>87.982292112730008</v>
      </c>
      <c r="AB24" s="16">
        <v>13.702334183985135</v>
      </c>
      <c r="AC24" s="78">
        <v>73.645069195765032</v>
      </c>
      <c r="AD24" s="16">
        <v>-11.099228181208947</v>
      </c>
      <c r="AE24" s="16">
        <v>14.914024242920654</v>
      </c>
      <c r="AF24" s="149">
        <v>-2.1746974723293171</v>
      </c>
      <c r="AG24" s="16">
        <v>-35.641744832839287</v>
      </c>
      <c r="AH24" s="16">
        <v>62.424924702517487</v>
      </c>
      <c r="AI24" s="78">
        <v>-1.9094105290672729</v>
      </c>
      <c r="AJ24" s="150">
        <v>-1.56</v>
      </c>
      <c r="AK24" s="151" t="s">
        <v>118</v>
      </c>
      <c r="AL24" s="200">
        <f t="shared" si="0"/>
        <v>1.1042266666666667</v>
      </c>
      <c r="AM24" s="200">
        <f t="shared" si="1"/>
        <v>1.0124623964210555</v>
      </c>
      <c r="AN24" s="195">
        <f t="shared" ref="AN23:AN53" si="6">Z24/AN$22</f>
        <v>1.3021109895486507</v>
      </c>
      <c r="AO24" s="201">
        <f t="shared" si="2"/>
        <v>0.70385833690184008</v>
      </c>
      <c r="AP24" s="203">
        <f t="shared" si="3"/>
        <v>1.225574027432395</v>
      </c>
      <c r="AQ24" s="195">
        <f>AC24/AQ$22</f>
        <v>0.58916055356612029</v>
      </c>
      <c r="AR24" s="196">
        <f>AD24/AR$22</f>
        <v>-0.18498713635348243</v>
      </c>
      <c r="AS24" s="197">
        <f t="shared" si="4"/>
        <v>1.925392250592179</v>
      </c>
      <c r="AT24" s="193">
        <f>AF24/AT$22</f>
        <v>-3.6244957872155287E-2</v>
      </c>
      <c r="AU24" s="170">
        <f>AG24/AU$22</f>
        <v>-0.28513395866271429</v>
      </c>
      <c r="AV24" s="170">
        <f t="shared" si="5"/>
        <v>5.5834550050053977</v>
      </c>
      <c r="AW24" s="170">
        <f>AI24/AW$22</f>
        <v>-1.5275284232538183E-2</v>
      </c>
    </row>
    <row r="25" spans="1:49" s="9" customFormat="1" ht="15" hidden="1" thickBot="1" x14ac:dyDescent="0.4">
      <c r="A25" t="s">
        <v>40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78">
        <v>-88.165964526588283</v>
      </c>
      <c r="R25" s="178">
        <v>138.27765155490383</v>
      </c>
      <c r="S25" s="178">
        <v>-194807.42080106688</v>
      </c>
      <c r="T25" s="178">
        <v>410976.79278175713</v>
      </c>
      <c r="U25" s="8">
        <v>1139592</v>
      </c>
      <c r="V25" s="16"/>
      <c r="W25" s="16"/>
      <c r="X25" s="173"/>
      <c r="Y25" s="173"/>
      <c r="Z25" s="115"/>
      <c r="AA25" s="127"/>
      <c r="AB25" s="120"/>
      <c r="AC25" s="124"/>
      <c r="AD25" s="124"/>
      <c r="AE25" s="124"/>
      <c r="AF25" s="116"/>
      <c r="AG25" s="120"/>
      <c r="AH25" s="128"/>
      <c r="AI25" s="116"/>
      <c r="AJ25" s="124"/>
      <c r="AK25" s="152"/>
      <c r="AL25" s="200">
        <f t="shared" si="0"/>
        <v>0</v>
      </c>
      <c r="AM25" s="200">
        <f t="shared" si="1"/>
        <v>0</v>
      </c>
      <c r="AN25" s="195">
        <f t="shared" si="6"/>
        <v>0</v>
      </c>
      <c r="AO25" s="201">
        <f t="shared" si="2"/>
        <v>0</v>
      </c>
      <c r="AP25" s="203">
        <f t="shared" si="3"/>
        <v>0</v>
      </c>
      <c r="AQ25" s="195">
        <f t="shared" ref="AQ25:AQ53" si="7">AC25/AQ$22</f>
        <v>0</v>
      </c>
      <c r="AR25" s="196">
        <f t="shared" ref="AR25:AW53" si="8">AD25/AR$22</f>
        <v>0</v>
      </c>
      <c r="AS25" s="197">
        <f t="shared" si="4"/>
        <v>0</v>
      </c>
      <c r="AT25" s="198">
        <f t="shared" si="8"/>
        <v>0</v>
      </c>
      <c r="AU25" s="170">
        <f t="shared" si="8"/>
        <v>0</v>
      </c>
      <c r="AV25" s="170">
        <f t="shared" si="5"/>
        <v>0</v>
      </c>
      <c r="AW25" s="170">
        <f t="shared" si="8"/>
        <v>0</v>
      </c>
    </row>
    <row r="26" spans="1:49" ht="15.5" hidden="1" thickTop="1" thickBot="1" x14ac:dyDescent="0.4">
      <c r="A26" t="s">
        <v>40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78">
        <v>-133.87833769621085</v>
      </c>
      <c r="R26" s="178">
        <v>269.94296032411967</v>
      </c>
      <c r="S26" s="178">
        <v>-1025213.8414563177</v>
      </c>
      <c r="T26" s="179">
        <v>2952152.2311114157</v>
      </c>
      <c r="U26" s="7">
        <v>1138939</v>
      </c>
      <c r="V26" s="77"/>
      <c r="W26" s="77"/>
      <c r="X26" s="173"/>
      <c r="Y26" s="173"/>
      <c r="AK26" s="153"/>
      <c r="AL26" s="200">
        <f t="shared" si="0"/>
        <v>0</v>
      </c>
      <c r="AM26" s="200">
        <f t="shared" si="1"/>
        <v>0</v>
      </c>
      <c r="AN26" s="195">
        <f t="shared" si="6"/>
        <v>0</v>
      </c>
      <c r="AO26" s="201">
        <f t="shared" si="2"/>
        <v>0</v>
      </c>
      <c r="AP26" s="203">
        <f t="shared" si="3"/>
        <v>0</v>
      </c>
      <c r="AQ26" s="195">
        <f t="shared" si="7"/>
        <v>0</v>
      </c>
      <c r="AR26" s="196">
        <f t="shared" si="8"/>
        <v>0</v>
      </c>
      <c r="AS26" s="197">
        <f t="shared" si="4"/>
        <v>0</v>
      </c>
      <c r="AT26" s="198">
        <f t="shared" si="8"/>
        <v>0</v>
      </c>
      <c r="AU26" s="170">
        <f t="shared" si="8"/>
        <v>0</v>
      </c>
      <c r="AV26" s="170">
        <f t="shared" si="5"/>
        <v>0</v>
      </c>
      <c r="AW26" s="170">
        <f t="shared" si="8"/>
        <v>0</v>
      </c>
    </row>
    <row r="27" spans="1:49" ht="15.5" hidden="1" thickTop="1" thickBot="1" x14ac:dyDescent="0.4">
      <c r="A27" t="s">
        <v>40</v>
      </c>
      <c r="B27" t="s">
        <v>36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78">
        <v>-27.806100401442741</v>
      </c>
      <c r="R27" s="178"/>
      <c r="S27" s="178">
        <v>-4.1202309830623562E-7</v>
      </c>
      <c r="T27" s="178"/>
      <c r="U27" s="7">
        <v>1139602</v>
      </c>
      <c r="V27" s="16"/>
      <c r="W27" s="16"/>
      <c r="X27" s="173"/>
      <c r="Y27" s="173"/>
      <c r="Z27" s="115"/>
      <c r="AK27" s="153"/>
      <c r="AL27" s="200">
        <f t="shared" si="0"/>
        <v>0</v>
      </c>
      <c r="AM27" s="200">
        <f t="shared" si="1"/>
        <v>0</v>
      </c>
      <c r="AN27" s="195">
        <f t="shared" si="6"/>
        <v>0</v>
      </c>
      <c r="AO27" s="201">
        <f t="shared" si="2"/>
        <v>0</v>
      </c>
      <c r="AP27" s="203">
        <f t="shared" si="3"/>
        <v>0</v>
      </c>
      <c r="AQ27" s="195">
        <f t="shared" si="7"/>
        <v>0</v>
      </c>
      <c r="AR27" s="196">
        <f t="shared" si="8"/>
        <v>0</v>
      </c>
      <c r="AS27" s="197">
        <f t="shared" si="4"/>
        <v>0</v>
      </c>
      <c r="AT27" s="198">
        <f t="shared" si="8"/>
        <v>0</v>
      </c>
      <c r="AU27" s="170">
        <f t="shared" si="8"/>
        <v>0</v>
      </c>
      <c r="AV27" s="170">
        <f t="shared" si="5"/>
        <v>0</v>
      </c>
      <c r="AW27" s="170">
        <f t="shared" si="8"/>
        <v>0</v>
      </c>
    </row>
    <row r="28" spans="1:49" s="9" customFormat="1" ht="15.5" hidden="1" thickTop="1" thickBot="1" x14ac:dyDescent="0.4">
      <c r="A28" t="s">
        <v>40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78">
        <v>-23.10676028660184</v>
      </c>
      <c r="R28" s="178">
        <v>14.351083683897194</v>
      </c>
      <c r="S28" s="178">
        <v>-91.564077206357496</v>
      </c>
      <c r="T28" s="179">
        <v>82.272021620881816</v>
      </c>
      <c r="U28" s="8">
        <v>1138963</v>
      </c>
      <c r="V28" s="77"/>
      <c r="W28" s="77"/>
      <c r="X28" s="173"/>
      <c r="Y28" s="173"/>
      <c r="Z28" s="124"/>
      <c r="AA28" s="127"/>
      <c r="AB28" s="120"/>
      <c r="AC28" s="124"/>
      <c r="AD28" s="124"/>
      <c r="AE28" s="124"/>
      <c r="AF28" s="116"/>
      <c r="AG28" s="120"/>
      <c r="AH28" s="128"/>
      <c r="AI28" s="116"/>
      <c r="AJ28" s="124"/>
      <c r="AK28" s="152"/>
      <c r="AL28" s="200">
        <f t="shared" si="0"/>
        <v>0</v>
      </c>
      <c r="AM28" s="200">
        <f t="shared" si="1"/>
        <v>0</v>
      </c>
      <c r="AN28" s="195">
        <f t="shared" si="6"/>
        <v>0</v>
      </c>
      <c r="AO28" s="201">
        <f t="shared" si="2"/>
        <v>0</v>
      </c>
      <c r="AP28" s="203">
        <f t="shared" si="3"/>
        <v>0</v>
      </c>
      <c r="AQ28" s="195">
        <f t="shared" si="7"/>
        <v>0</v>
      </c>
      <c r="AR28" s="196">
        <f t="shared" si="8"/>
        <v>0</v>
      </c>
      <c r="AS28" s="197">
        <f t="shared" si="4"/>
        <v>0</v>
      </c>
      <c r="AT28" s="198">
        <f t="shared" si="8"/>
        <v>0</v>
      </c>
      <c r="AU28" s="170">
        <f t="shared" si="8"/>
        <v>0</v>
      </c>
      <c r="AV28" s="170">
        <f t="shared" si="5"/>
        <v>0</v>
      </c>
      <c r="AW28" s="170">
        <f t="shared" si="8"/>
        <v>0</v>
      </c>
    </row>
    <row r="29" spans="1:49" s="9" customFormat="1" ht="15.5" hidden="1" thickTop="1" thickBot="1" x14ac:dyDescent="0.4">
      <c r="A29" t="s">
        <v>40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78">
        <v>-90.015535737223601</v>
      </c>
      <c r="R29" s="178">
        <v>161.32010811613836</v>
      </c>
      <c r="S29" s="178">
        <v>-245910.87034076886</v>
      </c>
      <c r="T29" s="178">
        <v>530502.96456441376</v>
      </c>
      <c r="U29" s="8">
        <v>1139601</v>
      </c>
      <c r="V29" s="16"/>
      <c r="W29" s="16"/>
      <c r="X29" s="173"/>
      <c r="Y29" s="173"/>
      <c r="Z29" s="115"/>
      <c r="AA29" s="127"/>
      <c r="AB29" s="120"/>
      <c r="AC29" s="124"/>
      <c r="AD29" s="124"/>
      <c r="AE29" s="124"/>
      <c r="AF29" s="116"/>
      <c r="AG29" s="120"/>
      <c r="AH29" s="128"/>
      <c r="AI29" s="116"/>
      <c r="AJ29" s="124"/>
      <c r="AK29" s="152"/>
      <c r="AL29" s="200">
        <f t="shared" si="0"/>
        <v>0</v>
      </c>
      <c r="AM29" s="200">
        <f t="shared" si="1"/>
        <v>0</v>
      </c>
      <c r="AN29" s="195">
        <f t="shared" si="6"/>
        <v>0</v>
      </c>
      <c r="AO29" s="201">
        <f t="shared" si="2"/>
        <v>0</v>
      </c>
      <c r="AP29" s="203">
        <f t="shared" si="3"/>
        <v>0</v>
      </c>
      <c r="AQ29" s="195">
        <f t="shared" si="7"/>
        <v>0</v>
      </c>
      <c r="AR29" s="196">
        <f t="shared" si="8"/>
        <v>0</v>
      </c>
      <c r="AS29" s="197">
        <f t="shared" si="4"/>
        <v>0</v>
      </c>
      <c r="AT29" s="198">
        <f t="shared" si="8"/>
        <v>0</v>
      </c>
      <c r="AU29" s="170">
        <f t="shared" si="8"/>
        <v>0</v>
      </c>
      <c r="AV29" s="170">
        <f t="shared" si="5"/>
        <v>0</v>
      </c>
      <c r="AW29" s="170">
        <f t="shared" si="8"/>
        <v>0</v>
      </c>
    </row>
    <row r="30" spans="1:49" s="9" customFormat="1" ht="15.5" hidden="1" thickTop="1" thickBot="1" x14ac:dyDescent="0.4">
      <c r="A30" t="s">
        <v>40</v>
      </c>
      <c r="B30" s="9" t="s">
        <v>33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78">
        <v>-54.847313898012445</v>
      </c>
      <c r="R30" s="178">
        <v>109.73299338082302</v>
      </c>
      <c r="S30" s="178">
        <v>-96223.009786531984</v>
      </c>
      <c r="T30" s="178">
        <v>303916.82191893348</v>
      </c>
      <c r="U30" s="7">
        <v>1139655</v>
      </c>
      <c r="V30" s="16"/>
      <c r="W30" s="16"/>
      <c r="X30" s="173"/>
      <c r="Y30" s="173"/>
      <c r="Z30" s="115"/>
      <c r="AA30" s="127"/>
      <c r="AB30" s="120"/>
      <c r="AC30" s="124"/>
      <c r="AD30" s="124"/>
      <c r="AE30" s="124"/>
      <c r="AF30" s="116"/>
      <c r="AG30" s="120"/>
      <c r="AH30" s="128"/>
      <c r="AI30" s="116"/>
      <c r="AJ30" s="124"/>
      <c r="AK30" s="154"/>
      <c r="AL30" s="200">
        <f t="shared" si="0"/>
        <v>0</v>
      </c>
      <c r="AM30" s="200">
        <f t="shared" si="1"/>
        <v>0</v>
      </c>
      <c r="AN30" s="195">
        <f t="shared" si="6"/>
        <v>0</v>
      </c>
      <c r="AO30" s="201">
        <f t="shared" si="2"/>
        <v>0</v>
      </c>
      <c r="AP30" s="203">
        <f t="shared" si="3"/>
        <v>0</v>
      </c>
      <c r="AQ30" s="195">
        <f t="shared" si="7"/>
        <v>0</v>
      </c>
      <c r="AR30" s="196">
        <f t="shared" si="8"/>
        <v>0</v>
      </c>
      <c r="AS30" s="197">
        <f t="shared" si="4"/>
        <v>0</v>
      </c>
      <c r="AT30" s="198">
        <f t="shared" si="8"/>
        <v>0</v>
      </c>
      <c r="AU30" s="170">
        <f t="shared" si="8"/>
        <v>0</v>
      </c>
      <c r="AV30" s="170">
        <f t="shared" si="5"/>
        <v>0</v>
      </c>
      <c r="AW30" s="170">
        <f t="shared" si="8"/>
        <v>0</v>
      </c>
    </row>
    <row r="31" spans="1:49" s="9" customFormat="1" ht="15.5" hidden="1" thickTop="1" thickBot="1" x14ac:dyDescent="0.4">
      <c r="A31" t="s">
        <v>40</v>
      </c>
      <c r="B31" s="9" t="s">
        <v>34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78">
        <v>-53.108055739880754</v>
      </c>
      <c r="R31" s="178">
        <v>105.99087539245447</v>
      </c>
      <c r="S31" s="178">
        <v>-95765.39176180707</v>
      </c>
      <c r="T31" s="178">
        <v>302651.65849681274</v>
      </c>
      <c r="U31" s="7">
        <v>1140345</v>
      </c>
      <c r="V31" s="16"/>
      <c r="W31" s="16"/>
      <c r="X31" s="173"/>
      <c r="Y31" s="173"/>
      <c r="Z31" s="115"/>
      <c r="AA31" s="127"/>
      <c r="AB31" s="120"/>
      <c r="AC31" s="124"/>
      <c r="AD31" s="124"/>
      <c r="AE31" s="124"/>
      <c r="AF31" s="116"/>
      <c r="AG31" s="120"/>
      <c r="AH31" s="128"/>
      <c r="AI31" s="116"/>
      <c r="AJ31" s="124"/>
      <c r="AK31" s="154"/>
      <c r="AL31" s="200">
        <f t="shared" si="0"/>
        <v>0</v>
      </c>
      <c r="AM31" s="200">
        <f t="shared" si="1"/>
        <v>0</v>
      </c>
      <c r="AN31" s="195">
        <f t="shared" si="6"/>
        <v>0</v>
      </c>
      <c r="AO31" s="201">
        <f t="shared" si="2"/>
        <v>0</v>
      </c>
      <c r="AP31" s="203">
        <f t="shared" si="3"/>
        <v>0</v>
      </c>
      <c r="AQ31" s="195">
        <f t="shared" si="7"/>
        <v>0</v>
      </c>
      <c r="AR31" s="196">
        <f t="shared" si="8"/>
        <v>0</v>
      </c>
      <c r="AS31" s="197">
        <f t="shared" si="4"/>
        <v>0</v>
      </c>
      <c r="AT31" s="198">
        <f t="shared" si="8"/>
        <v>0</v>
      </c>
      <c r="AU31" s="170">
        <f t="shared" si="8"/>
        <v>0</v>
      </c>
      <c r="AV31" s="170">
        <f t="shared" si="5"/>
        <v>0</v>
      </c>
      <c r="AW31" s="170">
        <f t="shared" si="8"/>
        <v>0</v>
      </c>
    </row>
    <row r="32" spans="1:49" s="55" customFormat="1" ht="15" hidden="1" thickBot="1" x14ac:dyDescent="0.4">
      <c r="A32" s="42" t="s">
        <v>40</v>
      </c>
      <c r="B32" s="54" t="s">
        <v>35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80">
        <v>-24.927460764404383</v>
      </c>
      <c r="R32" s="180">
        <v>19.827462935238927</v>
      </c>
      <c r="S32" s="180">
        <v>-64.286868182901358</v>
      </c>
      <c r="T32" s="180">
        <v>87.608361723349631</v>
      </c>
      <c r="U32" s="49">
        <v>1140199</v>
      </c>
      <c r="V32" s="60"/>
      <c r="W32" s="60"/>
      <c r="X32" s="174"/>
      <c r="Y32" s="174"/>
      <c r="Z32" s="123"/>
      <c r="AA32" s="121"/>
      <c r="AB32" s="121"/>
      <c r="AC32" s="123"/>
      <c r="AD32" s="123"/>
      <c r="AE32" s="123"/>
      <c r="AF32" s="131"/>
      <c r="AG32" s="121"/>
      <c r="AH32" s="122"/>
      <c r="AI32" s="131"/>
      <c r="AJ32" s="123"/>
      <c r="AK32" s="155"/>
      <c r="AL32" s="200">
        <f t="shared" si="0"/>
        <v>0</v>
      </c>
      <c r="AM32" s="200">
        <f t="shared" si="1"/>
        <v>0</v>
      </c>
      <c r="AN32" s="195">
        <f t="shared" si="6"/>
        <v>0</v>
      </c>
      <c r="AO32" s="201">
        <f t="shared" si="2"/>
        <v>0</v>
      </c>
      <c r="AP32" s="203">
        <f t="shared" si="3"/>
        <v>0</v>
      </c>
      <c r="AQ32" s="195">
        <f t="shared" si="7"/>
        <v>0</v>
      </c>
      <c r="AR32" s="196">
        <f t="shared" si="8"/>
        <v>0</v>
      </c>
      <c r="AS32" s="197">
        <f t="shared" si="4"/>
        <v>0</v>
      </c>
      <c r="AT32" s="198">
        <f t="shared" si="8"/>
        <v>0</v>
      </c>
      <c r="AU32" s="170">
        <f t="shared" si="8"/>
        <v>0</v>
      </c>
      <c r="AV32" s="170">
        <f t="shared" si="5"/>
        <v>0</v>
      </c>
      <c r="AW32" s="170">
        <f t="shared" si="8"/>
        <v>0</v>
      </c>
    </row>
    <row r="33" spans="1:49" s="9" customFormat="1" ht="15" hidden="1" thickBot="1" x14ac:dyDescent="0.4">
      <c r="A33" t="s">
        <v>40</v>
      </c>
      <c r="B33" t="s">
        <v>37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78">
        <v>-43.124719055256847</v>
      </c>
      <c r="R33" s="178">
        <v>26.478411386483682</v>
      </c>
      <c r="S33" s="178">
        <v>-32.618747338243352</v>
      </c>
      <c r="T33" s="178">
        <v>44.550982729478932</v>
      </c>
      <c r="U33" s="7">
        <v>1140203</v>
      </c>
      <c r="V33" s="16"/>
      <c r="W33" s="16"/>
      <c r="X33" s="173"/>
      <c r="Y33" s="173"/>
      <c r="Z33" s="115"/>
      <c r="AA33" s="127"/>
      <c r="AB33" s="120"/>
      <c r="AC33" s="124"/>
      <c r="AD33" s="124"/>
      <c r="AE33" s="124"/>
      <c r="AF33" s="116"/>
      <c r="AG33" s="120"/>
      <c r="AH33" s="128"/>
      <c r="AI33" s="116"/>
      <c r="AJ33" s="124"/>
      <c r="AK33" s="152"/>
      <c r="AL33" s="200">
        <f t="shared" si="0"/>
        <v>0</v>
      </c>
      <c r="AM33" s="200">
        <f t="shared" si="1"/>
        <v>0</v>
      </c>
      <c r="AN33" s="195">
        <f t="shared" si="6"/>
        <v>0</v>
      </c>
      <c r="AO33" s="201">
        <f t="shared" si="2"/>
        <v>0</v>
      </c>
      <c r="AP33" s="203">
        <f t="shared" si="3"/>
        <v>0</v>
      </c>
      <c r="AQ33" s="195">
        <f t="shared" si="7"/>
        <v>0</v>
      </c>
      <c r="AR33" s="196">
        <f t="shared" si="8"/>
        <v>0</v>
      </c>
      <c r="AS33" s="197">
        <f t="shared" si="4"/>
        <v>0</v>
      </c>
      <c r="AT33" s="198">
        <f t="shared" si="8"/>
        <v>0</v>
      </c>
      <c r="AU33" s="170">
        <f t="shared" si="8"/>
        <v>0</v>
      </c>
      <c r="AV33" s="170">
        <f t="shared" si="5"/>
        <v>0</v>
      </c>
      <c r="AW33" s="170">
        <f t="shared" si="8"/>
        <v>0</v>
      </c>
    </row>
    <row r="34" spans="1:49" s="9" customFormat="1" ht="15.5" hidden="1" thickTop="1" thickBot="1" x14ac:dyDescent="0.4">
      <c r="A34" t="s">
        <v>40</v>
      </c>
      <c r="B34" s="9" t="s">
        <v>42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78">
        <v>-53.314202245337356</v>
      </c>
      <c r="R34" s="178">
        <v>108.2982095633603</v>
      </c>
      <c r="S34" s="178">
        <v>-173595.77478994615</v>
      </c>
      <c r="T34" s="178">
        <v>368047.63376447954</v>
      </c>
      <c r="U34" s="7">
        <v>1141226</v>
      </c>
      <c r="V34" s="16"/>
      <c r="W34" s="16"/>
      <c r="X34" s="173"/>
      <c r="Y34" s="173"/>
      <c r="Z34" s="115"/>
      <c r="AA34" s="127"/>
      <c r="AB34" s="120"/>
      <c r="AC34" s="124"/>
      <c r="AD34" s="124"/>
      <c r="AE34" s="124"/>
      <c r="AF34" s="116"/>
      <c r="AG34" s="120"/>
      <c r="AH34" s="128"/>
      <c r="AI34" s="116"/>
      <c r="AJ34" s="124"/>
      <c r="AK34" s="154"/>
      <c r="AL34" s="200">
        <f t="shared" si="0"/>
        <v>0</v>
      </c>
      <c r="AM34" s="200">
        <f t="shared" si="1"/>
        <v>0</v>
      </c>
      <c r="AN34" s="195">
        <f t="shared" si="6"/>
        <v>0</v>
      </c>
      <c r="AO34" s="201">
        <f t="shared" si="2"/>
        <v>0</v>
      </c>
      <c r="AP34" s="203">
        <f t="shared" si="3"/>
        <v>0</v>
      </c>
      <c r="AQ34" s="195">
        <f t="shared" si="7"/>
        <v>0</v>
      </c>
      <c r="AR34" s="196">
        <f t="shared" si="8"/>
        <v>0</v>
      </c>
      <c r="AS34" s="197">
        <f t="shared" si="4"/>
        <v>0</v>
      </c>
      <c r="AT34" s="198">
        <f t="shared" si="8"/>
        <v>0</v>
      </c>
      <c r="AU34" s="170">
        <f t="shared" si="8"/>
        <v>0</v>
      </c>
      <c r="AV34" s="170">
        <f t="shared" si="5"/>
        <v>0</v>
      </c>
      <c r="AW34" s="170">
        <f t="shared" si="8"/>
        <v>0</v>
      </c>
    </row>
    <row r="35" spans="1:49" s="9" customFormat="1" ht="30" hidden="1" thickTop="1" thickBot="1" x14ac:dyDescent="0.4">
      <c r="A35" s="9" t="s">
        <v>40</v>
      </c>
      <c r="B35" s="9" t="s">
        <v>52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65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78">
        <v>3.8845247927686257</v>
      </c>
      <c r="R35" s="178">
        <v>7.0004244474791975</v>
      </c>
      <c r="S35" s="178">
        <v>-28.28871068819446</v>
      </c>
      <c r="T35" s="178">
        <v>9.938739392270449</v>
      </c>
      <c r="U35" s="9">
        <v>1142953</v>
      </c>
      <c r="V35" s="16"/>
      <c r="W35" s="16"/>
      <c r="X35" s="173"/>
      <c r="Y35" s="173"/>
      <c r="Z35" s="115"/>
      <c r="AA35" s="127"/>
      <c r="AB35" s="120"/>
      <c r="AC35" s="124"/>
      <c r="AD35" s="124"/>
      <c r="AE35" s="124"/>
      <c r="AF35" s="116"/>
      <c r="AG35" s="120"/>
      <c r="AH35" s="128"/>
      <c r="AI35" s="116"/>
      <c r="AJ35" s="124"/>
      <c r="AK35" s="156">
        <v>1147202</v>
      </c>
      <c r="AL35" s="200">
        <f t="shared" si="0"/>
        <v>0</v>
      </c>
      <c r="AM35" s="200">
        <f t="shared" si="1"/>
        <v>0</v>
      </c>
      <c r="AN35" s="195">
        <f t="shared" si="6"/>
        <v>0</v>
      </c>
      <c r="AO35" s="201">
        <f t="shared" si="2"/>
        <v>0</v>
      </c>
      <c r="AP35" s="203">
        <f t="shared" si="3"/>
        <v>0</v>
      </c>
      <c r="AQ35" s="195">
        <f t="shared" si="7"/>
        <v>0</v>
      </c>
      <c r="AR35" s="196">
        <f t="shared" si="8"/>
        <v>0</v>
      </c>
      <c r="AS35" s="197">
        <f t="shared" si="4"/>
        <v>0</v>
      </c>
      <c r="AT35" s="198">
        <f t="shared" si="8"/>
        <v>0</v>
      </c>
      <c r="AU35" s="170">
        <f t="shared" si="8"/>
        <v>0</v>
      </c>
      <c r="AV35" s="170">
        <f t="shared" si="5"/>
        <v>0</v>
      </c>
      <c r="AW35" s="170">
        <f t="shared" si="8"/>
        <v>0</v>
      </c>
    </row>
    <row r="36" spans="1:49" s="9" customFormat="1" ht="30" hidden="1" thickTop="1" thickBot="1" x14ac:dyDescent="0.4">
      <c r="A36" s="9" t="s">
        <v>40</v>
      </c>
      <c r="B36" s="9" t="s">
        <v>56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65</v>
      </c>
      <c r="M36" s="120"/>
      <c r="N36" s="120"/>
      <c r="O36" s="120"/>
      <c r="P36" s="128"/>
      <c r="Q36" s="178"/>
      <c r="R36" s="178"/>
      <c r="S36" s="178"/>
      <c r="T36" s="178"/>
      <c r="U36" s="9">
        <v>1143184</v>
      </c>
      <c r="V36" s="16"/>
      <c r="W36" s="16"/>
      <c r="X36" s="173"/>
      <c r="Y36" s="173"/>
      <c r="Z36" s="115"/>
      <c r="AA36" s="127"/>
      <c r="AB36" s="120"/>
      <c r="AC36" s="124"/>
      <c r="AD36" s="124"/>
      <c r="AE36" s="124"/>
      <c r="AF36" s="116"/>
      <c r="AG36" s="120"/>
      <c r="AH36" s="128"/>
      <c r="AI36" s="116"/>
      <c r="AJ36" s="124"/>
      <c r="AK36" s="157">
        <v>1147203</v>
      </c>
      <c r="AL36" s="200">
        <f t="shared" si="0"/>
        <v>0</v>
      </c>
      <c r="AM36" s="200">
        <f t="shared" si="1"/>
        <v>0</v>
      </c>
      <c r="AN36" s="195">
        <f t="shared" si="6"/>
        <v>0</v>
      </c>
      <c r="AO36" s="201">
        <f t="shared" si="2"/>
        <v>0</v>
      </c>
      <c r="AP36" s="203">
        <f t="shared" si="3"/>
        <v>0</v>
      </c>
      <c r="AQ36" s="195">
        <f t="shared" si="7"/>
        <v>0</v>
      </c>
      <c r="AR36" s="196">
        <f t="shared" si="8"/>
        <v>0</v>
      </c>
      <c r="AS36" s="197">
        <f t="shared" si="4"/>
        <v>0</v>
      </c>
      <c r="AT36" s="198">
        <f t="shared" si="8"/>
        <v>0</v>
      </c>
      <c r="AU36" s="170">
        <f t="shared" si="8"/>
        <v>0</v>
      </c>
      <c r="AV36" s="170">
        <f t="shared" si="5"/>
        <v>0</v>
      </c>
      <c r="AW36" s="170">
        <f t="shared" si="8"/>
        <v>0</v>
      </c>
    </row>
    <row r="37" spans="1:49" s="9" customFormat="1" ht="44.5" hidden="1" thickTop="1" thickBot="1" x14ac:dyDescent="0.4">
      <c r="A37" s="9" t="s">
        <v>40</v>
      </c>
      <c r="B37" s="9" t="s">
        <v>59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64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78">
        <v>1.2784911163027544</v>
      </c>
      <c r="R37" s="178">
        <v>10.795820821084025</v>
      </c>
      <c r="S37" s="178">
        <v>-33.686844327302552</v>
      </c>
      <c r="T37" s="178">
        <v>19.317516411299213</v>
      </c>
      <c r="U37" s="7">
        <v>1146880</v>
      </c>
      <c r="V37" s="16"/>
      <c r="W37" s="16"/>
      <c r="X37" s="173"/>
      <c r="Y37" s="173"/>
      <c r="Z37" s="115"/>
      <c r="AA37" s="127"/>
      <c r="AB37" s="120"/>
      <c r="AC37" s="124"/>
      <c r="AD37" s="124"/>
      <c r="AE37" s="124"/>
      <c r="AF37" s="116"/>
      <c r="AG37" s="120"/>
      <c r="AH37" s="128"/>
      <c r="AI37" s="116"/>
      <c r="AJ37" s="124"/>
      <c r="AK37" s="158"/>
      <c r="AL37" s="200">
        <f t="shared" si="0"/>
        <v>0</v>
      </c>
      <c r="AM37" s="200">
        <f t="shared" si="1"/>
        <v>0</v>
      </c>
      <c r="AN37" s="195">
        <f t="shared" si="6"/>
        <v>0</v>
      </c>
      <c r="AO37" s="201">
        <f t="shared" si="2"/>
        <v>0</v>
      </c>
      <c r="AP37" s="203">
        <f t="shared" si="3"/>
        <v>0</v>
      </c>
      <c r="AQ37" s="195">
        <f t="shared" si="7"/>
        <v>0</v>
      </c>
      <c r="AR37" s="196">
        <f t="shared" si="8"/>
        <v>0</v>
      </c>
      <c r="AS37" s="197">
        <f t="shared" si="4"/>
        <v>0</v>
      </c>
      <c r="AT37" s="198">
        <f t="shared" si="8"/>
        <v>0</v>
      </c>
      <c r="AU37" s="170">
        <f t="shared" si="8"/>
        <v>0</v>
      </c>
      <c r="AV37" s="170">
        <f t="shared" si="5"/>
        <v>0</v>
      </c>
      <c r="AW37" s="170">
        <f t="shared" si="8"/>
        <v>0</v>
      </c>
    </row>
    <row r="38" spans="1:49" s="9" customFormat="1" ht="44.5" hidden="1" thickTop="1" thickBot="1" x14ac:dyDescent="0.4">
      <c r="A38" s="9" t="s">
        <v>40</v>
      </c>
      <c r="B38" s="9" t="s">
        <v>60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63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78">
        <v>-13.158915917738573</v>
      </c>
      <c r="R38" s="178">
        <v>15.454261007747748</v>
      </c>
      <c r="S38" s="178">
        <v>-31.806669865072337</v>
      </c>
      <c r="T38" s="178">
        <v>34.133333647567028</v>
      </c>
      <c r="U38" s="7">
        <v>1146879</v>
      </c>
      <c r="V38" s="16"/>
      <c r="W38" s="16"/>
      <c r="X38" s="173"/>
      <c r="Y38" s="173"/>
      <c r="Z38" s="115"/>
      <c r="AA38" s="127"/>
      <c r="AB38" s="120"/>
      <c r="AC38" s="124"/>
      <c r="AD38" s="124"/>
      <c r="AE38" s="124"/>
      <c r="AF38" s="116"/>
      <c r="AG38" s="120"/>
      <c r="AH38" s="128"/>
      <c r="AI38" s="116"/>
      <c r="AJ38" s="124"/>
      <c r="AK38" s="158"/>
      <c r="AL38" s="200">
        <f t="shared" si="0"/>
        <v>0</v>
      </c>
      <c r="AM38" s="200">
        <f t="shared" si="1"/>
        <v>0</v>
      </c>
      <c r="AN38" s="195">
        <f t="shared" si="6"/>
        <v>0</v>
      </c>
      <c r="AO38" s="201">
        <f t="shared" si="2"/>
        <v>0</v>
      </c>
      <c r="AP38" s="203">
        <f t="shared" si="3"/>
        <v>0</v>
      </c>
      <c r="AQ38" s="195">
        <f t="shared" si="7"/>
        <v>0</v>
      </c>
      <c r="AR38" s="196">
        <f t="shared" si="8"/>
        <v>0</v>
      </c>
      <c r="AS38" s="197">
        <f t="shared" si="4"/>
        <v>0</v>
      </c>
      <c r="AT38" s="198">
        <f t="shared" si="8"/>
        <v>0</v>
      </c>
      <c r="AU38" s="170">
        <f t="shared" si="8"/>
        <v>0</v>
      </c>
      <c r="AV38" s="170">
        <f t="shared" si="5"/>
        <v>0</v>
      </c>
      <c r="AW38" s="170">
        <f t="shared" si="8"/>
        <v>0</v>
      </c>
    </row>
    <row r="39" spans="1:49" ht="44.5" hidden="1" thickTop="1" thickBot="1" x14ac:dyDescent="0.4">
      <c r="A39" s="76" t="s">
        <v>40</v>
      </c>
      <c r="B39" s="76" t="s">
        <v>61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64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78">
        <v>69.06236927877373</v>
      </c>
      <c r="R39" s="178">
        <v>7.3334836143087401</v>
      </c>
      <c r="S39" s="178">
        <v>-35.756168600867248</v>
      </c>
      <c r="T39" s="178">
        <v>21.907065904083133</v>
      </c>
      <c r="U39" s="7">
        <v>1148723</v>
      </c>
      <c r="V39" s="79"/>
      <c r="W39" s="79">
        <v>4</v>
      </c>
      <c r="X39" s="175"/>
      <c r="Y39" s="175"/>
      <c r="Z39" s="121">
        <v>67.925289197898593</v>
      </c>
      <c r="AA39" s="115">
        <v>87.816481386442746</v>
      </c>
      <c r="AB39" s="115">
        <v>12.541192515260342</v>
      </c>
      <c r="AC39" s="133">
        <v>99.84353856129772</v>
      </c>
      <c r="AD39" s="127"/>
      <c r="AE39" s="127"/>
      <c r="AF39" s="132">
        <v>-4.8349139758456232</v>
      </c>
      <c r="AG39" s="115">
        <v>-120279.2844359739</v>
      </c>
      <c r="AH39" s="115">
        <v>537728.50657403586</v>
      </c>
      <c r="AI39" s="134">
        <v>-13.268678060604639</v>
      </c>
      <c r="AJ39" s="127"/>
      <c r="AK39" s="159"/>
      <c r="AL39" s="200">
        <f t="shared" si="0"/>
        <v>0</v>
      </c>
      <c r="AM39" s="200">
        <f t="shared" si="1"/>
        <v>0</v>
      </c>
      <c r="AN39" s="195">
        <f t="shared" si="6"/>
        <v>1.1320881532983098</v>
      </c>
      <c r="AO39" s="201">
        <f t="shared" si="2"/>
        <v>0.70253185109154193</v>
      </c>
      <c r="AP39" s="203">
        <f t="shared" si="3"/>
        <v>1.1217183593213478</v>
      </c>
      <c r="AQ39" s="195">
        <f t="shared" si="7"/>
        <v>0.79874830849038181</v>
      </c>
      <c r="AR39" s="196">
        <f t="shared" si="8"/>
        <v>0</v>
      </c>
      <c r="AS39" s="197">
        <f t="shared" si="4"/>
        <v>0</v>
      </c>
      <c r="AT39" s="198">
        <f t="shared" si="8"/>
        <v>-8.0581899597427051E-2</v>
      </c>
      <c r="AU39" s="170">
        <f t="shared" si="8"/>
        <v>-962.23427548779114</v>
      </c>
      <c r="AV39" s="170">
        <f t="shared" si="5"/>
        <v>48095.899765559465</v>
      </c>
      <c r="AW39" s="170">
        <f t="shared" si="8"/>
        <v>-0.10614942448483711</v>
      </c>
    </row>
    <row r="40" spans="1:49" ht="44.5" hidden="1" thickTop="1" thickBot="1" x14ac:dyDescent="0.4">
      <c r="A40" s="9" t="s">
        <v>40</v>
      </c>
      <c r="B40" s="9" t="s">
        <v>66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64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78">
        <v>62.228770572498128</v>
      </c>
      <c r="R40" s="178">
        <v>19.773856327196516</v>
      </c>
      <c r="S40" s="178">
        <v>-35.922394108251837</v>
      </c>
      <c r="T40" s="178">
        <v>16.619090266645181</v>
      </c>
      <c r="U40" s="7">
        <v>1148591</v>
      </c>
      <c r="V40" s="16"/>
      <c r="W40" s="16">
        <v>8</v>
      </c>
      <c r="X40" s="175"/>
      <c r="Y40" s="175"/>
      <c r="Z40" s="135">
        <v>73.154571846431367</v>
      </c>
      <c r="AA40" s="127"/>
      <c r="AB40" s="120"/>
      <c r="AC40" s="133">
        <v>87.177072845229461</v>
      </c>
      <c r="AD40" s="135"/>
      <c r="AE40" s="135"/>
      <c r="AF40" s="135">
        <v>-17.157289105811461</v>
      </c>
      <c r="AG40" s="120"/>
      <c r="AH40" s="128"/>
      <c r="AI40" s="134">
        <v>-21.454830578634581</v>
      </c>
      <c r="AJ40" s="127"/>
      <c r="AK40" s="156"/>
      <c r="AL40" s="200">
        <f t="shared" si="0"/>
        <v>0</v>
      </c>
      <c r="AM40" s="200">
        <f t="shared" si="1"/>
        <v>0</v>
      </c>
      <c r="AN40" s="195">
        <f t="shared" si="6"/>
        <v>1.2192428641071895</v>
      </c>
      <c r="AO40" s="201">
        <f t="shared" si="2"/>
        <v>0</v>
      </c>
      <c r="AP40" s="203">
        <f t="shared" si="3"/>
        <v>0</v>
      </c>
      <c r="AQ40" s="195">
        <f t="shared" si="7"/>
        <v>0.69741658276183571</v>
      </c>
      <c r="AR40" s="196">
        <f t="shared" si="8"/>
        <v>0</v>
      </c>
      <c r="AS40" s="197">
        <f t="shared" si="4"/>
        <v>0</v>
      </c>
      <c r="AT40" s="198">
        <f t="shared" si="8"/>
        <v>-0.28595481843019105</v>
      </c>
      <c r="AU40" s="170">
        <f t="shared" si="8"/>
        <v>0</v>
      </c>
      <c r="AV40" s="170">
        <f t="shared" si="5"/>
        <v>0</v>
      </c>
      <c r="AW40" s="170">
        <f t="shared" si="8"/>
        <v>-0.17163864462907666</v>
      </c>
    </row>
    <row r="41" spans="1:49" ht="44.5" hidden="1" thickTop="1" thickBot="1" x14ac:dyDescent="0.4">
      <c r="A41" s="9" t="s">
        <v>40</v>
      </c>
      <c r="B41" s="9" t="s">
        <v>67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68</v>
      </c>
      <c r="J41" s="13" t="b">
        <v>0</v>
      </c>
      <c r="K41" s="59">
        <v>1</v>
      </c>
      <c r="L41" s="73" t="s">
        <v>64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78">
        <v>-406.68358555223642</v>
      </c>
      <c r="R41" s="178">
        <v>7.3919347205529125</v>
      </c>
      <c r="S41" s="178">
        <v>-44.218437401156066</v>
      </c>
      <c r="T41" s="178">
        <v>77.042185085100314</v>
      </c>
      <c r="U41" s="7">
        <v>1148592</v>
      </c>
      <c r="V41" s="16"/>
      <c r="W41" s="16"/>
      <c r="X41" s="173"/>
      <c r="Y41" s="173"/>
      <c r="Z41" s="115"/>
      <c r="AA41" s="127"/>
      <c r="AB41" s="120"/>
      <c r="AG41" s="120"/>
      <c r="AH41" s="128"/>
      <c r="AK41" s="156"/>
      <c r="AL41" s="200">
        <f t="shared" si="0"/>
        <v>0</v>
      </c>
      <c r="AM41" s="200">
        <f t="shared" si="1"/>
        <v>0</v>
      </c>
      <c r="AN41" s="195">
        <f t="shared" si="6"/>
        <v>0</v>
      </c>
      <c r="AO41" s="201">
        <f t="shared" si="2"/>
        <v>0</v>
      </c>
      <c r="AP41" s="203">
        <f t="shared" si="3"/>
        <v>0</v>
      </c>
      <c r="AQ41" s="195">
        <f t="shared" si="7"/>
        <v>0</v>
      </c>
      <c r="AR41" s="196">
        <f t="shared" si="8"/>
        <v>0</v>
      </c>
      <c r="AS41" s="197">
        <f t="shared" si="4"/>
        <v>0</v>
      </c>
      <c r="AT41" s="198">
        <f t="shared" si="8"/>
        <v>0</v>
      </c>
      <c r="AU41" s="170">
        <f t="shared" si="8"/>
        <v>0</v>
      </c>
      <c r="AV41" s="170">
        <f t="shared" si="5"/>
        <v>0</v>
      </c>
      <c r="AW41" s="170">
        <f t="shared" si="8"/>
        <v>0</v>
      </c>
    </row>
    <row r="42" spans="1:49" ht="44.5" hidden="1" thickTop="1" thickBot="1" x14ac:dyDescent="0.4">
      <c r="A42" s="9" t="s">
        <v>40</v>
      </c>
      <c r="B42" s="9" t="s">
        <v>69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72</v>
      </c>
      <c r="L42" s="73" t="s">
        <v>64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78">
        <v>66.524544147927827</v>
      </c>
      <c r="R42" s="178">
        <v>5.9518332796265554</v>
      </c>
      <c r="S42" s="178">
        <v>-36.399349816767739</v>
      </c>
      <c r="T42" s="178">
        <v>21.872458660776552</v>
      </c>
      <c r="U42" s="7">
        <v>1149285</v>
      </c>
      <c r="V42" s="77"/>
      <c r="W42" s="77">
        <v>4</v>
      </c>
      <c r="X42" s="175"/>
      <c r="Y42" s="175"/>
      <c r="Z42" s="136">
        <v>58.468389929357599</v>
      </c>
      <c r="AA42" s="127"/>
      <c r="AB42" s="120"/>
      <c r="AC42" s="127"/>
      <c r="AD42" s="127"/>
      <c r="AE42" s="127"/>
      <c r="AF42" s="136">
        <v>-9.713719937087582</v>
      </c>
      <c r="AG42" s="120"/>
      <c r="AH42" s="128"/>
      <c r="AI42" s="128"/>
      <c r="AJ42" s="127"/>
      <c r="AK42" s="156"/>
      <c r="AL42" s="200">
        <f t="shared" si="0"/>
        <v>0</v>
      </c>
      <c r="AM42" s="200">
        <f t="shared" si="1"/>
        <v>0</v>
      </c>
      <c r="AN42" s="195">
        <f t="shared" si="6"/>
        <v>0.9744731654892933</v>
      </c>
      <c r="AO42" s="201">
        <f t="shared" si="2"/>
        <v>0</v>
      </c>
      <c r="AP42" s="203">
        <f t="shared" si="3"/>
        <v>0</v>
      </c>
      <c r="AQ42" s="195">
        <f t="shared" si="7"/>
        <v>0</v>
      </c>
      <c r="AR42" s="196">
        <f t="shared" si="8"/>
        <v>0</v>
      </c>
      <c r="AS42" s="197">
        <f t="shared" si="4"/>
        <v>0</v>
      </c>
      <c r="AT42" s="198">
        <f t="shared" si="8"/>
        <v>-0.16189533228479303</v>
      </c>
      <c r="AU42" s="170">
        <f t="shared" si="8"/>
        <v>0</v>
      </c>
      <c r="AV42" s="170">
        <f t="shared" si="5"/>
        <v>0</v>
      </c>
      <c r="AW42" s="170">
        <f t="shared" si="8"/>
        <v>0</v>
      </c>
    </row>
    <row r="43" spans="1:49" ht="44.5" hidden="1" thickTop="1" thickBot="1" x14ac:dyDescent="0.4">
      <c r="A43" s="76" t="s">
        <v>40</v>
      </c>
      <c r="B43" s="76" t="s">
        <v>75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64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78">
        <v>68.77188933598849</v>
      </c>
      <c r="R43" s="178">
        <v>8.0987148990235731</v>
      </c>
      <c r="S43" s="178">
        <v>-33.184409269363961</v>
      </c>
      <c r="T43" s="181">
        <v>34.326692856287167</v>
      </c>
      <c r="U43" s="7">
        <v>1149333</v>
      </c>
      <c r="V43" s="77"/>
      <c r="W43" s="77">
        <v>9</v>
      </c>
      <c r="X43" s="172"/>
      <c r="Y43" s="172"/>
      <c r="Z43" s="137">
        <v>76.083986696987722</v>
      </c>
      <c r="AA43" s="115">
        <v>78.838424056301477</v>
      </c>
      <c r="AB43" s="115">
        <v>19.69229115503866</v>
      </c>
      <c r="AC43" s="125">
        <v>77.089727524270359</v>
      </c>
      <c r="AD43" s="137"/>
      <c r="AE43" s="137"/>
      <c r="AF43" s="137">
        <v>-2.3001979171531133</v>
      </c>
      <c r="AG43" s="115">
        <v>-96.405481962438515</v>
      </c>
      <c r="AH43" s="115">
        <v>320.27938766352628</v>
      </c>
      <c r="AI43" s="126">
        <v>-14.575732760193294</v>
      </c>
      <c r="AJ43" s="137"/>
      <c r="AK43" s="159"/>
      <c r="AL43" s="200">
        <f t="shared" si="0"/>
        <v>0</v>
      </c>
      <c r="AM43" s="200">
        <f t="shared" si="1"/>
        <v>0</v>
      </c>
      <c r="AN43" s="195">
        <f t="shared" si="6"/>
        <v>1.2680664449497954</v>
      </c>
      <c r="AO43" s="201">
        <f t="shared" si="2"/>
        <v>0.63070739245041185</v>
      </c>
      <c r="AP43" s="203">
        <f t="shared" si="3"/>
        <v>1.7613320662153717</v>
      </c>
      <c r="AQ43" s="195">
        <f t="shared" si="7"/>
        <v>0.61671782019416288</v>
      </c>
      <c r="AR43" s="196">
        <f t="shared" si="8"/>
        <v>0</v>
      </c>
      <c r="AS43" s="197">
        <f t="shared" si="4"/>
        <v>0</v>
      </c>
      <c r="AT43" s="198">
        <f t="shared" si="8"/>
        <v>-3.8336631952551888E-2</v>
      </c>
      <c r="AU43" s="170">
        <f t="shared" si="8"/>
        <v>-0.77124385569950815</v>
      </c>
      <c r="AV43" s="170">
        <f t="shared" si="5"/>
        <v>28.646659304306091</v>
      </c>
      <c r="AW43" s="170">
        <f t="shared" si="8"/>
        <v>-0.11660586208154634</v>
      </c>
    </row>
    <row r="44" spans="1:49" ht="44.5" hidden="1" thickTop="1" thickBot="1" x14ac:dyDescent="0.4">
      <c r="A44" s="76" t="s">
        <v>40</v>
      </c>
      <c r="B44" s="76" t="s">
        <v>77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72</v>
      </c>
      <c r="L44" s="73" t="s">
        <v>64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78">
        <v>66.272145607257272</v>
      </c>
      <c r="R44" s="178">
        <v>7.4061496018413848</v>
      </c>
      <c r="S44" s="178">
        <v>-42.024114168702873</v>
      </c>
      <c r="T44" s="178">
        <v>31.0027893189358</v>
      </c>
      <c r="U44" s="7">
        <v>1149366</v>
      </c>
      <c r="V44" s="16"/>
      <c r="W44" s="16">
        <v>6</v>
      </c>
      <c r="X44" s="176"/>
      <c r="Y44" s="176"/>
      <c r="Z44" s="138">
        <v>62.749141308814103</v>
      </c>
      <c r="AA44" s="127"/>
      <c r="AB44" s="120"/>
      <c r="AC44" s="115"/>
      <c r="AD44" s="115"/>
      <c r="AE44" s="115"/>
      <c r="AF44" s="138">
        <v>-8.0899763413947561</v>
      </c>
      <c r="AG44" s="120"/>
      <c r="AH44" s="128"/>
      <c r="AK44" s="153"/>
      <c r="AL44" s="200">
        <f t="shared" si="0"/>
        <v>0</v>
      </c>
      <c r="AM44" s="200">
        <f t="shared" si="1"/>
        <v>0</v>
      </c>
      <c r="AN44" s="195">
        <f t="shared" si="6"/>
        <v>1.0458190218135683</v>
      </c>
      <c r="AO44" s="201">
        <f t="shared" si="2"/>
        <v>0</v>
      </c>
      <c r="AP44" s="203">
        <f t="shared" si="3"/>
        <v>0</v>
      </c>
      <c r="AQ44" s="195">
        <f t="shared" si="7"/>
        <v>0</v>
      </c>
      <c r="AR44" s="196">
        <f t="shared" si="8"/>
        <v>0</v>
      </c>
      <c r="AS44" s="197">
        <f t="shared" si="4"/>
        <v>0</v>
      </c>
      <c r="AT44" s="198">
        <f t="shared" si="8"/>
        <v>-0.13483293902324595</v>
      </c>
      <c r="AU44" s="170">
        <f t="shared" si="8"/>
        <v>0</v>
      </c>
      <c r="AV44" s="170">
        <f t="shared" si="5"/>
        <v>0</v>
      </c>
      <c r="AW44" s="170">
        <f t="shared" si="8"/>
        <v>0</v>
      </c>
    </row>
    <row r="45" spans="1:49" ht="44.5" hidden="1" thickTop="1" thickBot="1" x14ac:dyDescent="0.4">
      <c r="A45" s="76" t="s">
        <v>40</v>
      </c>
      <c r="B45" s="76" t="s">
        <v>86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64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78">
        <v>69.073512450517768</v>
      </c>
      <c r="R45" s="178">
        <v>4.1418415856923758</v>
      </c>
      <c r="S45" s="178">
        <v>-29.178522496561943</v>
      </c>
      <c r="T45" s="178">
        <v>15.501092730067796</v>
      </c>
      <c r="U45" s="7">
        <v>1149871</v>
      </c>
      <c r="V45" s="79"/>
      <c r="W45" s="79"/>
      <c r="X45" s="175"/>
      <c r="Y45" s="175"/>
      <c r="Z45" s="121"/>
      <c r="AA45" s="115"/>
      <c r="AC45" s="133"/>
      <c r="AD45" s="127"/>
      <c r="AE45" s="127"/>
      <c r="AF45" s="132"/>
      <c r="AH45" s="115"/>
      <c r="AI45" s="134"/>
      <c r="AJ45" s="127"/>
      <c r="AK45" s="157"/>
      <c r="AL45" s="200">
        <f t="shared" si="0"/>
        <v>0</v>
      </c>
      <c r="AM45" s="200">
        <f t="shared" si="1"/>
        <v>0</v>
      </c>
      <c r="AN45" s="195">
        <f t="shared" si="6"/>
        <v>0</v>
      </c>
      <c r="AO45" s="201">
        <f t="shared" si="2"/>
        <v>0</v>
      </c>
      <c r="AP45" s="203">
        <f t="shared" si="3"/>
        <v>0</v>
      </c>
      <c r="AQ45" s="195">
        <f t="shared" si="7"/>
        <v>0</v>
      </c>
      <c r="AR45" s="196">
        <f t="shared" si="8"/>
        <v>0</v>
      </c>
      <c r="AS45" s="197">
        <f t="shared" si="4"/>
        <v>0</v>
      </c>
      <c r="AT45" s="198">
        <f t="shared" si="8"/>
        <v>0</v>
      </c>
      <c r="AU45" s="170">
        <f t="shared" si="8"/>
        <v>0</v>
      </c>
      <c r="AV45" s="170">
        <f t="shared" si="5"/>
        <v>0</v>
      </c>
      <c r="AW45" s="170">
        <f t="shared" si="8"/>
        <v>0</v>
      </c>
    </row>
    <row r="46" spans="1:49" ht="44.5" hidden="1" thickTop="1" thickBot="1" x14ac:dyDescent="0.4">
      <c r="A46" s="100" t="s">
        <v>88</v>
      </c>
      <c r="B46" s="76" t="s">
        <v>86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64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78">
        <v>16.030976144088477</v>
      </c>
      <c r="R46" s="178">
        <v>17.747012821457517</v>
      </c>
      <c r="S46" s="178">
        <v>-198.74836876675522</v>
      </c>
      <c r="T46" s="178">
        <v>481.78502906544747</v>
      </c>
      <c r="U46" s="72">
        <v>1299842</v>
      </c>
      <c r="V46" s="79"/>
      <c r="W46" s="79"/>
      <c r="X46" s="175"/>
      <c r="Y46" s="175"/>
      <c r="Z46" s="121"/>
      <c r="AA46" s="115"/>
      <c r="AC46" s="133"/>
      <c r="AD46" s="127"/>
      <c r="AE46" s="127"/>
      <c r="AF46" s="132"/>
      <c r="AH46" s="115"/>
      <c r="AI46" s="134"/>
      <c r="AJ46" s="127"/>
      <c r="AK46" s="157"/>
      <c r="AL46" s="200">
        <f t="shared" si="0"/>
        <v>0</v>
      </c>
      <c r="AM46" s="200">
        <f t="shared" si="1"/>
        <v>0</v>
      </c>
      <c r="AN46" s="195">
        <f t="shared" si="6"/>
        <v>0</v>
      </c>
      <c r="AO46" s="201">
        <f t="shared" si="2"/>
        <v>0</v>
      </c>
      <c r="AP46" s="203">
        <f t="shared" si="3"/>
        <v>0</v>
      </c>
      <c r="AQ46" s="195">
        <f t="shared" si="7"/>
        <v>0</v>
      </c>
      <c r="AR46" s="196">
        <f t="shared" si="8"/>
        <v>0</v>
      </c>
      <c r="AS46" s="197">
        <f t="shared" si="4"/>
        <v>0</v>
      </c>
      <c r="AT46" s="198">
        <f t="shared" si="8"/>
        <v>0</v>
      </c>
      <c r="AU46" s="170">
        <f t="shared" si="8"/>
        <v>0</v>
      </c>
      <c r="AV46" s="170">
        <f t="shared" si="5"/>
        <v>0</v>
      </c>
      <c r="AW46" s="170">
        <f t="shared" si="8"/>
        <v>0</v>
      </c>
    </row>
    <row r="47" spans="1:49" ht="44.5" hidden="1" thickTop="1" thickBot="1" x14ac:dyDescent="0.4">
      <c r="A47" s="100" t="s">
        <v>41</v>
      </c>
      <c r="B47" s="76" t="s">
        <v>86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64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78">
        <v>71.465595092440125</v>
      </c>
      <c r="R47" s="178">
        <v>4.2618727111793291</v>
      </c>
      <c r="S47" s="178">
        <v>-28.492582725774447</v>
      </c>
      <c r="T47" s="178">
        <v>22.37506112580537</v>
      </c>
      <c r="U47" s="7">
        <v>1299038</v>
      </c>
      <c r="V47" s="79"/>
      <c r="W47" s="79"/>
      <c r="X47" s="175"/>
      <c r="Y47" s="175"/>
      <c r="Z47" s="121"/>
      <c r="AA47" s="115"/>
      <c r="AC47" s="133"/>
      <c r="AD47" s="127"/>
      <c r="AE47" s="127"/>
      <c r="AF47" s="132"/>
      <c r="AH47" s="115"/>
      <c r="AI47" s="134"/>
      <c r="AJ47" s="127"/>
      <c r="AK47" s="157"/>
      <c r="AL47" s="200">
        <f t="shared" si="0"/>
        <v>0</v>
      </c>
      <c r="AM47" s="200">
        <f t="shared" si="1"/>
        <v>0</v>
      </c>
      <c r="AN47" s="195">
        <f t="shared" si="6"/>
        <v>0</v>
      </c>
      <c r="AO47" s="201">
        <f t="shared" si="2"/>
        <v>0</v>
      </c>
      <c r="AP47" s="203">
        <f t="shared" si="3"/>
        <v>0</v>
      </c>
      <c r="AQ47" s="195">
        <f t="shared" si="7"/>
        <v>0</v>
      </c>
      <c r="AR47" s="196">
        <f t="shared" si="8"/>
        <v>0</v>
      </c>
      <c r="AS47" s="197">
        <f t="shared" si="4"/>
        <v>0</v>
      </c>
      <c r="AT47" s="198">
        <f t="shared" si="8"/>
        <v>0</v>
      </c>
      <c r="AU47" s="170">
        <f t="shared" si="8"/>
        <v>0</v>
      </c>
      <c r="AV47" s="170">
        <f t="shared" si="5"/>
        <v>0</v>
      </c>
      <c r="AW47" s="170">
        <f t="shared" si="8"/>
        <v>0</v>
      </c>
    </row>
    <row r="48" spans="1:49" ht="44.5" hidden="1" thickTop="1" thickBot="1" x14ac:dyDescent="0.4">
      <c r="A48" s="76" t="s">
        <v>40</v>
      </c>
      <c r="B48" s="76" t="s">
        <v>89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64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78">
        <v>64.947328638382288</v>
      </c>
      <c r="R48" s="178">
        <v>7.153082338382891</v>
      </c>
      <c r="S48" s="178">
        <v>-40.243001582045977</v>
      </c>
      <c r="T48" s="178">
        <v>43.868506659627812</v>
      </c>
      <c r="U48" s="7">
        <v>1152192</v>
      </c>
      <c r="V48" s="87"/>
      <c r="W48" s="87"/>
      <c r="X48" s="175"/>
      <c r="Y48" s="175"/>
      <c r="Z48" s="139"/>
      <c r="AA48" s="115"/>
      <c r="AC48" s="136"/>
      <c r="AD48" s="127"/>
      <c r="AE48" s="127"/>
      <c r="AF48" s="140"/>
      <c r="AH48" s="115"/>
      <c r="AI48" s="141"/>
      <c r="AJ48" s="127"/>
      <c r="AK48" s="157"/>
      <c r="AL48" s="200">
        <f t="shared" si="0"/>
        <v>0</v>
      </c>
      <c r="AM48" s="200">
        <f t="shared" si="1"/>
        <v>0</v>
      </c>
      <c r="AN48" s="195">
        <f t="shared" si="6"/>
        <v>0</v>
      </c>
      <c r="AO48" s="201">
        <f t="shared" si="2"/>
        <v>0</v>
      </c>
      <c r="AP48" s="203">
        <f t="shared" si="3"/>
        <v>0</v>
      </c>
      <c r="AQ48" s="195">
        <f t="shared" si="7"/>
        <v>0</v>
      </c>
      <c r="AR48" s="196">
        <f t="shared" si="8"/>
        <v>0</v>
      </c>
      <c r="AS48" s="197">
        <f t="shared" si="4"/>
        <v>0</v>
      </c>
      <c r="AT48" s="198">
        <f t="shared" si="8"/>
        <v>0</v>
      </c>
      <c r="AU48" s="170">
        <f t="shared" si="8"/>
        <v>0</v>
      </c>
      <c r="AV48" s="170">
        <f t="shared" si="5"/>
        <v>0</v>
      </c>
      <c r="AW48" s="170">
        <f t="shared" si="8"/>
        <v>0</v>
      </c>
    </row>
    <row r="49" spans="1:49" s="97" customFormat="1" ht="44" hidden="1" thickBot="1" x14ac:dyDescent="0.4">
      <c r="A49" s="94" t="s">
        <v>40</v>
      </c>
      <c r="B49" s="95" t="s">
        <v>90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64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80">
        <v>70.210923719666795</v>
      </c>
      <c r="R49" s="180">
        <v>8.106610828458491</v>
      </c>
      <c r="S49" s="180">
        <v>-24.770138939724227</v>
      </c>
      <c r="T49" s="180">
        <v>7.5751772996929487</v>
      </c>
      <c r="U49" s="44">
        <v>1151984</v>
      </c>
      <c r="V49" s="79"/>
      <c r="W49" s="79"/>
      <c r="X49" s="177"/>
      <c r="Y49" s="177"/>
      <c r="Z49" s="121"/>
      <c r="AA49" s="123"/>
      <c r="AB49" s="123"/>
      <c r="AC49" s="121"/>
      <c r="AD49" s="121"/>
      <c r="AE49" s="121"/>
      <c r="AF49" s="132"/>
      <c r="AG49" s="123"/>
      <c r="AH49" s="123"/>
      <c r="AI49" s="122"/>
      <c r="AJ49" s="121"/>
      <c r="AK49" s="160"/>
      <c r="AL49" s="200">
        <f t="shared" si="0"/>
        <v>0</v>
      </c>
      <c r="AM49" s="200">
        <f t="shared" si="1"/>
        <v>0</v>
      </c>
      <c r="AN49" s="195">
        <f t="shared" si="6"/>
        <v>0</v>
      </c>
      <c r="AO49" s="201">
        <f t="shared" si="2"/>
        <v>0</v>
      </c>
      <c r="AP49" s="203">
        <f t="shared" si="3"/>
        <v>0</v>
      </c>
      <c r="AQ49" s="195">
        <f t="shared" si="7"/>
        <v>0</v>
      </c>
      <c r="AR49" s="196">
        <f t="shared" si="8"/>
        <v>0</v>
      </c>
      <c r="AS49" s="197">
        <f t="shared" si="4"/>
        <v>0</v>
      </c>
      <c r="AT49" s="198">
        <f t="shared" si="8"/>
        <v>0</v>
      </c>
      <c r="AU49" s="170">
        <f t="shared" si="8"/>
        <v>0</v>
      </c>
      <c r="AV49" s="170">
        <f t="shared" si="5"/>
        <v>0</v>
      </c>
      <c r="AW49" s="170">
        <f t="shared" si="8"/>
        <v>0</v>
      </c>
    </row>
    <row r="50" spans="1:49" s="97" customFormat="1" ht="44" hidden="1" thickBot="1" x14ac:dyDescent="0.4">
      <c r="A50" s="94" t="s">
        <v>40</v>
      </c>
      <c r="B50" s="95" t="s">
        <v>90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64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78">
        <v>47.970549101215411</v>
      </c>
      <c r="R50" s="178">
        <v>34.753471605411768</v>
      </c>
      <c r="S50" s="178">
        <v>-22.876426328175484</v>
      </c>
      <c r="T50" s="178">
        <v>18.610523456670535</v>
      </c>
      <c r="U50" s="72">
        <v>1300594</v>
      </c>
      <c r="V50" s="98">
        <v>300600</v>
      </c>
      <c r="W50" s="98"/>
      <c r="X50" s="177"/>
      <c r="Y50" s="177"/>
      <c r="Z50" s="121"/>
      <c r="AA50" s="123"/>
      <c r="AB50" s="123"/>
      <c r="AC50" s="121"/>
      <c r="AD50" s="121"/>
      <c r="AE50" s="121"/>
      <c r="AF50" s="132"/>
      <c r="AG50" s="123"/>
      <c r="AH50" s="123"/>
      <c r="AI50" s="122"/>
      <c r="AJ50" s="121"/>
      <c r="AK50" s="160"/>
      <c r="AL50" s="200">
        <f t="shared" si="0"/>
        <v>0</v>
      </c>
      <c r="AM50" s="200">
        <f t="shared" si="1"/>
        <v>0</v>
      </c>
      <c r="AN50" s="195">
        <f t="shared" si="6"/>
        <v>0</v>
      </c>
      <c r="AO50" s="201">
        <f t="shared" si="2"/>
        <v>0</v>
      </c>
      <c r="AP50" s="203">
        <f t="shared" si="3"/>
        <v>0</v>
      </c>
      <c r="AQ50" s="195">
        <f t="shared" si="7"/>
        <v>0</v>
      </c>
      <c r="AR50" s="196">
        <f t="shared" si="8"/>
        <v>0</v>
      </c>
      <c r="AS50" s="197">
        <f t="shared" si="4"/>
        <v>0</v>
      </c>
      <c r="AT50" s="198">
        <f t="shared" si="8"/>
        <v>0</v>
      </c>
      <c r="AU50" s="170">
        <f t="shared" si="8"/>
        <v>0</v>
      </c>
      <c r="AV50" s="170">
        <f t="shared" si="5"/>
        <v>0</v>
      </c>
      <c r="AW50" s="170">
        <f t="shared" si="8"/>
        <v>0</v>
      </c>
    </row>
    <row r="51" spans="1:49" s="97" customFormat="1" ht="44" hidden="1" thickBot="1" x14ac:dyDescent="0.4">
      <c r="A51" s="94" t="s">
        <v>40</v>
      </c>
      <c r="B51" s="95" t="s">
        <v>90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64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78">
        <v>62.794488096786758</v>
      </c>
      <c r="R51" s="178">
        <v>12.914980668503029</v>
      </c>
      <c r="S51" s="178">
        <v>-21.982278625973237</v>
      </c>
      <c r="T51" s="178">
        <v>11.103912849886813</v>
      </c>
      <c r="U51" s="72">
        <v>1300591</v>
      </c>
      <c r="V51" s="98" t="s">
        <v>95</v>
      </c>
      <c r="W51" s="98"/>
      <c r="X51" s="177"/>
      <c r="Y51" s="177"/>
      <c r="Z51" s="121"/>
      <c r="AA51" s="123"/>
      <c r="AB51" s="123"/>
      <c r="AC51" s="121"/>
      <c r="AD51" s="121"/>
      <c r="AE51" s="121"/>
      <c r="AF51" s="132"/>
      <c r="AG51" s="123"/>
      <c r="AH51" s="123"/>
      <c r="AI51" s="122"/>
      <c r="AJ51" s="121"/>
      <c r="AK51" s="160"/>
      <c r="AL51" s="200">
        <f t="shared" si="0"/>
        <v>0</v>
      </c>
      <c r="AM51" s="200">
        <f t="shared" si="1"/>
        <v>0</v>
      </c>
      <c r="AN51" s="195">
        <f t="shared" si="6"/>
        <v>0</v>
      </c>
      <c r="AO51" s="201">
        <f t="shared" si="2"/>
        <v>0</v>
      </c>
      <c r="AP51" s="203">
        <f t="shared" si="3"/>
        <v>0</v>
      </c>
      <c r="AQ51" s="195">
        <f t="shared" si="7"/>
        <v>0</v>
      </c>
      <c r="AR51" s="196">
        <f t="shared" si="8"/>
        <v>0</v>
      </c>
      <c r="AS51" s="197">
        <f t="shared" si="4"/>
        <v>0</v>
      </c>
      <c r="AT51" s="198">
        <f t="shared" si="8"/>
        <v>0</v>
      </c>
      <c r="AU51" s="170">
        <f t="shared" si="8"/>
        <v>0</v>
      </c>
      <c r="AV51" s="170">
        <f t="shared" si="5"/>
        <v>0</v>
      </c>
      <c r="AW51" s="170">
        <f t="shared" si="8"/>
        <v>0</v>
      </c>
    </row>
    <row r="52" spans="1:49" s="97" customFormat="1" ht="44" hidden="1" thickBot="1" x14ac:dyDescent="0.4">
      <c r="A52" s="94" t="s">
        <v>40</v>
      </c>
      <c r="B52" s="95" t="s">
        <v>90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64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78">
        <v>70.460595128283984</v>
      </c>
      <c r="R52" s="178">
        <v>8.6931208895461793</v>
      </c>
      <c r="S52" s="178">
        <v>-32.230816496954489</v>
      </c>
      <c r="T52" s="178">
        <v>18.259270560244865</v>
      </c>
      <c r="U52" s="72">
        <v>1300125</v>
      </c>
      <c r="V52" s="98">
        <v>400.3</v>
      </c>
      <c r="W52" s="98"/>
      <c r="X52" s="177"/>
      <c r="Y52" s="177"/>
      <c r="Z52" s="121"/>
      <c r="AA52" s="123"/>
      <c r="AB52" s="123"/>
      <c r="AC52" s="121"/>
      <c r="AD52" s="121"/>
      <c r="AE52" s="121"/>
      <c r="AF52" s="132"/>
      <c r="AG52" s="123"/>
      <c r="AH52" s="123"/>
      <c r="AI52" s="122"/>
      <c r="AJ52" s="121"/>
      <c r="AK52" s="160"/>
      <c r="AL52" s="200">
        <f t="shared" si="0"/>
        <v>0</v>
      </c>
      <c r="AM52" s="200">
        <f t="shared" si="1"/>
        <v>0</v>
      </c>
      <c r="AN52" s="195">
        <f t="shared" si="6"/>
        <v>0</v>
      </c>
      <c r="AO52" s="201">
        <f t="shared" si="2"/>
        <v>0</v>
      </c>
      <c r="AP52" s="203">
        <f t="shared" si="3"/>
        <v>0</v>
      </c>
      <c r="AQ52" s="195">
        <f t="shared" si="7"/>
        <v>0</v>
      </c>
      <c r="AR52" s="196">
        <f t="shared" si="8"/>
        <v>0</v>
      </c>
      <c r="AS52" s="197">
        <f t="shared" si="4"/>
        <v>0</v>
      </c>
      <c r="AT52" s="198">
        <f t="shared" si="8"/>
        <v>0</v>
      </c>
      <c r="AU52" s="170">
        <f t="shared" si="8"/>
        <v>0</v>
      </c>
      <c r="AV52" s="170">
        <f t="shared" si="5"/>
        <v>0</v>
      </c>
      <c r="AW52" s="170">
        <f t="shared" si="8"/>
        <v>0</v>
      </c>
    </row>
    <row r="53" spans="1:49" s="97" customFormat="1" ht="44" hidden="1" thickBot="1" x14ac:dyDescent="0.4">
      <c r="A53" s="94" t="s">
        <v>40</v>
      </c>
      <c r="B53" s="95" t="s">
        <v>90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64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78">
        <v>71.908706876651195</v>
      </c>
      <c r="R53" s="178">
        <v>4.6791862502095611</v>
      </c>
      <c r="S53" s="178">
        <v>-24.742798844974271</v>
      </c>
      <c r="T53" s="178">
        <v>10.359995913622074</v>
      </c>
      <c r="U53" s="72">
        <v>1301171</v>
      </c>
      <c r="V53" s="98" t="s">
        <v>96</v>
      </c>
      <c r="W53" s="98"/>
      <c r="X53" s="177"/>
      <c r="Y53" s="177"/>
      <c r="Z53" s="121"/>
      <c r="AA53" s="123"/>
      <c r="AB53" s="123"/>
      <c r="AC53" s="121"/>
      <c r="AD53" s="121"/>
      <c r="AE53" s="121"/>
      <c r="AF53" s="132"/>
      <c r="AG53" s="123"/>
      <c r="AH53" s="123"/>
      <c r="AI53" s="122"/>
      <c r="AJ53" s="121"/>
      <c r="AK53" s="160"/>
      <c r="AL53" s="200">
        <f t="shared" si="0"/>
        <v>0</v>
      </c>
      <c r="AM53" s="200">
        <f t="shared" si="1"/>
        <v>0</v>
      </c>
      <c r="AN53" s="195">
        <f t="shared" si="6"/>
        <v>0</v>
      </c>
      <c r="AO53" s="201">
        <f t="shared" si="2"/>
        <v>0</v>
      </c>
      <c r="AP53" s="203">
        <f t="shared" si="3"/>
        <v>0</v>
      </c>
      <c r="AQ53" s="195">
        <f t="shared" si="7"/>
        <v>0</v>
      </c>
      <c r="AR53" s="196">
        <f t="shared" si="8"/>
        <v>0</v>
      </c>
      <c r="AS53" s="197">
        <f t="shared" si="4"/>
        <v>0</v>
      </c>
      <c r="AT53" s="198">
        <f t="shared" si="8"/>
        <v>0</v>
      </c>
      <c r="AU53" s="170">
        <f t="shared" si="8"/>
        <v>0</v>
      </c>
      <c r="AV53" s="170">
        <f t="shared" si="5"/>
        <v>0</v>
      </c>
      <c r="AW53" s="170">
        <f t="shared" si="8"/>
        <v>0</v>
      </c>
    </row>
    <row r="54" spans="1:49" s="97" customFormat="1" ht="44" thickBot="1" x14ac:dyDescent="0.4">
      <c r="A54" s="94" t="s">
        <v>40</v>
      </c>
      <c r="B54" s="95" t="s">
        <v>90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64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78">
        <v>71.126094621006274</v>
      </c>
      <c r="R54" s="178">
        <v>5.8937748531034675</v>
      </c>
      <c r="S54" s="178">
        <v>-24.005628289012471</v>
      </c>
      <c r="T54" s="178">
        <v>13.554391947969499</v>
      </c>
      <c r="U54" s="72">
        <v>1343917</v>
      </c>
      <c r="V54" s="106" t="s">
        <v>97</v>
      </c>
      <c r="W54" s="98">
        <v>20</v>
      </c>
      <c r="X54" s="172">
        <v>71.126000000000005</v>
      </c>
      <c r="Y54" s="172">
        <v>5.8936999999999999</v>
      </c>
      <c r="Z54" s="149">
        <v>81.571360466693505</v>
      </c>
      <c r="AA54" s="16">
        <v>95.255329786262564</v>
      </c>
      <c r="AB54" s="16">
        <v>15.302561171819724</v>
      </c>
      <c r="AC54" s="78">
        <v>109.68231287135414</v>
      </c>
      <c r="AD54" s="16">
        <v>-24.005628289012481</v>
      </c>
      <c r="AE54" s="16">
        <v>13.554391947969473</v>
      </c>
      <c r="AF54" s="78">
        <v>-25.199797647505662</v>
      </c>
      <c r="AG54" s="16">
        <v>-44.776468642689352</v>
      </c>
      <c r="AH54" s="16">
        <v>30.149989483525019</v>
      </c>
      <c r="AI54" s="78">
        <v>-26.058953148820613</v>
      </c>
      <c r="AJ54" s="150">
        <v>-16.88</v>
      </c>
      <c r="AK54" s="160" t="s">
        <v>119</v>
      </c>
      <c r="AL54" s="200">
        <f t="shared" ref="AL54" si="9">X54/AL$22</f>
        <v>1.1854333333333333</v>
      </c>
      <c r="AM54" s="200">
        <f t="shared" ref="AM54" si="10">SQRT((Y54*Y54)/AM$22)</f>
        <v>0.76087339825142175</v>
      </c>
      <c r="AN54" s="195">
        <f t="shared" ref="AN54" si="11">Z54/AN$22</f>
        <v>1.3595226744448918</v>
      </c>
      <c r="AO54" s="201">
        <f t="shared" ref="AO54" si="12">AA54/AP$22</f>
        <v>0.76204263829010055</v>
      </c>
      <c r="AP54" s="203">
        <f t="shared" ref="AP54" si="13">SQRT((AB54*AB54)/AP$22)</f>
        <v>1.3687026804015097</v>
      </c>
      <c r="AQ54" s="195">
        <f t="shared" ref="AQ54:AQ56" si="14">AC54/AQ$22</f>
        <v>0.87745850297083317</v>
      </c>
      <c r="AR54" s="196">
        <f t="shared" ref="AR54" si="15">AD54/AR$22</f>
        <v>-0.40009380481687468</v>
      </c>
      <c r="AS54" s="197">
        <f t="shared" ref="AS54" si="16">SQRT((AE54*AE54)/AS$22)</f>
        <v>1.7498644760817892</v>
      </c>
      <c r="AT54" s="198">
        <f t="shared" ref="AT54:AT56" si="17">AF54/AT$22</f>
        <v>-0.4199966274584277</v>
      </c>
      <c r="AU54" s="170">
        <f t="shared" ref="AU54" si="18">AG54/AU$22</f>
        <v>-0.35821174914151482</v>
      </c>
      <c r="AV54" s="170">
        <f t="shared" ref="AV54" si="19">SQRT((AH54*AH54)/AV$22)</f>
        <v>2.6966970402426287</v>
      </c>
      <c r="AW54" s="170">
        <f t="shared" ref="AW54:AW56" si="20">AI54/AW$22</f>
        <v>-0.20847162519056492</v>
      </c>
    </row>
    <row r="55" spans="1:49" s="97" customFormat="1" ht="44" thickBot="1" x14ac:dyDescent="0.4">
      <c r="A55" s="94" t="s">
        <v>40</v>
      </c>
      <c r="B55" s="95" t="s">
        <v>90</v>
      </c>
      <c r="C55" s="57" t="b">
        <v>0</v>
      </c>
      <c r="D55" s="57" t="b">
        <v>0</v>
      </c>
      <c r="E55" s="24" t="b">
        <v>0</v>
      </c>
      <c r="F55" s="57">
        <v>0.01</v>
      </c>
      <c r="G55" s="64" t="s">
        <v>4</v>
      </c>
      <c r="H55" s="64" t="s">
        <v>14</v>
      </c>
      <c r="I55" s="63" t="b">
        <v>0</v>
      </c>
      <c r="J55" s="57" t="b">
        <v>0</v>
      </c>
      <c r="K55" s="59">
        <v>1</v>
      </c>
      <c r="L55" s="96" t="s">
        <v>64</v>
      </c>
      <c r="M55" s="121"/>
      <c r="N55" s="121"/>
      <c r="O55" s="122"/>
      <c r="P55" s="123"/>
      <c r="Q55" s="178"/>
      <c r="R55" s="178"/>
      <c r="S55" s="178"/>
      <c r="T55" s="178"/>
      <c r="U55" s="72"/>
      <c r="V55" s="106"/>
      <c r="W55" s="106" t="s">
        <v>127</v>
      </c>
      <c r="X55" s="172"/>
      <c r="Y55" s="172"/>
      <c r="Z55" s="16">
        <v>127.94199999999999</v>
      </c>
      <c r="AA55" s="16"/>
      <c r="AB55" s="16"/>
      <c r="AC55" s="78">
        <v>204.7</v>
      </c>
      <c r="AD55" s="16"/>
      <c r="AE55" s="16"/>
      <c r="AF55" s="78">
        <v>0</v>
      </c>
      <c r="AG55" s="16"/>
      <c r="AH55" s="16"/>
      <c r="AI55" s="78">
        <v>-1.2210000000000001</v>
      </c>
      <c r="AJ55" s="150"/>
      <c r="AK55" s="160" t="s">
        <v>132</v>
      </c>
      <c r="AL55" s="186"/>
      <c r="AM55" s="186"/>
      <c r="AN55" s="195">
        <f>Z55/AN$22</f>
        <v>2.1323666666666665</v>
      </c>
      <c r="AO55" s="192"/>
      <c r="AP55" s="191"/>
      <c r="AQ55" s="199">
        <f>AC55/AQ$22</f>
        <v>1.6375999999999999</v>
      </c>
      <c r="AR55" s="196"/>
      <c r="AS55" s="197"/>
      <c r="AT55" s="198">
        <f t="shared" si="17"/>
        <v>0</v>
      </c>
      <c r="AU55" s="170"/>
      <c r="AV55" s="170"/>
      <c r="AW55" s="170">
        <f t="shared" si="20"/>
        <v>-9.7680000000000006E-3</v>
      </c>
    </row>
    <row r="56" spans="1:49" s="97" customFormat="1" ht="44" thickBot="1" x14ac:dyDescent="0.4">
      <c r="A56" s="94" t="s">
        <v>40</v>
      </c>
      <c r="B56" s="95" t="s">
        <v>90</v>
      </c>
      <c r="C56" s="57" t="b">
        <v>0</v>
      </c>
      <c r="D56" s="57" t="b">
        <v>0</v>
      </c>
      <c r="E56" s="24" t="b">
        <v>0</v>
      </c>
      <c r="F56" s="57">
        <v>0.01</v>
      </c>
      <c r="G56" s="64" t="s">
        <v>4</v>
      </c>
      <c r="H56" s="64" t="s">
        <v>14</v>
      </c>
      <c r="I56" s="63" t="b">
        <v>0</v>
      </c>
      <c r="J56" s="57" t="b">
        <v>0</v>
      </c>
      <c r="K56" s="59">
        <v>1</v>
      </c>
      <c r="L56" s="96" t="s">
        <v>64</v>
      </c>
      <c r="M56" s="121"/>
      <c r="N56" s="121"/>
      <c r="O56" s="122"/>
      <c r="P56" s="123"/>
      <c r="Q56" s="178"/>
      <c r="R56" s="178"/>
      <c r="S56" s="178"/>
      <c r="T56" s="178"/>
      <c r="U56" s="109" t="s">
        <v>135</v>
      </c>
      <c r="V56" s="106"/>
      <c r="W56" s="106" t="s">
        <v>107</v>
      </c>
      <c r="X56" s="172"/>
      <c r="Y56" s="172"/>
      <c r="Z56" s="149">
        <v>49.627000000000002</v>
      </c>
      <c r="AB56" s="16"/>
      <c r="AC56" s="78">
        <v>55.883600000000001</v>
      </c>
      <c r="AD56" s="16"/>
      <c r="AE56" s="16"/>
      <c r="AF56" s="78">
        <v>0</v>
      </c>
      <c r="AG56" s="16"/>
      <c r="AH56" s="16"/>
      <c r="AI56" s="78">
        <v>0</v>
      </c>
      <c r="AJ56" s="150"/>
      <c r="AK56" s="160" t="s">
        <v>131</v>
      </c>
      <c r="AL56" s="186"/>
      <c r="AM56" s="186"/>
      <c r="AN56" s="195">
        <f>Z56/AN$22</f>
        <v>0.82711666666666672</v>
      </c>
      <c r="AO56" s="192"/>
      <c r="AP56" s="191"/>
      <c r="AQ56" s="195">
        <f>AC56/AQ$22</f>
        <v>0.44706879999999999</v>
      </c>
      <c r="AR56" s="196"/>
      <c r="AS56" s="197"/>
      <c r="AT56" s="198">
        <f t="shared" si="17"/>
        <v>0</v>
      </c>
      <c r="AU56" s="170"/>
      <c r="AV56" s="170"/>
      <c r="AW56" s="170">
        <f t="shared" si="20"/>
        <v>0</v>
      </c>
    </row>
    <row r="57" spans="1:49" s="97" customFormat="1" ht="15" thickBot="1" x14ac:dyDescent="0.4">
      <c r="A57" s="94"/>
      <c r="B57" s="95"/>
      <c r="C57" s="102"/>
      <c r="D57" s="102"/>
      <c r="E57" s="24"/>
      <c r="F57" s="102"/>
      <c r="G57" s="64"/>
      <c r="H57" s="64"/>
      <c r="I57" s="63"/>
      <c r="J57" s="102"/>
      <c r="K57" s="59"/>
      <c r="L57" s="183"/>
      <c r="M57" s="121"/>
      <c r="N57" s="121"/>
      <c r="O57" s="121"/>
      <c r="P57" s="123"/>
      <c r="Q57" s="178"/>
      <c r="R57" s="178"/>
      <c r="S57" s="178"/>
      <c r="T57" s="178"/>
      <c r="U57" s="72"/>
      <c r="V57" s="184"/>
      <c r="W57" s="185"/>
      <c r="X57" s="172"/>
      <c r="Y57" s="172"/>
      <c r="Z57" s="171"/>
      <c r="AA57" s="16"/>
      <c r="AB57" s="16"/>
      <c r="AC57" s="78"/>
      <c r="AD57" s="16"/>
      <c r="AE57" s="16"/>
      <c r="AF57" s="150"/>
      <c r="AG57" s="16"/>
      <c r="AH57" s="16"/>
      <c r="AI57" s="78"/>
      <c r="AJ57" s="150"/>
      <c r="AK57" s="160"/>
      <c r="AL57" t="s">
        <v>121</v>
      </c>
      <c r="AM57" t="s">
        <v>121</v>
      </c>
      <c r="AN57" t="s">
        <v>121</v>
      </c>
      <c r="AO57" t="s">
        <v>121</v>
      </c>
      <c r="AP57" t="s">
        <v>121</v>
      </c>
      <c r="AQ57" t="s">
        <v>121</v>
      </c>
      <c r="AR57" t="s">
        <v>121</v>
      </c>
      <c r="AS57" t="s">
        <v>121</v>
      </c>
      <c r="AT57" t="s">
        <v>121</v>
      </c>
      <c r="AU57" t="s">
        <v>121</v>
      </c>
      <c r="AV57" t="s">
        <v>121</v>
      </c>
      <c r="AW57" t="s">
        <v>121</v>
      </c>
    </row>
    <row r="58" spans="1:49" s="97" customFormat="1" ht="15" thickBot="1" x14ac:dyDescent="0.4">
      <c r="A58" s="94"/>
      <c r="B58" s="95"/>
      <c r="C58" s="102"/>
      <c r="D58" s="102"/>
      <c r="E58" s="24"/>
      <c r="F58" s="102"/>
      <c r="G58" s="64"/>
      <c r="H58" s="64"/>
      <c r="I58" s="63"/>
      <c r="J58" s="102"/>
      <c r="K58" s="59"/>
      <c r="L58" s="183"/>
      <c r="M58" s="121"/>
      <c r="N58" s="121"/>
      <c r="O58" s="121"/>
      <c r="P58" s="123"/>
      <c r="Q58" s="178"/>
      <c r="R58" s="178"/>
      <c r="S58" s="178"/>
      <c r="T58" s="178"/>
      <c r="U58" s="72"/>
      <c r="V58" s="184"/>
      <c r="W58" s="185"/>
      <c r="X58" s="172"/>
      <c r="Y58" s="172"/>
      <c r="Z58" s="171"/>
      <c r="AA58" s="16"/>
      <c r="AB58" s="16"/>
      <c r="AC58" s="78"/>
      <c r="AD58" s="16"/>
      <c r="AE58" s="16"/>
      <c r="AF58" s="150"/>
      <c r="AG58" s="16"/>
      <c r="AH58" s="16"/>
      <c r="AI58" s="78"/>
      <c r="AJ58" s="150"/>
      <c r="AK58" s="160"/>
      <c r="AL58">
        <f>360/24</f>
        <v>15</v>
      </c>
      <c r="AM58">
        <f t="shared" ref="AM58:AN58" si="21">360/24</f>
        <v>15</v>
      </c>
      <c r="AN58">
        <f t="shared" si="21"/>
        <v>15</v>
      </c>
      <c r="AO58">
        <f>720/24</f>
        <v>30</v>
      </c>
      <c r="AP58">
        <f t="shared" ref="AP58:AQ58" si="22">720/24</f>
        <v>30</v>
      </c>
      <c r="AQ58">
        <f t="shared" si="22"/>
        <v>30</v>
      </c>
      <c r="AR58">
        <f>360/24</f>
        <v>15</v>
      </c>
      <c r="AS58">
        <f t="shared" ref="AS58:AT58" si="23">360/24</f>
        <v>15</v>
      </c>
      <c r="AT58">
        <f t="shared" si="23"/>
        <v>15</v>
      </c>
      <c r="AU58">
        <f>720/24</f>
        <v>30</v>
      </c>
      <c r="AV58">
        <f t="shared" ref="AV58:AW58" si="24">720/24</f>
        <v>30</v>
      </c>
      <c r="AW58">
        <f t="shared" si="24"/>
        <v>30</v>
      </c>
    </row>
    <row r="59" spans="1:49" s="55" customFormat="1" ht="44.5" thickTop="1" thickBot="1" x14ac:dyDescent="0.4">
      <c r="A59" s="94" t="s">
        <v>40</v>
      </c>
      <c r="B59" s="56" t="s">
        <v>115</v>
      </c>
      <c r="C59" s="13" t="b">
        <v>0</v>
      </c>
      <c r="D59" s="13" t="b">
        <v>0</v>
      </c>
      <c r="E59" s="24" t="b">
        <v>0</v>
      </c>
      <c r="F59" s="15">
        <v>0.01</v>
      </c>
      <c r="G59" s="69" t="s">
        <v>4</v>
      </c>
      <c r="H59" s="64" t="s">
        <v>14</v>
      </c>
      <c r="I59" s="63" t="b">
        <v>0</v>
      </c>
      <c r="J59" s="13" t="b">
        <v>0</v>
      </c>
      <c r="K59" s="59">
        <v>1</v>
      </c>
      <c r="L59" s="148" t="s">
        <v>116</v>
      </c>
      <c r="M59" s="121"/>
      <c r="N59" s="121"/>
      <c r="O59" s="121"/>
      <c r="P59" s="122"/>
      <c r="Q59" s="16">
        <v>-32.282028778006584</v>
      </c>
      <c r="R59" s="16">
        <v>18.993808935446093</v>
      </c>
      <c r="S59" s="16">
        <v>-2976.9580566795739</v>
      </c>
      <c r="T59" s="16">
        <v>12609.553050394616</v>
      </c>
      <c r="U59" s="182" t="s">
        <v>128</v>
      </c>
      <c r="V59" s="194" t="s">
        <v>126</v>
      </c>
      <c r="W59" s="16">
        <v>8</v>
      </c>
      <c r="X59" s="16">
        <v>-32.282028778006584</v>
      </c>
      <c r="Y59" s="16">
        <v>18.993808935446093</v>
      </c>
      <c r="Z59">
        <v>-10.7094694838656</v>
      </c>
      <c r="AA59" s="16">
        <v>-103.52500463335851</v>
      </c>
      <c r="AB59" s="16">
        <v>48.636176110879767</v>
      </c>
      <c r="AC59">
        <v>-102.808335876708</v>
      </c>
      <c r="AD59" s="16">
        <v>-2976.9580566795739</v>
      </c>
      <c r="AE59" s="16">
        <v>12609.553050394616</v>
      </c>
      <c r="AF59">
        <v>-3.06174494435894</v>
      </c>
      <c r="AG59" s="16">
        <v>-23605.465015482205</v>
      </c>
      <c r="AH59" s="16">
        <v>102092.67461261497</v>
      </c>
      <c r="AI59">
        <v>-878.219949875873</v>
      </c>
      <c r="AJ59" s="78"/>
      <c r="AK59" s="151" t="s">
        <v>120</v>
      </c>
      <c r="AL59" s="200">
        <f>X59/AL$58</f>
        <v>-2.1521352518671057</v>
      </c>
      <c r="AM59" s="200">
        <f t="shared" ref="AM59:AW59" si="25">Y59/AM$58</f>
        <v>1.2662539290297397</v>
      </c>
      <c r="AN59" s="195">
        <f t="shared" si="25"/>
        <v>-0.71396463225770668</v>
      </c>
      <c r="AO59" s="201">
        <f t="shared" si="25"/>
        <v>-3.4508334877786169</v>
      </c>
      <c r="AP59" s="200">
        <f t="shared" si="25"/>
        <v>1.6212058703626588</v>
      </c>
      <c r="AQ59" s="195">
        <f t="shared" si="25"/>
        <v>-3.4269445292235998</v>
      </c>
      <c r="AR59" s="170">
        <f>AD59/AR$58</f>
        <v>-198.46387044530493</v>
      </c>
      <c r="AS59" s="170">
        <f t="shared" si="25"/>
        <v>840.63687002630775</v>
      </c>
      <c r="AT59" s="198">
        <f>AF59/AT$58</f>
        <v>-0.20411632962392934</v>
      </c>
      <c r="AU59" s="170">
        <f t="shared" si="25"/>
        <v>-786.84883384940679</v>
      </c>
      <c r="AV59" s="170">
        <f t="shared" si="25"/>
        <v>3403.0891537538323</v>
      </c>
      <c r="AW59" s="170">
        <f t="shared" si="25"/>
        <v>-29.273998329195766</v>
      </c>
    </row>
    <row r="60" spans="1:49" s="55" customFormat="1" ht="44.5" thickTop="1" thickBot="1" x14ac:dyDescent="0.4">
      <c r="A60" s="94" t="s">
        <v>40</v>
      </c>
      <c r="B60" s="56" t="s">
        <v>113</v>
      </c>
      <c r="C60" s="13" t="b">
        <v>0</v>
      </c>
      <c r="D60" s="13" t="b">
        <v>0</v>
      </c>
      <c r="E60" s="24" t="b">
        <v>0</v>
      </c>
      <c r="F60" s="15">
        <v>0.01</v>
      </c>
      <c r="G60" s="69" t="s">
        <v>4</v>
      </c>
      <c r="H60" s="64" t="s">
        <v>14</v>
      </c>
      <c r="I60" s="63" t="b">
        <v>0</v>
      </c>
      <c r="J60" s="13" t="b">
        <v>0</v>
      </c>
      <c r="K60" s="59">
        <v>1</v>
      </c>
      <c r="L60" s="148" t="s">
        <v>114</v>
      </c>
      <c r="M60" s="121"/>
      <c r="N60" s="121"/>
      <c r="O60" s="121"/>
      <c r="P60" s="122"/>
      <c r="Q60" s="16">
        <v>-50.382464675767928</v>
      </c>
      <c r="R60" s="16">
        <v>2.6435339095774593</v>
      </c>
      <c r="S60" s="16">
        <v>-11.047419536741423</v>
      </c>
      <c r="T60" s="16">
        <v>22.792230402083604</v>
      </c>
      <c r="U60" s="182" t="s">
        <v>129</v>
      </c>
      <c r="V60" s="194" t="s">
        <v>126</v>
      </c>
      <c r="W60" s="16">
        <v>28</v>
      </c>
      <c r="X60" s="16">
        <v>-50.382464675767928</v>
      </c>
      <c r="Y60" s="16">
        <v>2.6435339095774593</v>
      </c>
      <c r="Z60">
        <v>-43.907246325044497</v>
      </c>
      <c r="AA60" s="16">
        <v>-136.48414509885396</v>
      </c>
      <c r="AB60" s="16">
        <v>3.4230656845120313</v>
      </c>
      <c r="AC60">
        <v>-138.37958809051199</v>
      </c>
      <c r="AD60" s="16">
        <v>-11.047419536741423</v>
      </c>
      <c r="AE60" s="16">
        <v>22.792230402083604</v>
      </c>
      <c r="AF60">
        <v>-3.1140623365734199</v>
      </c>
      <c r="AG60" s="16">
        <v>-28.804851147290929</v>
      </c>
      <c r="AH60" s="16">
        <v>48.85687767964707</v>
      </c>
      <c r="AI60">
        <v>-13.204519168647399</v>
      </c>
      <c r="AJ60" s="150"/>
      <c r="AK60" s="151" t="s">
        <v>118</v>
      </c>
      <c r="AL60" s="200">
        <f t="shared" ref="AL60:AL90" si="26">X60/AL$58</f>
        <v>-3.3588309783845287</v>
      </c>
      <c r="AM60" s="200">
        <f t="shared" ref="AM60:AM90" si="27">Y60/AM$58</f>
        <v>0.17623559397183061</v>
      </c>
      <c r="AN60" s="195">
        <f t="shared" ref="AN60:AN90" si="28">Z60/AN$58</f>
        <v>-2.9271497550029664</v>
      </c>
      <c r="AO60" s="201">
        <f t="shared" ref="AO60:AO90" si="29">AA60/AO$58</f>
        <v>-4.5494715032951323</v>
      </c>
      <c r="AP60" s="200">
        <f t="shared" ref="AP60:AP90" si="30">AB60/AP$58</f>
        <v>0.11410218948373438</v>
      </c>
      <c r="AQ60" s="195">
        <f>AC60/AQ$58</f>
        <v>-4.6126529363503996</v>
      </c>
      <c r="AR60" s="170">
        <f t="shared" ref="AR60:AR90" si="31">AD60/AR$58</f>
        <v>-0.73649463578276153</v>
      </c>
      <c r="AS60" s="170">
        <f t="shared" ref="AS60:AS90" si="32">AE60/AS$58</f>
        <v>1.5194820268055735</v>
      </c>
      <c r="AT60" s="198">
        <f>AF60/AT$58</f>
        <v>-0.20760415577156133</v>
      </c>
      <c r="AU60" s="170">
        <f t="shared" ref="AU60:AU90" si="33">AG60/AU$58</f>
        <v>-0.96016170490969766</v>
      </c>
      <c r="AV60" s="170">
        <f t="shared" ref="AV60:AV90" si="34">AH60/AV$58</f>
        <v>1.6285625893215689</v>
      </c>
      <c r="AW60" s="170">
        <f>AI60/AW$58</f>
        <v>-0.4401506389549133</v>
      </c>
    </row>
    <row r="61" spans="1:49" s="9" customFormat="1" ht="15" hidden="1" thickBot="1" x14ac:dyDescent="0.4">
      <c r="A61" t="s">
        <v>40</v>
      </c>
      <c r="B61" s="9" t="s">
        <v>28</v>
      </c>
      <c r="C61" s="9">
        <v>0.01</v>
      </c>
      <c r="D61" s="27" t="b">
        <v>1</v>
      </c>
      <c r="E61" s="3" t="b">
        <v>0</v>
      </c>
      <c r="F61" s="9">
        <v>0.05</v>
      </c>
      <c r="G61" s="5" t="s">
        <v>11</v>
      </c>
      <c r="H61" s="31" t="s">
        <v>14</v>
      </c>
      <c r="I61" s="53" t="b">
        <v>1</v>
      </c>
      <c r="J61" t="b">
        <v>1</v>
      </c>
      <c r="K61" s="12">
        <v>1</v>
      </c>
      <c r="L61" s="12"/>
      <c r="M61" s="120"/>
      <c r="N61" s="120"/>
      <c r="O61" s="120"/>
      <c r="P61" s="128"/>
      <c r="Q61" s="115"/>
      <c r="R61" s="115"/>
      <c r="S61" s="115"/>
      <c r="T61" s="115"/>
      <c r="U61" s="8"/>
      <c r="V61" s="194" t="s">
        <v>126</v>
      </c>
      <c r="W61" s="16"/>
      <c r="X61" s="124"/>
      <c r="Y61" s="124"/>
      <c r="Z61" s="115"/>
      <c r="AA61" s="127"/>
      <c r="AB61" s="120"/>
      <c r="AC61" s="124"/>
      <c r="AD61" s="124"/>
      <c r="AE61" s="124"/>
      <c r="AF61" s="116"/>
      <c r="AG61" s="120"/>
      <c r="AH61" s="128"/>
      <c r="AI61" s="116"/>
      <c r="AJ61" s="124"/>
      <c r="AK61" s="152"/>
      <c r="AL61" s="200">
        <f t="shared" si="26"/>
        <v>0</v>
      </c>
      <c r="AM61" s="200">
        <f t="shared" si="27"/>
        <v>0</v>
      </c>
      <c r="AN61" s="195">
        <f t="shared" si="28"/>
        <v>0</v>
      </c>
      <c r="AO61" s="201">
        <f t="shared" si="29"/>
        <v>0</v>
      </c>
      <c r="AP61" s="200">
        <f t="shared" si="30"/>
        <v>0</v>
      </c>
      <c r="AQ61" s="195">
        <f>AC61/AQ$58</f>
        <v>0</v>
      </c>
      <c r="AR61" s="170">
        <f t="shared" si="31"/>
        <v>0</v>
      </c>
      <c r="AS61" s="170">
        <f t="shared" si="32"/>
        <v>0</v>
      </c>
      <c r="AT61" s="198">
        <f>AF61/AT$58</f>
        <v>0</v>
      </c>
      <c r="AU61" s="170">
        <f t="shared" si="33"/>
        <v>0</v>
      </c>
      <c r="AV61" s="170">
        <f t="shared" si="34"/>
        <v>0</v>
      </c>
      <c r="AW61" s="170">
        <f>AI61/AW$58</f>
        <v>0</v>
      </c>
    </row>
    <row r="62" spans="1:49" ht="15.5" hidden="1" thickTop="1" thickBot="1" x14ac:dyDescent="0.4">
      <c r="A62" t="s">
        <v>40</v>
      </c>
      <c r="B62" t="s">
        <v>29</v>
      </c>
      <c r="C62">
        <v>0.01</v>
      </c>
      <c r="D62" s="27" t="b">
        <v>1</v>
      </c>
      <c r="E62" s="3" t="b">
        <v>0</v>
      </c>
      <c r="F62">
        <v>0.05</v>
      </c>
      <c r="G62" s="30" t="s">
        <v>4</v>
      </c>
      <c r="H62" s="13" t="s">
        <v>15</v>
      </c>
      <c r="I62" s="4" t="b">
        <v>1</v>
      </c>
      <c r="J62" t="b">
        <v>1</v>
      </c>
      <c r="K62" s="1">
        <v>1</v>
      </c>
      <c r="Q62" s="115"/>
      <c r="R62" s="115"/>
      <c r="S62" s="115"/>
      <c r="U62" s="7"/>
      <c r="V62" s="194" t="s">
        <v>126</v>
      </c>
      <c r="W62" s="77"/>
      <c r="AK62" s="153"/>
      <c r="AL62" s="200">
        <f t="shared" si="26"/>
        <v>0</v>
      </c>
      <c r="AM62" s="200">
        <f t="shared" si="27"/>
        <v>0</v>
      </c>
      <c r="AN62" s="195">
        <f t="shared" si="28"/>
        <v>0</v>
      </c>
      <c r="AO62" s="201">
        <f t="shared" si="29"/>
        <v>0</v>
      </c>
      <c r="AP62" s="200">
        <f t="shared" si="30"/>
        <v>0</v>
      </c>
      <c r="AQ62" s="195">
        <f>AC62/AQ$58</f>
        <v>0</v>
      </c>
      <c r="AR62" s="170">
        <f t="shared" si="31"/>
        <v>0</v>
      </c>
      <c r="AS62" s="170">
        <f t="shared" si="32"/>
        <v>0</v>
      </c>
      <c r="AT62" s="198">
        <f>AF62/AT$58</f>
        <v>0</v>
      </c>
      <c r="AU62" s="170">
        <f t="shared" si="33"/>
        <v>0</v>
      </c>
      <c r="AV62" s="170">
        <f t="shared" si="34"/>
        <v>0</v>
      </c>
      <c r="AW62" s="170">
        <f>AI62/AW$58</f>
        <v>0</v>
      </c>
    </row>
    <row r="63" spans="1:49" ht="15.5" hidden="1" thickTop="1" thickBot="1" x14ac:dyDescent="0.4">
      <c r="A63" t="s">
        <v>40</v>
      </c>
      <c r="B63" t="s">
        <v>36</v>
      </c>
      <c r="C63" s="9">
        <v>0.01</v>
      </c>
      <c r="D63" s="24" t="b">
        <v>1</v>
      </c>
      <c r="E63" s="13">
        <v>1</v>
      </c>
      <c r="F63" s="9">
        <v>0.05</v>
      </c>
      <c r="G63" s="5" t="s">
        <v>11</v>
      </c>
      <c r="H63" s="33" t="s">
        <v>14</v>
      </c>
      <c r="I63" s="15" t="b">
        <v>0</v>
      </c>
      <c r="J63" t="b">
        <v>1</v>
      </c>
      <c r="K63" s="12">
        <v>1</v>
      </c>
      <c r="L63" s="12"/>
      <c r="Q63" s="115"/>
      <c r="R63" s="115"/>
      <c r="S63" s="115"/>
      <c r="T63" s="115"/>
      <c r="U63" s="7"/>
      <c r="V63" s="194" t="s">
        <v>126</v>
      </c>
      <c r="W63" s="16"/>
      <c r="Z63" s="115"/>
      <c r="AK63" s="153"/>
      <c r="AL63" s="200">
        <f t="shared" si="26"/>
        <v>0</v>
      </c>
      <c r="AM63" s="200">
        <f t="shared" si="27"/>
        <v>0</v>
      </c>
      <c r="AN63" s="195">
        <f t="shared" si="28"/>
        <v>0</v>
      </c>
      <c r="AO63" s="201">
        <f t="shared" si="29"/>
        <v>0</v>
      </c>
      <c r="AP63" s="200">
        <f t="shared" si="30"/>
        <v>0</v>
      </c>
      <c r="AQ63" s="195">
        <f>AC63/AQ$58</f>
        <v>0</v>
      </c>
      <c r="AR63" s="170">
        <f t="shared" si="31"/>
        <v>0</v>
      </c>
      <c r="AS63" s="170">
        <f t="shared" si="32"/>
        <v>0</v>
      </c>
      <c r="AT63" s="198">
        <f>AF63/AT$58</f>
        <v>0</v>
      </c>
      <c r="AU63" s="170">
        <f t="shared" si="33"/>
        <v>0</v>
      </c>
      <c r="AV63" s="170">
        <f t="shared" si="34"/>
        <v>0</v>
      </c>
      <c r="AW63" s="170">
        <f>AI63/AW$58</f>
        <v>0</v>
      </c>
    </row>
    <row r="64" spans="1:49" s="9" customFormat="1" ht="15.5" hidden="1" thickTop="1" thickBot="1" x14ac:dyDescent="0.4">
      <c r="A64" t="s">
        <v>40</v>
      </c>
      <c r="B64" s="9" t="s">
        <v>32</v>
      </c>
      <c r="C64" s="9">
        <v>0.01</v>
      </c>
      <c r="D64" s="24" t="b">
        <v>1</v>
      </c>
      <c r="E64" s="34">
        <v>5</v>
      </c>
      <c r="F64" s="9">
        <v>0.05</v>
      </c>
      <c r="G64" s="5" t="s">
        <v>11</v>
      </c>
      <c r="H64" s="33" t="s">
        <v>14</v>
      </c>
      <c r="I64" s="15" t="b">
        <v>0</v>
      </c>
      <c r="J64" t="b">
        <v>1</v>
      </c>
      <c r="K64" s="12">
        <v>1</v>
      </c>
      <c r="L64" s="12"/>
      <c r="M64" s="120"/>
      <c r="N64" s="120"/>
      <c r="O64" s="120"/>
      <c r="P64" s="128"/>
      <c r="Q64" s="115"/>
      <c r="R64" s="115"/>
      <c r="S64" s="115"/>
      <c r="T64" s="116"/>
      <c r="U64" s="8"/>
      <c r="V64" s="194" t="s">
        <v>126</v>
      </c>
      <c r="W64" s="77"/>
      <c r="X64" s="124"/>
      <c r="Y64" s="124"/>
      <c r="Z64" s="124"/>
      <c r="AA64" s="127"/>
      <c r="AB64" s="120"/>
      <c r="AC64" s="124"/>
      <c r="AD64" s="124"/>
      <c r="AE64" s="124"/>
      <c r="AF64" s="116"/>
      <c r="AG64" s="120"/>
      <c r="AH64" s="128"/>
      <c r="AI64" s="116"/>
      <c r="AJ64" s="124"/>
      <c r="AK64" s="152"/>
      <c r="AL64" s="200">
        <f t="shared" si="26"/>
        <v>0</v>
      </c>
      <c r="AM64" s="200">
        <f t="shared" si="27"/>
        <v>0</v>
      </c>
      <c r="AN64" s="195">
        <f t="shared" si="28"/>
        <v>0</v>
      </c>
      <c r="AO64" s="201">
        <f t="shared" si="29"/>
        <v>0</v>
      </c>
      <c r="AP64" s="200">
        <f t="shared" si="30"/>
        <v>0</v>
      </c>
      <c r="AQ64" s="195">
        <f>AC64/AQ$58</f>
        <v>0</v>
      </c>
      <c r="AR64" s="170">
        <f t="shared" si="31"/>
        <v>0</v>
      </c>
      <c r="AS64" s="170">
        <f t="shared" si="32"/>
        <v>0</v>
      </c>
      <c r="AT64" s="198">
        <f>AF64/AT$58</f>
        <v>0</v>
      </c>
      <c r="AU64" s="170">
        <f t="shared" si="33"/>
        <v>0</v>
      </c>
      <c r="AV64" s="170">
        <f t="shared" si="34"/>
        <v>0</v>
      </c>
      <c r="AW64" s="170">
        <f>AI64/AW$58</f>
        <v>0</v>
      </c>
    </row>
    <row r="65" spans="1:49" s="9" customFormat="1" ht="15.5" hidden="1" thickTop="1" thickBot="1" x14ac:dyDescent="0.4">
      <c r="A65" t="s">
        <v>40</v>
      </c>
      <c r="B65" s="9" t="s">
        <v>32</v>
      </c>
      <c r="C65" s="9">
        <v>0.01</v>
      </c>
      <c r="D65" s="24" t="b">
        <v>1</v>
      </c>
      <c r="E65" s="34">
        <v>1</v>
      </c>
      <c r="F65" s="9">
        <v>0.05</v>
      </c>
      <c r="G65" s="5" t="s">
        <v>11</v>
      </c>
      <c r="H65" s="33" t="s">
        <v>14</v>
      </c>
      <c r="I65" s="15" t="b">
        <v>0</v>
      </c>
      <c r="J65" t="b">
        <v>1</v>
      </c>
      <c r="K65" s="12">
        <v>1</v>
      </c>
      <c r="L65" s="12"/>
      <c r="M65" s="120"/>
      <c r="N65" s="120"/>
      <c r="O65" s="120"/>
      <c r="P65" s="128"/>
      <c r="Q65" s="115"/>
      <c r="R65" s="115"/>
      <c r="S65" s="115"/>
      <c r="T65" s="115"/>
      <c r="U65" s="8"/>
      <c r="V65" s="194" t="s">
        <v>126</v>
      </c>
      <c r="W65" s="16"/>
      <c r="X65" s="124"/>
      <c r="Y65" s="124"/>
      <c r="Z65" s="115"/>
      <c r="AA65" s="127"/>
      <c r="AB65" s="120"/>
      <c r="AC65" s="124"/>
      <c r="AD65" s="124"/>
      <c r="AE65" s="124"/>
      <c r="AF65" s="116"/>
      <c r="AG65" s="120"/>
      <c r="AH65" s="128"/>
      <c r="AI65" s="116"/>
      <c r="AJ65" s="124"/>
      <c r="AK65" s="152"/>
      <c r="AL65" s="200">
        <f t="shared" si="26"/>
        <v>0</v>
      </c>
      <c r="AM65" s="200">
        <f t="shared" si="27"/>
        <v>0</v>
      </c>
      <c r="AN65" s="195">
        <f t="shared" si="28"/>
        <v>0</v>
      </c>
      <c r="AO65" s="201">
        <f t="shared" si="29"/>
        <v>0</v>
      </c>
      <c r="AP65" s="200">
        <f t="shared" si="30"/>
        <v>0</v>
      </c>
      <c r="AQ65" s="195">
        <f>AC65/AQ$58</f>
        <v>0</v>
      </c>
      <c r="AR65" s="170">
        <f t="shared" si="31"/>
        <v>0</v>
      </c>
      <c r="AS65" s="170">
        <f t="shared" si="32"/>
        <v>0</v>
      </c>
      <c r="AT65" s="198">
        <f>AF65/AT$58</f>
        <v>0</v>
      </c>
      <c r="AU65" s="170">
        <f t="shared" si="33"/>
        <v>0</v>
      </c>
      <c r="AV65" s="170">
        <f t="shared" si="34"/>
        <v>0</v>
      </c>
      <c r="AW65" s="170">
        <f>AI65/AW$58</f>
        <v>0</v>
      </c>
    </row>
    <row r="66" spans="1:49" s="9" customFormat="1" ht="15.5" hidden="1" thickTop="1" thickBot="1" x14ac:dyDescent="0.4">
      <c r="A66" t="s">
        <v>40</v>
      </c>
      <c r="B66" s="9" t="s">
        <v>33</v>
      </c>
      <c r="C66" s="9">
        <v>0.01</v>
      </c>
      <c r="D66" s="11" t="b">
        <v>1</v>
      </c>
      <c r="E66" s="28" t="b">
        <v>0</v>
      </c>
      <c r="F66" s="9">
        <v>0.05</v>
      </c>
      <c r="G66" s="29" t="s">
        <v>4</v>
      </c>
      <c r="H66" s="30" t="s">
        <v>14</v>
      </c>
      <c r="I66" s="4" t="b">
        <v>1</v>
      </c>
      <c r="J66" t="b">
        <v>1</v>
      </c>
      <c r="K66" s="12">
        <v>1</v>
      </c>
      <c r="L66" s="12"/>
      <c r="M66" s="120"/>
      <c r="N66" s="120"/>
      <c r="O66" s="120"/>
      <c r="P66" s="128"/>
      <c r="Q66" s="115"/>
      <c r="R66" s="115"/>
      <c r="S66" s="115"/>
      <c r="T66" s="115"/>
      <c r="U66" s="7"/>
      <c r="V66" s="194" t="s">
        <v>126</v>
      </c>
      <c r="W66" s="16"/>
      <c r="X66" s="124"/>
      <c r="Y66" s="124"/>
      <c r="Z66" s="115"/>
      <c r="AA66" s="127"/>
      <c r="AB66" s="120"/>
      <c r="AC66" s="124"/>
      <c r="AD66" s="124"/>
      <c r="AE66" s="124"/>
      <c r="AF66" s="116"/>
      <c r="AG66" s="120"/>
      <c r="AH66" s="128"/>
      <c r="AI66" s="116"/>
      <c r="AJ66" s="124"/>
      <c r="AK66" s="154"/>
      <c r="AL66" s="200">
        <f t="shared" si="26"/>
        <v>0</v>
      </c>
      <c r="AM66" s="200">
        <f t="shared" si="27"/>
        <v>0</v>
      </c>
      <c r="AN66" s="195">
        <f t="shared" si="28"/>
        <v>0</v>
      </c>
      <c r="AO66" s="201">
        <f t="shared" si="29"/>
        <v>0</v>
      </c>
      <c r="AP66" s="200">
        <f t="shared" si="30"/>
        <v>0</v>
      </c>
      <c r="AQ66" s="195">
        <f>AC66/AQ$58</f>
        <v>0</v>
      </c>
      <c r="AR66" s="170">
        <f t="shared" si="31"/>
        <v>0</v>
      </c>
      <c r="AS66" s="170">
        <f t="shared" si="32"/>
        <v>0</v>
      </c>
      <c r="AT66" s="198">
        <f>AF66/AT$58</f>
        <v>0</v>
      </c>
      <c r="AU66" s="170">
        <f t="shared" si="33"/>
        <v>0</v>
      </c>
      <c r="AV66" s="170">
        <f t="shared" si="34"/>
        <v>0</v>
      </c>
      <c r="AW66" s="170">
        <f>AI66/AW$58</f>
        <v>0</v>
      </c>
    </row>
    <row r="67" spans="1:49" s="9" customFormat="1" ht="15.5" hidden="1" thickTop="1" thickBot="1" x14ac:dyDescent="0.4">
      <c r="A67" t="s">
        <v>40</v>
      </c>
      <c r="B67" s="9" t="s">
        <v>34</v>
      </c>
      <c r="C67" s="9">
        <v>0.01</v>
      </c>
      <c r="D67" s="11" t="b">
        <v>1</v>
      </c>
      <c r="E67" s="39" t="b">
        <v>0</v>
      </c>
      <c r="F67" s="9">
        <v>0.05</v>
      </c>
      <c r="G67" s="70" t="s">
        <v>4</v>
      </c>
      <c r="H67" s="52" t="b">
        <v>0</v>
      </c>
      <c r="I67" s="4" t="b">
        <v>1</v>
      </c>
      <c r="J67" t="b">
        <v>1</v>
      </c>
      <c r="K67" s="12">
        <v>1</v>
      </c>
      <c r="L67" s="12"/>
      <c r="M67" s="120"/>
      <c r="N67" s="120"/>
      <c r="O67" s="120"/>
      <c r="P67" s="128"/>
      <c r="Q67" s="115"/>
      <c r="R67" s="115"/>
      <c r="S67" s="115"/>
      <c r="T67" s="115"/>
      <c r="U67" s="7"/>
      <c r="V67" s="194" t="s">
        <v>126</v>
      </c>
      <c r="W67" s="16"/>
      <c r="X67" s="124"/>
      <c r="Y67" s="124"/>
      <c r="Z67" s="115"/>
      <c r="AA67" s="127"/>
      <c r="AB67" s="120"/>
      <c r="AC67" s="124"/>
      <c r="AD67" s="124"/>
      <c r="AE67" s="124"/>
      <c r="AF67" s="116"/>
      <c r="AG67" s="120"/>
      <c r="AH67" s="128"/>
      <c r="AI67" s="116"/>
      <c r="AJ67" s="124"/>
      <c r="AK67" s="154"/>
      <c r="AL67" s="200">
        <f t="shared" si="26"/>
        <v>0</v>
      </c>
      <c r="AM67" s="200">
        <f t="shared" si="27"/>
        <v>0</v>
      </c>
      <c r="AN67" s="195">
        <f t="shared" si="28"/>
        <v>0</v>
      </c>
      <c r="AO67" s="201">
        <f t="shared" si="29"/>
        <v>0</v>
      </c>
      <c r="AP67" s="200">
        <f t="shared" si="30"/>
        <v>0</v>
      </c>
      <c r="AQ67" s="195">
        <f>AC67/AQ$58</f>
        <v>0</v>
      </c>
      <c r="AR67" s="170">
        <f t="shared" si="31"/>
        <v>0</v>
      </c>
      <c r="AS67" s="170">
        <f t="shared" si="32"/>
        <v>0</v>
      </c>
      <c r="AT67" s="198">
        <f>AF67/AT$58</f>
        <v>0</v>
      </c>
      <c r="AU67" s="170">
        <f t="shared" si="33"/>
        <v>0</v>
      </c>
      <c r="AV67" s="170">
        <f t="shared" si="34"/>
        <v>0</v>
      </c>
      <c r="AW67" s="170">
        <f>AI67/AW$58</f>
        <v>0</v>
      </c>
    </row>
    <row r="68" spans="1:49" s="55" customFormat="1" ht="15" hidden="1" thickBot="1" x14ac:dyDescent="0.4">
      <c r="A68" s="42" t="s">
        <v>40</v>
      </c>
      <c r="B68" s="54" t="s">
        <v>35</v>
      </c>
      <c r="C68" s="55">
        <v>0.01</v>
      </c>
      <c r="D68" s="56" t="b">
        <v>1</v>
      </c>
      <c r="E68" s="28" t="b">
        <v>0</v>
      </c>
      <c r="F68" s="55">
        <v>0.05</v>
      </c>
      <c r="G68" s="68" t="s">
        <v>11</v>
      </c>
      <c r="H68" s="57" t="b">
        <v>0</v>
      </c>
      <c r="I68" s="58" t="b">
        <v>1</v>
      </c>
      <c r="J68" t="b">
        <v>1</v>
      </c>
      <c r="K68" s="59">
        <v>1</v>
      </c>
      <c r="L68" s="59"/>
      <c r="M68" s="121"/>
      <c r="N68" s="121"/>
      <c r="O68" s="121"/>
      <c r="P68" s="122"/>
      <c r="Q68" s="123"/>
      <c r="R68" s="123"/>
      <c r="S68" s="123"/>
      <c r="T68" s="123"/>
      <c r="U68" s="49"/>
      <c r="V68" s="194" t="s">
        <v>126</v>
      </c>
      <c r="W68" s="60"/>
      <c r="X68" s="123"/>
      <c r="Y68" s="123"/>
      <c r="Z68" s="123"/>
      <c r="AA68" s="121"/>
      <c r="AB68" s="121"/>
      <c r="AC68" s="123"/>
      <c r="AD68" s="123"/>
      <c r="AE68" s="123"/>
      <c r="AF68" s="131"/>
      <c r="AG68" s="121"/>
      <c r="AH68" s="122"/>
      <c r="AI68" s="131"/>
      <c r="AJ68" s="123"/>
      <c r="AK68" s="155"/>
      <c r="AL68" s="200">
        <f t="shared" si="26"/>
        <v>0</v>
      </c>
      <c r="AM68" s="200">
        <f t="shared" si="27"/>
        <v>0</v>
      </c>
      <c r="AN68" s="195">
        <f t="shared" si="28"/>
        <v>0</v>
      </c>
      <c r="AO68" s="201">
        <f t="shared" si="29"/>
        <v>0</v>
      </c>
      <c r="AP68" s="200">
        <f t="shared" si="30"/>
        <v>0</v>
      </c>
      <c r="AQ68" s="195">
        <f>AC68/AQ$58</f>
        <v>0</v>
      </c>
      <c r="AR68" s="170">
        <f t="shared" si="31"/>
        <v>0</v>
      </c>
      <c r="AS68" s="170">
        <f t="shared" si="32"/>
        <v>0</v>
      </c>
      <c r="AT68" s="198">
        <f>AF68/AT$58</f>
        <v>0</v>
      </c>
      <c r="AU68" s="170">
        <f t="shared" si="33"/>
        <v>0</v>
      </c>
      <c r="AV68" s="170">
        <f t="shared" si="34"/>
        <v>0</v>
      </c>
      <c r="AW68" s="170">
        <f>AI68/AW$58</f>
        <v>0</v>
      </c>
    </row>
    <row r="69" spans="1:49" s="9" customFormat="1" ht="15" hidden="1" thickBot="1" x14ac:dyDescent="0.4">
      <c r="A69" t="s">
        <v>40</v>
      </c>
      <c r="B69" t="s">
        <v>37</v>
      </c>
      <c r="C69" s="9">
        <v>0.01</v>
      </c>
      <c r="D69" s="41" t="b">
        <v>1</v>
      </c>
      <c r="E69" s="11" t="b">
        <v>0</v>
      </c>
      <c r="F69" s="9">
        <v>0.05</v>
      </c>
      <c r="G69" s="5" t="s">
        <v>11</v>
      </c>
      <c r="H69" s="33" t="s">
        <v>14</v>
      </c>
      <c r="I69" s="23" t="b">
        <v>0</v>
      </c>
      <c r="J69" t="b">
        <v>1</v>
      </c>
      <c r="K69" s="19">
        <v>1.5</v>
      </c>
      <c r="L69" s="19"/>
      <c r="M69" s="120"/>
      <c r="N69" s="120"/>
      <c r="O69" s="120"/>
      <c r="P69" s="128"/>
      <c r="Q69" s="115"/>
      <c r="R69" s="115"/>
      <c r="S69" s="115"/>
      <c r="T69" s="115"/>
      <c r="U69" s="7"/>
      <c r="V69" s="194" t="s">
        <v>126</v>
      </c>
      <c r="W69" s="16"/>
      <c r="X69" s="124"/>
      <c r="Y69" s="124"/>
      <c r="Z69" s="115"/>
      <c r="AA69" s="127"/>
      <c r="AB69" s="120"/>
      <c r="AC69" s="124"/>
      <c r="AD69" s="124"/>
      <c r="AE69" s="124"/>
      <c r="AF69" s="116"/>
      <c r="AG69" s="120"/>
      <c r="AH69" s="128"/>
      <c r="AI69" s="116"/>
      <c r="AJ69" s="124"/>
      <c r="AK69" s="152"/>
      <c r="AL69" s="200">
        <f t="shared" si="26"/>
        <v>0</v>
      </c>
      <c r="AM69" s="200">
        <f t="shared" si="27"/>
        <v>0</v>
      </c>
      <c r="AN69" s="195">
        <f t="shared" si="28"/>
        <v>0</v>
      </c>
      <c r="AO69" s="201">
        <f t="shared" si="29"/>
        <v>0</v>
      </c>
      <c r="AP69" s="200">
        <f t="shared" si="30"/>
        <v>0</v>
      </c>
      <c r="AQ69" s="195">
        <f>AC69/AQ$58</f>
        <v>0</v>
      </c>
      <c r="AR69" s="170">
        <f t="shared" si="31"/>
        <v>0</v>
      </c>
      <c r="AS69" s="170">
        <f t="shared" si="32"/>
        <v>0</v>
      </c>
      <c r="AT69" s="198">
        <f>AF69/AT$58</f>
        <v>0</v>
      </c>
      <c r="AU69" s="170">
        <f t="shared" si="33"/>
        <v>0</v>
      </c>
      <c r="AV69" s="170">
        <f t="shared" si="34"/>
        <v>0</v>
      </c>
      <c r="AW69" s="170">
        <f>AI69/AW$58</f>
        <v>0</v>
      </c>
    </row>
    <row r="70" spans="1:49" s="9" customFormat="1" ht="15.5" hidden="1" thickTop="1" thickBot="1" x14ac:dyDescent="0.4">
      <c r="A70" t="s">
        <v>40</v>
      </c>
      <c r="B70" s="9" t="s">
        <v>42</v>
      </c>
      <c r="C70" s="9">
        <v>0.01</v>
      </c>
      <c r="D70" s="11" t="b">
        <v>1</v>
      </c>
      <c r="E70" s="39" t="b">
        <v>0</v>
      </c>
      <c r="F70" s="9">
        <v>0.05</v>
      </c>
      <c r="G70" s="70" t="s">
        <v>4</v>
      </c>
      <c r="H70" s="71" t="b">
        <v>0</v>
      </c>
      <c r="I70" s="13" t="b">
        <v>0</v>
      </c>
      <c r="J70" t="b">
        <v>1</v>
      </c>
      <c r="K70" s="12">
        <v>1</v>
      </c>
      <c r="L70" s="12"/>
      <c r="M70" s="120"/>
      <c r="N70" s="120"/>
      <c r="O70" s="120"/>
      <c r="P70" s="128"/>
      <c r="Q70" s="115"/>
      <c r="R70" s="115"/>
      <c r="S70" s="115"/>
      <c r="T70" s="115"/>
      <c r="U70" s="7"/>
      <c r="V70" s="194" t="s">
        <v>126</v>
      </c>
      <c r="W70" s="16"/>
      <c r="X70" s="124"/>
      <c r="Y70" s="124"/>
      <c r="Z70" s="115"/>
      <c r="AA70" s="127"/>
      <c r="AB70" s="120"/>
      <c r="AC70" s="124"/>
      <c r="AD70" s="124"/>
      <c r="AE70" s="124"/>
      <c r="AF70" s="116"/>
      <c r="AG70" s="120"/>
      <c r="AH70" s="128"/>
      <c r="AI70" s="116"/>
      <c r="AJ70" s="124"/>
      <c r="AK70" s="154"/>
      <c r="AL70" s="200">
        <f t="shared" si="26"/>
        <v>0</v>
      </c>
      <c r="AM70" s="200">
        <f t="shared" si="27"/>
        <v>0</v>
      </c>
      <c r="AN70" s="195">
        <f t="shared" si="28"/>
        <v>0</v>
      </c>
      <c r="AO70" s="201">
        <f t="shared" si="29"/>
        <v>0</v>
      </c>
      <c r="AP70" s="200">
        <f t="shared" si="30"/>
        <v>0</v>
      </c>
      <c r="AQ70" s="195">
        <f>AC70/AQ$58</f>
        <v>0</v>
      </c>
      <c r="AR70" s="170">
        <f t="shared" si="31"/>
        <v>0</v>
      </c>
      <c r="AS70" s="170">
        <f t="shared" si="32"/>
        <v>0</v>
      </c>
      <c r="AT70" s="198">
        <f>AF70/AT$58</f>
        <v>0</v>
      </c>
      <c r="AU70" s="170">
        <f t="shared" si="33"/>
        <v>0</v>
      </c>
      <c r="AV70" s="170">
        <f t="shared" si="34"/>
        <v>0</v>
      </c>
      <c r="AW70" s="170">
        <f>AI70/AW$58</f>
        <v>0</v>
      </c>
    </row>
    <row r="71" spans="1:49" s="9" customFormat="1" ht="30" hidden="1" thickTop="1" thickBot="1" x14ac:dyDescent="0.4">
      <c r="A71" s="9" t="s">
        <v>40</v>
      </c>
      <c r="B71" s="9" t="s">
        <v>52</v>
      </c>
      <c r="C71" s="55">
        <v>0.01</v>
      </c>
      <c r="D71" s="56" t="b">
        <v>1</v>
      </c>
      <c r="E71" s="24" t="b">
        <v>0</v>
      </c>
      <c r="F71" s="55">
        <v>0.05</v>
      </c>
      <c r="G71" s="64" t="s">
        <v>4</v>
      </c>
      <c r="H71" s="64" t="s">
        <v>14</v>
      </c>
      <c r="I71" s="63" t="b">
        <v>0</v>
      </c>
      <c r="J71" t="b">
        <v>1</v>
      </c>
      <c r="K71" s="59">
        <v>1</v>
      </c>
      <c r="L71" s="73" t="s">
        <v>65</v>
      </c>
      <c r="M71" s="120"/>
      <c r="N71" s="120"/>
      <c r="O71" s="120"/>
      <c r="P71" s="128"/>
      <c r="Q71" s="115"/>
      <c r="R71" s="115"/>
      <c r="S71" s="115"/>
      <c r="T71" s="115"/>
      <c r="V71" s="194" t="s">
        <v>126</v>
      </c>
      <c r="W71" s="16"/>
      <c r="X71" s="124"/>
      <c r="Y71" s="124"/>
      <c r="Z71" s="115"/>
      <c r="AA71" s="127"/>
      <c r="AB71" s="120"/>
      <c r="AC71" s="124"/>
      <c r="AD71" s="124"/>
      <c r="AE71" s="124"/>
      <c r="AF71" s="116"/>
      <c r="AG71" s="120"/>
      <c r="AH71" s="128"/>
      <c r="AI71" s="116"/>
      <c r="AJ71" s="124"/>
      <c r="AK71" s="156">
        <v>1147202</v>
      </c>
      <c r="AL71" s="200">
        <f t="shared" si="26"/>
        <v>0</v>
      </c>
      <c r="AM71" s="200">
        <f t="shared" si="27"/>
        <v>0</v>
      </c>
      <c r="AN71" s="195">
        <f t="shared" si="28"/>
        <v>0</v>
      </c>
      <c r="AO71" s="201">
        <f t="shared" si="29"/>
        <v>0</v>
      </c>
      <c r="AP71" s="200">
        <f t="shared" si="30"/>
        <v>0</v>
      </c>
      <c r="AQ71" s="195">
        <f>AC71/AQ$58</f>
        <v>0</v>
      </c>
      <c r="AR71" s="170">
        <f t="shared" si="31"/>
        <v>0</v>
      </c>
      <c r="AS71" s="170">
        <f t="shared" si="32"/>
        <v>0</v>
      </c>
      <c r="AT71" s="198">
        <f>AF71/AT$58</f>
        <v>0</v>
      </c>
      <c r="AU71" s="170">
        <f t="shared" si="33"/>
        <v>0</v>
      </c>
      <c r="AV71" s="170">
        <f t="shared" si="34"/>
        <v>0</v>
      </c>
      <c r="AW71" s="170">
        <f>AI71/AW$58</f>
        <v>0</v>
      </c>
    </row>
    <row r="72" spans="1:49" s="9" customFormat="1" ht="30" hidden="1" thickTop="1" thickBot="1" x14ac:dyDescent="0.4">
      <c r="A72" s="9" t="s">
        <v>40</v>
      </c>
      <c r="B72" s="9" t="s">
        <v>56</v>
      </c>
      <c r="C72" s="55">
        <v>0.01</v>
      </c>
      <c r="D72" s="56" t="b">
        <v>1</v>
      </c>
      <c r="E72" s="24" t="b">
        <v>0</v>
      </c>
      <c r="F72" s="13">
        <v>0.01</v>
      </c>
      <c r="G72" s="64" t="s">
        <v>4</v>
      </c>
      <c r="H72" s="64" t="s">
        <v>14</v>
      </c>
      <c r="I72" s="63" t="b">
        <v>0</v>
      </c>
      <c r="J72" t="b">
        <v>1</v>
      </c>
      <c r="K72" s="59">
        <v>1</v>
      </c>
      <c r="L72" s="73" t="s">
        <v>65</v>
      </c>
      <c r="M72" s="120"/>
      <c r="N72" s="120"/>
      <c r="O72" s="120"/>
      <c r="P72" s="128"/>
      <c r="Q72" s="115"/>
      <c r="R72" s="115"/>
      <c r="S72" s="115"/>
      <c r="T72" s="115"/>
      <c r="V72" s="194" t="s">
        <v>126</v>
      </c>
      <c r="W72" s="16"/>
      <c r="X72" s="124"/>
      <c r="Y72" s="124"/>
      <c r="Z72" s="115"/>
      <c r="AA72" s="127"/>
      <c r="AB72" s="120"/>
      <c r="AC72" s="124"/>
      <c r="AD72" s="124"/>
      <c r="AE72" s="124"/>
      <c r="AF72" s="116"/>
      <c r="AG72" s="120"/>
      <c r="AH72" s="128"/>
      <c r="AI72" s="116"/>
      <c r="AJ72" s="124"/>
      <c r="AK72" s="157">
        <v>1147203</v>
      </c>
      <c r="AL72" s="200">
        <f t="shared" si="26"/>
        <v>0</v>
      </c>
      <c r="AM72" s="200">
        <f t="shared" si="27"/>
        <v>0</v>
      </c>
      <c r="AN72" s="195">
        <f t="shared" si="28"/>
        <v>0</v>
      </c>
      <c r="AO72" s="201">
        <f t="shared" si="29"/>
        <v>0</v>
      </c>
      <c r="AP72" s="200">
        <f t="shared" si="30"/>
        <v>0</v>
      </c>
      <c r="AQ72" s="195">
        <f>AC72/AQ$58</f>
        <v>0</v>
      </c>
      <c r="AR72" s="170">
        <f t="shared" si="31"/>
        <v>0</v>
      </c>
      <c r="AS72" s="170">
        <f t="shared" si="32"/>
        <v>0</v>
      </c>
      <c r="AT72" s="198">
        <f>AF72/AT$58</f>
        <v>0</v>
      </c>
      <c r="AU72" s="170">
        <f t="shared" si="33"/>
        <v>0</v>
      </c>
      <c r="AV72" s="170">
        <f t="shared" si="34"/>
        <v>0</v>
      </c>
      <c r="AW72" s="170">
        <f>AI72/AW$58</f>
        <v>0</v>
      </c>
    </row>
    <row r="73" spans="1:49" s="9" customFormat="1" ht="44.5" hidden="1" thickTop="1" thickBot="1" x14ac:dyDescent="0.4">
      <c r="A73" s="9" t="s">
        <v>40</v>
      </c>
      <c r="B73" s="9" t="s">
        <v>59</v>
      </c>
      <c r="C73" s="55">
        <v>0.01</v>
      </c>
      <c r="D73" s="56" t="b">
        <v>1</v>
      </c>
      <c r="E73" s="24" t="b">
        <v>0</v>
      </c>
      <c r="F73" s="13">
        <v>0.01</v>
      </c>
      <c r="G73" s="64" t="s">
        <v>4</v>
      </c>
      <c r="H73" s="64" t="s">
        <v>14</v>
      </c>
      <c r="I73" s="63" t="b">
        <v>0</v>
      </c>
      <c r="J73" t="b">
        <v>1</v>
      </c>
      <c r="K73" s="59">
        <v>1</v>
      </c>
      <c r="L73" s="73" t="s">
        <v>64</v>
      </c>
      <c r="M73" s="120"/>
      <c r="N73" s="120"/>
      <c r="O73" s="120"/>
      <c r="P73" s="128"/>
      <c r="Q73" s="115"/>
      <c r="R73" s="115"/>
      <c r="S73" s="115"/>
      <c r="T73" s="115"/>
      <c r="U73" s="7"/>
      <c r="V73" s="194" t="s">
        <v>126</v>
      </c>
      <c r="W73" s="16"/>
      <c r="X73" s="124"/>
      <c r="Y73" s="124"/>
      <c r="Z73" s="115"/>
      <c r="AA73" s="127"/>
      <c r="AB73" s="120"/>
      <c r="AC73" s="124"/>
      <c r="AD73" s="124"/>
      <c r="AE73" s="124"/>
      <c r="AF73" s="116"/>
      <c r="AG73" s="120"/>
      <c r="AH73" s="128"/>
      <c r="AI73" s="116"/>
      <c r="AJ73" s="124"/>
      <c r="AK73" s="158"/>
      <c r="AL73" s="200">
        <f t="shared" si="26"/>
        <v>0</v>
      </c>
      <c r="AM73" s="200">
        <f t="shared" si="27"/>
        <v>0</v>
      </c>
      <c r="AN73" s="195">
        <f t="shared" si="28"/>
        <v>0</v>
      </c>
      <c r="AO73" s="201">
        <f t="shared" si="29"/>
        <v>0</v>
      </c>
      <c r="AP73" s="200">
        <f t="shared" si="30"/>
        <v>0</v>
      </c>
      <c r="AQ73" s="195">
        <f>AC73/AQ$58</f>
        <v>0</v>
      </c>
      <c r="AR73" s="170">
        <f t="shared" si="31"/>
        <v>0</v>
      </c>
      <c r="AS73" s="170">
        <f t="shared" si="32"/>
        <v>0</v>
      </c>
      <c r="AT73" s="198">
        <f>AF73/AT$58</f>
        <v>0</v>
      </c>
      <c r="AU73" s="170">
        <f t="shared" si="33"/>
        <v>0</v>
      </c>
      <c r="AV73" s="170">
        <f t="shared" si="34"/>
        <v>0</v>
      </c>
      <c r="AW73" s="170">
        <f>AI73/AW$58</f>
        <v>0</v>
      </c>
    </row>
    <row r="74" spans="1:49" s="9" customFormat="1" ht="44.5" hidden="1" thickTop="1" thickBot="1" x14ac:dyDescent="0.4">
      <c r="A74" s="9" t="s">
        <v>40</v>
      </c>
      <c r="B74" s="9" t="s">
        <v>60</v>
      </c>
      <c r="C74" s="55">
        <v>0.01</v>
      </c>
      <c r="D74" s="56" t="b">
        <v>1</v>
      </c>
      <c r="E74" s="24" t="b">
        <v>0</v>
      </c>
      <c r="F74" s="13">
        <v>0.01</v>
      </c>
      <c r="G74" s="64" t="s">
        <v>4</v>
      </c>
      <c r="H74" s="64" t="s">
        <v>14</v>
      </c>
      <c r="I74" s="63" t="b">
        <v>0</v>
      </c>
      <c r="J74" s="13" t="b">
        <v>0</v>
      </c>
      <c r="K74" s="59">
        <v>1</v>
      </c>
      <c r="L74" s="73" t="s">
        <v>63</v>
      </c>
      <c r="M74" s="120"/>
      <c r="N74" s="120"/>
      <c r="O74" s="120"/>
      <c r="P74" s="128"/>
      <c r="Q74" s="115"/>
      <c r="R74" s="115"/>
      <c r="S74" s="115"/>
      <c r="T74" s="115"/>
      <c r="U74" s="7"/>
      <c r="V74" s="194" t="s">
        <v>126</v>
      </c>
      <c r="W74" s="16"/>
      <c r="X74" s="124"/>
      <c r="Y74" s="124"/>
      <c r="Z74" s="115"/>
      <c r="AA74" s="127"/>
      <c r="AB74" s="120"/>
      <c r="AC74" s="124"/>
      <c r="AD74" s="124"/>
      <c r="AE74" s="124"/>
      <c r="AF74" s="116"/>
      <c r="AG74" s="120"/>
      <c r="AH74" s="128"/>
      <c r="AI74" s="116"/>
      <c r="AJ74" s="124"/>
      <c r="AK74" s="158"/>
      <c r="AL74" s="200">
        <f t="shared" si="26"/>
        <v>0</v>
      </c>
      <c r="AM74" s="200">
        <f t="shared" si="27"/>
        <v>0</v>
      </c>
      <c r="AN74" s="195">
        <f t="shared" si="28"/>
        <v>0</v>
      </c>
      <c r="AO74" s="201">
        <f t="shared" si="29"/>
        <v>0</v>
      </c>
      <c r="AP74" s="200">
        <f t="shared" si="30"/>
        <v>0</v>
      </c>
      <c r="AQ74" s="195">
        <f>AC74/AQ$58</f>
        <v>0</v>
      </c>
      <c r="AR74" s="170">
        <f t="shared" si="31"/>
        <v>0</v>
      </c>
      <c r="AS74" s="170">
        <f t="shared" si="32"/>
        <v>0</v>
      </c>
      <c r="AT74" s="198">
        <f>AF74/AT$58</f>
        <v>0</v>
      </c>
      <c r="AU74" s="170">
        <f t="shared" si="33"/>
        <v>0</v>
      </c>
      <c r="AV74" s="170">
        <f t="shared" si="34"/>
        <v>0</v>
      </c>
      <c r="AW74" s="170">
        <f>AI74/AW$58</f>
        <v>0</v>
      </c>
    </row>
    <row r="75" spans="1:49" ht="44.5" hidden="1" thickTop="1" thickBot="1" x14ac:dyDescent="0.4">
      <c r="A75" s="76" t="s">
        <v>40</v>
      </c>
      <c r="B75" s="76" t="s">
        <v>61</v>
      </c>
      <c r="C75" s="55">
        <v>0.01</v>
      </c>
      <c r="D75" s="56" t="b">
        <v>1</v>
      </c>
      <c r="E75" s="24" t="b">
        <v>0</v>
      </c>
      <c r="F75" s="13">
        <v>0.01</v>
      </c>
      <c r="G75" s="64" t="s">
        <v>4</v>
      </c>
      <c r="H75" s="64" t="s">
        <v>14</v>
      </c>
      <c r="I75" s="63" t="b">
        <v>0</v>
      </c>
      <c r="J75" s="13" t="b">
        <v>0</v>
      </c>
      <c r="K75" s="59">
        <v>1</v>
      </c>
      <c r="L75" s="73" t="s">
        <v>64</v>
      </c>
      <c r="M75" s="120"/>
      <c r="N75" s="120"/>
      <c r="O75" s="120"/>
      <c r="P75" s="128"/>
      <c r="Q75" s="115"/>
      <c r="R75" s="115"/>
      <c r="S75" s="115"/>
      <c r="T75" s="115"/>
      <c r="U75" s="7"/>
      <c r="V75" s="194" t="s">
        <v>126</v>
      </c>
      <c r="W75" s="79"/>
      <c r="X75" s="127"/>
      <c r="Y75" s="127"/>
      <c r="Z75" s="121"/>
      <c r="AA75" s="115"/>
      <c r="AC75" s="133"/>
      <c r="AD75" s="127"/>
      <c r="AE75" s="127"/>
      <c r="AF75" s="132"/>
      <c r="AH75" s="115"/>
      <c r="AI75" s="134"/>
      <c r="AJ75" s="127"/>
      <c r="AK75" s="159"/>
      <c r="AL75" s="200">
        <f t="shared" si="26"/>
        <v>0</v>
      </c>
      <c r="AM75" s="200">
        <f t="shared" si="27"/>
        <v>0</v>
      </c>
      <c r="AN75" s="195">
        <f t="shared" si="28"/>
        <v>0</v>
      </c>
      <c r="AO75" s="201">
        <f t="shared" si="29"/>
        <v>0</v>
      </c>
      <c r="AP75" s="200">
        <f t="shared" si="30"/>
        <v>0</v>
      </c>
      <c r="AQ75" s="195">
        <f>AC75/AQ$58</f>
        <v>0</v>
      </c>
      <c r="AR75" s="170">
        <f t="shared" si="31"/>
        <v>0</v>
      </c>
      <c r="AS75" s="170">
        <f t="shared" si="32"/>
        <v>0</v>
      </c>
      <c r="AT75" s="198">
        <f>AF75/AT$58</f>
        <v>0</v>
      </c>
      <c r="AU75" s="170">
        <f t="shared" si="33"/>
        <v>0</v>
      </c>
      <c r="AV75" s="170">
        <f t="shared" si="34"/>
        <v>0</v>
      </c>
      <c r="AW75" s="170">
        <f>AI75/AW$58</f>
        <v>0</v>
      </c>
    </row>
    <row r="76" spans="1:49" ht="44.5" hidden="1" thickTop="1" thickBot="1" x14ac:dyDescent="0.4">
      <c r="A76" s="9" t="s">
        <v>40</v>
      </c>
      <c r="B76" s="9" t="s">
        <v>66</v>
      </c>
      <c r="C76" s="55">
        <v>0.01</v>
      </c>
      <c r="D76" s="56" t="b">
        <v>1</v>
      </c>
      <c r="E76" s="24" t="b">
        <v>0</v>
      </c>
      <c r="F76" s="13">
        <v>0.01</v>
      </c>
      <c r="G76" s="64" t="s">
        <v>4</v>
      </c>
      <c r="H76" s="13" t="s">
        <v>5</v>
      </c>
      <c r="I76" s="63" t="b">
        <v>0</v>
      </c>
      <c r="J76" s="13" t="b">
        <v>0</v>
      </c>
      <c r="K76" s="59">
        <v>1</v>
      </c>
      <c r="L76" s="73" t="s">
        <v>64</v>
      </c>
      <c r="M76" s="120"/>
      <c r="N76" s="120"/>
      <c r="O76" s="120"/>
      <c r="P76" s="128"/>
      <c r="Q76" s="115"/>
      <c r="R76" s="115"/>
      <c r="S76" s="115"/>
      <c r="T76" s="115"/>
      <c r="U76" s="7"/>
      <c r="V76" s="194" t="s">
        <v>126</v>
      </c>
      <c r="W76" s="16"/>
      <c r="X76" s="127"/>
      <c r="Y76" s="127"/>
      <c r="Z76" s="135"/>
      <c r="AA76" s="127"/>
      <c r="AB76" s="120"/>
      <c r="AC76" s="133"/>
      <c r="AD76" s="135"/>
      <c r="AE76" s="135"/>
      <c r="AF76" s="135"/>
      <c r="AG76" s="120"/>
      <c r="AH76" s="128"/>
      <c r="AI76" s="134"/>
      <c r="AJ76" s="127"/>
      <c r="AK76" s="156"/>
      <c r="AL76" s="200">
        <f t="shared" si="26"/>
        <v>0</v>
      </c>
      <c r="AM76" s="200">
        <f t="shared" si="27"/>
        <v>0</v>
      </c>
      <c r="AN76" s="195">
        <f t="shared" si="28"/>
        <v>0</v>
      </c>
      <c r="AO76" s="201">
        <f t="shared" si="29"/>
        <v>0</v>
      </c>
      <c r="AP76" s="200">
        <f t="shared" si="30"/>
        <v>0</v>
      </c>
      <c r="AQ76" s="195">
        <f>AC76/AQ$58</f>
        <v>0</v>
      </c>
      <c r="AR76" s="170">
        <f t="shared" si="31"/>
        <v>0</v>
      </c>
      <c r="AS76" s="170">
        <f t="shared" si="32"/>
        <v>0</v>
      </c>
      <c r="AT76" s="198">
        <f>AF76/AT$58</f>
        <v>0</v>
      </c>
      <c r="AU76" s="170">
        <f t="shared" si="33"/>
        <v>0</v>
      </c>
      <c r="AV76" s="170">
        <f t="shared" si="34"/>
        <v>0</v>
      </c>
      <c r="AW76" s="170">
        <f>AI76/AW$58</f>
        <v>0</v>
      </c>
    </row>
    <row r="77" spans="1:49" ht="44.5" hidden="1" thickTop="1" thickBot="1" x14ac:dyDescent="0.4">
      <c r="A77" s="9" t="s">
        <v>40</v>
      </c>
      <c r="B77" s="9" t="s">
        <v>67</v>
      </c>
      <c r="C77" s="55">
        <v>0.01</v>
      </c>
      <c r="D77" s="56" t="b">
        <v>1</v>
      </c>
      <c r="E77" s="24" t="b">
        <v>0</v>
      </c>
      <c r="F77" s="13">
        <v>0.01</v>
      </c>
      <c r="G77" s="64" t="s">
        <v>4</v>
      </c>
      <c r="H77" s="64" t="s">
        <v>14</v>
      </c>
      <c r="I77" s="75" t="s">
        <v>68</v>
      </c>
      <c r="J77" s="13" t="b">
        <v>0</v>
      </c>
      <c r="K77" s="59">
        <v>1</v>
      </c>
      <c r="L77" s="73" t="s">
        <v>64</v>
      </c>
      <c r="M77" s="120"/>
      <c r="N77" s="120"/>
      <c r="O77" s="120"/>
      <c r="P77" s="128"/>
      <c r="Q77" s="115"/>
      <c r="R77" s="115"/>
      <c r="S77" s="115"/>
      <c r="T77" s="115"/>
      <c r="U77" s="7"/>
      <c r="V77" s="194" t="s">
        <v>126</v>
      </c>
      <c r="W77" s="16"/>
      <c r="Z77" s="115"/>
      <c r="AA77" s="127"/>
      <c r="AB77" s="120"/>
      <c r="AG77" s="120"/>
      <c r="AH77" s="128"/>
      <c r="AK77" s="156"/>
      <c r="AL77" s="200">
        <f t="shared" si="26"/>
        <v>0</v>
      </c>
      <c r="AM77" s="200">
        <f t="shared" si="27"/>
        <v>0</v>
      </c>
      <c r="AN77" s="195">
        <f t="shared" si="28"/>
        <v>0</v>
      </c>
      <c r="AO77" s="201">
        <f t="shared" si="29"/>
        <v>0</v>
      </c>
      <c r="AP77" s="200">
        <f t="shared" si="30"/>
        <v>0</v>
      </c>
      <c r="AQ77" s="195">
        <f>AC77/AQ$58</f>
        <v>0</v>
      </c>
      <c r="AR77" s="170">
        <f t="shared" si="31"/>
        <v>0</v>
      </c>
      <c r="AS77" s="170">
        <f t="shared" si="32"/>
        <v>0</v>
      </c>
      <c r="AT77" s="198">
        <f>AF77/AT$58</f>
        <v>0</v>
      </c>
      <c r="AU77" s="170">
        <f t="shared" si="33"/>
        <v>0</v>
      </c>
      <c r="AV77" s="170">
        <f t="shared" si="34"/>
        <v>0</v>
      </c>
      <c r="AW77" s="170">
        <f>AI77/AW$58</f>
        <v>0</v>
      </c>
    </row>
    <row r="78" spans="1:49" ht="44.5" hidden="1" thickTop="1" thickBot="1" x14ac:dyDescent="0.4">
      <c r="A78" s="9" t="s">
        <v>40</v>
      </c>
      <c r="B78" s="9" t="s">
        <v>69</v>
      </c>
      <c r="C78" s="55">
        <v>0.01</v>
      </c>
      <c r="D78" s="56" t="b">
        <v>1</v>
      </c>
      <c r="E78" s="24" t="b">
        <v>0</v>
      </c>
      <c r="F78" s="13">
        <v>0.01</v>
      </c>
      <c r="G78" s="64" t="s">
        <v>4</v>
      </c>
      <c r="H78" s="64" t="s">
        <v>14</v>
      </c>
      <c r="I78" s="63" t="b">
        <v>0</v>
      </c>
      <c r="J78" s="13" t="b">
        <v>0</v>
      </c>
      <c r="K78" s="74" t="s">
        <v>72</v>
      </c>
      <c r="L78" s="73" t="s">
        <v>64</v>
      </c>
      <c r="M78" s="120"/>
      <c r="N78" s="120"/>
      <c r="O78" s="120"/>
      <c r="P78" s="128"/>
      <c r="Q78" s="115"/>
      <c r="R78" s="115"/>
      <c r="S78" s="115"/>
      <c r="T78" s="115"/>
      <c r="U78" s="7"/>
      <c r="V78" s="194" t="s">
        <v>126</v>
      </c>
      <c r="W78" s="77"/>
      <c r="X78" s="127"/>
      <c r="Y78" s="127"/>
      <c r="Z78" s="136"/>
      <c r="AA78" s="127"/>
      <c r="AB78" s="120"/>
      <c r="AC78" s="127"/>
      <c r="AD78" s="127"/>
      <c r="AE78" s="127"/>
      <c r="AF78" s="136"/>
      <c r="AG78" s="120"/>
      <c r="AH78" s="128"/>
      <c r="AI78" s="128"/>
      <c r="AJ78" s="127"/>
      <c r="AK78" s="156"/>
      <c r="AL78" s="200">
        <f t="shared" si="26"/>
        <v>0</v>
      </c>
      <c r="AM78" s="200">
        <f t="shared" si="27"/>
        <v>0</v>
      </c>
      <c r="AN78" s="195">
        <f t="shared" si="28"/>
        <v>0</v>
      </c>
      <c r="AO78" s="201">
        <f t="shared" si="29"/>
        <v>0</v>
      </c>
      <c r="AP78" s="200">
        <f t="shared" si="30"/>
        <v>0</v>
      </c>
      <c r="AQ78" s="195">
        <f>AC78/AQ$58</f>
        <v>0</v>
      </c>
      <c r="AR78" s="170">
        <f t="shared" si="31"/>
        <v>0</v>
      </c>
      <c r="AS78" s="170">
        <f t="shared" si="32"/>
        <v>0</v>
      </c>
      <c r="AT78" s="198">
        <f>AF78/AT$58</f>
        <v>0</v>
      </c>
      <c r="AU78" s="170">
        <f t="shared" si="33"/>
        <v>0</v>
      </c>
      <c r="AV78" s="170">
        <f t="shared" si="34"/>
        <v>0</v>
      </c>
      <c r="AW78" s="170">
        <f>AI78/AW$58</f>
        <v>0</v>
      </c>
    </row>
    <row r="79" spans="1:49" ht="44.5" hidden="1" thickTop="1" thickBot="1" x14ac:dyDescent="0.4">
      <c r="A79" s="76" t="s">
        <v>40</v>
      </c>
      <c r="B79" s="76" t="s">
        <v>75</v>
      </c>
      <c r="C79" s="55">
        <v>0.01</v>
      </c>
      <c r="D79" s="56" t="b">
        <v>1</v>
      </c>
      <c r="E79" s="24" t="b">
        <v>0</v>
      </c>
      <c r="F79">
        <v>0.05</v>
      </c>
      <c r="G79" s="64" t="s">
        <v>4</v>
      </c>
      <c r="H79" s="64" t="s">
        <v>14</v>
      </c>
      <c r="I79" s="63" t="b">
        <v>0</v>
      </c>
      <c r="J79" s="13" t="b">
        <v>0</v>
      </c>
      <c r="K79" s="59">
        <v>1</v>
      </c>
      <c r="L79" s="73" t="s">
        <v>64</v>
      </c>
      <c r="M79" s="120"/>
      <c r="N79" s="120"/>
      <c r="O79" s="120"/>
      <c r="P79" s="128"/>
      <c r="Q79" s="115"/>
      <c r="R79" s="115"/>
      <c r="S79" s="115"/>
      <c r="T79" s="124"/>
      <c r="U79" s="7"/>
      <c r="V79" s="194" t="s">
        <v>126</v>
      </c>
      <c r="W79" s="77"/>
      <c r="X79" s="137"/>
      <c r="Y79" s="137"/>
      <c r="Z79" s="137"/>
      <c r="AA79" s="115"/>
      <c r="AC79" s="125"/>
      <c r="AD79" s="137"/>
      <c r="AE79" s="137"/>
      <c r="AF79" s="137"/>
      <c r="AH79" s="115"/>
      <c r="AI79" s="126"/>
      <c r="AJ79" s="137"/>
      <c r="AK79" s="159"/>
      <c r="AL79" s="200">
        <f t="shared" si="26"/>
        <v>0</v>
      </c>
      <c r="AM79" s="200">
        <f t="shared" si="27"/>
        <v>0</v>
      </c>
      <c r="AN79" s="195">
        <f t="shared" si="28"/>
        <v>0</v>
      </c>
      <c r="AO79" s="201">
        <f t="shared" si="29"/>
        <v>0</v>
      </c>
      <c r="AP79" s="200">
        <f t="shared" si="30"/>
        <v>0</v>
      </c>
      <c r="AQ79" s="195">
        <f>AC79/AQ$58</f>
        <v>0</v>
      </c>
      <c r="AR79" s="170">
        <f t="shared" si="31"/>
        <v>0</v>
      </c>
      <c r="AS79" s="170">
        <f t="shared" si="32"/>
        <v>0</v>
      </c>
      <c r="AT79" s="198">
        <f>AF79/AT$58</f>
        <v>0</v>
      </c>
      <c r="AU79" s="170">
        <f t="shared" si="33"/>
        <v>0</v>
      </c>
      <c r="AV79" s="170">
        <f t="shared" si="34"/>
        <v>0</v>
      </c>
      <c r="AW79" s="170">
        <f>AI79/AW$58</f>
        <v>0</v>
      </c>
    </row>
    <row r="80" spans="1:49" ht="44.5" hidden="1" thickTop="1" thickBot="1" x14ac:dyDescent="0.4">
      <c r="A80" s="76" t="s">
        <v>40</v>
      </c>
      <c r="B80" s="76" t="s">
        <v>77</v>
      </c>
      <c r="C80" s="55">
        <v>0.01</v>
      </c>
      <c r="D80" s="56" t="b">
        <v>1</v>
      </c>
      <c r="E80" s="24" t="b">
        <v>0</v>
      </c>
      <c r="F80">
        <v>0.05</v>
      </c>
      <c r="G80" s="64" t="s">
        <v>4</v>
      </c>
      <c r="H80" s="64" t="s">
        <v>14</v>
      </c>
      <c r="I80" s="63" t="b">
        <v>0</v>
      </c>
      <c r="J80" s="13" t="b">
        <v>0</v>
      </c>
      <c r="K80" s="74" t="s">
        <v>72</v>
      </c>
      <c r="L80" s="73" t="s">
        <v>64</v>
      </c>
      <c r="M80" s="120"/>
      <c r="N80" s="120"/>
      <c r="O80" s="120"/>
      <c r="P80" s="128"/>
      <c r="Q80" s="115"/>
      <c r="R80" s="115"/>
      <c r="S80" s="115"/>
      <c r="T80" s="115"/>
      <c r="U80" s="7"/>
      <c r="V80" s="194" t="s">
        <v>126</v>
      </c>
      <c r="W80" s="16"/>
      <c r="X80" s="115"/>
      <c r="Y80" s="115"/>
      <c r="Z80" s="138"/>
      <c r="AA80" s="127"/>
      <c r="AB80" s="120"/>
      <c r="AC80" s="115"/>
      <c r="AD80" s="115"/>
      <c r="AE80" s="115"/>
      <c r="AF80" s="138"/>
      <c r="AG80" s="120"/>
      <c r="AH80" s="128"/>
      <c r="AK80" s="153"/>
      <c r="AL80" s="200">
        <f t="shared" si="26"/>
        <v>0</v>
      </c>
      <c r="AM80" s="200">
        <f t="shared" si="27"/>
        <v>0</v>
      </c>
      <c r="AN80" s="195">
        <f t="shared" si="28"/>
        <v>0</v>
      </c>
      <c r="AO80" s="201">
        <f t="shared" si="29"/>
        <v>0</v>
      </c>
      <c r="AP80" s="200">
        <f t="shared" si="30"/>
        <v>0</v>
      </c>
      <c r="AQ80" s="195">
        <f>AC80/AQ$58</f>
        <v>0</v>
      </c>
      <c r="AR80" s="170">
        <f t="shared" si="31"/>
        <v>0</v>
      </c>
      <c r="AS80" s="170">
        <f t="shared" si="32"/>
        <v>0</v>
      </c>
      <c r="AT80" s="198">
        <f>AF80/AT$58</f>
        <v>0</v>
      </c>
      <c r="AU80" s="170">
        <f t="shared" si="33"/>
        <v>0</v>
      </c>
      <c r="AV80" s="170">
        <f t="shared" si="34"/>
        <v>0</v>
      </c>
      <c r="AW80" s="170">
        <f>AI80/AW$58</f>
        <v>0</v>
      </c>
    </row>
    <row r="81" spans="1:49" ht="44.5" hidden="1" thickTop="1" thickBot="1" x14ac:dyDescent="0.4">
      <c r="A81" s="76" t="s">
        <v>40</v>
      </c>
      <c r="B81" s="76" t="s">
        <v>86</v>
      </c>
      <c r="C81" s="13" t="b">
        <v>0</v>
      </c>
      <c r="D81" s="56" t="b">
        <v>1</v>
      </c>
      <c r="E81" s="24" t="b">
        <v>0</v>
      </c>
      <c r="F81" s="13">
        <v>0.01</v>
      </c>
      <c r="G81" s="64" t="s">
        <v>4</v>
      </c>
      <c r="H81" s="64" t="s">
        <v>14</v>
      </c>
      <c r="I81" s="63" t="b">
        <v>0</v>
      </c>
      <c r="J81" s="13" t="b">
        <v>0</v>
      </c>
      <c r="K81" s="59">
        <v>1</v>
      </c>
      <c r="L81" s="73" t="s">
        <v>64</v>
      </c>
      <c r="M81" s="120"/>
      <c r="N81" s="120"/>
      <c r="O81" s="120"/>
      <c r="P81" s="128"/>
      <c r="Q81" s="115"/>
      <c r="R81" s="115"/>
      <c r="S81" s="115"/>
      <c r="T81" s="115"/>
      <c r="U81" s="7"/>
      <c r="V81" s="194" t="s">
        <v>126</v>
      </c>
      <c r="W81" s="79"/>
      <c r="X81" s="127"/>
      <c r="Y81" s="127"/>
      <c r="Z81" s="121"/>
      <c r="AA81" s="115"/>
      <c r="AC81" s="133"/>
      <c r="AD81" s="127"/>
      <c r="AE81" s="127"/>
      <c r="AF81" s="132"/>
      <c r="AH81" s="115"/>
      <c r="AI81" s="134"/>
      <c r="AJ81" s="127"/>
      <c r="AK81" s="157"/>
      <c r="AL81" s="200">
        <f t="shared" si="26"/>
        <v>0</v>
      </c>
      <c r="AM81" s="200">
        <f t="shared" si="27"/>
        <v>0</v>
      </c>
      <c r="AN81" s="195">
        <f t="shared" si="28"/>
        <v>0</v>
      </c>
      <c r="AO81" s="201">
        <f t="shared" si="29"/>
        <v>0</v>
      </c>
      <c r="AP81" s="200">
        <f t="shared" si="30"/>
        <v>0</v>
      </c>
      <c r="AQ81" s="195">
        <f>AC81/AQ$58</f>
        <v>0</v>
      </c>
      <c r="AR81" s="170">
        <f t="shared" si="31"/>
        <v>0</v>
      </c>
      <c r="AS81" s="170">
        <f t="shared" si="32"/>
        <v>0</v>
      </c>
      <c r="AT81" s="198">
        <f>AF81/AT$58</f>
        <v>0</v>
      </c>
      <c r="AU81" s="170">
        <f t="shared" si="33"/>
        <v>0</v>
      </c>
      <c r="AV81" s="170">
        <f t="shared" si="34"/>
        <v>0</v>
      </c>
      <c r="AW81" s="170">
        <f>AI81/AW$58</f>
        <v>0</v>
      </c>
    </row>
    <row r="82" spans="1:49" ht="44.5" hidden="1" thickTop="1" thickBot="1" x14ac:dyDescent="0.4">
      <c r="A82" s="100" t="s">
        <v>88</v>
      </c>
      <c r="B82" s="76" t="s">
        <v>86</v>
      </c>
      <c r="C82" s="13" t="b">
        <v>0</v>
      </c>
      <c r="D82" s="56" t="b">
        <v>1</v>
      </c>
      <c r="E82" s="24" t="b">
        <v>0</v>
      </c>
      <c r="F82" s="13">
        <v>0.01</v>
      </c>
      <c r="G82" s="64" t="s">
        <v>4</v>
      </c>
      <c r="H82" s="64" t="s">
        <v>14</v>
      </c>
      <c r="I82" s="63" t="b">
        <v>0</v>
      </c>
      <c r="J82" s="13" t="b">
        <v>0</v>
      </c>
      <c r="K82" s="59">
        <v>1</v>
      </c>
      <c r="L82" s="73" t="s">
        <v>64</v>
      </c>
      <c r="M82" s="120"/>
      <c r="N82" s="120"/>
      <c r="O82" s="120"/>
      <c r="P82" s="128"/>
      <c r="Q82" s="115"/>
      <c r="R82" s="115"/>
      <c r="S82" s="115"/>
      <c r="T82" s="115"/>
      <c r="U82" s="72"/>
      <c r="V82" s="194" t="s">
        <v>126</v>
      </c>
      <c r="W82" s="79"/>
      <c r="X82" s="127"/>
      <c r="Y82" s="127"/>
      <c r="Z82" s="121"/>
      <c r="AA82" s="115"/>
      <c r="AC82" s="133"/>
      <c r="AD82" s="127"/>
      <c r="AE82" s="127"/>
      <c r="AF82" s="132"/>
      <c r="AH82" s="115"/>
      <c r="AI82" s="134"/>
      <c r="AJ82" s="127"/>
      <c r="AK82" s="157"/>
      <c r="AL82" s="200">
        <f t="shared" si="26"/>
        <v>0</v>
      </c>
      <c r="AM82" s="200">
        <f t="shared" si="27"/>
        <v>0</v>
      </c>
      <c r="AN82" s="195">
        <f t="shared" si="28"/>
        <v>0</v>
      </c>
      <c r="AO82" s="201">
        <f t="shared" si="29"/>
        <v>0</v>
      </c>
      <c r="AP82" s="200">
        <f t="shared" si="30"/>
        <v>0</v>
      </c>
      <c r="AQ82" s="195">
        <f>AC82/AQ$58</f>
        <v>0</v>
      </c>
      <c r="AR82" s="170">
        <f t="shared" si="31"/>
        <v>0</v>
      </c>
      <c r="AS82" s="170">
        <f t="shared" si="32"/>
        <v>0</v>
      </c>
      <c r="AT82" s="198">
        <f>AF82/AT$58</f>
        <v>0</v>
      </c>
      <c r="AU82" s="170">
        <f t="shared" si="33"/>
        <v>0</v>
      </c>
      <c r="AV82" s="170">
        <f t="shared" si="34"/>
        <v>0</v>
      </c>
      <c r="AW82" s="170">
        <f>AI82/AW$58</f>
        <v>0</v>
      </c>
    </row>
    <row r="83" spans="1:49" ht="44.5" hidden="1" thickTop="1" thickBot="1" x14ac:dyDescent="0.4">
      <c r="A83" s="100" t="s">
        <v>41</v>
      </c>
      <c r="B83" s="76" t="s">
        <v>86</v>
      </c>
      <c r="C83" s="13" t="b">
        <v>0</v>
      </c>
      <c r="D83" s="56" t="b">
        <v>1</v>
      </c>
      <c r="E83" s="24" t="b">
        <v>0</v>
      </c>
      <c r="F83" s="13">
        <v>0.01</v>
      </c>
      <c r="G83" s="64" t="s">
        <v>4</v>
      </c>
      <c r="H83" s="64" t="s">
        <v>14</v>
      </c>
      <c r="I83" s="63" t="b">
        <v>0</v>
      </c>
      <c r="J83" s="13" t="b">
        <v>0</v>
      </c>
      <c r="K83" s="59">
        <v>1</v>
      </c>
      <c r="L83" s="73" t="s">
        <v>64</v>
      </c>
      <c r="M83" s="120"/>
      <c r="N83" s="120"/>
      <c r="O83" s="120"/>
      <c r="P83" s="128"/>
      <c r="Q83" s="115"/>
      <c r="R83" s="115"/>
      <c r="S83" s="115"/>
      <c r="T83" s="115"/>
      <c r="U83" s="7"/>
      <c r="V83" s="194" t="s">
        <v>126</v>
      </c>
      <c r="W83" s="79"/>
      <c r="X83" s="127"/>
      <c r="Y83" s="127"/>
      <c r="Z83" s="121"/>
      <c r="AA83" s="115"/>
      <c r="AC83" s="133"/>
      <c r="AD83" s="127"/>
      <c r="AE83" s="127"/>
      <c r="AF83" s="132"/>
      <c r="AH83" s="115"/>
      <c r="AI83" s="134"/>
      <c r="AJ83" s="127"/>
      <c r="AK83" s="157"/>
      <c r="AL83" s="200">
        <f t="shared" si="26"/>
        <v>0</v>
      </c>
      <c r="AM83" s="200">
        <f t="shared" si="27"/>
        <v>0</v>
      </c>
      <c r="AN83" s="195">
        <f t="shared" si="28"/>
        <v>0</v>
      </c>
      <c r="AO83" s="201">
        <f t="shared" si="29"/>
        <v>0</v>
      </c>
      <c r="AP83" s="200">
        <f t="shared" si="30"/>
        <v>0</v>
      </c>
      <c r="AQ83" s="195">
        <f>AC83/AQ$58</f>
        <v>0</v>
      </c>
      <c r="AR83" s="170">
        <f t="shared" si="31"/>
        <v>0</v>
      </c>
      <c r="AS83" s="170">
        <f t="shared" si="32"/>
        <v>0</v>
      </c>
      <c r="AT83" s="198">
        <f>AF83/AT$58</f>
        <v>0</v>
      </c>
      <c r="AU83" s="170">
        <f t="shared" si="33"/>
        <v>0</v>
      </c>
      <c r="AV83" s="170">
        <f t="shared" si="34"/>
        <v>0</v>
      </c>
      <c r="AW83" s="170">
        <f>AI83/AW$58</f>
        <v>0</v>
      </c>
    </row>
    <row r="84" spans="1:49" ht="44.5" hidden="1" thickTop="1" thickBot="1" x14ac:dyDescent="0.4">
      <c r="A84" s="76" t="s">
        <v>40</v>
      </c>
      <c r="B84" s="76" t="s">
        <v>89</v>
      </c>
      <c r="C84" s="52" t="b">
        <v>0</v>
      </c>
      <c r="D84" s="81" t="b">
        <v>1</v>
      </c>
      <c r="E84" s="82" t="b">
        <v>0</v>
      </c>
      <c r="F84" s="52">
        <v>0.01</v>
      </c>
      <c r="G84" s="52" t="s">
        <v>11</v>
      </c>
      <c r="H84" s="83" t="s">
        <v>14</v>
      </c>
      <c r="I84" s="84" t="b">
        <v>0</v>
      </c>
      <c r="J84" s="52" t="b">
        <v>0</v>
      </c>
      <c r="K84" s="85">
        <v>1</v>
      </c>
      <c r="L84" s="86" t="s">
        <v>64</v>
      </c>
      <c r="M84" s="120"/>
      <c r="N84" s="120"/>
      <c r="O84" s="120"/>
      <c r="P84" s="128"/>
      <c r="Q84" s="115"/>
      <c r="R84" s="115"/>
      <c r="S84" s="115"/>
      <c r="T84" s="115"/>
      <c r="U84" s="7"/>
      <c r="V84" s="194" t="s">
        <v>126</v>
      </c>
      <c r="W84" s="87"/>
      <c r="X84" s="127"/>
      <c r="Y84" s="127"/>
      <c r="Z84" s="139"/>
      <c r="AA84" s="115"/>
      <c r="AC84" s="136"/>
      <c r="AD84" s="127"/>
      <c r="AE84" s="127"/>
      <c r="AF84" s="140"/>
      <c r="AH84" s="115"/>
      <c r="AI84" s="141"/>
      <c r="AJ84" s="127"/>
      <c r="AK84" s="157"/>
      <c r="AL84" s="200">
        <f t="shared" si="26"/>
        <v>0</v>
      </c>
      <c r="AM84" s="200">
        <f t="shared" si="27"/>
        <v>0</v>
      </c>
      <c r="AN84" s="195">
        <f t="shared" si="28"/>
        <v>0</v>
      </c>
      <c r="AO84" s="201">
        <f t="shared" si="29"/>
        <v>0</v>
      </c>
      <c r="AP84" s="200">
        <f t="shared" si="30"/>
        <v>0</v>
      </c>
      <c r="AQ84" s="195">
        <f>AC84/AQ$58</f>
        <v>0</v>
      </c>
      <c r="AR84" s="170">
        <f t="shared" si="31"/>
        <v>0</v>
      </c>
      <c r="AS84" s="170">
        <f t="shared" si="32"/>
        <v>0</v>
      </c>
      <c r="AT84" s="198">
        <f>AF84/AT$58</f>
        <v>0</v>
      </c>
      <c r="AU84" s="170">
        <f t="shared" si="33"/>
        <v>0</v>
      </c>
      <c r="AV84" s="170">
        <f t="shared" si="34"/>
        <v>0</v>
      </c>
      <c r="AW84" s="170">
        <f>AI84/AW$58</f>
        <v>0</v>
      </c>
    </row>
    <row r="85" spans="1:49" s="97" customFormat="1" ht="44" hidden="1" thickBot="1" x14ac:dyDescent="0.4">
      <c r="A85" s="94" t="s">
        <v>40</v>
      </c>
      <c r="B85" s="95" t="s">
        <v>90</v>
      </c>
      <c r="C85" s="57" t="b">
        <v>0</v>
      </c>
      <c r="D85" s="57" t="b">
        <v>0</v>
      </c>
      <c r="E85" s="24" t="b">
        <v>0</v>
      </c>
      <c r="F85" s="57">
        <v>0.01</v>
      </c>
      <c r="G85" s="64" t="s">
        <v>4</v>
      </c>
      <c r="H85" s="64" t="s">
        <v>14</v>
      </c>
      <c r="I85" s="63" t="b">
        <v>0</v>
      </c>
      <c r="J85" s="57" t="b">
        <v>0</v>
      </c>
      <c r="K85" s="59">
        <v>1</v>
      </c>
      <c r="L85" s="96" t="s">
        <v>64</v>
      </c>
      <c r="M85" s="121"/>
      <c r="N85" s="121"/>
      <c r="O85" s="121"/>
      <c r="P85" s="122"/>
      <c r="Q85" s="123"/>
      <c r="R85" s="123"/>
      <c r="S85" s="123"/>
      <c r="T85" s="123"/>
      <c r="U85" s="44"/>
      <c r="V85" s="194" t="s">
        <v>126</v>
      </c>
      <c r="W85" s="79"/>
      <c r="X85" s="121"/>
      <c r="Y85" s="121"/>
      <c r="Z85" s="121"/>
      <c r="AA85" s="123"/>
      <c r="AB85" s="123"/>
      <c r="AC85" s="121"/>
      <c r="AD85" s="121"/>
      <c r="AE85" s="121"/>
      <c r="AF85" s="132"/>
      <c r="AG85" s="123"/>
      <c r="AH85" s="123"/>
      <c r="AI85" s="122"/>
      <c r="AJ85" s="121"/>
      <c r="AK85" s="160"/>
      <c r="AL85" s="200">
        <f t="shared" si="26"/>
        <v>0</v>
      </c>
      <c r="AM85" s="200">
        <f t="shared" si="27"/>
        <v>0</v>
      </c>
      <c r="AN85" s="195">
        <f t="shared" si="28"/>
        <v>0</v>
      </c>
      <c r="AO85" s="201">
        <f t="shared" si="29"/>
        <v>0</v>
      </c>
      <c r="AP85" s="200">
        <f t="shared" si="30"/>
        <v>0</v>
      </c>
      <c r="AQ85" s="195">
        <f>AC85/AQ$58</f>
        <v>0</v>
      </c>
      <c r="AR85" s="170">
        <f t="shared" si="31"/>
        <v>0</v>
      </c>
      <c r="AS85" s="170">
        <f t="shared" si="32"/>
        <v>0</v>
      </c>
      <c r="AT85" s="198">
        <f>AF85/AT$58</f>
        <v>0</v>
      </c>
      <c r="AU85" s="170">
        <f t="shared" si="33"/>
        <v>0</v>
      </c>
      <c r="AV85" s="170">
        <f t="shared" si="34"/>
        <v>0</v>
      </c>
      <c r="AW85" s="170">
        <f>AI85/AW$58</f>
        <v>0</v>
      </c>
    </row>
    <row r="86" spans="1:49" s="97" customFormat="1" ht="44" hidden="1" thickBot="1" x14ac:dyDescent="0.4">
      <c r="A86" s="94" t="s">
        <v>40</v>
      </c>
      <c r="B86" s="95" t="s">
        <v>90</v>
      </c>
      <c r="C86" s="57" t="b">
        <v>0</v>
      </c>
      <c r="D86" s="57" t="b">
        <v>0</v>
      </c>
      <c r="E86" s="24" t="b">
        <v>0</v>
      </c>
      <c r="F86" s="57">
        <v>0.01</v>
      </c>
      <c r="G86" s="64" t="s">
        <v>4</v>
      </c>
      <c r="H86" s="64" t="s">
        <v>14</v>
      </c>
      <c r="I86" s="63" t="b">
        <v>0</v>
      </c>
      <c r="J86" s="57" t="b">
        <v>0</v>
      </c>
      <c r="K86" s="59">
        <v>1</v>
      </c>
      <c r="L86" s="96" t="s">
        <v>64</v>
      </c>
      <c r="M86" s="121"/>
      <c r="N86" s="121"/>
      <c r="O86" s="121"/>
      <c r="P86" s="122"/>
      <c r="Q86" s="115"/>
      <c r="R86" s="115"/>
      <c r="S86" s="115"/>
      <c r="T86" s="115"/>
      <c r="U86" s="72"/>
      <c r="V86" s="194" t="s">
        <v>126</v>
      </c>
      <c r="W86" s="98"/>
      <c r="X86" s="121"/>
      <c r="Y86" s="121"/>
      <c r="Z86" s="121"/>
      <c r="AA86" s="123"/>
      <c r="AB86" s="123"/>
      <c r="AC86" s="121"/>
      <c r="AD86" s="121"/>
      <c r="AE86" s="121"/>
      <c r="AF86" s="132"/>
      <c r="AG86" s="123"/>
      <c r="AH86" s="123"/>
      <c r="AI86" s="122"/>
      <c r="AJ86" s="121"/>
      <c r="AK86" s="160"/>
      <c r="AL86" s="200">
        <f t="shared" si="26"/>
        <v>0</v>
      </c>
      <c r="AM86" s="200">
        <f t="shared" si="27"/>
        <v>0</v>
      </c>
      <c r="AN86" s="195">
        <f t="shared" si="28"/>
        <v>0</v>
      </c>
      <c r="AO86" s="201">
        <f t="shared" si="29"/>
        <v>0</v>
      </c>
      <c r="AP86" s="200">
        <f t="shared" si="30"/>
        <v>0</v>
      </c>
      <c r="AQ86" s="195">
        <f>AC86/AQ$58</f>
        <v>0</v>
      </c>
      <c r="AR86" s="170">
        <f t="shared" si="31"/>
        <v>0</v>
      </c>
      <c r="AS86" s="170">
        <f t="shared" si="32"/>
        <v>0</v>
      </c>
      <c r="AT86" s="198">
        <f>AF86/AT$58</f>
        <v>0</v>
      </c>
      <c r="AU86" s="170">
        <f t="shared" si="33"/>
        <v>0</v>
      </c>
      <c r="AV86" s="170">
        <f t="shared" si="34"/>
        <v>0</v>
      </c>
      <c r="AW86" s="170">
        <f>AI86/AW$58</f>
        <v>0</v>
      </c>
    </row>
    <row r="87" spans="1:49" s="97" customFormat="1" ht="44" hidden="1" thickBot="1" x14ac:dyDescent="0.4">
      <c r="A87" s="94" t="s">
        <v>40</v>
      </c>
      <c r="B87" s="95" t="s">
        <v>90</v>
      </c>
      <c r="C87" s="57" t="b">
        <v>0</v>
      </c>
      <c r="D87" s="57" t="b">
        <v>0</v>
      </c>
      <c r="E87" s="24" t="b">
        <v>0</v>
      </c>
      <c r="F87" s="57">
        <v>0.01</v>
      </c>
      <c r="G87" s="64" t="s">
        <v>4</v>
      </c>
      <c r="H87" s="64" t="s">
        <v>14</v>
      </c>
      <c r="I87" s="63" t="b">
        <v>0</v>
      </c>
      <c r="J87" s="57" t="b">
        <v>0</v>
      </c>
      <c r="K87" s="59">
        <v>1</v>
      </c>
      <c r="L87" s="96" t="s">
        <v>64</v>
      </c>
      <c r="M87" s="121"/>
      <c r="N87" s="121"/>
      <c r="O87" s="121"/>
      <c r="P87" s="122"/>
      <c r="Q87" s="115"/>
      <c r="R87" s="115"/>
      <c r="S87" s="115"/>
      <c r="T87" s="115"/>
      <c r="U87" s="72"/>
      <c r="V87" s="194" t="s">
        <v>126</v>
      </c>
      <c r="W87" s="98"/>
      <c r="X87" s="121"/>
      <c r="Y87" s="121"/>
      <c r="Z87" s="121"/>
      <c r="AA87" s="123"/>
      <c r="AB87" s="123"/>
      <c r="AC87" s="121"/>
      <c r="AD87" s="121"/>
      <c r="AE87" s="121"/>
      <c r="AF87" s="132"/>
      <c r="AG87" s="123"/>
      <c r="AH87" s="123"/>
      <c r="AI87" s="122"/>
      <c r="AJ87" s="121"/>
      <c r="AK87" s="160"/>
      <c r="AL87" s="200">
        <f t="shared" si="26"/>
        <v>0</v>
      </c>
      <c r="AM87" s="200">
        <f t="shared" si="27"/>
        <v>0</v>
      </c>
      <c r="AN87" s="195">
        <f t="shared" si="28"/>
        <v>0</v>
      </c>
      <c r="AO87" s="201">
        <f t="shared" si="29"/>
        <v>0</v>
      </c>
      <c r="AP87" s="200">
        <f t="shared" si="30"/>
        <v>0</v>
      </c>
      <c r="AQ87" s="195">
        <f>AC87/AQ$58</f>
        <v>0</v>
      </c>
      <c r="AR87" s="170">
        <f t="shared" si="31"/>
        <v>0</v>
      </c>
      <c r="AS87" s="170">
        <f t="shared" si="32"/>
        <v>0</v>
      </c>
      <c r="AT87" s="198">
        <f>AF87/AT$58</f>
        <v>0</v>
      </c>
      <c r="AU87" s="170">
        <f t="shared" si="33"/>
        <v>0</v>
      </c>
      <c r="AV87" s="170">
        <f t="shared" si="34"/>
        <v>0</v>
      </c>
      <c r="AW87" s="170">
        <f>AI87/AW$58</f>
        <v>0</v>
      </c>
    </row>
    <row r="88" spans="1:49" s="97" customFormat="1" ht="44" hidden="1" thickBot="1" x14ac:dyDescent="0.4">
      <c r="A88" s="94" t="s">
        <v>40</v>
      </c>
      <c r="B88" s="95" t="s">
        <v>90</v>
      </c>
      <c r="C88" s="57" t="b">
        <v>0</v>
      </c>
      <c r="D88" s="57" t="b">
        <v>0</v>
      </c>
      <c r="E88" s="24" t="b">
        <v>0</v>
      </c>
      <c r="F88" s="57">
        <v>0.01</v>
      </c>
      <c r="G88" s="64" t="s">
        <v>4</v>
      </c>
      <c r="H88" s="64" t="s">
        <v>14</v>
      </c>
      <c r="I88" s="63" t="b">
        <v>0</v>
      </c>
      <c r="J88" s="57" t="b">
        <v>0</v>
      </c>
      <c r="K88" s="59">
        <v>1</v>
      </c>
      <c r="L88" s="96" t="s">
        <v>64</v>
      </c>
      <c r="M88" s="121"/>
      <c r="N88" s="121"/>
      <c r="O88" s="122"/>
      <c r="P88" s="123"/>
      <c r="Q88" s="115"/>
      <c r="R88" s="115"/>
      <c r="S88" s="115"/>
      <c r="T88" s="115"/>
      <c r="U88" s="72"/>
      <c r="V88" s="194" t="s">
        <v>126</v>
      </c>
      <c r="W88" s="98"/>
      <c r="X88" s="121"/>
      <c r="Y88" s="121"/>
      <c r="Z88" s="121"/>
      <c r="AA88" s="123"/>
      <c r="AB88" s="123"/>
      <c r="AC88" s="121"/>
      <c r="AD88" s="121"/>
      <c r="AE88" s="121"/>
      <c r="AF88" s="132"/>
      <c r="AG88" s="123"/>
      <c r="AH88" s="123"/>
      <c r="AI88" s="122"/>
      <c r="AJ88" s="121"/>
      <c r="AK88" s="160"/>
      <c r="AL88" s="200">
        <f t="shared" si="26"/>
        <v>0</v>
      </c>
      <c r="AM88" s="200">
        <f t="shared" si="27"/>
        <v>0</v>
      </c>
      <c r="AN88" s="195">
        <f t="shared" si="28"/>
        <v>0</v>
      </c>
      <c r="AO88" s="201">
        <f t="shared" si="29"/>
        <v>0</v>
      </c>
      <c r="AP88" s="200">
        <f t="shared" si="30"/>
        <v>0</v>
      </c>
      <c r="AQ88" s="195">
        <f>AC88/AQ$58</f>
        <v>0</v>
      </c>
      <c r="AR88" s="170">
        <f t="shared" si="31"/>
        <v>0</v>
      </c>
      <c r="AS88" s="170">
        <f t="shared" si="32"/>
        <v>0</v>
      </c>
      <c r="AT88" s="198">
        <f>AF88/AT$58</f>
        <v>0</v>
      </c>
      <c r="AU88" s="170">
        <f t="shared" si="33"/>
        <v>0</v>
      </c>
      <c r="AV88" s="170">
        <f t="shared" si="34"/>
        <v>0</v>
      </c>
      <c r="AW88" s="170">
        <f>AI88/AW$58</f>
        <v>0</v>
      </c>
    </row>
    <row r="89" spans="1:49" s="97" customFormat="1" ht="44" hidden="1" thickBot="1" x14ac:dyDescent="0.4">
      <c r="A89" s="94" t="s">
        <v>40</v>
      </c>
      <c r="B89" s="95" t="s">
        <v>90</v>
      </c>
      <c r="C89" s="57" t="b">
        <v>0</v>
      </c>
      <c r="D89" s="57" t="b">
        <v>0</v>
      </c>
      <c r="E89" s="24" t="b">
        <v>0</v>
      </c>
      <c r="F89" s="57">
        <v>0.01</v>
      </c>
      <c r="G89" s="64" t="s">
        <v>4</v>
      </c>
      <c r="H89" s="64" t="s">
        <v>14</v>
      </c>
      <c r="I89" s="63" t="b">
        <v>0</v>
      </c>
      <c r="J89" s="57" t="b">
        <v>0</v>
      </c>
      <c r="K89" s="59">
        <v>1</v>
      </c>
      <c r="L89" s="96" t="s">
        <v>64</v>
      </c>
      <c r="M89" s="121"/>
      <c r="N89" s="121"/>
      <c r="O89" s="122"/>
      <c r="P89" s="123"/>
      <c r="Q89" s="115"/>
      <c r="R89" s="115"/>
      <c r="S89" s="115"/>
      <c r="T89" s="115"/>
      <c r="U89" s="72"/>
      <c r="V89" s="194" t="s">
        <v>126</v>
      </c>
      <c r="W89" s="98"/>
      <c r="X89" s="121"/>
      <c r="Y89" s="121"/>
      <c r="Z89" s="121"/>
      <c r="AA89" s="123"/>
      <c r="AB89" s="123"/>
      <c r="AC89" s="121"/>
      <c r="AD89" s="121"/>
      <c r="AE89" s="121"/>
      <c r="AF89" s="132"/>
      <c r="AG89" s="123"/>
      <c r="AH89" s="123"/>
      <c r="AI89" s="122"/>
      <c r="AJ89" s="121"/>
      <c r="AK89" s="160"/>
      <c r="AL89" s="200">
        <f t="shared" si="26"/>
        <v>0</v>
      </c>
      <c r="AM89" s="200">
        <f t="shared" si="27"/>
        <v>0</v>
      </c>
      <c r="AN89" s="195">
        <f t="shared" si="28"/>
        <v>0</v>
      </c>
      <c r="AO89" s="201">
        <f t="shared" si="29"/>
        <v>0</v>
      </c>
      <c r="AP89" s="200">
        <f t="shared" si="30"/>
        <v>0</v>
      </c>
      <c r="AQ89" s="195">
        <f>AC89/AQ$58</f>
        <v>0</v>
      </c>
      <c r="AR89" s="170">
        <f t="shared" si="31"/>
        <v>0</v>
      </c>
      <c r="AS89" s="170">
        <f t="shared" si="32"/>
        <v>0</v>
      </c>
      <c r="AT89" s="198">
        <f>AF89/AT$58</f>
        <v>0</v>
      </c>
      <c r="AU89" s="170">
        <f t="shared" si="33"/>
        <v>0</v>
      </c>
      <c r="AV89" s="170">
        <f t="shared" si="34"/>
        <v>0</v>
      </c>
      <c r="AW89" s="170">
        <f>AI89/AW$58</f>
        <v>0</v>
      </c>
    </row>
    <row r="90" spans="1:49" s="97" customFormat="1" ht="44" thickBot="1" x14ac:dyDescent="0.4">
      <c r="A90" s="94" t="s">
        <v>40</v>
      </c>
      <c r="B90" s="95" t="s">
        <v>90</v>
      </c>
      <c r="C90" s="57" t="b">
        <v>0</v>
      </c>
      <c r="D90" s="57" t="b">
        <v>0</v>
      </c>
      <c r="E90" s="24" t="b">
        <v>0</v>
      </c>
      <c r="F90" s="57">
        <v>0.01</v>
      </c>
      <c r="G90" s="64" t="s">
        <v>4</v>
      </c>
      <c r="H90" s="64" t="s">
        <v>14</v>
      </c>
      <c r="I90" s="63" t="b">
        <v>0</v>
      </c>
      <c r="J90" s="57" t="b">
        <v>0</v>
      </c>
      <c r="K90" s="59">
        <v>1</v>
      </c>
      <c r="L90" s="96" t="s">
        <v>64</v>
      </c>
      <c r="M90" s="121"/>
      <c r="N90" s="121"/>
      <c r="O90" s="122"/>
      <c r="P90" s="123"/>
      <c r="Q90" s="16">
        <v>-49.858786879259092</v>
      </c>
      <c r="R90" s="16">
        <v>3.1799590115380907</v>
      </c>
      <c r="S90" s="16">
        <v>-8.3269129303366078</v>
      </c>
      <c r="T90" s="16">
        <v>13.689037486206219</v>
      </c>
      <c r="U90" s="182" t="s">
        <v>133</v>
      </c>
      <c r="V90" s="194" t="s">
        <v>126</v>
      </c>
      <c r="W90" s="98">
        <v>13</v>
      </c>
      <c r="X90" s="16">
        <v>-49.858786879259092</v>
      </c>
      <c r="Y90" s="16">
        <v>3.1799590115380907</v>
      </c>
      <c r="Z90">
        <v>-45.502822616057102</v>
      </c>
      <c r="AA90" s="16">
        <v>-135.07390842248492</v>
      </c>
      <c r="AB90" s="16">
        <v>5.4533580659487679</v>
      </c>
      <c r="AC90">
        <v>-134.69664041340201</v>
      </c>
      <c r="AD90" s="16">
        <v>-8.3269129303366078</v>
      </c>
      <c r="AE90" s="16">
        <v>13.689037486206219</v>
      </c>
      <c r="AF90">
        <v>-2.1306935658370598</v>
      </c>
      <c r="AG90" s="16">
        <v>-17.401474009153794</v>
      </c>
      <c r="AH90" s="16">
        <v>18.471024538339744</v>
      </c>
      <c r="AI90">
        <v>-27.6272199554449</v>
      </c>
      <c r="AJ90" s="150"/>
      <c r="AK90" s="160" t="s">
        <v>119</v>
      </c>
      <c r="AL90" s="200">
        <f t="shared" si="26"/>
        <v>-3.3239191252839393</v>
      </c>
      <c r="AM90" s="200">
        <f t="shared" si="27"/>
        <v>0.21199726743587272</v>
      </c>
      <c r="AN90" s="195">
        <f t="shared" si="28"/>
        <v>-3.0335215077371402</v>
      </c>
      <c r="AO90" s="201">
        <f t="shared" si="29"/>
        <v>-4.5024636140828305</v>
      </c>
      <c r="AP90" s="200">
        <f t="shared" si="30"/>
        <v>0.18177860219829226</v>
      </c>
      <c r="AQ90" s="195">
        <f>AC90/AQ$58</f>
        <v>-4.4898880137800665</v>
      </c>
      <c r="AR90" s="170">
        <f t="shared" si="31"/>
        <v>-0.5551275286891072</v>
      </c>
      <c r="AS90" s="170">
        <f t="shared" si="32"/>
        <v>0.91260249908041458</v>
      </c>
      <c r="AT90" s="198">
        <f>AF90/AT$58</f>
        <v>-0.14204623772247066</v>
      </c>
      <c r="AU90" s="170">
        <f t="shared" si="33"/>
        <v>-0.58004913363845978</v>
      </c>
      <c r="AV90" s="170">
        <f t="shared" si="34"/>
        <v>0.61570081794465814</v>
      </c>
      <c r="AW90" s="170">
        <f>AI90/AW$58</f>
        <v>-0.92090733184816331</v>
      </c>
    </row>
    <row r="91" spans="1:49" s="97" customFormat="1" ht="44" thickBot="1" x14ac:dyDescent="0.4">
      <c r="A91" s="94" t="s">
        <v>40</v>
      </c>
      <c r="B91" s="95" t="s">
        <v>90</v>
      </c>
      <c r="C91" s="57" t="b">
        <v>0</v>
      </c>
      <c r="D91" s="57" t="b">
        <v>0</v>
      </c>
      <c r="E91" s="24" t="b">
        <v>0</v>
      </c>
      <c r="F91" s="57">
        <v>0.01</v>
      </c>
      <c r="G91" s="64" t="s">
        <v>4</v>
      </c>
      <c r="H91" s="64" t="s">
        <v>14</v>
      </c>
      <c r="I91" s="63" t="b">
        <v>0</v>
      </c>
      <c r="J91" s="57" t="b">
        <v>0</v>
      </c>
      <c r="K91" s="59">
        <v>1</v>
      </c>
      <c r="L91" s="96" t="s">
        <v>64</v>
      </c>
      <c r="M91" s="121"/>
      <c r="N91" s="121"/>
      <c r="O91" s="122"/>
      <c r="P91" s="123"/>
      <c r="Q91" s="16">
        <v>-28.449000000000002</v>
      </c>
      <c r="R91" s="115"/>
      <c r="S91" s="115">
        <v>0</v>
      </c>
      <c r="T91" s="115"/>
      <c r="U91" s="109"/>
      <c r="V91" s="194" t="s">
        <v>126</v>
      </c>
      <c r="W91" s="106" t="s">
        <v>127</v>
      </c>
      <c r="Y91" s="16"/>
      <c r="Z91" s="16">
        <v>-28.449000000000002</v>
      </c>
      <c r="AB91" s="115"/>
      <c r="AC91" s="115">
        <v>-102.41</v>
      </c>
      <c r="AD91" s="16"/>
      <c r="AE91" s="16"/>
      <c r="AF91" s="137">
        <v>0</v>
      </c>
      <c r="AG91" s="115"/>
      <c r="AH91" s="115"/>
      <c r="AI91" s="16">
        <v>0</v>
      </c>
      <c r="AJ91" s="16"/>
      <c r="AK91" s="160" t="s">
        <v>132</v>
      </c>
      <c r="AL91" s="200"/>
      <c r="AM91" s="200"/>
      <c r="AN91" s="195">
        <f>Z91/AN$58</f>
        <v>-1.8966000000000001</v>
      </c>
      <c r="AO91" s="201"/>
      <c r="AP91" s="200"/>
      <c r="AQ91" s="195">
        <f>AC91/AQ$58</f>
        <v>-3.4136666666666664</v>
      </c>
      <c r="AR91" s="170"/>
      <c r="AS91" s="170"/>
      <c r="AT91" s="198">
        <f t="shared" ref="AT91:AT92" si="35">AF91/AT$58</f>
        <v>0</v>
      </c>
      <c r="AU91" s="170"/>
      <c r="AV91" s="170"/>
      <c r="AW91" s="170">
        <f t="shared" ref="AW91:AW92" si="36">AI91/AW$58</f>
        <v>0</v>
      </c>
    </row>
    <row r="92" spans="1:49" s="97" customFormat="1" ht="44" thickBot="1" x14ac:dyDescent="0.4">
      <c r="A92" s="94" t="s">
        <v>40</v>
      </c>
      <c r="B92" s="95" t="s">
        <v>90</v>
      </c>
      <c r="C92" s="57" t="b">
        <v>0</v>
      </c>
      <c r="D92" s="57" t="b">
        <v>0</v>
      </c>
      <c r="E92" s="24" t="b">
        <v>0</v>
      </c>
      <c r="F92" s="57">
        <v>0.01</v>
      </c>
      <c r="G92" s="64" t="s">
        <v>4</v>
      </c>
      <c r="H92" s="64" t="s">
        <v>14</v>
      </c>
      <c r="I92" s="63" t="b">
        <v>0</v>
      </c>
      <c r="J92" s="57" t="b">
        <v>0</v>
      </c>
      <c r="K92" s="59">
        <v>1</v>
      </c>
      <c r="L92" s="96" t="s">
        <v>64</v>
      </c>
      <c r="M92" s="121"/>
      <c r="N92" s="121"/>
      <c r="O92" s="122"/>
      <c r="P92" s="123"/>
      <c r="Q92" s="16">
        <v>-63.978999999999999</v>
      </c>
      <c r="R92" s="115"/>
      <c r="S92" s="115">
        <v>0</v>
      </c>
      <c r="T92" s="115"/>
      <c r="U92" s="182" t="s">
        <v>134</v>
      </c>
      <c r="V92" s="194" t="s">
        <v>126</v>
      </c>
      <c r="W92" s="106" t="s">
        <v>107</v>
      </c>
      <c r="X92" s="16"/>
      <c r="Y92" s="16"/>
      <c r="Z92" s="137">
        <f>-63.979</f>
        <v>-63.978999999999999</v>
      </c>
      <c r="AA92" s="115"/>
      <c r="AB92" s="115"/>
      <c r="AC92" s="16">
        <v>-157.37</v>
      </c>
      <c r="AD92" s="16"/>
      <c r="AE92" s="16"/>
      <c r="AF92" s="137">
        <v>0</v>
      </c>
      <c r="AG92" s="115"/>
      <c r="AH92" s="115"/>
      <c r="AI92" s="16">
        <v>0</v>
      </c>
      <c r="AJ92" s="16"/>
      <c r="AK92" s="160" t="s">
        <v>131</v>
      </c>
      <c r="AL92" s="200"/>
      <c r="AM92" s="200"/>
      <c r="AN92" s="195">
        <f>Z92/AN$58</f>
        <v>-4.2652666666666663</v>
      </c>
      <c r="AO92" s="201"/>
      <c r="AP92" s="200"/>
      <c r="AQ92" s="195">
        <f>AC92/AQ$58</f>
        <v>-5.2456666666666667</v>
      </c>
      <c r="AR92" s="170"/>
      <c r="AS92" s="170"/>
      <c r="AT92" s="198">
        <f t="shared" si="35"/>
        <v>0</v>
      </c>
      <c r="AU92" s="170"/>
      <c r="AV92" s="170"/>
      <c r="AW92" s="170">
        <f t="shared" si="36"/>
        <v>0</v>
      </c>
    </row>
    <row r="93" spans="1:49" s="97" customFormat="1" ht="44" thickBot="1" x14ac:dyDescent="0.4">
      <c r="A93" s="94" t="s">
        <v>40</v>
      </c>
      <c r="B93" s="95" t="s">
        <v>90</v>
      </c>
      <c r="C93" s="57" t="b">
        <v>0</v>
      </c>
      <c r="D93" s="57" t="b">
        <v>0</v>
      </c>
      <c r="E93" s="24" t="b">
        <v>0</v>
      </c>
      <c r="F93" s="57">
        <v>0.01</v>
      </c>
      <c r="G93" s="64" t="s">
        <v>4</v>
      </c>
      <c r="H93" s="64" t="s">
        <v>14</v>
      </c>
      <c r="I93" s="63" t="b">
        <v>0</v>
      </c>
      <c r="J93" s="57" t="b">
        <v>0</v>
      </c>
      <c r="K93" s="59">
        <v>1</v>
      </c>
      <c r="L93" s="96" t="s">
        <v>64</v>
      </c>
      <c r="M93" s="121"/>
      <c r="N93" s="121"/>
      <c r="O93" s="122"/>
      <c r="P93" s="123"/>
      <c r="Q93" s="16">
        <v>49.627646260669529</v>
      </c>
      <c r="R93" s="115"/>
      <c r="S93" s="115">
        <v>0</v>
      </c>
      <c r="T93" s="115"/>
      <c r="U93" s="109" t="s">
        <v>110</v>
      </c>
      <c r="V93" s="106" t="s">
        <v>107</v>
      </c>
      <c r="W93" s="98"/>
      <c r="X93" s="16"/>
      <c r="Y93" s="16"/>
      <c r="Z93" s="137"/>
      <c r="AA93" s="115"/>
      <c r="AB93" s="115"/>
      <c r="AC93" s="16">
        <v>57.104694246747158</v>
      </c>
      <c r="AD93" s="16"/>
      <c r="AE93" s="16"/>
      <c r="AF93" s="137"/>
      <c r="AG93" s="115"/>
      <c r="AH93" s="115"/>
      <c r="AI93" s="16">
        <v>-1.2210211213678122</v>
      </c>
      <c r="AJ93" s="16"/>
    </row>
    <row r="94" spans="1:49" s="97" customFormat="1" ht="15" thickBot="1" x14ac:dyDescent="0.4">
      <c r="A94" s="94"/>
      <c r="B94" s="95"/>
      <c r="C94" s="57"/>
      <c r="D94" s="57"/>
      <c r="E94" s="24"/>
      <c r="F94" s="57"/>
      <c r="G94" s="64"/>
      <c r="H94" s="64"/>
      <c r="I94" s="63"/>
      <c r="J94" s="57"/>
      <c r="K94" s="59"/>
      <c r="L94" s="96"/>
      <c r="M94" s="121"/>
      <c r="N94" s="121"/>
      <c r="O94" s="122"/>
      <c r="P94" s="123"/>
      <c r="Q94" s="115">
        <v>52.090884135400962</v>
      </c>
      <c r="R94" s="115">
        <v>10.500899158015397</v>
      </c>
      <c r="S94" s="115">
        <v>-23.308126464860862</v>
      </c>
      <c r="T94" s="115">
        <v>12.256606985998882</v>
      </c>
      <c r="U94" s="72" t="s">
        <v>101</v>
      </c>
      <c r="V94" s="98"/>
      <c r="W94" s="98"/>
      <c r="X94" s="121"/>
      <c r="Y94" s="121"/>
      <c r="Z94" s="121"/>
      <c r="AA94" s="123"/>
      <c r="AB94" s="123"/>
      <c r="AC94" s="121"/>
      <c r="AD94" s="121"/>
      <c r="AE94" s="121"/>
      <c r="AF94" s="132"/>
      <c r="AG94" s="123"/>
      <c r="AH94" s="123"/>
      <c r="AI94" s="122"/>
      <c r="AJ94" s="121"/>
    </row>
    <row r="95" spans="1:49" s="97" customFormat="1" ht="44" thickBot="1" x14ac:dyDescent="0.4">
      <c r="A95" s="94" t="s">
        <v>40</v>
      </c>
      <c r="B95" s="95" t="s">
        <v>90</v>
      </c>
      <c r="C95" s="57" t="b">
        <v>0</v>
      </c>
      <c r="D95" s="57" t="b">
        <v>0</v>
      </c>
      <c r="E95" s="24" t="b">
        <v>0</v>
      </c>
      <c r="F95" s="57">
        <v>0.01</v>
      </c>
      <c r="G95" s="64" t="s">
        <v>4</v>
      </c>
      <c r="H95" s="64" t="s">
        <v>14</v>
      </c>
      <c r="I95" s="63" t="b">
        <v>0</v>
      </c>
      <c r="J95" s="57" t="b">
        <v>0</v>
      </c>
      <c r="K95" s="59">
        <v>1</v>
      </c>
      <c r="L95" s="96" t="s">
        <v>64</v>
      </c>
      <c r="M95" s="121"/>
      <c r="N95" s="121"/>
      <c r="O95" s="122"/>
      <c r="P95" s="123"/>
      <c r="Q95" s="115"/>
      <c r="R95" s="115"/>
      <c r="S95" s="115"/>
      <c r="T95" s="115"/>
      <c r="U95" s="109" t="s">
        <v>112</v>
      </c>
      <c r="V95" s="107" t="s">
        <v>111</v>
      </c>
      <c r="W95" s="98">
        <v>10</v>
      </c>
      <c r="X95" s="137"/>
      <c r="Y95" s="137"/>
      <c r="Z95" s="125">
        <v>77.834233973014491</v>
      </c>
      <c r="AA95" s="115">
        <v>95.386035028378885</v>
      </c>
      <c r="AB95" s="115">
        <v>8.9181884593082845</v>
      </c>
      <c r="AC95" s="125">
        <v>113.29656144743068</v>
      </c>
      <c r="AD95" s="125"/>
      <c r="AE95" s="125"/>
      <c r="AF95" s="125">
        <v>-21.529786017839584</v>
      </c>
      <c r="AG95" s="115">
        <v>-35.242278276602669</v>
      </c>
      <c r="AH95" s="115">
        <v>16.778430206832017</v>
      </c>
      <c r="AI95" s="125">
        <v>-19.424801536609539</v>
      </c>
      <c r="AJ95" s="137"/>
    </row>
    <row r="96" spans="1:49" s="97" customFormat="1" ht="44" thickBot="1" x14ac:dyDescent="0.4">
      <c r="A96" s="94" t="s">
        <v>40</v>
      </c>
      <c r="B96" s="95" t="s">
        <v>90</v>
      </c>
      <c r="C96" s="57" t="b">
        <v>0</v>
      </c>
      <c r="D96" s="57" t="b">
        <v>0</v>
      </c>
      <c r="E96" s="24" t="b">
        <v>0</v>
      </c>
      <c r="F96" s="57">
        <v>0.01</v>
      </c>
      <c r="G96" s="64" t="s">
        <v>4</v>
      </c>
      <c r="H96" s="64" t="s">
        <v>14</v>
      </c>
      <c r="I96" s="63" t="b">
        <v>0</v>
      </c>
      <c r="J96" s="57" t="b">
        <v>0</v>
      </c>
      <c r="K96" s="59">
        <v>1</v>
      </c>
      <c r="L96" s="96" t="s">
        <v>64</v>
      </c>
      <c r="M96" s="121">
        <v>-1.591011</v>
      </c>
      <c r="N96" s="121">
        <v>0.59574170000000004</v>
      </c>
      <c r="O96" s="122">
        <v>-2.8356411000000001</v>
      </c>
      <c r="P96" s="123">
        <v>-0.95731770000000005</v>
      </c>
      <c r="Q96" s="115">
        <v>70.290679089381328</v>
      </c>
      <c r="R96" s="115">
        <v>6.3914211049444347</v>
      </c>
      <c r="S96" s="115">
        <v>-86513.342323290897</v>
      </c>
      <c r="T96" s="115">
        <v>273509.38068764412</v>
      </c>
      <c r="U96" s="72">
        <v>1311830</v>
      </c>
      <c r="V96" s="107" t="s">
        <v>98</v>
      </c>
      <c r="W96" s="104" t="s">
        <v>104</v>
      </c>
      <c r="X96" s="137"/>
      <c r="Y96" s="137"/>
      <c r="Z96" s="133">
        <v>77.970773993869102</v>
      </c>
      <c r="AA96" s="115">
        <v>93.495261472635946</v>
      </c>
      <c r="AB96" s="115">
        <v>13.477365807932562</v>
      </c>
      <c r="AC96" s="125">
        <v>107.29221008631511</v>
      </c>
      <c r="AD96" s="125"/>
      <c r="AE96" s="125"/>
      <c r="AF96" s="133">
        <v>-2.4086149590595269</v>
      </c>
      <c r="AG96" s="115">
        <v>-595028.18153297354</v>
      </c>
      <c r="AH96" s="115">
        <v>1881413.4207179868</v>
      </c>
      <c r="AI96" s="125">
        <v>-72.754262742258618</v>
      </c>
      <c r="AJ96" s="137"/>
    </row>
    <row r="97" spans="1:40" s="97" customFormat="1" ht="15" thickBot="1" x14ac:dyDescent="0.4">
      <c r="A97" s="94"/>
      <c r="B97" s="95"/>
      <c r="C97" s="57"/>
      <c r="D97" s="57"/>
      <c r="E97" s="24"/>
      <c r="F97" s="57"/>
      <c r="G97" s="64"/>
      <c r="H97" s="64"/>
      <c r="I97" s="63"/>
      <c r="J97" s="57"/>
      <c r="K97" s="59"/>
      <c r="L97" s="96"/>
      <c r="M97" s="121"/>
      <c r="N97" s="121"/>
      <c r="O97" s="122"/>
      <c r="P97" s="123"/>
      <c r="Q97" s="115">
        <v>68.33052763893302</v>
      </c>
      <c r="R97" s="115">
        <v>11.235893432600378</v>
      </c>
      <c r="S97" s="115">
        <v>-86517.131818754686</v>
      </c>
      <c r="T97" s="115">
        <v>273508.04961723805</v>
      </c>
      <c r="U97" s="72" t="s">
        <v>101</v>
      </c>
      <c r="V97" s="98"/>
      <c r="W97" s="98"/>
      <c r="X97" s="121"/>
      <c r="Y97" s="121"/>
      <c r="Z97" s="121"/>
      <c r="AA97" s="123"/>
      <c r="AB97" s="123"/>
      <c r="AC97" s="121"/>
      <c r="AD97" s="121"/>
      <c r="AE97" s="121"/>
      <c r="AF97" s="132"/>
      <c r="AG97" s="123"/>
      <c r="AH97" s="123"/>
      <c r="AI97" s="122"/>
      <c r="AJ97" s="121"/>
    </row>
    <row r="98" spans="1:40" s="97" customFormat="1" ht="58.5" thickBot="1" x14ac:dyDescent="0.4">
      <c r="A98" s="94" t="s">
        <v>40</v>
      </c>
      <c r="B98" s="95" t="s">
        <v>90</v>
      </c>
      <c r="C98" s="57" t="b">
        <v>0</v>
      </c>
      <c r="D98" s="57" t="b">
        <v>0</v>
      </c>
      <c r="E98" s="24" t="b">
        <v>0</v>
      </c>
      <c r="F98" s="57">
        <v>0.01</v>
      </c>
      <c r="G98" s="64" t="s">
        <v>4</v>
      </c>
      <c r="H98" s="64" t="s">
        <v>14</v>
      </c>
      <c r="I98" s="63" t="b">
        <v>0</v>
      </c>
      <c r="J98" s="57" t="b">
        <v>0</v>
      </c>
      <c r="K98" s="59">
        <v>1</v>
      </c>
      <c r="L98" s="96" t="s">
        <v>64</v>
      </c>
      <c r="M98" s="121">
        <v>-1.4314178</v>
      </c>
      <c r="N98" s="121">
        <v>0.27670952999999998</v>
      </c>
      <c r="O98" s="122">
        <v>-1.9487300999999999</v>
      </c>
      <c r="P98" s="123">
        <v>-1.1391169999999999</v>
      </c>
      <c r="Q98" s="115">
        <v>71.132389915955073</v>
      </c>
      <c r="R98" s="115">
        <v>4.3015097148949204</v>
      </c>
      <c r="S98" s="115">
        <v>-24.892510461372769</v>
      </c>
      <c r="T98" s="115">
        <v>8.540904589159581</v>
      </c>
      <c r="U98" s="72">
        <v>1311832</v>
      </c>
      <c r="V98" s="107" t="s">
        <v>99</v>
      </c>
      <c r="W98" s="104" t="s">
        <v>103</v>
      </c>
      <c r="X98" s="137"/>
      <c r="Y98" s="137"/>
      <c r="Z98" s="133">
        <v>81.856974470686936</v>
      </c>
      <c r="AA98" s="115">
        <v>94.414105582646883</v>
      </c>
      <c r="AB98" s="115">
        <v>11.020581483829517</v>
      </c>
      <c r="AC98" s="125">
        <v>93.067043724957614</v>
      </c>
      <c r="AD98" s="125"/>
      <c r="AE98" s="125"/>
      <c r="AF98" s="133">
        <v>-21.23316671913917</v>
      </c>
      <c r="AG98" s="115">
        <v>-64.697569336430732</v>
      </c>
      <c r="AH98" s="115">
        <v>48.074758185027072</v>
      </c>
      <c r="AI98" s="125">
        <v>-21.853820698268496</v>
      </c>
      <c r="AJ98" s="137"/>
    </row>
    <row r="99" spans="1:40" s="2" customFormat="1" ht="15" thickBot="1" x14ac:dyDescent="0.4">
      <c r="A99" s="101"/>
      <c r="B99" s="101"/>
      <c r="C99" s="102"/>
      <c r="D99" s="102"/>
      <c r="E99" s="41"/>
      <c r="F99" s="102"/>
      <c r="G99" s="88"/>
      <c r="H99" s="88"/>
      <c r="I99" s="90"/>
      <c r="J99" s="102"/>
      <c r="K99" s="91"/>
      <c r="L99" s="103"/>
      <c r="M99" s="127"/>
      <c r="N99" s="127"/>
      <c r="O99" s="127"/>
      <c r="P99" s="124"/>
      <c r="Q99" s="115">
        <v>72.25641623198662</v>
      </c>
      <c r="R99" s="115">
        <v>6.5484223844930174</v>
      </c>
      <c r="S99" s="115">
        <v>-41.982498427950524</v>
      </c>
      <c r="T99" s="115">
        <v>42.573211643299118</v>
      </c>
      <c r="U99" s="72" t="s">
        <v>101</v>
      </c>
      <c r="V99" s="105"/>
      <c r="W99" s="105"/>
      <c r="X99" s="127"/>
      <c r="Y99" s="127"/>
      <c r="Z99" s="142"/>
      <c r="AA99" s="124"/>
      <c r="AB99" s="124"/>
      <c r="AC99" s="127"/>
      <c r="AD99" s="127"/>
      <c r="AE99" s="127"/>
      <c r="AF99" s="143"/>
      <c r="AG99" s="124"/>
      <c r="AH99" s="124"/>
      <c r="AI99" s="128"/>
      <c r="AJ99" s="127"/>
    </row>
    <row r="100" spans="1:40" s="97" customFormat="1" ht="87.5" thickBot="1" x14ac:dyDescent="0.4">
      <c r="A100" s="94" t="s">
        <v>40</v>
      </c>
      <c r="B100" s="95" t="s">
        <v>90</v>
      </c>
      <c r="C100" s="57" t="b">
        <v>0</v>
      </c>
      <c r="D100" s="57" t="b">
        <v>0</v>
      </c>
      <c r="E100" s="24" t="b">
        <v>0</v>
      </c>
      <c r="F100" s="57">
        <v>0.01</v>
      </c>
      <c r="G100" s="64" t="s">
        <v>4</v>
      </c>
      <c r="H100" s="64" t="s">
        <v>14</v>
      </c>
      <c r="I100" s="63" t="b">
        <v>0</v>
      </c>
      <c r="J100" s="57" t="b">
        <v>0</v>
      </c>
      <c r="K100" s="59">
        <v>1</v>
      </c>
      <c r="L100" s="96" t="s">
        <v>64</v>
      </c>
      <c r="M100" s="121">
        <v>-1.5828884000000001</v>
      </c>
      <c r="N100" s="121">
        <v>0.30274426999999998</v>
      </c>
      <c r="O100" s="122">
        <v>-2.0281177000000001</v>
      </c>
      <c r="P100" s="123">
        <v>-1.1831495000000001</v>
      </c>
      <c r="Q100" s="115">
        <v>69.071460452800295</v>
      </c>
      <c r="R100" s="115">
        <v>7.319464145330449</v>
      </c>
      <c r="S100" s="115">
        <v>-31.384791531732706</v>
      </c>
      <c r="T100" s="115">
        <v>20.027084215564098</v>
      </c>
      <c r="U100" s="109" t="s">
        <v>105</v>
      </c>
      <c r="V100" s="108" t="s">
        <v>102</v>
      </c>
      <c r="W100" s="97">
        <v>9</v>
      </c>
      <c r="X100" s="137"/>
      <c r="Y100" s="137"/>
      <c r="Z100" s="133">
        <v>76.783988248516465</v>
      </c>
      <c r="AA100" s="115">
        <v>94.414105582646883</v>
      </c>
      <c r="AB100" s="115">
        <v>11.020581483829517</v>
      </c>
      <c r="AC100" s="125">
        <v>102.09886445703208</v>
      </c>
      <c r="AD100" s="125"/>
      <c r="AE100" s="125"/>
      <c r="AF100" s="133">
        <v>-17.123215482883648</v>
      </c>
      <c r="AG100" s="115">
        <v>-64.697569336430732</v>
      </c>
      <c r="AH100" s="115">
        <v>48.074758185027072</v>
      </c>
      <c r="AI100" s="125">
        <v>-43.381441204011423</v>
      </c>
      <c r="AJ100" s="137"/>
    </row>
    <row r="101" spans="1:40" s="97" customFormat="1" ht="58.5" thickBot="1" x14ac:dyDescent="0.4">
      <c r="A101" s="94" t="s">
        <v>40</v>
      </c>
      <c r="B101" s="95" t="s">
        <v>90</v>
      </c>
      <c r="C101" s="57" t="b">
        <v>0</v>
      </c>
      <c r="D101" s="57" t="b">
        <v>0</v>
      </c>
      <c r="E101" s="24" t="b">
        <v>0</v>
      </c>
      <c r="F101" s="57">
        <v>0.01</v>
      </c>
      <c r="G101" s="64" t="s">
        <v>4</v>
      </c>
      <c r="H101" s="64" t="s">
        <v>14</v>
      </c>
      <c r="I101" s="63" t="b">
        <v>0</v>
      </c>
      <c r="J101" s="57" t="b">
        <v>0</v>
      </c>
      <c r="K101" s="59">
        <v>1</v>
      </c>
      <c r="L101" s="96" t="s">
        <v>64</v>
      </c>
      <c r="M101" s="121">
        <v>-1.1577324</v>
      </c>
      <c r="N101" s="121">
        <v>0.28263134000000001</v>
      </c>
      <c r="O101" s="122">
        <v>-1.6502485</v>
      </c>
      <c r="P101" s="123">
        <v>-0.85541844</v>
      </c>
      <c r="Q101" s="115">
        <v>69.827832284158347</v>
      </c>
      <c r="R101" s="115">
        <v>5.0414582672838772</v>
      </c>
      <c r="S101" s="115">
        <v>-25.218664596100897</v>
      </c>
      <c r="T101" s="115">
        <v>10.648591556107924</v>
      </c>
      <c r="U101" s="109" t="s">
        <v>106</v>
      </c>
      <c r="V101" s="104" t="s">
        <v>100</v>
      </c>
      <c r="W101" s="104">
        <v>8</v>
      </c>
      <c r="X101" s="137"/>
      <c r="Y101" s="137"/>
      <c r="Z101" s="125">
        <v>77.834233973014491</v>
      </c>
      <c r="AA101" s="115">
        <v>101.4609205143129</v>
      </c>
      <c r="AB101" s="115">
        <v>12.689478373381373</v>
      </c>
      <c r="AC101" s="125">
        <v>107.09444225013897</v>
      </c>
      <c r="AD101" s="125"/>
      <c r="AE101" s="125"/>
      <c r="AF101" s="125">
        <v>-21.529786017839584</v>
      </c>
      <c r="AG101" s="115">
        <v>-62.72483121591042</v>
      </c>
      <c r="AH101" s="115">
        <v>39.92323704111319</v>
      </c>
      <c r="AI101" s="125">
        <v>-131.70633014393036</v>
      </c>
      <c r="AJ101" s="137"/>
    </row>
    <row r="102" spans="1:40" s="97" customFormat="1" ht="73" thickBot="1" x14ac:dyDescent="0.4">
      <c r="A102" s="94" t="s">
        <v>40</v>
      </c>
      <c r="B102" s="95" t="s">
        <v>108</v>
      </c>
      <c r="C102" s="57" t="b">
        <v>0</v>
      </c>
      <c r="D102" s="57" t="b">
        <v>0</v>
      </c>
      <c r="E102" s="24" t="b">
        <v>0</v>
      </c>
      <c r="F102" s="57">
        <v>0.01</v>
      </c>
      <c r="G102" s="64" t="s">
        <v>4</v>
      </c>
      <c r="H102" s="64" t="s">
        <v>14</v>
      </c>
      <c r="I102" s="63" t="b">
        <v>0</v>
      </c>
      <c r="J102" s="57" t="b">
        <v>0</v>
      </c>
      <c r="K102" s="59">
        <v>1</v>
      </c>
      <c r="L102" s="96" t="s">
        <v>109</v>
      </c>
      <c r="M102" s="121">
        <v>-1.3390435999999999</v>
      </c>
      <c r="N102" s="121">
        <v>0.35416487000000002</v>
      </c>
      <c r="O102" s="122">
        <v>-1.8813238000000001</v>
      </c>
      <c r="P102" s="123">
        <v>-0.94232844999999998</v>
      </c>
      <c r="Q102" s="16">
        <v>55.026863617094442</v>
      </c>
      <c r="R102" s="16">
        <v>8.5331549163973861</v>
      </c>
      <c r="S102" s="16">
        <v>-11.735265868786719</v>
      </c>
      <c r="T102" s="16">
        <v>14.430566664164955</v>
      </c>
      <c r="U102" s="72">
        <v>1343727</v>
      </c>
      <c r="V102" s="106" t="s">
        <v>97</v>
      </c>
      <c r="W102" s="98">
        <v>8</v>
      </c>
      <c r="X102" s="150"/>
      <c r="Y102" s="150"/>
      <c r="Z102" s="78">
        <v>60.745241858579959</v>
      </c>
      <c r="AA102" s="16">
        <v>83.482779695102337</v>
      </c>
      <c r="AB102" s="16">
        <v>10.319018041418495</v>
      </c>
      <c r="AC102" s="78">
        <v>81.189576487853543</v>
      </c>
      <c r="AD102" s="78"/>
      <c r="AE102" s="78"/>
      <c r="AF102" s="78">
        <v>-9.8450050332129138</v>
      </c>
      <c r="AG102" s="16">
        <v>-23.339022943326125</v>
      </c>
      <c r="AH102" s="16">
        <v>17.783250264049315</v>
      </c>
      <c r="AI102" s="78">
        <v>-31.560054778174909</v>
      </c>
      <c r="AJ102" s="150"/>
    </row>
    <row r="103" spans="1:40" ht="44" thickBot="1" x14ac:dyDescent="0.4">
      <c r="A103" s="76" t="s">
        <v>40</v>
      </c>
      <c r="B103" s="76" t="s">
        <v>91</v>
      </c>
      <c r="C103" s="19" t="b">
        <v>0</v>
      </c>
      <c r="D103" s="29" t="b">
        <v>1</v>
      </c>
      <c r="E103" s="41" t="b">
        <v>0</v>
      </c>
      <c r="F103" s="19">
        <v>0.01</v>
      </c>
      <c r="G103" s="88" t="s">
        <v>4</v>
      </c>
      <c r="H103" s="89" t="s">
        <v>92</v>
      </c>
      <c r="I103" s="90" t="b">
        <v>0</v>
      </c>
      <c r="J103" s="19" t="b">
        <v>0</v>
      </c>
      <c r="K103" s="91">
        <v>1</v>
      </c>
      <c r="L103" s="92" t="s">
        <v>64</v>
      </c>
      <c r="M103" s="120">
        <v>-5.7970000000000001E-2</v>
      </c>
      <c r="N103" s="120">
        <v>1.95E-2</v>
      </c>
      <c r="O103" s="120">
        <v>-0.1027</v>
      </c>
      <c r="P103" s="128">
        <v>-3.5999999999999997E-2</v>
      </c>
      <c r="Q103" s="115">
        <v>70.947741561367721</v>
      </c>
      <c r="R103" s="115">
        <v>8.0572722564294654</v>
      </c>
      <c r="S103" s="115">
        <v>-26.951069083015444</v>
      </c>
      <c r="T103" s="115">
        <v>12.483506388061706</v>
      </c>
      <c r="U103" s="7">
        <v>1298413</v>
      </c>
      <c r="V103" s="93"/>
      <c r="W103" s="93"/>
      <c r="X103" s="127"/>
      <c r="Y103" s="127"/>
      <c r="Z103" s="142"/>
      <c r="AA103" s="115"/>
      <c r="AC103" s="135"/>
      <c r="AD103" s="127"/>
      <c r="AE103" s="127"/>
      <c r="AF103" s="143"/>
      <c r="AH103" s="115"/>
      <c r="AI103" s="144"/>
      <c r="AJ103" s="127"/>
      <c r="AK103"/>
    </row>
    <row r="104" spans="1:40" ht="44.5" thickTop="1" thickBot="1" x14ac:dyDescent="0.4">
      <c r="A104" s="76" t="s">
        <v>40</v>
      </c>
      <c r="B104" s="76" t="s">
        <v>93</v>
      </c>
      <c r="C104" s="13" t="b">
        <v>0</v>
      </c>
      <c r="D104" s="13" t="b">
        <v>0</v>
      </c>
      <c r="E104" s="24" t="b">
        <v>0</v>
      </c>
      <c r="F104" s="13">
        <v>0.01</v>
      </c>
      <c r="G104" s="13" t="s">
        <v>11</v>
      </c>
      <c r="H104" s="64" t="s">
        <v>14</v>
      </c>
      <c r="I104" s="63" t="b">
        <v>0</v>
      </c>
      <c r="J104" s="13" t="b">
        <v>0</v>
      </c>
      <c r="K104" s="59">
        <v>1</v>
      </c>
      <c r="L104" s="73" t="s">
        <v>64</v>
      </c>
      <c r="M104" s="120">
        <v>-5.1200000000000002E-2</v>
      </c>
      <c r="N104" s="120">
        <v>1.12E-2</v>
      </c>
      <c r="O104" s="120">
        <v>-7.4889999999999998E-2</v>
      </c>
      <c r="P104" s="128">
        <v>-4.079E-2</v>
      </c>
      <c r="Q104" s="115">
        <v>65.478661023144724</v>
      </c>
      <c r="R104" s="115">
        <v>9.6480614113024146</v>
      </c>
      <c r="S104" s="115">
        <v>-40.620084231937781</v>
      </c>
      <c r="T104" s="115">
        <v>23.858820620378474</v>
      </c>
      <c r="U104" s="7">
        <v>1299175</v>
      </c>
      <c r="V104" s="79"/>
      <c r="W104" s="79"/>
      <c r="X104" s="127"/>
      <c r="Y104" s="127"/>
      <c r="Z104" s="121"/>
      <c r="AA104" s="115"/>
      <c r="AC104" s="133"/>
      <c r="AD104" s="127"/>
      <c r="AE104" s="127"/>
      <c r="AF104" s="132"/>
      <c r="AH104" s="115"/>
      <c r="AI104" s="134"/>
      <c r="AJ104" s="127"/>
      <c r="AK104"/>
    </row>
    <row r="105" spans="1:40" ht="44.5" thickTop="1" thickBot="1" x14ac:dyDescent="0.4">
      <c r="A105" s="76" t="s">
        <v>40</v>
      </c>
      <c r="B105" s="76" t="s">
        <v>94</v>
      </c>
      <c r="C105" s="13" t="b">
        <v>0</v>
      </c>
      <c r="D105" s="13" t="b">
        <v>0</v>
      </c>
      <c r="E105" s="24" t="b">
        <v>0</v>
      </c>
      <c r="F105" s="13">
        <v>0.01</v>
      </c>
      <c r="G105" s="64" t="s">
        <v>4</v>
      </c>
      <c r="H105" s="80" t="s">
        <v>92</v>
      </c>
      <c r="I105" s="63" t="b">
        <v>0</v>
      </c>
      <c r="J105" s="13" t="b">
        <v>0</v>
      </c>
      <c r="K105" s="59">
        <v>1</v>
      </c>
      <c r="L105" s="73" t="s">
        <v>64</v>
      </c>
      <c r="M105" s="120">
        <v>-5.2780000000000001E-2</v>
      </c>
      <c r="N105" s="120">
        <v>1.874E-2</v>
      </c>
      <c r="O105" s="120">
        <v>-9.5689999999999997E-2</v>
      </c>
      <c r="P105" s="128">
        <v>-4.3830000000000001E-2</v>
      </c>
      <c r="Q105" s="115">
        <v>72.466125015308961</v>
      </c>
      <c r="R105" s="115">
        <v>7.4828449405780901</v>
      </c>
      <c r="S105" s="115">
        <v>-29.827393173627819</v>
      </c>
      <c r="T105" s="115">
        <v>17.019233361784593</v>
      </c>
      <c r="U105" s="7">
        <v>299176</v>
      </c>
      <c r="V105" s="79"/>
      <c r="W105" s="79"/>
      <c r="X105" s="127"/>
      <c r="Y105" s="127"/>
      <c r="Z105" s="121"/>
      <c r="AA105" s="115"/>
      <c r="AC105" s="133"/>
      <c r="AD105" s="127"/>
      <c r="AE105" s="127"/>
      <c r="AF105" s="132"/>
      <c r="AH105" s="115"/>
      <c r="AI105" s="134"/>
      <c r="AJ105" s="127"/>
      <c r="AK105"/>
    </row>
    <row r="106" spans="1:40" ht="73.5" thickTop="1" thickBot="1" x14ac:dyDescent="0.4">
      <c r="A106" s="9" t="s">
        <v>40</v>
      </c>
      <c r="B106" s="9" t="s">
        <v>74</v>
      </c>
      <c r="C106" s="55">
        <v>0.01</v>
      </c>
      <c r="D106" s="56" t="b">
        <v>1</v>
      </c>
      <c r="E106" s="24" t="b">
        <v>0</v>
      </c>
      <c r="F106" s="13">
        <v>0.01</v>
      </c>
      <c r="G106" s="64" t="s">
        <v>4</v>
      </c>
      <c r="H106" s="64" t="s">
        <v>14</v>
      </c>
      <c r="I106" s="63" t="b">
        <v>0</v>
      </c>
      <c r="J106" s="13" t="b">
        <v>0</v>
      </c>
      <c r="K106" s="74" t="s">
        <v>72</v>
      </c>
      <c r="L106" s="73" t="s">
        <v>73</v>
      </c>
      <c r="M106" s="120">
        <v>-7.8521999999999995E-2</v>
      </c>
      <c r="N106" s="120">
        <v>2.436E-2</v>
      </c>
      <c r="O106" s="120">
        <v>-0.13614999999999999</v>
      </c>
      <c r="P106" s="128">
        <v>-5.7360000000000001E-2</v>
      </c>
      <c r="Q106" s="115">
        <v>58.87142575968862</v>
      </c>
      <c r="R106" s="115">
        <v>7.5791207309834716</v>
      </c>
      <c r="S106" s="115">
        <v>-17.945384436327707</v>
      </c>
      <c r="T106" s="115">
        <v>14.869100462972531</v>
      </c>
      <c r="U106" s="7">
        <v>1149282</v>
      </c>
      <c r="V106" s="16"/>
      <c r="W106" s="16">
        <v>7</v>
      </c>
      <c r="X106" s="137"/>
      <c r="Y106" s="137"/>
      <c r="Z106" s="145">
        <v>65.681842691288296</v>
      </c>
      <c r="AA106" s="115">
        <v>80.602094916672442</v>
      </c>
      <c r="AB106" s="115">
        <v>16.301551651316981</v>
      </c>
      <c r="AC106" s="125">
        <v>92.775872076451947</v>
      </c>
      <c r="AD106" s="145"/>
      <c r="AE106" s="145"/>
      <c r="AF106" s="145">
        <v>-3.7911950239062122</v>
      </c>
      <c r="AG106" s="115">
        <v>-59.712001922659965</v>
      </c>
      <c r="AH106" s="115">
        <v>50.535766855369566</v>
      </c>
      <c r="AI106" s="126">
        <v>-30.23698917023183</v>
      </c>
      <c r="AJ106" s="137"/>
      <c r="AK106" s="4"/>
      <c r="AL106" s="7"/>
      <c r="AM106" s="7"/>
      <c r="AN106" s="7"/>
    </row>
    <row r="107" spans="1:40" ht="73.5" thickTop="1" thickBot="1" x14ac:dyDescent="0.4">
      <c r="A107" s="9" t="s">
        <v>40</v>
      </c>
      <c r="B107" s="9" t="s">
        <v>76</v>
      </c>
      <c r="C107" s="55">
        <v>0.01</v>
      </c>
      <c r="D107" s="56" t="b">
        <v>1</v>
      </c>
      <c r="E107" s="24" t="b">
        <v>0</v>
      </c>
      <c r="F107">
        <v>0.05</v>
      </c>
      <c r="G107" s="64" t="s">
        <v>4</v>
      </c>
      <c r="H107" s="64" t="s">
        <v>14</v>
      </c>
      <c r="I107" s="63" t="b">
        <v>0</v>
      </c>
      <c r="J107" s="13" t="b">
        <v>0</v>
      </c>
      <c r="K107" s="74" t="s">
        <v>72</v>
      </c>
      <c r="L107" s="73" t="s">
        <v>73</v>
      </c>
      <c r="M107" s="120">
        <v>-5.9339999999999997E-2</v>
      </c>
      <c r="N107" s="120">
        <v>2.264E-2</v>
      </c>
      <c r="O107" s="120">
        <v>-0.11327</v>
      </c>
      <c r="P107" s="128">
        <v>-4.267E-2</v>
      </c>
      <c r="Q107" s="115">
        <v>57.452876742295551</v>
      </c>
      <c r="R107" s="115">
        <v>9.1585913783680528</v>
      </c>
      <c r="S107" s="115">
        <v>-16.922870403277283</v>
      </c>
      <c r="T107" s="115">
        <v>11.718832488555357</v>
      </c>
      <c r="U107" s="7">
        <v>1149367</v>
      </c>
      <c r="V107" s="79"/>
      <c r="W107" s="79">
        <v>7</v>
      </c>
      <c r="X107" s="137"/>
      <c r="Y107" s="137"/>
      <c r="Z107" s="146">
        <v>70.013222817831974</v>
      </c>
      <c r="AA107" s="115">
        <v>75.958605730001068</v>
      </c>
      <c r="AB107" s="115">
        <v>16.992590712014849</v>
      </c>
      <c r="AC107" s="125">
        <v>97.572040071410143</v>
      </c>
      <c r="AD107" s="137"/>
      <c r="AE107" s="137"/>
      <c r="AF107" s="147">
        <v>-3.7349972673278131</v>
      </c>
      <c r="AG107" s="115">
        <v>-30.345604618675605</v>
      </c>
      <c r="AH107" s="115">
        <v>23.483710168491552</v>
      </c>
      <c r="AI107" s="126">
        <v>-17.072373054213088</v>
      </c>
      <c r="AJ107" s="137"/>
      <c r="AK107" s="9"/>
      <c r="AL107" s="7"/>
      <c r="AM107" s="7"/>
      <c r="AN107" s="7"/>
    </row>
    <row r="108" spans="1:40" ht="15.5" thickTop="1" thickBot="1" x14ac:dyDescent="0.4">
      <c r="A108" s="9"/>
      <c r="B108" s="9"/>
      <c r="C108" s="55"/>
      <c r="D108" s="56"/>
      <c r="E108" s="24"/>
      <c r="F108" s="13"/>
      <c r="G108" s="64"/>
      <c r="H108" s="64"/>
      <c r="I108" s="63"/>
      <c r="J108" s="13"/>
      <c r="K108" s="74"/>
      <c r="L108" s="73"/>
      <c r="M108" s="120"/>
      <c r="N108" s="120"/>
      <c r="O108" s="120"/>
      <c r="P108" s="128"/>
      <c r="Q108" s="115"/>
      <c r="R108" s="115"/>
      <c r="S108" s="115"/>
      <c r="T108" s="115"/>
      <c r="U108" s="7"/>
      <c r="V108" s="16"/>
      <c r="W108" s="16"/>
      <c r="Z108" s="115"/>
      <c r="AA108" s="127"/>
      <c r="AB108" s="120"/>
      <c r="AG108" s="120"/>
      <c r="AH108" s="128"/>
      <c r="AK108"/>
    </row>
    <row r="109" spans="1:40" ht="15" thickBot="1" x14ac:dyDescent="0.4">
      <c r="Q109" s="115"/>
      <c r="R109" s="115"/>
      <c r="S109" s="115"/>
      <c r="T109" s="115"/>
      <c r="V109" s="16"/>
      <c r="W109" s="16"/>
      <c r="Z109" s="115"/>
    </row>
    <row r="110" spans="1:40" s="9" customFormat="1" ht="15.5" thickTop="1" thickBot="1" x14ac:dyDescent="0.4">
      <c r="A110" s="9" t="s">
        <v>41</v>
      </c>
      <c r="B110" s="11" t="s">
        <v>17</v>
      </c>
      <c r="C110" s="9">
        <v>0.01</v>
      </c>
      <c r="D110" s="24" t="b">
        <v>1</v>
      </c>
      <c r="E110" s="11" t="b">
        <v>0</v>
      </c>
      <c r="F110" s="9">
        <v>0.05</v>
      </c>
      <c r="G110" s="5" t="s">
        <v>11</v>
      </c>
      <c r="H110" s="33" t="s">
        <v>14</v>
      </c>
      <c r="I110" s="15" t="b">
        <v>0</v>
      </c>
      <c r="J110"/>
      <c r="K110" s="12">
        <v>1</v>
      </c>
      <c r="L110" s="12"/>
      <c r="M110" s="120">
        <v>-3.6543999999999999</v>
      </c>
      <c r="N110" s="120">
        <v>0.47395999999999999</v>
      </c>
      <c r="O110" s="120">
        <v>-4.4248200000000004</v>
      </c>
      <c r="P110" s="128">
        <v>-2.9100999999999999</v>
      </c>
      <c r="Q110" s="115">
        <v>-38.326271088006045</v>
      </c>
      <c r="R110" s="115">
        <v>57.153351210883791</v>
      </c>
      <c r="S110" s="115">
        <v>-80445.667332543439</v>
      </c>
      <c r="T110" s="115">
        <v>153460.74600873076</v>
      </c>
      <c r="U110" s="8">
        <v>1140341</v>
      </c>
      <c r="V110" s="16"/>
      <c r="W110" s="16"/>
      <c r="X110" s="124"/>
      <c r="Y110" s="124"/>
      <c r="Z110" s="115"/>
      <c r="AA110" s="127"/>
      <c r="AB110" s="120"/>
      <c r="AC110" s="124"/>
      <c r="AD110" s="124"/>
      <c r="AE110" s="124"/>
      <c r="AF110" s="116"/>
      <c r="AG110" s="120"/>
      <c r="AH110" s="128"/>
      <c r="AI110" s="116"/>
      <c r="AJ110" s="124"/>
      <c r="AK110" s="37"/>
    </row>
    <row r="111" spans="1:40" s="9" customFormat="1" ht="15.5" thickTop="1" thickBot="1" x14ac:dyDescent="0.4">
      <c r="A111" s="9" t="s">
        <v>41</v>
      </c>
      <c r="B111" s="11" t="s">
        <v>23</v>
      </c>
      <c r="C111" s="9">
        <v>0.01</v>
      </c>
      <c r="D111" s="11" t="b">
        <v>1</v>
      </c>
      <c r="E111" s="24" t="b">
        <v>0</v>
      </c>
      <c r="F111" s="9">
        <v>0.05</v>
      </c>
      <c r="G111" s="29" t="s">
        <v>4</v>
      </c>
      <c r="H111" s="61" t="s">
        <v>14</v>
      </c>
      <c r="I111" s="26" t="b">
        <v>0</v>
      </c>
      <c r="J111"/>
      <c r="K111" s="12">
        <v>1</v>
      </c>
      <c r="L111" s="12"/>
      <c r="M111" s="120">
        <v>-3.0794000000000001</v>
      </c>
      <c r="N111" s="120">
        <v>3.5413000000000001</v>
      </c>
      <c r="O111" s="120">
        <v>-14.200100000000001</v>
      </c>
      <c r="P111" s="128">
        <v>-2.2439499999999999</v>
      </c>
      <c r="Q111" s="115">
        <v>-178.24378272573256</v>
      </c>
      <c r="R111" s="115">
        <v>300.8882842409397</v>
      </c>
      <c r="S111" s="115">
        <v>-1248627.9028272894</v>
      </c>
      <c r="T111" s="115">
        <v>2924900.3131121742</v>
      </c>
      <c r="U111" s="7">
        <v>1140342</v>
      </c>
      <c r="V111" s="16"/>
      <c r="W111" s="16"/>
      <c r="X111" s="124"/>
      <c r="Y111" s="124"/>
      <c r="Z111" s="115"/>
      <c r="AA111" s="127"/>
      <c r="AB111" s="120"/>
      <c r="AC111" s="124"/>
      <c r="AD111" s="124"/>
      <c r="AE111" s="124"/>
      <c r="AF111" s="116"/>
      <c r="AG111" s="120"/>
      <c r="AH111" s="128"/>
      <c r="AI111" s="116"/>
      <c r="AJ111" s="124"/>
      <c r="AK111" s="37"/>
    </row>
    <row r="112" spans="1:40" s="9" customFormat="1" ht="15.5" thickTop="1" thickBot="1" x14ac:dyDescent="0.4">
      <c r="A112" s="9" t="s">
        <v>41</v>
      </c>
      <c r="B112" s="11" t="s">
        <v>23</v>
      </c>
      <c r="C112" s="9">
        <v>0.01</v>
      </c>
      <c r="D112" s="11" t="b">
        <v>1</v>
      </c>
      <c r="E112" s="24" t="b">
        <v>0</v>
      </c>
      <c r="F112" s="9">
        <v>0.05</v>
      </c>
      <c r="G112" s="29" t="s">
        <v>4</v>
      </c>
      <c r="H112" s="61" t="s">
        <v>14</v>
      </c>
      <c r="I112" s="26" t="b">
        <v>0</v>
      </c>
      <c r="J112"/>
      <c r="K112" s="12">
        <v>1</v>
      </c>
      <c r="L112" s="12"/>
      <c r="M112" s="120"/>
      <c r="N112" s="120"/>
      <c r="O112" s="120"/>
      <c r="P112" s="128"/>
      <c r="Q112" s="115">
        <v>-455.65350574529168</v>
      </c>
      <c r="R112" s="115">
        <v>320.58156603869975</v>
      </c>
      <c r="S112" s="115">
        <v>-3393863.5462422697</v>
      </c>
      <c r="T112" s="115">
        <v>4173671.4986312618</v>
      </c>
      <c r="U112">
        <v>1141270</v>
      </c>
      <c r="V112" s="16"/>
      <c r="W112" s="16"/>
      <c r="X112" s="124"/>
      <c r="Y112" s="124"/>
      <c r="Z112" s="115"/>
      <c r="AA112" s="127"/>
      <c r="AB112" s="120"/>
      <c r="AC112" s="124"/>
      <c r="AD112" s="124"/>
      <c r="AE112" s="124"/>
      <c r="AF112" s="116"/>
      <c r="AG112" s="120"/>
      <c r="AH112" s="128"/>
      <c r="AI112" s="116"/>
      <c r="AJ112" s="124"/>
      <c r="AK112" s="37" t="s">
        <v>43</v>
      </c>
    </row>
    <row r="113" spans="1:37" s="9" customFormat="1" ht="15.5" thickTop="1" thickBot="1" x14ac:dyDescent="0.4">
      <c r="A113" s="9" t="s">
        <v>41</v>
      </c>
      <c r="B113" s="11" t="s">
        <v>23</v>
      </c>
      <c r="C113" s="9">
        <v>0.01</v>
      </c>
      <c r="D113" s="11" t="b">
        <v>1</v>
      </c>
      <c r="E113" s="24" t="b">
        <v>0</v>
      </c>
      <c r="F113" s="9">
        <v>0.05</v>
      </c>
      <c r="G113" s="29" t="s">
        <v>4</v>
      </c>
      <c r="H113" s="61" t="s">
        <v>14</v>
      </c>
      <c r="I113" s="26" t="b">
        <v>0</v>
      </c>
      <c r="J113"/>
      <c r="K113" s="12">
        <v>1</v>
      </c>
      <c r="L113" s="12"/>
      <c r="M113" s="120">
        <v>-4.548</v>
      </c>
      <c r="N113" s="120">
        <v>3.1130499999999999</v>
      </c>
      <c r="O113" s="120">
        <v>-14.200100000000001</v>
      </c>
      <c r="P113" s="120">
        <v>-3.3983300000000001</v>
      </c>
      <c r="Q113" s="115">
        <v>-240.11387708617877</v>
      </c>
      <c r="R113" s="115">
        <v>302.8445185313193</v>
      </c>
      <c r="S113" s="115">
        <v>-1540704.420178439</v>
      </c>
      <c r="T113" s="115">
        <v>3018263.4618887617</v>
      </c>
      <c r="U113" s="7">
        <v>1141230</v>
      </c>
      <c r="V113" s="16"/>
      <c r="W113" s="16"/>
      <c r="X113" s="124"/>
      <c r="Y113" s="124"/>
      <c r="Z113" s="115"/>
      <c r="AA113" s="127"/>
      <c r="AB113" s="120"/>
      <c r="AC113" s="124"/>
      <c r="AD113" s="124"/>
      <c r="AE113" s="124"/>
      <c r="AF113" s="116"/>
      <c r="AG113" s="120"/>
      <c r="AH113" s="128"/>
      <c r="AI113" s="116"/>
      <c r="AJ113" s="124"/>
      <c r="AK113" s="37" t="s">
        <v>44</v>
      </c>
    </row>
    <row r="114" spans="1:37" s="9" customFormat="1" ht="15.5" thickTop="1" thickBot="1" x14ac:dyDescent="0.4">
      <c r="A114" s="9" t="s">
        <v>41</v>
      </c>
      <c r="B114" s="11" t="s">
        <v>23</v>
      </c>
      <c r="C114" s="9">
        <v>0.01</v>
      </c>
      <c r="D114" s="11" t="b">
        <v>1</v>
      </c>
      <c r="E114" s="24" t="b">
        <v>0</v>
      </c>
      <c r="F114" s="9">
        <v>0.05</v>
      </c>
      <c r="G114" s="29" t="s">
        <v>4</v>
      </c>
      <c r="H114" s="61" t="s">
        <v>14</v>
      </c>
      <c r="I114" s="26" t="b">
        <v>0</v>
      </c>
      <c r="J114"/>
      <c r="K114" s="12">
        <v>1</v>
      </c>
      <c r="L114" s="12"/>
      <c r="M114" s="120">
        <v>-4.0311199999999996</v>
      </c>
      <c r="N114" s="120">
        <v>3.3030200000000001</v>
      </c>
      <c r="O114" s="120">
        <v>-14.0844</v>
      </c>
      <c r="P114" s="128">
        <v>-2.83826</v>
      </c>
      <c r="Q114" s="115">
        <v>-438.65956928818844</v>
      </c>
      <c r="R114" s="115">
        <v>215.03084761298865</v>
      </c>
      <c r="S114" s="115">
        <v>-2157122.7923957636</v>
      </c>
      <c r="T114" s="115">
        <v>2677486.1406838382</v>
      </c>
      <c r="U114" s="7">
        <v>1141233</v>
      </c>
      <c r="V114" s="16"/>
      <c r="W114" s="16"/>
      <c r="X114" s="124"/>
      <c r="Y114" s="124"/>
      <c r="Z114" s="115"/>
      <c r="AA114" s="127"/>
      <c r="AB114" s="120"/>
      <c r="AC114" s="124"/>
      <c r="AD114" s="124"/>
      <c r="AE114" s="124"/>
      <c r="AF114" s="116"/>
      <c r="AG114" s="120"/>
      <c r="AH114" s="128"/>
      <c r="AI114" s="116"/>
      <c r="AJ114" s="124"/>
      <c r="AK114" s="37" t="s">
        <v>45</v>
      </c>
    </row>
    <row r="115" spans="1:37" s="9" customFormat="1" ht="15.5" thickTop="1" thickBot="1" x14ac:dyDescent="0.4">
      <c r="A115" s="9" t="s">
        <v>41</v>
      </c>
      <c r="B115" s="11" t="s">
        <v>23</v>
      </c>
      <c r="C115" s="9">
        <v>0.01</v>
      </c>
      <c r="D115" s="11" t="b">
        <v>1</v>
      </c>
      <c r="E115" s="24" t="b">
        <v>0</v>
      </c>
      <c r="F115" s="9">
        <v>0.05</v>
      </c>
      <c r="G115" s="29" t="s">
        <v>4</v>
      </c>
      <c r="H115" s="61" t="s">
        <v>14</v>
      </c>
      <c r="I115" s="26" t="b">
        <v>0</v>
      </c>
      <c r="J115"/>
      <c r="K115" s="12">
        <v>1</v>
      </c>
      <c r="L115" s="12"/>
      <c r="M115" s="120"/>
      <c r="N115" s="120"/>
      <c r="O115" s="120"/>
      <c r="P115" s="128"/>
      <c r="Q115" s="115"/>
      <c r="R115" s="115"/>
      <c r="S115" s="115"/>
      <c r="T115" s="115"/>
      <c r="U115">
        <v>1142679</v>
      </c>
      <c r="V115" s="16"/>
      <c r="W115" s="16"/>
      <c r="X115" s="124"/>
      <c r="Y115" s="124"/>
      <c r="Z115" s="115"/>
      <c r="AA115" s="127"/>
      <c r="AB115" s="120"/>
      <c r="AC115" s="124"/>
      <c r="AD115" s="124"/>
      <c r="AE115" s="124"/>
      <c r="AF115" s="116"/>
      <c r="AG115" s="120"/>
      <c r="AH115" s="128"/>
      <c r="AI115" s="116"/>
      <c r="AJ115" s="124"/>
      <c r="AK115" s="37" t="s">
        <v>50</v>
      </c>
    </row>
    <row r="116" spans="1:37" s="9" customFormat="1" ht="15.5" thickTop="1" thickBot="1" x14ac:dyDescent="0.4">
      <c r="A116" s="9" t="s">
        <v>41</v>
      </c>
      <c r="B116" s="11" t="s">
        <v>23</v>
      </c>
      <c r="C116" s="9">
        <v>0.01</v>
      </c>
      <c r="D116" s="11" t="b">
        <v>1</v>
      </c>
      <c r="E116" s="24" t="b">
        <v>0</v>
      </c>
      <c r="F116" s="9">
        <v>0.05</v>
      </c>
      <c r="G116" s="29" t="s">
        <v>4</v>
      </c>
      <c r="H116" s="61" t="s">
        <v>14</v>
      </c>
      <c r="I116" s="26" t="b">
        <v>0</v>
      </c>
      <c r="J116"/>
      <c r="K116" s="12">
        <v>1</v>
      </c>
      <c r="L116" s="12"/>
      <c r="M116" s="120">
        <v>-3.3138000000000001</v>
      </c>
      <c r="N116" s="120">
        <v>3.5201500000000001</v>
      </c>
      <c r="O116" s="120">
        <v>-14.2</v>
      </c>
      <c r="P116" s="128">
        <v>-2.2429999999999999</v>
      </c>
      <c r="Q116" s="115">
        <v>-178.07461493349248</v>
      </c>
      <c r="R116" s="115">
        <v>300.99324418805088</v>
      </c>
      <c r="S116" s="115">
        <v>-1249272.1406049277</v>
      </c>
      <c r="T116" s="115">
        <v>2924597.3677027328</v>
      </c>
      <c r="U116" s="7">
        <v>1144044</v>
      </c>
      <c r="V116" s="16"/>
      <c r="W116" s="16"/>
      <c r="X116" s="124"/>
      <c r="Y116" s="124"/>
      <c r="Z116" s="115"/>
      <c r="AA116" s="127"/>
      <c r="AB116" s="120"/>
      <c r="AC116" s="124"/>
      <c r="AD116" s="124"/>
      <c r="AE116" s="124"/>
      <c r="AF116" s="116"/>
      <c r="AG116" s="120"/>
      <c r="AH116" s="128"/>
      <c r="AI116" s="116"/>
      <c r="AJ116" s="124"/>
      <c r="AK116" s="37" t="s">
        <v>51</v>
      </c>
    </row>
    <row r="117" spans="1:37" s="9" customFormat="1" ht="15.5" thickTop="1" thickBot="1" x14ac:dyDescent="0.4">
      <c r="A117" t="s">
        <v>41</v>
      </c>
      <c r="B117" s="3" t="s">
        <v>35</v>
      </c>
      <c r="C117" s="9">
        <v>0.01</v>
      </c>
      <c r="D117" s="11" t="b">
        <v>1</v>
      </c>
      <c r="E117" s="28" t="b">
        <v>0</v>
      </c>
      <c r="F117" s="9">
        <v>0.05</v>
      </c>
      <c r="G117" s="5" t="s">
        <v>11</v>
      </c>
      <c r="H117" s="13" t="b">
        <v>0</v>
      </c>
      <c r="I117" s="4" t="b">
        <v>1</v>
      </c>
      <c r="J117"/>
      <c r="K117" s="12">
        <v>1</v>
      </c>
      <c r="L117" s="12"/>
      <c r="M117" s="120">
        <v>-3.2773300000000001</v>
      </c>
      <c r="N117" s="120">
        <v>0.51714000000000004</v>
      </c>
      <c r="O117" s="120">
        <v>-4.0583</v>
      </c>
      <c r="P117" s="128">
        <v>-2.6240999999999999</v>
      </c>
      <c r="Q117" s="115">
        <v>-53.994876909296906</v>
      </c>
      <c r="R117" s="115">
        <v>112.32033111299546</v>
      </c>
      <c r="S117" s="115">
        <v>-153921.34695337457</v>
      </c>
      <c r="T117" s="115">
        <v>329132.31545574102</v>
      </c>
      <c r="U117" s="14">
        <v>1140344</v>
      </c>
      <c r="V117" s="16"/>
      <c r="W117" s="16"/>
      <c r="X117" s="124"/>
      <c r="Y117" s="124"/>
      <c r="Z117" s="115"/>
      <c r="AA117" s="127"/>
      <c r="AB117" s="120"/>
      <c r="AC117" s="124"/>
      <c r="AD117" s="124"/>
      <c r="AE117" s="124"/>
      <c r="AF117" s="116"/>
      <c r="AG117" s="120"/>
      <c r="AH117" s="128"/>
      <c r="AI117" s="116"/>
      <c r="AJ117" s="124"/>
      <c r="AK117" s="36"/>
    </row>
  </sheetData>
  <conditionalFormatting sqref="M3:M6 M9:M11">
    <cfRule type="colorScale" priority="8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048576 M35 M1:M6 M9:M11 M109">
    <cfRule type="colorScale" priority="8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35 N1:N6 N9:N11 N109">
    <cfRule type="colorScale" priority="8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048576 O35 O1:O6 O9:O11 O109">
    <cfRule type="colorScale" priority="8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048576 P35 P1:P6 P9:P11 P109">
    <cfRule type="colorScale" priority="8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R1048576 Q35:R35 Q1:R6 Q9:R11 Q109:R109">
    <cfRule type="colorScale" priority="8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048576 S35 S1:S6 S9:S11 S109">
    <cfRule type="colorScale" priority="8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8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8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R1048576 Q35:R35 Q1:R6 Q9:R11 Q13:R13 Q109:R109">
    <cfRule type="colorScale" priority="8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048576 S35 S1:S6 S9:S11 S13 S109">
    <cfRule type="colorScale" priority="8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048576 Q35 Q1:Q6 Q9:Q11 Q13 Q109">
    <cfRule type="colorScale" priority="8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048576 R35 R1:R6 R9:R11 R13 R109">
    <cfRule type="colorScale" priority="8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8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8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8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8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8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8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8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8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8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8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8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8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8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8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8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8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8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8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8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8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8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8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8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8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8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8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8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8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8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8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8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8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8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8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8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8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8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8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8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8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8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8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8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8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8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048576 Q35 Q1:Q6 Q9:Q11 Q13 Q25:Q28 Q109">
    <cfRule type="colorScale" priority="8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048576 R35 R1:R6 R9:R11 R13 R25:R28 R109">
    <cfRule type="colorScale" priority="8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048576 S35 S1:S6 S9:S11 S13 S25:S28 S109">
    <cfRule type="colorScale" priority="8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8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8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8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8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8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8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8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8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8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8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8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8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8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8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8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8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8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048576 S35 Q1:Q6 S1:S6 Q35 S9:S11 Q9:Q11 S118:S1048576 Q13 S13 S25:S29 Q25:Q29 Q109 S109">
    <cfRule type="colorScale" priority="8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048576 Q35 Q1:Q6 Q9:Q11 Q13 Q25:Q29 Q109">
    <cfRule type="colorScale" priority="8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048576 S35 S1:S6 S9:S11 S13 S25:S29 S109">
    <cfRule type="colorScale" priority="8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8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8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8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8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8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8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8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8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8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8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8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8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8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8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 Q30">
    <cfRule type="colorScale" priority="8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8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8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8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8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8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8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8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8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8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8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8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8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8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 Q31">
    <cfRule type="colorScale" priority="8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8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8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8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8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8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8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8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8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8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8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8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8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8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8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8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 S32">
    <cfRule type="colorScale" priority="8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8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8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8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8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8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8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8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8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8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8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8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8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8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8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8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 Q33">
    <cfRule type="colorScale" priority="8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8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8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8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8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8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8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8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8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8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8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8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 Q7">
    <cfRule type="colorScale" priority="8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048576 Q1:Q7 Q35 Q13 Q25:Q33 Q109 Q9:Q11">
    <cfRule type="colorScale" priority="8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048576 R1:R7 R35 R13 R25:R33 R109 R9:R11">
    <cfRule type="colorScale" priority="8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048576 S1:S7 S35 S13 S25:S33 S109 S9:S11">
    <cfRule type="colorScale" priority="8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8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8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8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:R114">
    <cfRule type="colorScale" priority="8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8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8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:R114">
    <cfRule type="colorScale" priority="8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8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8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8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8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8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">
    <cfRule type="colorScale" priority="8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 Q114">
    <cfRule type="colorScale" priority="8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8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8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8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">
    <cfRule type="colorScale" priority="8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">
    <cfRule type="colorScale" priority="8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">
    <cfRule type="colorScale" priority="8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8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:R117">
    <cfRule type="colorScale" priority="8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">
    <cfRule type="colorScale" priority="8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8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7">
    <cfRule type="colorScale" priority="8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:R117">
    <cfRule type="colorScale" priority="8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">
    <cfRule type="colorScale" priority="8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">
    <cfRule type="colorScale" priority="8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8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8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7">
    <cfRule type="colorScale" priority="8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">
    <cfRule type="colorScale" priority="8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8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 S117">
    <cfRule type="colorScale" priority="8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">
    <cfRule type="colorScale" priority="8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8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8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">
    <cfRule type="colorScale" priority="8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8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8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8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8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8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8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8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8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8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8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 S34">
    <cfRule type="colorScale" priority="8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8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8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8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8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">
    <cfRule type="colorScale" priority="8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:R113">
    <cfRule type="colorScale" priority="8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8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8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8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:R113">
    <cfRule type="colorScale" priority="8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8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8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">
    <cfRule type="colorScale" priority="8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8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8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8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8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 S113">
    <cfRule type="colorScale" priority="8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8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8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">
    <cfRule type="colorScale" priority="8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8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8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8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8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8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12">
    <cfRule type="colorScale" priority="8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">
    <cfRule type="colorScale" priority="8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12">
    <cfRule type="colorScale" priority="8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">
    <cfRule type="colorScale" priority="8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">
    <cfRule type="colorScale" priority="8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">
    <cfRule type="colorScale" priority="8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 Q112">
    <cfRule type="colorScale" priority="8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8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">
    <cfRule type="colorScale" priority="8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8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8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8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8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8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8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8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8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8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8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8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 S111">
    <cfRule type="colorScale" priority="8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8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8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8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8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8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8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8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R110">
    <cfRule type="colorScale" priority="8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8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8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8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8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">
    <cfRule type="colorScale" priority="8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">
    <cfRule type="colorScale" priority="8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 Q110">
    <cfRule type="colorScale" priority="8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8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8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8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8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8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8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8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 Q12">
    <cfRule type="colorScale" priority="8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8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8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8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8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8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8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8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8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8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8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8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8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8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8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8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8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8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8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8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8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8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8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 Q14">
    <cfRule type="colorScale" priority="8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8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8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8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35 N1:N6 N9:N11 N25:N28 N109">
    <cfRule type="colorScale" priority="8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048576 M35 M1:M6 M9:M11 M25:M28 M109">
    <cfRule type="colorScale" priority="8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:O1048576 O35 O1:O6 O9:O11 O25:O28 O109">
    <cfRule type="colorScale" priority="8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048576 P35 P1:P6 P9:P11 P25:P28 P109">
    <cfRule type="colorScale" priority="8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1:N6 N9:N11 N35 N25:N33 N109">
    <cfRule type="colorScale" priority="8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048576 M1:M7 M35 M25:M33 M109 M9:M11">
    <cfRule type="colorScale" priority="8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1:N7 N35 N25:N33 N109 N9:N11">
    <cfRule type="colorScale" priority="8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048576 O1:O7 O35 O25:O33 O109 O9:O11">
    <cfRule type="colorScale" priority="8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048576 P1:P7 P35 P25:P33 P109 P9:P11">
    <cfRule type="colorScale" priority="8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M1048576 M1:M7 M25:M35 M109:M114 M9:M14">
    <cfRule type="colorScale" priority="7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:N1048576 N1:N7 N25:N35 N109:N114 N9:N14">
    <cfRule type="colorScale" priority="7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:O1048576 O1:O7 O25:O35 O109:O114 O9:O14">
    <cfRule type="colorScale" priority="7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:P1048576 P1:P7 P25:P35 P109:P114 P9:P14">
    <cfRule type="colorScale" priority="7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:Q1048576 Q1:Q7 Q25:Q35 Q109:Q114 Q9:Q14">
    <cfRule type="colorScale" priority="7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:R1048576 R1:R7 R25:R35 R109:R114 R9:R14">
    <cfRule type="colorScale" priority="7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:S1048576 S1:S7 S25:S35 S109:S114 S9:S14">
    <cfRule type="colorScale" priority="7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7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 Q15">
    <cfRule type="colorScale" priority="7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:N1048576 N1:N7 N25:N35 N109:N114 N9:N15">
    <cfRule type="colorScale" priority="7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:R1048576 R1:R7 R25:R35 R109:R114 R9:R15">
    <cfRule type="colorScale" priority="7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5:R115">
    <cfRule type="colorScale" priority="7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7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:R115">
    <cfRule type="colorScale" priority="7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7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5">
    <cfRule type="colorScale" priority="7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7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 S115">
    <cfRule type="colorScale" priority="7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7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7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7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7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7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7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">
    <cfRule type="colorScale" priority="7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7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">
    <cfRule type="colorScale" priority="7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7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7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7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7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7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">
    <cfRule type="colorScale" priority="7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6:R116">
    <cfRule type="colorScale" priority="7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">
    <cfRule type="colorScale" priority="7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R116">
    <cfRule type="colorScale" priority="7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">
    <cfRule type="colorScale" priority="7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6">
    <cfRule type="colorScale" priority="7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">
    <cfRule type="colorScale" priority="7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 S116">
    <cfRule type="colorScale" priority="7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">
    <cfRule type="colorScale" priority="7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">
    <cfRule type="colorScale" priority="7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7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7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">
    <cfRule type="colorScale" priority="7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">
    <cfRule type="colorScale" priority="7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">
    <cfRule type="colorScale" priority="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">
    <cfRule type="colorScale" priority="7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">
    <cfRule type="colorScale" priority="7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">
    <cfRule type="colorScale" priority="7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"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7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">
    <cfRule type="colorScale" priority="7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">
    <cfRule type="colorScale" priority="7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6">
    <cfRule type="colorScale" priority="7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7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 S16">
    <cfRule type="colorScale" priority="7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7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7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7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7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7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7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7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 Q17">
    <cfRule type="colorScale" priority="7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7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7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7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7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7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7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7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7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S18">
    <cfRule type="colorScale" priority="7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7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7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7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7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7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 S36">
    <cfRule type="colorScale" priority="7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7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7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7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7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7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7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 S19">
    <cfRule type="colorScale" priority="7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7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7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7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 S21">
    <cfRule type="colorScale" priority="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7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048576 M1:M7 M21 M9:M19 M25:M36">
    <cfRule type="colorScale" priority="7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36">
    <cfRule type="colorScale" priority="7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36">
    <cfRule type="colorScale" priority="7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36">
    <cfRule type="colorScale" priority="7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36">
    <cfRule type="colorScale" priority="7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36">
    <cfRule type="colorScale" priority="7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36">
    <cfRule type="colorScale" priority="7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7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7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7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7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 S37">
    <cfRule type="colorScale" priority="7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7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7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7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7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7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7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 S38">
    <cfRule type="colorScale" priority="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7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7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048576 M1:M7 M21 M9:M19 M25:M38">
    <cfRule type="colorScale" priority="7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38">
    <cfRule type="colorScale" priority="7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38">
    <cfRule type="colorScale" priority="7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38">
    <cfRule type="colorScale" priority="7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38">
    <cfRule type="colorScale" priority="7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38">
    <cfRule type="colorScale" priority="7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38">
    <cfRule type="colorScale" priority="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7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 Q39">
    <cfRule type="colorScale" priority="7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7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7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048576 M1:M7 M21 M9:M19 M25:M39">
    <cfRule type="colorScale" priority="7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39">
    <cfRule type="colorScale" priority="7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39">
    <cfRule type="colorScale" priority="7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39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39">
    <cfRule type="colorScale" priority="7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39">
    <cfRule type="colorScale" priority="7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39">
    <cfRule type="colorScale" priority="7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7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7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7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 S41">
    <cfRule type="colorScale" priority="7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7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7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7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7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7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 Q40">
    <cfRule type="colorScale" priority="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7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7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7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7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 S42">
    <cfRule type="colorScale" priority="7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7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7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048576 M1:M7 M21 M9:M19 M25:M42">
    <cfRule type="colorScale" priority="7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42">
    <cfRule type="colorScale" priority="7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42">
    <cfRule type="colorScale" priority="7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42">
    <cfRule type="colorScale" priority="7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42">
    <cfRule type="colorScale" priority="7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42">
    <cfRule type="colorScale" priority="7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42">
    <cfRule type="colorScale" priority="7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6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6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6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8">
    <cfRule type="colorScale" priority="6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 S108">
    <cfRule type="colorScale" priority="6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6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6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6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6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">
    <cfRule type="colorScale" priority="6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6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6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6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">
    <cfRule type="colorScale" priority="6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 Q106">
    <cfRule type="colorScale" priority="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6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">
    <cfRule type="colorScale" priority="6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6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 S43">
    <cfRule type="colorScale" priority="6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6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6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:M1048576 M1:M7 M106 M21 M9:M19 M25:M43">
    <cfRule type="colorScale" priority="6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:N1048576 N1:N7 N106 N21 N9:N19 N25:N43">
    <cfRule type="colorScale" priority="6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:O1048576 O1:O7 O106 O21 O9:O19 O25:O43">
    <cfRule type="colorScale" priority="6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:P1048576 P1:P7 P106 P21 P9:P19 P25:P43">
    <cfRule type="colorScale" priority="6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Q1048576 Q1:Q7 Q106 Q21 Q9:Q19 Q25:Q43">
    <cfRule type="colorScale" priority="6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:R1048576 R1:R7 R106 R21 R9:R19 R25:R43">
    <cfRule type="colorScale" priority="6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:S1048576 S1:S7 S106 S21 S9:S19 S25:S43">
    <cfRule type="colorScale" priority="6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6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6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6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6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 S107">
    <cfRule type="colorScale" priority="6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6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6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6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">
    <cfRule type="colorScale" priority="6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6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6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6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6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 S44">
    <cfRule type="colorScale" priority="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6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6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048576 M21 M1:M7 M9:M19 M25:M44">
    <cfRule type="colorScale" priority="6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48576 N21 N1:N7 N9:N19 N25:N44">
    <cfRule type="colorScale" priority="6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048576 O21 O1:O7 O9:O19 O25:O44">
    <cfRule type="colorScale" priority="6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48576 P21 P1:P7 P9:P19 P25:P44">
    <cfRule type="colorScale" priority="6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48576 Q21 Q1:Q7 Q9:Q19 Q25:Q44">
    <cfRule type="colorScale" priority="6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:R1048576 R21 R1:R7 R9:R19 R25:R44">
    <cfRule type="colorScale" priority="6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048576 S21 S1:S7 S9:S19 S25:S44">
    <cfRule type="colorScale" priority="6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6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6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6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">
    <cfRule type="colorScale" priority="6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6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 AA2">
    <cfRule type="colorScale" priority="6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6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6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6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6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6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6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 S20">
    <cfRule type="colorScale" priority="6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6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6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 Q8">
    <cfRule type="colorScale" priority="6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6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6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6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6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6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 Q45">
    <cfRule type="colorScale" priority="6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6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6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048576 M25:M45 M1:M21">
    <cfRule type="colorScale" priority="6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48576 N25:N45 N1:N21">
    <cfRule type="colorScale" priority="6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048576 O25:O45 O1:O21">
    <cfRule type="colorScale" priority="6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48576 P25:P45 P1:P21">
    <cfRule type="colorScale" priority="6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48576 Q25:Q45 Q1:Q21">
    <cfRule type="colorScale" priority="6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:R1048576 R25:R45 R1:R21">
    <cfRule type="colorScale" priority="6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048576 S25:S45 S1:S21">
    <cfRule type="colorScale" priority="6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6:T1048576 T25:T45 T1:T21">
    <cfRule type="colorScale" priority="6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6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6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6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6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6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6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 S22">
    <cfRule type="colorScale" priority="6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5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5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 Q48">
    <cfRule type="colorScale" priority="5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5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5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5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5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 S46">
    <cfRule type="colorScale" priority="5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5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5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5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5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5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 S49">
    <cfRule type="colorScale" priority="5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5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5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5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5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 S47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5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5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5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R103">
    <cfRule type="colorScale" priority="5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R103">
    <cfRule type="colorScale" priority="5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3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 Q103">
    <cfRule type="colorScale" priority="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">
    <cfRule type="colorScale" priority="5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">
    <cfRule type="colorScale" priority="5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">
    <cfRule type="colorScale" priority="5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048576 M1:M22 M103 M25:M49">
    <cfRule type="colorScale" priority="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48576 N1:N22 N103 N25:N49">
    <cfRule type="colorScale" priority="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048576 O1:O22 O103 O25:O49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48576 P1:P22 P103 P25:P49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48576 Q1:Q22 Q103 Q25:Q49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:R1048576 R1:R22 R103 R25:R49">
    <cfRule type="colorScale" priority="5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048576 S1:S22 S103 S25:S49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6:T1048576 T1:T22 T103 T25:T49"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4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 S104">
    <cfRule type="colorScale" priority="5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5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4">
    <cfRule type="colorScale" priority="5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">
    <cfRule type="colorScale" priority="5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5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">
    <cfRule type="colorScale" priority="5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 S105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5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">
    <cfRule type="colorScale" priority="5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5">
    <cfRule type="colorScale" priority="5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5">
    <cfRule type="colorScale" priority="5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:M1048576 M1:M22 M25:M49">
    <cfRule type="colorScale" priority="5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22 N25:N49">
    <cfRule type="colorScale" priority="5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3:Q1048576 Q1:Q22 Q25:Q49">
    <cfRule type="colorScale" priority="5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22 R25:R49">
    <cfRule type="colorScale" priority="5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22 S25:S49">
    <cfRule type="colorScale" priority="5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:T1048576 T1:T22 T25:T49">
    <cfRule type="colorScale" priority="5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5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 S50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5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 Q51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5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5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 S52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4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 S53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4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4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22 M25:M53">
    <cfRule type="colorScale" priority="4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22 N25:N53">
    <cfRule type="colorScale" priority="4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22 O25:O53">
    <cfRule type="colorScale" priority="4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22 P25:P53">
    <cfRule type="colorScale" priority="4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22 Q25:Q53">
    <cfRule type="colorScale" priority="4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22 R25:R53">
    <cfRule type="colorScale" priority="4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22 S25:S53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:T1048576 T1:T22 T25:T53">
    <cfRule type="colorScale" priority="4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 M55 M58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 N55 N58">
    <cfRule type="colorScale" priority="4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 O55 O58"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 P55 P58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R94 Q55:R55 Q58:R58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 S55 S58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8 Q55:R55">
    <cfRule type="colorScale" priority="4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 Q55 Q58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 R55 R58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Q94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 S55 Q55 Q93:Q94 Q58 S58">
    <cfRule type="colorScale" priority="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:R94">
    <cfRule type="colorScale" priority="4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 T55 T58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Q94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">
    <cfRule type="colorScale" priority="4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 M55 M58">
    <cfRule type="colorScale" priority="4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 N55 N58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P94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">
    <cfRule type="colorScale" priority="4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7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7">
    <cfRule type="colorScale" priority="4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7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 S96:S97">
    <cfRule type="colorScale" priority="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7">
    <cfRule type="colorScale" priority="4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7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7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9">
    <cfRule type="colorScale" priority="4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:S99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9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:S99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:Q99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 S98:S99">
    <cfRule type="colorScale" priority="4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:S99">
    <cfRule type="colorScale" priority="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:R99">
    <cfRule type="colorScale" priority="4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:Q99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P99">
    <cfRule type="colorScale" priority="4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4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"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 Q101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4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">
    <cfRule type="colorScale" priority="4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3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3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 S100">
    <cfRule type="colorScale" priority="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">
    <cfRule type="colorScale" priority="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 S102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">
    <cfRule type="colorScale" priority="3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 Q95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">
    <cfRule type="colorScale" priority="3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3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 Q23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3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 Q24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3:AE1048576 AC55:AE55 X3:Y53 AC3:AE53 AC1:AC2 X93:Y1048576 AC58:AE58 X58:Y58 X55:Y55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:AI1048576 AI55 AI1:AI53 AI58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9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">
    <cfRule type="colorScale" priority="9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">
    <cfRule type="colorScale" priority="9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AF1 Z1">
    <cfRule type="colorScale" priority="9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 AF1 T1">
    <cfRule type="colorScale" priority="9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10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10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J2">
    <cfRule type="colorScale" priority="10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2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olorScale" priority="3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3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Y2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M2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J8 AC8:AE8 X8:Y8 T8">
    <cfRule type="colorScale" priority="1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J8 AC8:AE8 X8:Y8">
    <cfRule type="colorScale" priority="1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048576 AI3:AJ6 AC9:AE11 Z1 AF1 T35 T9:T11 T13 T109 T1:T6 X3:Z6 AC3:AF6 X109:Z109 AC109:AF109 AI109:AJ109 X13:Z13 AC13:AF13 AI13:AJ13 Z10:Z11 AF10:AF11 X35:Z35 AC35:AF35 AI35:AJ35 X118:Z1048576 AC118:AF1048576 AI118:AJ1048576 X9:Y11 AI9:AJ11">
    <cfRule type="colorScale" priority="1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048576 AI3:AJ6 AC9:AE11 Z1 AF1 T35 T9:T11 T13 T25:T28 T109 T1:T6 X3:Z6 AC3:AF6 X109:Z109 AC109:AF109 AI109:AJ109 X25:Z28 AC25:AF28 AI25:AJ28 X13:Z13 AC13:AF13 AI13:AJ13 Z10:Z11 AF10:AF11 X35:Z35 AC35:AF35 AI35:AJ35 X118:Z1048576 AC118:AF1048576 AI118:AJ1048576 X9:Y11 AI9:AJ11">
    <cfRule type="colorScale" priority="1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048576 AI3:AJ7 AC9:AE11 Z1 AF1 T35 T13 T25:T33 T109 T1:T7 X3:Z7 AC3:AF7 X109:Z109 AC109:AF109 AI109:AJ109 X25:Z33 AC25:AF33 AI25:AJ33 X13:Z13 AC13:AF13 AI13:AJ13 X35:Z35 AC35:AF35 AI35:AJ35 X118:Z1048576 AC118:AF1048576 AI118:AJ1048576 Z10:Z11 AF10:AF11 X9:Y11 AI9:AJ11 T9:T11">
    <cfRule type="colorScale" priority="1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:T1048576 AI3:AJ7 AC9:AE14 Z1 AF1 T25:T35 T109:T114 T1:T7 X3:Z7 AC3:AF7 X109:Z114 AC109:AF114 AI109:AJ114 X25:Z35 AC25:AF35 AI25:AJ35 X117:Z1048576 AC117:AF1048576 AI117:AJ1048576 Z10:Z14 AF10:AF14 X9:Y14 AI9:AJ14 T9:T14">
    <cfRule type="colorScale" priority="1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:T1048576 AI3:AJ7 AC9:AE15 Z1 AF1 T25:T35 T109:T114 T1:T7 X3:Z7 AC3:AF7 X109:Z114 AC109:AF114 AI109:AJ114 X25:Z35 AC25:AF35 AI25:AJ35 X117:Z1048576 AC117:AF1048576 AI117:AJ1048576 Z10:Z15 AF10:AF15 X9:Y15 AI9:AJ15 T9:T15">
    <cfRule type="colorScale" priority="1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36 X25:Z36 AC25:AF36 AI25:AJ36">
    <cfRule type="colorScale" priority="1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38 X25:Z38 AC25:AF38 AI25:AJ38">
    <cfRule type="colorScale" priority="1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39 X25:Z39 AC25:AF39 AI25:AJ39">
    <cfRule type="colorScale" priority="1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42 X25:Z42 AC25:AF42 AI25:AJ42">
    <cfRule type="colorScale" priority="1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8:T1048576 AI3:AJ7 AC9:AE19 Z1 AF1 T106 T1:T7 X3:Z7 AC3:AF7 X106:Z106 AC106:AF106 AI106:AJ106 X108:Z1048576 AC108:AF1048576 AI108:AJ1048576 Z10:Z19 AF10:AF19 X9:Y19 AI9:AJ19 X21:Z21 AC21:AF21 AI21:AJ21 T21 T9:T19 T25:T43 X25:Z43 AC25:AF43 AI25:AJ43">
    <cfRule type="colorScale" priority="1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048576 AI3:AJ7 AC9:AE19 Z10:Z19 AF10:AF19 T1:T7 Z1 AF1 X3:Z7 AC3:AF7 X9:Y19 AI9:AJ19 X21:Z21 AC21:AF21 AI21:AJ21 T21 T9:T19 X106:Z1048576 AC106:AF1048576 AI106:AJ1048576 T25:T44 X25:Z44 AC25:AF44 AI25:AJ44">
    <cfRule type="colorScale" priority="1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7 AC96:AE97 Z97 AF97 X96:Y97 T96:T97">
    <cfRule type="colorScale" priority="1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7 AC96:AE97 Z97 AF97 X96:Y97">
    <cfRule type="colorScale" priority="1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AC100:AE100 Z96 X100:Y100 AF96 T100">
    <cfRule type="colorScale" priority="1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AC100:AE100 Z96 X100:Y100 AF96">
    <cfRule type="colorScale" priority="1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N1">
    <cfRule type="colorScale" priority="1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">
    <cfRule type="colorScale" priority="1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V2">
    <cfRule type="colorScale" priority="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"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S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25 X25:Z25 AC25:AF25 T25">
    <cfRule type="colorScale" priority="13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J27 T26:T27 X26:Z27 AC26:AF27">
    <cfRule type="colorScale" priority="13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J28 X28:Z28 AC28:AF28 T28">
    <cfRule type="colorScale" priority="1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 T29">
    <cfRule type="colorScale" priority="1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">
    <cfRule type="colorScale" priority="1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 T30">
    <cfRule type="colorScale" priority="1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">
    <cfRule type="colorScale" priority="13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 T31">
    <cfRule type="colorScale" priority="13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">
    <cfRule type="colorScale" priority="13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 T32">
    <cfRule type="colorScale" priority="1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">
    <cfRule type="colorScale" priority="1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 T33">
    <cfRule type="colorScale" priority="13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">
    <cfRule type="colorScale" priority="13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 T7">
    <cfRule type="colorScale" priority="13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">
    <cfRule type="colorScale" priority="1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J114 X114:Z114 AC114:AF114 T114">
    <cfRule type="colorScale" priority="1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J114 X114:Z114 AC114:AF114">
    <cfRule type="colorScale" priority="13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:AJ117 X117:Z117 AC117:AF117 T117">
    <cfRule type="colorScale" priority="13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:AJ117 X117:Z117 AC117:AF117">
    <cfRule type="colorScale" priority="1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 T34">
    <cfRule type="colorScale" priority="13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">
    <cfRule type="colorScale" priority="13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J113 X113:Z113 AC113:AF113 T113">
    <cfRule type="colorScale" priority="13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J113 X113:Z113 AC113:AF113">
    <cfRule type="colorScale" priority="1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AJ112 X112:Z112 AC112:AF112 T112">
    <cfRule type="colorScale" priority="13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AJ112 X112:Z112 AC112:AF112">
    <cfRule type="colorScale" priority="1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 T111">
    <cfRule type="colorScale" priority="13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">
    <cfRule type="colorScale" priority="1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 T110">
    <cfRule type="colorScale" priority="1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">
    <cfRule type="colorScale" priority="13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 T12">
    <cfRule type="colorScale" priority="1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">
    <cfRule type="colorScale" priority="13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 T14">
    <cfRule type="colorScale" priority="13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">
    <cfRule type="colorScale" priority="13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 T15">
    <cfRule type="colorScale" priority="13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">
    <cfRule type="colorScale" priority="1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J115 X115:Z115 AC115:AF115 T115">
    <cfRule type="colorScale" priority="1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J115 X115:Z115 AC115:AF115">
    <cfRule type="colorScale" priority="1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6:AJ116 X116:Z116 AC116:AF116 T116">
    <cfRule type="colorScale" priority="1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6:AJ116 X116:Z116 AC116:AF116">
    <cfRule type="colorScale" priority="1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 T16">
    <cfRule type="colorScale" priority="13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">
    <cfRule type="colorScale" priority="13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 T17">
    <cfRule type="colorScale" priority="1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">
    <cfRule type="colorScale" priority="13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 T18">
    <cfRule type="colorScale" priority="13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">
    <cfRule type="colorScale" priority="1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 T36">
    <cfRule type="colorScale" priority="1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">
    <cfRule type="colorScale" priority="13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 T19">
    <cfRule type="colorScale" priority="13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">
    <cfRule type="colorScale" priority="13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 T21">
    <cfRule type="colorScale" priority="13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">
    <cfRule type="colorScale" priority="13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 T37">
    <cfRule type="colorScale" priority="1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">
    <cfRule type="colorScale" priority="13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 T38">
    <cfRule type="colorScale" priority="13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">
    <cfRule type="colorScale" priority="1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 T39">
    <cfRule type="colorScale" priority="1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">
    <cfRule type="colorScale" priority="13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 T41">
    <cfRule type="colorScale" priority="13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">
    <cfRule type="colorScale" priority="13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 T40">
    <cfRule type="colorScale" priority="1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">
    <cfRule type="colorScale" priority="13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 T42">
    <cfRule type="colorScale" priority="13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">
    <cfRule type="colorScale" priority="13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 T108">
    <cfRule type="colorScale" priority="13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">
    <cfRule type="colorScale" priority="13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 T106">
    <cfRule type="colorScale" priority="13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">
    <cfRule type="colorScale" priority="13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 T43">
    <cfRule type="colorScale" priority="13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">
    <cfRule type="colorScale" priority="13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 T107">
    <cfRule type="colorScale" priority="1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">
    <cfRule type="colorScale" priority="13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 T44">
    <cfRule type="colorScale" priority="13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">
    <cfRule type="colorScale" priority="13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 T20">
    <cfRule type="colorScale" priority="13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">
    <cfRule type="colorScale" priority="13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 T45">
    <cfRule type="colorScale" priority="13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">
    <cfRule type="colorScale" priority="13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 T22">
    <cfRule type="colorScale" priority="13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">
    <cfRule type="colorScale" priority="13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 T48">
    <cfRule type="colorScale" priority="13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">
    <cfRule type="colorScale" priority="13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 T46">
    <cfRule type="colorScale" priority="13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">
    <cfRule type="colorScale" priority="13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 T49">
    <cfRule type="colorScale" priority="13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">
    <cfRule type="colorScale" priority="1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 T47">
    <cfRule type="colorScale" priority="13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">
    <cfRule type="colorScale" priority="1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:AJ103 X103:Z103 AC103:AF103 T103">
    <cfRule type="colorScale" priority="13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:AJ103 X103:Z103 AC103:AF103">
    <cfRule type="colorScale" priority="13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 T104">
    <cfRule type="colorScale" priority="13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">
    <cfRule type="colorScale" priority="13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 T105">
    <cfRule type="colorScale" priority="13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">
    <cfRule type="colorScale" priority="13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 T50">
    <cfRule type="colorScale" priority="13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">
    <cfRule type="colorScale" priority="13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 T51">
    <cfRule type="colorScale" priority="13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">
    <cfRule type="colorScale" priority="13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 T52">
    <cfRule type="colorScale" priority="13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">
    <cfRule type="colorScale" priority="1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 T53">
    <cfRule type="colorScale" priority="1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">
    <cfRule type="colorScale" priority="13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3:T94 AI55:AJ55 X55:Y55 AC55:AF55 T55 AC93:AF94 X93:Z94 AI93:AJ94 T58 AC58:AF58 X58:Z58 AI58:AJ58">
    <cfRule type="colorScale" priority="13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3:AF94 AI55:AJ55 X55:Y55 AC55:AF55 X93:Z94 AI93:AJ94 AC58:AF58 X58:Z58 AI58:AJ58">
    <cfRule type="colorScale" priority="14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9 X98:Z99 AC98:AF99 T98:T99">
    <cfRule type="colorScale" priority="14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9 X98:Z99 AC98:AF99">
    <cfRule type="colorScale" priority="14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 T101">
    <cfRule type="colorScale" priority="14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">
    <cfRule type="colorScale" priority="1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 T102">
    <cfRule type="colorScale" priority="1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">
    <cfRule type="colorScale" priority="14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 T95">
    <cfRule type="colorScale" priority="1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">
    <cfRule type="colorScale" priority="14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 T23">
    <cfRule type="colorScale" priority="14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">
    <cfRule type="colorScale" priority="14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 T24">
    <cfRule type="colorScale" priority="14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">
    <cfRule type="colorScale" priority="14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"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63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3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"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:O63">
    <cfRule type="colorScale" priority="2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3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:S63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"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63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3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3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:S63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Q63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:R63">
    <cfRule type="colorScale" priority="2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2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2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 Q71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64 R71">
    <cfRule type="colorScale" priority="2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 S71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 S71 S61:S65 Q61:Q65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65 Q71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5 S71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 S66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 S67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2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2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Q6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2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2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2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 S69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69 Q71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69 R71">
    <cfRule type="colorScale" priority="2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9 S71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2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 S70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64 N71"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 M71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64 O71">
    <cfRule type="colorScale" priority="2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64 P71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69 N71"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9 M71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69"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9 O71">
    <cfRule type="colorScale" priority="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69 P71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1">
    <cfRule type="colorScale" priority="2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1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1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1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1">
    <cfRule type="colorScale" priority="2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1">
    <cfRule type="colorScale" priority="2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71">
    <cfRule type="colorScale" priority="2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 Q72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2">
    <cfRule type="colorScale" priority="2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72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2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2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2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2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2">
    <cfRule type="colorScale" priority="2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2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 Q73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 Q74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4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4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4">
    <cfRule type="colorScale" priority="2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4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4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4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4"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4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 S75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5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5">
    <cfRule type="colorScale" priority="2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5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5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5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5">
    <cfRule type="colorScale" priority="2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5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 S77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2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 S76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">
    <cfRule type="colorScale" priority="2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 Q78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8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8">
    <cfRule type="colorScale" priority="2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8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8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8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8">
    <cfRule type="colorScale" priority="2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9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 S79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9">
    <cfRule type="colorScale" priority="2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9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9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9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9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9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 Q8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">
    <cfRule type="colorScale" priority="2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80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0"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0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0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0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0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1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 S81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81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1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1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1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1"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1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1"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 S84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1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2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 S82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"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 Q85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 S83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85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5"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5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5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5"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5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5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85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5"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85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5"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5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5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 Q86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R87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R87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 Q87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R88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R88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8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 Q88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8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8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 S89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89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9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9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9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9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9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9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9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R90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 S90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R59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R5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 S59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9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9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 S6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:Y89 AC61:AE89 AC59:AC60 AC90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9:AI90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:Z71 T71 AC71:AF71 AI71:AJ71">
    <cfRule type="colorScale" priority="2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 T71 X61:Z64 AC61:AF64 AI61:AJ64 X71:Z71 AC71:AF71 AI71:AJ71"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9 T71 X61:Z69 AC61:AF69 AI61:AJ69 X71:Z71 AC71:AF71 AI71:AJ71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1 X61:Z71 AC61:AF71 AI61:AJ71">
    <cfRule type="colorScale" priority="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1">
    <cfRule type="colorScale" priority="2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2 X61:Z72 AC61:AF72 AI61:AJ72"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4 X61:Z74 AC61:AF74 AI61:AJ74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5 X61:Z75 AC61:AF75 AI61:AJ75"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8 X61:Z78 AC61:AF78 AI61:AJ78"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9 X61:Z79 AC61:AF79 AI61:AJ79"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80 X61:Z80 AC61:AF80 AI61:AJ80">
    <cfRule type="colorScale" priority="2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 X61:Z61 AC61:AF61 T61"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3 T62:T63 X62:Z63 AC62:AF63"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 T64"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 T65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"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 T66">
    <cfRule type="colorScale" priority="2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"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 T67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">
    <cfRule type="colorScale" priority="2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 T68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 T69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 T70">
    <cfRule type="colorScale" priority="2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"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 T72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 T73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"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 T74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 T75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">
    <cfRule type="colorScale" priority="2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 T77">
    <cfRule type="colorScale" priority="2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"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 T76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 T78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"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 T79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"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 T80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 T81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 T84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 T82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">
    <cfRule type="colorScale" priority="2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 T85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"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 T83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"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 T86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"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J87 X87:Z87 AC87:AF87 T87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J87 X87:Z87 AC87:AF87"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8:AJ88 X88:Z88 AC88:AF88 T88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8:AJ88 X88:Z88 AC88:AF88"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 T89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"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0 Z90 AC90 T90 AF90"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0 Z90 AC90 AF90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J59 Z59 AC59 T59 AF59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J59 Z59 AC59 AF59"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0 Z60 AC60 T60 AF60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0 Z60 AC60 AF60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R91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 S91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E91 Y9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1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F91 T91 Y91 AI91:AJ91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F91 Y91 AI91:AJ91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R92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 Q92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E92 X92:Y92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F92 T92 X92:Z92 AI92:AJ92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F92 X92:Z92 AI92:AJ92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 S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7:AE57 X57:Y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F57 T57 X57:Z57 AI57:AJ5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F57 X57:Z57 AI57:AJ5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Y5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:Y5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Y6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Y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Y9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 S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:AE54 X54:Y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T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 S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6:AE56 X56:Y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 T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2022-10-06T10:10:38Z</dcterms:modified>
</cp:coreProperties>
</file>