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9855" yWindow="-60" windowWidth="19290" windowHeight="11430" tabRatio="641" firstSheet="0" activeTab="2" autoFilterDateGrouping="1"/>
  </bookViews>
  <sheets>
    <sheet xmlns:r="http://schemas.openxmlformats.org/officeDocument/2006/relationships" name="卡件布置图" sheetId="1" state="visible" r:id="rId1"/>
    <sheet xmlns:r="http://schemas.openxmlformats.org/officeDocument/2006/relationships" name="卡件IO布置" sheetId="2" state="visible" r:id="rId2"/>
    <sheet xmlns:r="http://schemas.openxmlformats.org/officeDocument/2006/relationships" name="Sample" sheetId="3" state="visible" r:id="rId3"/>
  </sheets>
  <externalReferences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__123Graph_B" localSheetId="2" hidden="1">[1]B!#REF!</definedName>
    <definedName name="__123Graph_B" hidden="1">[1]B!#REF!</definedName>
    <definedName name="__123Graph_D" localSheetId="2" hidden="1">[1]B!#REF!</definedName>
    <definedName name="__123Graph_D" hidden="1">[1]B!#REF!</definedName>
    <definedName name="__123Graph_F" localSheetId="2" hidden="1">[1]B!#REF!</definedName>
    <definedName name="__123Graph_F" hidden="1">[1]B!#REF!</definedName>
    <definedName name="__123Graph_X" localSheetId="2" hidden="1">[1]B!#REF!</definedName>
    <definedName name="__123Graph_X" hidden="1">[1]B!#REF!</definedName>
    <definedName name="__EdFJsKAA" localSheetId="2" hidden="1">[2]!Tri_Rev</definedName>
    <definedName name="__EdFJsKAA" hidden="1">[2]!Tri_Rev</definedName>
    <definedName name="_Fill" localSheetId="2" hidden="1">#REF!</definedName>
    <definedName name="_Fill" hidden="1">#REF!</definedName>
    <definedName name="_Fill0" localSheetId="2" hidden="1">#REF!</definedName>
    <definedName name="_Fill0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Parse_Out" localSheetId="2" hidden="1">#REF!</definedName>
    <definedName name="_Parse_Out" hidden="1">#REF!</definedName>
    <definedName name="_Sort" localSheetId="2" hidden="1">#REF!</definedName>
    <definedName name="_Sort" hidden="1">#REF!</definedName>
    <definedName name="a" hidden="1">{#N/A,#N/A,FALSE,"OUTPUT SHEET "}</definedName>
    <definedName name="AB" hidden="1">{#N/A,#N/A,FALSE,"OUTPUT SHEET "}</definedName>
    <definedName name="ABC" hidden="1">{#N/A,#N/A,FALSE,"OUTPUT SHEET "}</definedName>
    <definedName name="AccessDatabase" hidden="1">"C:\TABLE97\cptt11(复本2)1.mdb"</definedName>
    <definedName name="ADC" hidden="1">{#N/A,#N/A,FALSE,"OUTPUT SHEET "}</definedName>
    <definedName name="B" hidden="1">{#N/A,#N/A,FALSE,"OUTPUT SHEET "}</definedName>
    <definedName name="eee" hidden="1">{#N/A,#N/A,FALSE,"OUTPUT SHEET "}</definedName>
    <definedName name="HTML_CodePage" hidden="1">936</definedName>
    <definedName name="HTML_Control" hidden="1">{"'Sheet1'!$A$1:$L$49"}</definedName>
    <definedName name="HTML_Description" hidden="1">""</definedName>
    <definedName name="HTML_Email" hidden="1">""</definedName>
    <definedName name="HTML_Header" hidden="1">""</definedName>
    <definedName name="HTML_LastUpdate" hidden="1">"99/06/02"</definedName>
    <definedName name="HTML_LineAfter" hidden="1">FALSE</definedName>
    <definedName name="HTML_LineBefore" hidden="1">FALSE</definedName>
    <definedName name="HTML_Name" hidden="1">"danglb"</definedName>
    <definedName name="HTML_OBDlg2" hidden="1">TRUE</definedName>
    <definedName name="HTML_OBDlg4" hidden="1">TRUE</definedName>
    <definedName name="HTML_OS" hidden="1">0</definedName>
    <definedName name="HTML_PathFile" hidden="1">"C:\hezhh\name99.htm"</definedName>
    <definedName name="HTML_Title" hidden="1">"name99"</definedName>
    <definedName name="k" hidden="1">{#N/A,#N/A,FALSE,"OUTPUT SHEET "}</definedName>
    <definedName name="rr" hidden="1">{#N/A,#N/A,FALSE,"OUTPUT SHEET "}</definedName>
    <definedName name="s" hidden="1">{#N/A,#N/A,FALSE,"OUTPUT SHEET "}</definedName>
    <definedName name="wrn.Print._.Output." hidden="1">{#N/A,#N/A,FALSE,"OUTPUT SHEET "}</definedName>
    <definedName name="wrn.prix." hidden="1">{#N/A,#N/A,TRUE,"Page de garde";#N/A,#N/A,TRUE,"Estimation ingénierie";#N/A,#N/A,TRUE,"Synthése des heures";#N/A,#N/A,TRUE,"Etudes préliminaires";#N/A,#N/A,TRUE,"Avant projet";#N/A,#N/A,TRUE,"Projet";#N/A,#N/A,TRUE,"Approvisionnement";#N/A,#N/A,TRUE,"Construction";#N/A,#N/A,TRUE,"Essais  mise en route"}</definedName>
    <definedName name="安装图" hidden="1">{"'Sheet1'!$A$1:$L$49"}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33">
    <font>
      <name val="宋体"/>
      <charset val="134"/>
      <family val="2"/>
      <color theme="1"/>
      <sz val="11"/>
      <scheme val="minor"/>
    </font>
    <font>
      <name val="Arial"/>
      <family val="2"/>
      <sz val="8"/>
    </font>
    <font>
      <name val="宋体"/>
      <charset val="134"/>
      <family val="2"/>
      <sz val="9"/>
      <scheme val="minor"/>
    </font>
    <font>
      <name val="Arial"/>
      <family val="2"/>
      <b val="1"/>
      <i val="1"/>
      <sz val="8"/>
    </font>
    <font>
      <name val="Arial"/>
      <family val="2"/>
      <b val="1"/>
      <sz val="8"/>
    </font>
    <font>
      <name val="Arial"/>
      <family val="2"/>
      <sz val="36"/>
    </font>
    <font>
      <name val="Arial"/>
      <family val="2"/>
      <sz val="9"/>
    </font>
    <font>
      <name val="Arial"/>
      <family val="2"/>
      <color theme="1"/>
      <sz val="11"/>
    </font>
    <font>
      <name val="Arial"/>
      <family val="2"/>
      <sz val="8"/>
    </font>
    <font>
      <name val="Arial"/>
      <family val="2"/>
      <sz val="12"/>
    </font>
    <font>
      <name val="Times New Roman"/>
      <family val="1"/>
      <sz val="10"/>
    </font>
    <font>
      <name val="Times New Roman"/>
      <family val="1"/>
      <color indexed="10"/>
      <sz val="10"/>
    </font>
    <font>
      <name val="Times New Roman"/>
      <family val="1"/>
      <b val="1"/>
      <sz val="10"/>
    </font>
    <font>
      <name val="宋体"/>
      <charset val="134"/>
      <family val="3"/>
      <b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color rgb="FF00B050"/>
      <sz val="9"/>
    </font>
    <font>
      <name val="Times New Roman"/>
      <family val="1"/>
      <b val="1"/>
      <color indexed="10"/>
      <sz val="9"/>
    </font>
    <font>
      <name val="Times New Roman"/>
      <family val="1"/>
      <sz val="8"/>
    </font>
    <font>
      <name val="Times New Roman"/>
      <family val="1"/>
      <sz val="6"/>
    </font>
    <font>
      <name val="Times New Roman"/>
      <family val="1"/>
      <color theme="1"/>
      <sz val="10"/>
    </font>
    <font>
      <name val="Times New Roman"/>
      <family val="1"/>
      <color rgb="FFFF0000"/>
      <sz val="10"/>
    </font>
    <font>
      <name val="Times New Roman"/>
      <family val="1"/>
      <color indexed="56"/>
      <sz val="10"/>
    </font>
    <font>
      <name val="宋体"/>
      <charset val="134"/>
      <family val="3"/>
      <sz val="12"/>
    </font>
    <font>
      <name val="Times New Roman"/>
      <family val="1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sz val="11"/>
    </font>
    <font>
      <name val="Arial"/>
      <family val="2"/>
      <sz val="8"/>
    </font>
    <font>
      <name val="Arial"/>
      <family val="2"/>
      <sz val="9"/>
    </font>
    <font>
      <name val="宋体"/>
      <charset val="134"/>
      <family val="3"/>
      <sz val="11"/>
    </font>
    <font>
      <name val="Arial"/>
      <sz val="8"/>
    </font>
    <font>
      <name val="Arial"/>
      <sz val="9"/>
    </font>
    <font>
      <name val="宋体"/>
      <sz val="11"/>
    </font>
  </fonts>
  <fills count="16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 applyAlignment="1">
      <alignment vertical="center"/>
    </xf>
    <xf numFmtId="0" fontId="9" fillId="0" borderId="0"/>
    <xf numFmtId="0" fontId="14" fillId="0" borderId="0"/>
    <xf numFmtId="0" fontId="23" fillId="0" borderId="0"/>
  </cellStyleXfs>
  <cellXfs count="484">
    <xf numFmtId="0" fontId="0" fillId="0" borderId="0" applyAlignment="1" pivotButton="0" quotePrefix="0" xfId="0">
      <alignment vertical="center"/>
    </xf>
    <xf numFmtId="0" fontId="3" fillId="5" borderId="8" applyAlignment="1" pivotButton="0" quotePrefix="0" xfId="0">
      <alignment horizontal="center" vertical="center"/>
    </xf>
    <xf numFmtId="0" fontId="3" fillId="5" borderId="9" applyAlignment="1" pivotButton="0" quotePrefix="0" xfId="0">
      <alignment horizontal="center" vertical="center"/>
    </xf>
    <xf numFmtId="0" fontId="1" fillId="0" borderId="13" applyAlignment="1" pivotButton="0" quotePrefix="0" xfId="0">
      <alignment vertical="center"/>
    </xf>
    <xf numFmtId="0" fontId="3" fillId="11" borderId="5" applyAlignment="1" pivotButton="0" quotePrefix="0" xfId="0">
      <alignment horizontal="center" vertical="center"/>
    </xf>
    <xf numFmtId="0" fontId="3" fillId="12" borderId="8" applyAlignment="1" pivotButton="0" quotePrefix="0" xfId="0">
      <alignment horizontal="center" vertical="center"/>
    </xf>
    <xf numFmtId="0" fontId="3" fillId="12" borderId="9" applyAlignment="1" pivotButton="0" quotePrefix="0" xfId="0">
      <alignment horizontal="center" vertical="center"/>
    </xf>
    <xf numFmtId="0" fontId="3" fillId="13" borderId="8" applyAlignment="1" pivotButton="0" quotePrefix="0" xfId="0">
      <alignment horizontal="center" vertical="center"/>
    </xf>
    <xf numFmtId="0" fontId="3" fillId="13" borderId="9" applyAlignment="1" pivotButton="0" quotePrefix="0" xfId="0">
      <alignment horizontal="center" vertical="center"/>
    </xf>
    <xf numFmtId="0" fontId="3" fillId="11" borderId="8" applyAlignment="1" pivotButton="0" quotePrefix="0" xfId="0">
      <alignment horizontal="center" vertical="center"/>
    </xf>
    <xf numFmtId="0" fontId="3" fillId="11" borderId="9" applyAlignment="1" pivotButton="0" quotePrefix="0" xfId="0">
      <alignment horizontal="center" vertical="center"/>
    </xf>
    <xf numFmtId="0" fontId="3" fillId="12" borderId="5" applyAlignment="1" pivotButton="0" quotePrefix="0" xfId="0">
      <alignment horizontal="center" vertical="center"/>
    </xf>
    <xf numFmtId="0" fontId="3" fillId="13" borderId="5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/>
    </xf>
    <xf numFmtId="0" fontId="10" fillId="0" borderId="34" applyProtection="1" pivotButton="0" quotePrefix="0" xfId="1">
      <protection locked="0" hidden="0"/>
    </xf>
    <xf numFmtId="0" fontId="10" fillId="0" borderId="21" applyProtection="1" pivotButton="0" quotePrefix="0" xfId="1">
      <protection locked="0" hidden="0"/>
    </xf>
    <xf numFmtId="0" fontId="10" fillId="0" borderId="36" applyProtection="1" pivotButton="0" quotePrefix="0" xfId="1">
      <protection locked="0" hidden="0"/>
    </xf>
    <xf numFmtId="0" fontId="10" fillId="15" borderId="8" applyProtection="1" pivotButton="0" quotePrefix="0" xfId="1">
      <protection locked="0" hidden="0"/>
    </xf>
    <xf numFmtId="0" fontId="10" fillId="15" borderId="30" applyProtection="1" pivotButton="0" quotePrefix="0" xfId="1">
      <protection locked="0" hidden="0"/>
    </xf>
    <xf numFmtId="0" fontId="10" fillId="15" borderId="9" applyProtection="1" pivotButton="0" quotePrefix="0" xfId="1">
      <protection locked="0" hidden="0"/>
    </xf>
    <xf numFmtId="0" fontId="10" fillId="0" borderId="18" applyAlignment="1" applyProtection="1" pivotButton="0" quotePrefix="0" xfId="1">
      <alignment horizontal="center"/>
      <protection locked="0" hidden="0"/>
    </xf>
    <xf numFmtId="0" fontId="14" fillId="0" borderId="18" applyAlignment="1" applyProtection="1" pivotButton="0" quotePrefix="0" xfId="3">
      <alignment horizontal="right" vertical="center"/>
      <protection locked="0" hidden="0"/>
    </xf>
    <xf numFmtId="0" fontId="10" fillId="0" borderId="18" applyAlignment="1" applyProtection="1" pivotButton="0" quotePrefix="0" xfId="3">
      <alignment horizontal="center" vertical="center"/>
      <protection locked="0" hidden="0"/>
    </xf>
    <xf numFmtId="0" fontId="8" fillId="14" borderId="3" applyAlignment="1" applyProtection="1" pivotButton="0" quotePrefix="0" xfId="0">
      <alignment horizontal="center" vertical="center"/>
      <protection locked="0" hidden="0"/>
    </xf>
    <xf numFmtId="0" fontId="1" fillId="0" borderId="37" applyAlignment="1" pivotButton="0" quotePrefix="0" xfId="0">
      <alignment horizontal="center"/>
    </xf>
    <xf numFmtId="0" fontId="3" fillId="14" borderId="39" applyAlignment="1" pivotButton="0" quotePrefix="0" xfId="0">
      <alignment horizontal="center" vertical="center"/>
    </xf>
    <xf numFmtId="0" fontId="3" fillId="14" borderId="3" applyAlignment="1" pivotButton="0" quotePrefix="0" xfId="0">
      <alignment horizontal="center" vertical="center"/>
    </xf>
    <xf numFmtId="0" fontId="4" fillId="14" borderId="3" applyAlignment="1" pivotButton="0" quotePrefix="0" xfId="0">
      <alignment horizontal="center" vertical="center"/>
    </xf>
    <xf numFmtId="0" fontId="3" fillId="14" borderId="2" applyAlignment="1" pivotButton="0" quotePrefix="0" xfId="0">
      <alignment horizontal="center" vertical="center"/>
    </xf>
    <xf numFmtId="0" fontId="4" fillId="14" borderId="12" applyAlignment="1" pivotButton="0" quotePrefix="0" xfId="0">
      <alignment horizontal="center" vertical="center"/>
    </xf>
    <xf numFmtId="0" fontId="4" fillId="14" borderId="22" applyAlignment="1" pivotButton="0" quotePrefix="0" xfId="0">
      <alignment horizontal="center" vertical="center"/>
    </xf>
    <xf numFmtId="0" fontId="26" fillId="14" borderId="6" pivotButton="0" quotePrefix="0" xfId="0"/>
    <xf numFmtId="0" fontId="8" fillId="14" borderId="5" pivotButton="0" quotePrefix="0" xfId="0"/>
    <xf numFmtId="0" fontId="26" fillId="14" borderId="32" pivotButton="0" quotePrefix="0" xfId="0"/>
    <xf numFmtId="0" fontId="26" fillId="14" borderId="20" pivotButton="0" quotePrefix="0" xfId="0"/>
    <xf numFmtId="0" fontId="0" fillId="0" borderId="0" applyAlignment="1" pivotButton="0" quotePrefix="0" xfId="0">
      <alignment vertical="center"/>
    </xf>
    <xf numFmtId="0" fontId="3" fillId="2" borderId="21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29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5" borderId="30" applyAlignment="1" pivotButton="0" quotePrefix="0" xfId="0">
      <alignment horizontal="center" vertical="center"/>
    </xf>
    <xf numFmtId="0" fontId="3" fillId="5" borderId="27" applyAlignment="1" pivotButton="0" quotePrefix="0" xfId="0">
      <alignment horizontal="center" vertical="center"/>
    </xf>
    <xf numFmtId="0" fontId="3" fillId="2" borderId="28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6" fillId="2" borderId="31" applyAlignment="1" pivotButton="0" quotePrefix="0" xfId="0">
      <alignment vertical="center" wrapText="1"/>
    </xf>
    <xf numFmtId="0" fontId="6" fillId="2" borderId="3" applyAlignment="1" pivotButton="0" quotePrefix="0" xfId="0">
      <alignment vertical="center" wrapText="1"/>
    </xf>
    <xf numFmtId="0" fontId="6" fillId="2" borderId="21" applyAlignment="1" pivotButton="0" quotePrefix="0" xfId="0">
      <alignment vertical="center" wrapText="1"/>
    </xf>
    <xf numFmtId="0" fontId="6" fillId="2" borderId="6" applyAlignment="1" pivotButton="0" quotePrefix="0" xfId="0">
      <alignment vertical="center" wrapText="1"/>
    </xf>
    <xf numFmtId="0" fontId="6" fillId="2" borderId="13" applyAlignment="1" pivotButton="0" quotePrefix="0" xfId="0">
      <alignment vertical="center" wrapText="1"/>
    </xf>
    <xf numFmtId="0" fontId="1" fillId="14" borderId="14" applyAlignment="1" pivotButton="0" quotePrefix="0" xfId="0">
      <alignment vertical="center"/>
    </xf>
    <xf numFmtId="0" fontId="1" fillId="14" borderId="11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1" fillId="14" borderId="6" applyAlignment="1" pivotButton="0" quotePrefix="0" xfId="0">
      <alignment vertical="center"/>
    </xf>
    <xf numFmtId="0" fontId="1" fillId="14" borderId="2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3" fillId="5" borderId="26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6" fillId="3" borderId="12" applyAlignment="1" pivotButton="0" quotePrefix="0" xfId="0">
      <alignment vertical="center" wrapText="1"/>
    </xf>
    <xf numFmtId="0" fontId="6" fillId="3" borderId="3" applyAlignment="1" pivotButton="0" quotePrefix="0" xfId="0">
      <alignment vertical="center" wrapText="1"/>
    </xf>
    <xf numFmtId="0" fontId="6" fillId="3" borderId="5" applyAlignment="1" pivotButton="0" quotePrefix="0" xfId="0">
      <alignment vertical="center" wrapText="1"/>
    </xf>
    <xf numFmtId="0" fontId="6" fillId="3" borderId="6" applyAlignment="1" pivotButton="0" quotePrefix="0" xfId="0">
      <alignment vertical="center" wrapText="1"/>
    </xf>
    <xf numFmtId="0" fontId="6" fillId="3" borderId="13" applyAlignment="1" pivotButton="0" quotePrefix="0" xfId="0">
      <alignment vertical="center" wrapText="1"/>
    </xf>
    <xf numFmtId="0" fontId="1" fillId="14" borderId="16" applyAlignment="1" pivotButton="0" quotePrefix="0" xfId="0">
      <alignment vertical="center"/>
    </xf>
    <xf numFmtId="0" fontId="1" fillId="14" borderId="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3" fillId="7" borderId="6" applyAlignment="1" pivotButton="0" quotePrefix="0" xfId="0">
      <alignment horizontal="center" vertical="center"/>
    </xf>
    <xf numFmtId="0" fontId="3" fillId="5" borderId="5" applyAlignment="1" pivotButton="0" quotePrefix="0" xfId="0">
      <alignment horizontal="center" vertical="center"/>
    </xf>
    <xf numFmtId="0" fontId="4" fillId="7" borderId="11" applyAlignment="1" pivotButton="0" quotePrefix="0" xfId="0">
      <alignment horizontal="center" vertical="center"/>
    </xf>
    <xf numFmtId="0" fontId="6" fillId="7" borderId="12" applyAlignment="1" pivotButton="0" quotePrefix="0" xfId="0">
      <alignment vertical="center" wrapText="1"/>
    </xf>
    <xf numFmtId="0" fontId="6" fillId="7" borderId="5" applyAlignment="1" pivotButton="0" quotePrefix="0" xfId="0">
      <alignment vertical="center" wrapText="1"/>
    </xf>
    <xf numFmtId="0" fontId="3" fillId="4" borderId="5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3" fillId="6" borderId="8" applyAlignment="1" pivotButton="0" quotePrefix="0" xfId="0">
      <alignment horizontal="center" vertical="center"/>
    </xf>
    <xf numFmtId="0" fontId="3" fillId="6" borderId="9" applyAlignment="1" pivotButton="0" quotePrefix="0" xfId="0">
      <alignment horizontal="center" vertical="center"/>
    </xf>
    <xf numFmtId="0" fontId="3" fillId="4" borderId="11" applyAlignment="1" pivotButton="0" quotePrefix="0" xfId="0">
      <alignment horizontal="center" vertical="center"/>
    </xf>
    <xf numFmtId="0" fontId="6" fillId="4" borderId="12" applyAlignment="1" pivotButton="0" quotePrefix="0" xfId="0">
      <alignment vertical="center" wrapText="1"/>
    </xf>
    <xf numFmtId="0" fontId="6" fillId="4" borderId="3" applyAlignment="1" pivotButton="0" quotePrefix="0" xfId="0">
      <alignment vertical="center" wrapText="1"/>
    </xf>
    <xf numFmtId="0" fontId="6" fillId="4" borderId="5" applyAlignment="1" pivotButton="0" quotePrefix="0" xfId="0">
      <alignment vertical="center" wrapText="1"/>
    </xf>
    <xf numFmtId="0" fontId="6" fillId="4" borderId="6" applyAlignment="1" pivotButton="0" quotePrefix="0" xfId="0">
      <alignment vertical="center" wrapText="1"/>
    </xf>
    <xf numFmtId="0" fontId="6" fillId="4" borderId="11" applyAlignment="1" pivotButton="0" quotePrefix="0" xfId="0">
      <alignment vertical="center" wrapText="1"/>
    </xf>
    <xf numFmtId="0" fontId="6" fillId="4" borderId="19" applyAlignment="1" pivotButton="0" quotePrefix="0" xfId="0">
      <alignment vertical="center" wrapText="1"/>
    </xf>
    <xf numFmtId="0" fontId="6" fillId="4" borderId="20" applyAlignment="1" pivotButton="0" quotePrefix="0" xfId="0">
      <alignment vertical="center" wrapText="1"/>
    </xf>
    <xf numFmtId="0" fontId="3" fillId="10" borderId="5" applyAlignment="1" pivotButton="0" quotePrefix="0" xfId="0">
      <alignment horizontal="center" vertical="center"/>
    </xf>
    <xf numFmtId="0" fontId="3" fillId="10" borderId="6" applyAlignment="1" pivotButton="0" quotePrefix="0" xfId="0">
      <alignment horizontal="center" vertical="center"/>
    </xf>
    <xf numFmtId="0" fontId="3" fillId="6" borderId="5" applyAlignment="1" pivotButton="0" quotePrefix="0" xfId="0">
      <alignment horizontal="center" vertical="center"/>
    </xf>
    <xf numFmtId="0" fontId="4" fillId="10" borderId="19" applyAlignment="1" pivotButton="0" quotePrefix="0" xfId="0">
      <alignment horizontal="center" vertical="center"/>
    </xf>
    <xf numFmtId="0" fontId="3" fillId="9" borderId="5" applyAlignment="1" pivotButton="0" quotePrefix="0" xfId="0">
      <alignment horizontal="center" vertical="center"/>
    </xf>
    <xf numFmtId="0" fontId="3" fillId="7" borderId="24" applyAlignment="1" pivotButton="0" quotePrefix="0" xfId="0">
      <alignment horizontal="center" vertical="center"/>
    </xf>
    <xf numFmtId="0" fontId="3" fillId="7" borderId="25" applyAlignment="1" pivotButton="0" quotePrefix="0" xfId="0">
      <alignment horizontal="center" vertical="center"/>
    </xf>
    <xf numFmtId="0" fontId="6" fillId="9" borderId="12" applyAlignment="1" pivotButton="0" quotePrefix="0" xfId="0">
      <alignment vertical="center" wrapText="1"/>
    </xf>
    <xf numFmtId="0" fontId="6" fillId="9" borderId="3" applyAlignment="1" pivotButton="0" quotePrefix="0" xfId="0">
      <alignment vertical="center" wrapText="1"/>
    </xf>
    <xf numFmtId="0" fontId="6" fillId="9" borderId="5" applyAlignment="1" pivotButton="0" quotePrefix="0" xfId="0">
      <alignment vertical="center" wrapText="1"/>
    </xf>
    <xf numFmtId="0" fontId="6" fillId="9" borderId="19" applyAlignment="1" pivotButton="0" quotePrefix="0" xfId="0">
      <alignment vertical="center" wrapText="1"/>
    </xf>
    <xf numFmtId="0" fontId="6" fillId="9" borderId="20" applyAlignment="1" pivotButton="0" quotePrefix="0" xfId="0">
      <alignment vertical="center" wrapText="1"/>
    </xf>
    <xf numFmtId="0" fontId="6" fillId="9" borderId="13" applyAlignment="1" pivotButton="0" quotePrefix="0" xfId="0">
      <alignment vertical="center" wrapText="1"/>
    </xf>
    <xf numFmtId="0" fontId="3" fillId="7" borderId="13" applyAlignment="1" pivotButton="0" quotePrefix="0" xfId="0">
      <alignment horizontal="center" vertical="center"/>
    </xf>
    <xf numFmtId="0" fontId="3" fillId="14" borderId="5" applyAlignment="1" pivotButton="0" quotePrefix="0" xfId="0">
      <alignment horizontal="center" vertical="center"/>
    </xf>
    <xf numFmtId="0" fontId="3" fillId="14" borderId="6" applyAlignment="1" pivotButton="0" quotePrefix="0" xfId="0">
      <alignment horizontal="center" vertical="center"/>
    </xf>
    <xf numFmtId="0" fontId="3" fillId="14" borderId="11" applyAlignment="1" pivotButton="0" quotePrefix="0" xfId="0">
      <alignment horizontal="center" vertical="center"/>
    </xf>
    <xf numFmtId="0" fontId="1" fillId="14" borderId="3" applyAlignment="1" pivotButton="0" quotePrefix="0" xfId="0">
      <alignment horizontal="center" vertical="center"/>
    </xf>
    <xf numFmtId="0" fontId="0" fillId="14" borderId="6" pivotButton="0" quotePrefix="0" xfId="0"/>
    <xf numFmtId="0" fontId="1" fillId="14" borderId="6" applyAlignment="1" pivotButton="0" quotePrefix="0" xfId="0">
      <alignment horizontal="center" vertical="center"/>
    </xf>
    <xf numFmtId="0" fontId="0" fillId="14" borderId="20" pivotButton="0" quotePrefix="0" xfId="0"/>
    <xf numFmtId="0" fontId="0" fillId="14" borderId="32" applyAlignment="1" pivotButton="0" quotePrefix="0" xfId="0">
      <alignment horizontal="center"/>
    </xf>
    <xf numFmtId="0" fontId="0" fillId="14" borderId="20" applyAlignment="1" pivotButton="0" quotePrefix="0" xfId="0">
      <alignment horizontal="center"/>
    </xf>
    <xf numFmtId="0" fontId="1" fillId="14" borderId="13" applyAlignment="1" pivotButton="0" quotePrefix="0" xfId="0">
      <alignment vertical="center"/>
    </xf>
    <xf numFmtId="0" fontId="3" fillId="8" borderId="5" applyAlignment="1" pivotButton="0" quotePrefix="0" xfId="0">
      <alignment horizontal="center" vertical="center"/>
    </xf>
    <xf numFmtId="0" fontId="3" fillId="8" borderId="32" applyAlignment="1" pivotButton="0" quotePrefix="0" xfId="0">
      <alignment horizontal="center" vertical="center"/>
    </xf>
    <xf numFmtId="0" fontId="4" fillId="8" borderId="19" applyAlignment="1" pivotButton="0" quotePrefix="0" xfId="0">
      <alignment horizontal="center" vertical="center"/>
    </xf>
    <xf numFmtId="0" fontId="6" fillId="8" borderId="12" applyAlignment="1" pivotButton="0" quotePrefix="0" xfId="0">
      <alignment vertical="center" wrapText="1"/>
    </xf>
    <xf numFmtId="0" fontId="6" fillId="8" borderId="5" applyAlignment="1" pivotButton="0" quotePrefix="0" xfId="0">
      <alignment vertical="center" wrapText="1"/>
    </xf>
    <xf numFmtId="0" fontId="6" fillId="8" borderId="19" applyAlignment="1" pivotButton="0" quotePrefix="0" xfId="0">
      <alignment vertical="center" wrapText="1"/>
    </xf>
    <xf numFmtId="0" fontId="3" fillId="9" borderId="41" applyAlignment="1" pivotButton="0" quotePrefix="0" xfId="0">
      <alignment horizontal="center" vertical="center"/>
    </xf>
    <xf numFmtId="0" fontId="4" fillId="9" borderId="42" applyAlignment="1" pivotButton="0" quotePrefix="0" xfId="0">
      <alignment horizontal="center" vertical="center"/>
    </xf>
    <xf numFmtId="0" fontId="6" fillId="9" borderId="32" applyAlignment="1" pivotButton="0" quotePrefix="0" xfId="0">
      <alignment vertical="center" wrapText="1"/>
    </xf>
    <xf numFmtId="0" fontId="4" fillId="14" borderId="43" applyAlignment="1" pivotButton="0" quotePrefix="0" xfId="0">
      <alignment horizontal="center" vertical="center"/>
    </xf>
    <xf numFmtId="0" fontId="8" fillId="14" borderId="1" pivotButton="0" quotePrefix="0" xfId="0"/>
    <xf numFmtId="0" fontId="26" fillId="14" borderId="4" pivotButton="0" quotePrefix="0" xfId="0"/>
    <xf numFmtId="0" fontId="8" fillId="14" borderId="43" applyAlignment="1" applyProtection="1" pivotButton="0" quotePrefix="0" xfId="0">
      <alignment horizontal="center" vertical="center"/>
      <protection locked="0" hidden="0"/>
    </xf>
    <xf numFmtId="0" fontId="26" fillId="14" borderId="44" pivotButton="0" quotePrefix="0" xfId="0"/>
    <xf numFmtId="0" fontId="0" fillId="0" borderId="15" applyAlignment="1" pivotButton="0" quotePrefix="0" xfId="0">
      <alignment vertical="center"/>
    </xf>
    <xf numFmtId="0" fontId="0" fillId="0" borderId="0" pivotButton="0" quotePrefix="0" xfId="0"/>
    <xf numFmtId="0" fontId="7" fillId="0" borderId="5" applyAlignment="1" pivotButton="0" quotePrefix="0" xfId="0">
      <alignment horizontal="center" vertical="center"/>
    </xf>
    <xf numFmtId="0" fontId="10" fillId="0" borderId="40" applyAlignment="1" applyProtection="1" pivotButton="0" quotePrefix="0" xfId="1">
      <alignment horizontal="left"/>
      <protection locked="0" hidden="0"/>
    </xf>
    <xf numFmtId="0" fontId="11" fillId="0" borderId="40" applyAlignment="1" applyProtection="1" pivotButton="0" quotePrefix="0" xfId="1">
      <alignment horizontal="left"/>
      <protection locked="0" hidden="0"/>
    </xf>
    <xf numFmtId="0" fontId="10" fillId="0" borderId="40" applyProtection="1" pivotButton="0" quotePrefix="0" xfId="1">
      <protection locked="0" hidden="0"/>
    </xf>
    <xf numFmtId="0" fontId="10" fillId="0" borderId="38" applyProtection="1" pivotButton="0" quotePrefix="0" xfId="1">
      <protection locked="0" hidden="0"/>
    </xf>
    <xf numFmtId="0" fontId="10" fillId="0" borderId="0" applyAlignment="1" applyProtection="1" pivotButton="0" quotePrefix="0" xfId="1">
      <alignment horizontal="right"/>
      <protection locked="0" hidden="0"/>
    </xf>
    <xf numFmtId="0" fontId="12" fillId="0" borderId="0" applyAlignment="1" applyProtection="1" pivotButton="0" quotePrefix="0" xfId="1">
      <alignment horizontal="left"/>
      <protection locked="0" hidden="0"/>
    </xf>
    <xf numFmtId="0" fontId="10" fillId="0" borderId="0" applyAlignment="1" applyProtection="1" pivotButton="0" quotePrefix="0" xfId="1">
      <alignment horizontal="left"/>
      <protection locked="0" hidden="0"/>
    </xf>
    <xf numFmtId="0" fontId="11" fillId="0" borderId="0" applyAlignment="1" applyProtection="1" pivotButton="0" quotePrefix="0" xfId="1">
      <alignment horizontal="left"/>
      <protection locked="0" hidden="0"/>
    </xf>
    <xf numFmtId="0" fontId="11" fillId="0" borderId="0" applyProtection="1" pivotButton="0" quotePrefix="0" xfId="1">
      <protection locked="0" hidden="0"/>
    </xf>
    <xf numFmtId="0" fontId="10" fillId="0" borderId="37" applyProtection="1" pivotButton="0" quotePrefix="0" xfId="1">
      <protection locked="0" hidden="0"/>
    </xf>
    <xf numFmtId="0" fontId="13" fillId="0" borderId="0" applyAlignment="1" applyProtection="1" pivotButton="0" quotePrefix="0" xfId="1">
      <alignment horizontal="left"/>
      <protection locked="0" hidden="0"/>
    </xf>
    <xf numFmtId="0" fontId="10" fillId="0" borderId="0" applyProtection="1" pivotButton="0" quotePrefix="0" xfId="1">
      <protection locked="0" hidden="0"/>
    </xf>
    <xf numFmtId="0" fontId="10" fillId="0" borderId="0" applyAlignment="1" applyProtection="1" pivotButton="0" quotePrefix="0" xfId="1">
      <alignment horizontal="center" vertical="center"/>
      <protection locked="0" hidden="0"/>
    </xf>
    <xf numFmtId="0" fontId="12" fillId="0" borderId="0" applyProtection="1" pivotButton="0" quotePrefix="1" xfId="1">
      <protection locked="0" hidden="0"/>
    </xf>
    <xf numFmtId="0" fontId="10" fillId="0" borderId="40" applyAlignment="1" applyProtection="1" pivotButton="0" quotePrefix="0" xfId="2">
      <alignment horizontal="center"/>
      <protection locked="0" hidden="0"/>
    </xf>
    <xf numFmtId="0" fontId="10" fillId="0" borderId="37" applyAlignment="1" applyProtection="1" pivotButton="0" quotePrefix="0" xfId="1">
      <alignment horizontal="center"/>
      <protection locked="0" hidden="0"/>
    </xf>
    <xf numFmtId="0" fontId="18" fillId="0" borderId="0" applyAlignment="1" applyProtection="1" pivotButton="0" quotePrefix="0" xfId="1">
      <alignment vertical="top"/>
      <protection locked="0" hidden="0"/>
    </xf>
    <xf numFmtId="0" fontId="19" fillId="0" borderId="0" applyProtection="1" pivotButton="0" quotePrefix="0" xfId="2">
      <protection locked="0" hidden="0"/>
    </xf>
    <xf numFmtId="0" fontId="12" fillId="0" borderId="0" applyAlignment="1" applyProtection="1" pivotButton="0" quotePrefix="0" xfId="1">
      <alignment vertical="top"/>
      <protection locked="0" hidden="0"/>
    </xf>
    <xf numFmtId="0" fontId="11" fillId="0" borderId="0" applyProtection="1" pivotButton="0" quotePrefix="0" xfId="2">
      <protection locked="0" hidden="0"/>
    </xf>
    <xf numFmtId="0" fontId="10" fillId="0" borderId="0" applyProtection="1" pivotButton="0" quotePrefix="0" xfId="2">
      <protection locked="0" hidden="0"/>
    </xf>
    <xf numFmtId="0" fontId="18" fillId="0" borderId="0" applyProtection="1" pivotButton="0" quotePrefix="0" xfId="1">
      <protection locked="0" hidden="0"/>
    </xf>
    <xf numFmtId="0" fontId="10" fillId="0" borderId="0" applyAlignment="1" applyProtection="1" pivotButton="0" quotePrefix="0" xfId="1">
      <alignment horizontal="center"/>
      <protection locked="0" hidden="0"/>
    </xf>
    <xf numFmtId="0" fontId="10" fillId="7" borderId="0" applyProtection="1" pivotButton="0" quotePrefix="0" xfId="1">
      <protection locked="0" hidden="0"/>
    </xf>
    <xf numFmtId="0" fontId="18" fillId="0" borderId="0" applyAlignment="1" pivotButton="0" quotePrefix="0" xfId="1">
      <alignment vertical="top"/>
    </xf>
    <xf numFmtId="0" fontId="20" fillId="0" borderId="0" applyProtection="1" pivotButton="0" quotePrefix="0" xfId="1">
      <protection locked="0" hidden="0"/>
    </xf>
    <xf numFmtId="0" fontId="10" fillId="0" borderId="0" pivotButton="0" quotePrefix="0" xfId="1"/>
    <xf numFmtId="0" fontId="21" fillId="0" borderId="0" applyProtection="1" pivotButton="0" quotePrefix="0" xfId="1">
      <protection locked="0" hidden="0"/>
    </xf>
    <xf numFmtId="0" fontId="10" fillId="0" borderId="15" applyProtection="1" pivotButton="0" quotePrefix="0" xfId="1">
      <protection locked="0" hidden="0"/>
    </xf>
    <xf numFmtId="0" fontId="10" fillId="0" borderId="0" applyAlignment="1" applyProtection="1" pivotButton="0" quotePrefix="0" xfId="2">
      <alignment horizontal="center"/>
      <protection locked="0" hidden="0"/>
    </xf>
    <xf numFmtId="0" fontId="22" fillId="0" borderId="15" applyProtection="1" pivotButton="0" quotePrefix="0" xfId="1">
      <protection locked="0" hidden="0"/>
    </xf>
    <xf numFmtId="10" fontId="10" fillId="0" borderId="0" applyProtection="1" pivotButton="0" quotePrefix="0" xfId="1">
      <protection locked="0" hidden="0"/>
    </xf>
    <xf numFmtId="0" fontId="10" fillId="0" borderId="1" applyProtection="1" pivotButton="0" quotePrefix="0" xfId="1">
      <protection locked="0" hidden="0"/>
    </xf>
    <xf numFmtId="0" fontId="10" fillId="0" borderId="35" applyProtection="1" pivotButton="0" quotePrefix="0" xfId="1">
      <protection locked="0" hidden="0"/>
    </xf>
    <xf numFmtId="0" fontId="10" fillId="0" borderId="17" applyProtection="1" pivotButton="0" quotePrefix="0" xfId="1">
      <protection locked="0" hidden="0"/>
    </xf>
    <xf numFmtId="0" fontId="10" fillId="0" borderId="18" applyProtection="1" pivotButton="0" quotePrefix="0" xfId="1">
      <protection locked="0" hidden="0"/>
    </xf>
    <xf numFmtId="0" fontId="19" fillId="0" borderId="18" applyAlignment="1" applyProtection="1" pivotButton="0" quotePrefix="0" xfId="3">
      <alignment vertical="center"/>
      <protection locked="0" hidden="0"/>
    </xf>
    <xf numFmtId="0" fontId="27" fillId="2" borderId="21" applyAlignment="1" pivotButton="0" quotePrefix="0" xfId="0">
      <alignment horizontal="center" vertical="center"/>
    </xf>
    <xf numFmtId="0" fontId="27" fillId="2" borderId="5" applyAlignment="1" pivotButton="0" quotePrefix="0" xfId="0">
      <alignment horizontal="center" vertical="center"/>
    </xf>
    <xf numFmtId="0" fontId="27" fillId="2" borderId="29" applyAlignment="1" pivotButton="0" quotePrefix="0" xfId="0">
      <alignment horizontal="center" vertical="center"/>
    </xf>
    <xf numFmtId="0" fontId="27" fillId="2" borderId="6" applyAlignment="1" pivotButton="0" quotePrefix="0" xfId="0">
      <alignment horizontal="center" vertical="center"/>
    </xf>
    <xf numFmtId="0" fontId="27" fillId="5" borderId="30" applyAlignment="1" pivotButton="0" quotePrefix="0" xfId="0">
      <alignment horizontal="center" vertical="center"/>
    </xf>
    <xf numFmtId="0" fontId="27" fillId="5" borderId="27" applyAlignment="1" pivotButton="0" quotePrefix="0" xfId="0">
      <alignment horizontal="center" vertical="center"/>
    </xf>
    <xf numFmtId="0" fontId="27" fillId="2" borderId="28" applyAlignment="1" pivotButton="0" quotePrefix="0" xfId="0">
      <alignment horizontal="center" vertical="center"/>
    </xf>
    <xf numFmtId="0" fontId="27" fillId="2" borderId="11" applyAlignment="1" pivotButton="0" quotePrefix="0" xfId="0">
      <alignment horizontal="center" vertical="center"/>
    </xf>
    <xf numFmtId="0" fontId="28" fillId="2" borderId="31" applyAlignment="1" pivotButton="0" quotePrefix="0" xfId="0">
      <alignment vertical="center" wrapText="1"/>
    </xf>
    <xf numFmtId="0" fontId="28" fillId="2" borderId="3" applyAlignment="1" applyProtection="1" pivotButton="0" quotePrefix="0" xfId="0">
      <alignment horizontal="center" vertical="center"/>
      <protection locked="0" hidden="0"/>
    </xf>
    <xf numFmtId="0" fontId="28" fillId="2" borderId="21" applyAlignment="1" pivotButton="0" quotePrefix="0" xfId="0">
      <alignment vertical="center" wrapText="1"/>
    </xf>
    <xf numFmtId="0" fontId="28" fillId="2" borderId="6" pivotButton="0" quotePrefix="0" xfId="0"/>
    <xf numFmtId="0" fontId="28" fillId="2" borderId="13" pivotButton="0" quotePrefix="0" xfId="0"/>
    <xf numFmtId="0" fontId="27" fillId="14" borderId="14" applyAlignment="1" applyProtection="1" pivotButton="0" quotePrefix="0" xfId="0">
      <alignment vertical="center"/>
      <protection locked="0" hidden="0"/>
    </xf>
    <xf numFmtId="0" fontId="27" fillId="14" borderId="11" applyAlignment="1" applyProtection="1" pivotButton="0" quotePrefix="0" xfId="0">
      <alignment vertical="center"/>
      <protection locked="0" hidden="0"/>
    </xf>
    <xf numFmtId="0" fontId="27" fillId="14" borderId="0" applyAlignment="1" applyProtection="1" pivotButton="0" quotePrefix="0" xfId="0">
      <alignment vertical="center"/>
      <protection locked="0" hidden="0"/>
    </xf>
    <xf numFmtId="0" fontId="27" fillId="14" borderId="6" applyAlignment="1" applyProtection="1" pivotButton="0" quotePrefix="0" xfId="0">
      <alignment vertical="center"/>
      <protection locked="0" hidden="0"/>
    </xf>
    <xf numFmtId="0" fontId="27" fillId="14" borderId="20" applyAlignment="1" applyProtection="1" pivotButton="0" quotePrefix="0" xfId="0">
      <alignment vertical="center"/>
      <protection locked="0" hidden="0"/>
    </xf>
    <xf numFmtId="0" fontId="27" fillId="3" borderId="5" applyAlignment="1" pivotButton="0" quotePrefix="0" xfId="0">
      <alignment horizontal="center" vertical="center"/>
    </xf>
    <xf numFmtId="0" fontId="27" fillId="3" borderId="6" applyAlignment="1" pivotButton="0" quotePrefix="0" xfId="0">
      <alignment horizontal="center" vertical="center"/>
    </xf>
    <xf numFmtId="0" fontId="27" fillId="5" borderId="26" applyAlignment="1" pivotButton="0" quotePrefix="0" xfId="0">
      <alignment horizontal="center" vertical="center"/>
    </xf>
    <xf numFmtId="0" fontId="27" fillId="3" borderId="11" applyAlignment="1" pivotButton="0" quotePrefix="0" xfId="0">
      <alignment horizontal="center" vertical="center"/>
    </xf>
    <xf numFmtId="0" fontId="28" fillId="3" borderId="12" applyAlignment="1" pivotButton="0" quotePrefix="0" xfId="0">
      <alignment vertical="center" wrapText="1"/>
    </xf>
    <xf numFmtId="0" fontId="28" fillId="3" borderId="3" applyAlignment="1" applyProtection="1" pivotButton="0" quotePrefix="0" xfId="0">
      <alignment horizontal="center" vertical="center"/>
      <protection locked="0" hidden="0"/>
    </xf>
    <xf numFmtId="0" fontId="28" fillId="3" borderId="5" applyAlignment="1" pivotButton="0" quotePrefix="0" xfId="0">
      <alignment vertical="center" wrapText="1"/>
    </xf>
    <xf numFmtId="0" fontId="28" fillId="3" borderId="6" pivotButton="0" quotePrefix="0" xfId="0"/>
    <xf numFmtId="0" fontId="28" fillId="3" borderId="13" pivotButton="0" quotePrefix="0" xfId="0"/>
    <xf numFmtId="0" fontId="27" fillId="14" borderId="16" applyAlignment="1" applyProtection="1" pivotButton="0" quotePrefix="0" xfId="0">
      <alignment vertical="center"/>
      <protection locked="0" hidden="0"/>
    </xf>
    <xf numFmtId="0" fontId="27" fillId="14" borderId="4" applyAlignment="1" applyProtection="1" pivotButton="0" quotePrefix="0" xfId="0">
      <alignment vertical="center"/>
      <protection locked="0" hidden="0"/>
    </xf>
    <xf numFmtId="0" fontId="27" fillId="4" borderId="5" applyAlignment="1" pivotButton="0" quotePrefix="0" xfId="0">
      <alignment horizontal="center" vertical="center"/>
    </xf>
    <xf numFmtId="0" fontId="27" fillId="4" borderId="6" applyAlignment="1" pivotButton="0" quotePrefix="0" xfId="0">
      <alignment horizontal="center" vertical="center"/>
    </xf>
    <xf numFmtId="0" fontId="27" fillId="6" borderId="8" applyAlignment="1" pivotButton="0" quotePrefix="0" xfId="0">
      <alignment horizontal="center" vertical="center"/>
    </xf>
    <xf numFmtId="0" fontId="27" fillId="6" borderId="9" applyAlignment="1" pivotButton="0" quotePrefix="0" xfId="0">
      <alignment horizontal="center" vertical="center"/>
    </xf>
    <xf numFmtId="0" fontId="27" fillId="4" borderId="11" applyAlignment="1" pivotButton="0" quotePrefix="0" xfId="0">
      <alignment horizontal="center" vertical="center"/>
    </xf>
    <xf numFmtId="0" fontId="28" fillId="4" borderId="12" applyAlignment="1" pivotButton="0" quotePrefix="0" xfId="0">
      <alignment vertical="center" wrapText="1"/>
    </xf>
    <xf numFmtId="0" fontId="28" fillId="4" borderId="3" applyAlignment="1" applyProtection="1" pivotButton="0" quotePrefix="0" xfId="0">
      <alignment horizontal="center" vertical="center"/>
      <protection locked="0" hidden="0"/>
    </xf>
    <xf numFmtId="0" fontId="28" fillId="4" borderId="5" applyAlignment="1" pivotButton="0" quotePrefix="0" xfId="0">
      <alignment vertical="center" wrapText="1"/>
    </xf>
    <xf numFmtId="0" fontId="28" fillId="4" borderId="6" pivotButton="0" quotePrefix="0" xfId="0"/>
    <xf numFmtId="0" fontId="28" fillId="4" borderId="11" applyAlignment="1" pivotButton="0" quotePrefix="0" xfId="0">
      <alignment vertical="center" wrapText="1"/>
    </xf>
    <xf numFmtId="0" fontId="28" fillId="4" borderId="19" applyAlignment="1" pivotButton="0" quotePrefix="0" xfId="0">
      <alignment vertical="center" wrapText="1"/>
    </xf>
    <xf numFmtId="0" fontId="28" fillId="4" borderId="20" pivotButton="0" quotePrefix="0" xfId="0"/>
    <xf numFmtId="0" fontId="28" fillId="2" borderId="31" applyAlignment="1" pivotButton="0" quotePrefix="0" xfId="0">
      <alignment horizontal="left" vertical="center" wrapText="1"/>
    </xf>
    <xf numFmtId="0" fontId="28" fillId="2" borderId="3" applyAlignment="1" applyProtection="1" pivotButton="0" quotePrefix="0" xfId="0">
      <alignment horizontal="left" vertical="center"/>
      <protection locked="0" hidden="0"/>
    </xf>
    <xf numFmtId="0" fontId="28" fillId="2" borderId="21" applyAlignment="1" pivotButton="0" quotePrefix="0" xfId="0">
      <alignment horizontal="left" vertical="center" wrapText="1"/>
    </xf>
    <xf numFmtId="0" fontId="28" fillId="2" borderId="6" applyAlignment="1" pivotButton="0" quotePrefix="0" xfId="0">
      <alignment horizontal="left" vertical="center"/>
    </xf>
    <xf numFmtId="0" fontId="28" fillId="2" borderId="13" applyAlignment="1" pivotButton="0" quotePrefix="0" xfId="0">
      <alignment horizontal="left" vertical="center"/>
    </xf>
    <xf numFmtId="0" fontId="27" fillId="14" borderId="14" applyAlignment="1" applyProtection="1" pivotButton="0" quotePrefix="0" xfId="0">
      <alignment horizontal="left" vertical="center"/>
      <protection locked="0" hidden="0"/>
    </xf>
    <xf numFmtId="0" fontId="27" fillId="14" borderId="11" applyAlignment="1" applyProtection="1" pivotButton="0" quotePrefix="0" xfId="0">
      <alignment horizontal="left" vertical="center"/>
      <protection locked="0" hidden="0"/>
    </xf>
    <xf numFmtId="0" fontId="27" fillId="14" borderId="0" applyAlignment="1" applyProtection="1" pivotButton="0" quotePrefix="0" xfId="0">
      <alignment horizontal="left" vertical="center"/>
      <protection locked="0" hidden="0"/>
    </xf>
    <xf numFmtId="0" fontId="27" fillId="14" borderId="6" applyAlignment="1" applyProtection="1" pivotButton="0" quotePrefix="0" xfId="0">
      <alignment horizontal="left" vertical="center"/>
      <protection locked="0" hidden="0"/>
    </xf>
    <xf numFmtId="0" fontId="27" fillId="14" borderId="20" applyAlignment="1" applyProtection="1" pivotButton="0" quotePrefix="0" xfId="0">
      <alignment horizontal="left" vertical="center"/>
      <protection locked="0" hidden="0"/>
    </xf>
    <xf numFmtId="0" fontId="28" fillId="3" borderId="12" applyAlignment="1" pivotButton="0" quotePrefix="0" xfId="0">
      <alignment horizontal="left" vertical="center" wrapText="1"/>
    </xf>
    <xf numFmtId="0" fontId="28" fillId="3" borderId="3" applyAlignment="1" applyProtection="1" pivotButton="0" quotePrefix="0" xfId="0">
      <alignment horizontal="left" vertical="center"/>
      <protection locked="0" hidden="0"/>
    </xf>
    <xf numFmtId="0" fontId="28" fillId="3" borderId="5" applyAlignment="1" pivotButton="0" quotePrefix="0" xfId="0">
      <alignment horizontal="left" vertical="center" wrapText="1"/>
    </xf>
    <xf numFmtId="0" fontId="28" fillId="3" borderId="6" applyAlignment="1" pivotButton="0" quotePrefix="0" xfId="0">
      <alignment horizontal="left" vertical="center"/>
    </xf>
    <xf numFmtId="0" fontId="28" fillId="3" borderId="13" applyAlignment="1" pivotButton="0" quotePrefix="0" xfId="0">
      <alignment horizontal="left" vertical="center"/>
    </xf>
    <xf numFmtId="0" fontId="27" fillId="14" borderId="16" applyAlignment="1" applyProtection="1" pivotButton="0" quotePrefix="0" xfId="0">
      <alignment horizontal="left" vertical="center"/>
      <protection locked="0" hidden="0"/>
    </xf>
    <xf numFmtId="0" fontId="27" fillId="14" borderId="4" applyAlignment="1" applyProtection="1" pivotButton="0" quotePrefix="0" xfId="0">
      <alignment horizontal="left" vertical="center"/>
      <protection locked="0" hidden="0"/>
    </xf>
    <xf numFmtId="0" fontId="27" fillId="14" borderId="5" applyAlignment="1" pivotButton="0" quotePrefix="0" xfId="0">
      <alignment horizontal="center" vertical="center"/>
    </xf>
    <xf numFmtId="0" fontId="27" fillId="14" borderId="6" applyAlignment="1" pivotButton="0" quotePrefix="0" xfId="0">
      <alignment horizontal="center" vertical="center"/>
    </xf>
    <xf numFmtId="0" fontId="27" fillId="14" borderId="11" applyAlignment="1" pivotButton="0" quotePrefix="0" xfId="0">
      <alignment horizontal="center" vertical="center"/>
    </xf>
    <xf numFmtId="0" fontId="27" fillId="14" borderId="3" applyAlignment="1" applyProtection="1" pivotButton="0" quotePrefix="0" xfId="0">
      <alignment horizontal="left" vertical="center"/>
      <protection locked="0" hidden="0"/>
    </xf>
    <xf numFmtId="0" fontId="29" fillId="14" borderId="6" applyAlignment="1" pivotButton="0" quotePrefix="0" xfId="0">
      <alignment horizontal="left" vertical="center"/>
    </xf>
    <xf numFmtId="0" fontId="29" fillId="14" borderId="20" applyAlignment="1" pivotButton="0" quotePrefix="0" xfId="0">
      <alignment horizontal="left" vertical="center"/>
    </xf>
    <xf numFmtId="0" fontId="27" fillId="10" borderId="5" applyAlignment="1" pivotButton="0" quotePrefix="0" xfId="0">
      <alignment horizontal="center" vertical="center"/>
    </xf>
    <xf numFmtId="0" fontId="27" fillId="10" borderId="6" applyAlignment="1" pivotButton="0" quotePrefix="0" xfId="0">
      <alignment horizontal="center" vertical="center"/>
    </xf>
    <xf numFmtId="0" fontId="27" fillId="6" borderId="5" applyAlignment="1" pivotButton="0" quotePrefix="0" xfId="0">
      <alignment horizontal="center" vertical="center"/>
    </xf>
    <xf numFmtId="0" fontId="27" fillId="10" borderId="19" applyAlignment="1" pivotButton="0" quotePrefix="0" xfId="0">
      <alignment horizontal="center" vertical="center"/>
    </xf>
    <xf numFmtId="0" fontId="28" fillId="10" borderId="12" applyAlignment="1" applyProtection="1" pivotButton="0" quotePrefix="0" xfId="0">
      <alignment horizontal="left" vertical="center"/>
      <protection locked="0" hidden="0"/>
    </xf>
    <xf numFmtId="0" fontId="28" fillId="10" borderId="5" applyAlignment="1" pivotButton="0" quotePrefix="0" xfId="0">
      <alignment horizontal="left" vertical="center"/>
    </xf>
    <xf numFmtId="0" fontId="28" fillId="10" borderId="19" applyAlignment="1" pivotButton="0" quotePrefix="0" xfId="0">
      <alignment horizontal="left" vertical="center"/>
    </xf>
    <xf numFmtId="0" fontId="28" fillId="10" borderId="13" applyAlignment="1" applyProtection="1" pivotButton="0" quotePrefix="0" xfId="0">
      <alignment horizontal="left" vertical="center"/>
      <protection locked="0" hidden="0"/>
    </xf>
    <xf numFmtId="0" fontId="28" fillId="10" borderId="12" applyAlignment="1" pivotButton="0" quotePrefix="0" xfId="0">
      <alignment horizontal="left" vertical="center" wrapText="1"/>
    </xf>
    <xf numFmtId="0" fontId="28" fillId="10" borderId="5" applyAlignment="1" pivotButton="0" quotePrefix="0" xfId="0">
      <alignment horizontal="left" vertical="center" wrapText="1"/>
    </xf>
    <xf numFmtId="0" fontId="28" fillId="10" borderId="19" applyAlignment="1" pivotButton="0" quotePrefix="0" xfId="0">
      <alignment horizontal="left" vertical="center" wrapText="1"/>
    </xf>
    <xf numFmtId="0" fontId="28" fillId="10" borderId="13" applyAlignment="1" pivotButton="0" quotePrefix="0" xfId="0">
      <alignment horizontal="left" vertical="center" wrapText="1"/>
    </xf>
    <xf numFmtId="0" fontId="27" fillId="14" borderId="3" applyAlignment="1" applyProtection="1" pivotButton="0" quotePrefix="0" xfId="0">
      <alignment horizontal="center" vertical="center"/>
      <protection locked="0" hidden="0"/>
    </xf>
    <xf numFmtId="0" fontId="29" fillId="14" borderId="6" pivotButton="0" quotePrefix="0" xfId="0"/>
    <xf numFmtId="0" fontId="27" fillId="14" borderId="6" applyAlignment="1" applyProtection="1" pivotButton="0" quotePrefix="0" xfId="0">
      <alignment horizontal="center" vertical="center"/>
      <protection locked="0" hidden="0"/>
    </xf>
    <xf numFmtId="0" fontId="29" fillId="14" borderId="20" pivotButton="0" quotePrefix="0" xfId="0"/>
    <xf numFmtId="0" fontId="28" fillId="10" borderId="5" pivotButton="0" quotePrefix="0" xfId="0"/>
    <xf numFmtId="0" fontId="28" fillId="10" borderId="19" pivotButton="0" quotePrefix="0" xfId="0"/>
    <xf numFmtId="0" fontId="28" fillId="10" borderId="5" applyAlignment="1" pivotButton="0" quotePrefix="0" xfId="0">
      <alignment horizontal="left"/>
    </xf>
    <xf numFmtId="0" fontId="28" fillId="10" borderId="19" applyAlignment="1" pivotButton="0" quotePrefix="0" xfId="0">
      <alignment horizontal="left"/>
    </xf>
    <xf numFmtId="0" fontId="28" fillId="3" borderId="3" applyAlignment="1" pivotButton="0" quotePrefix="0" xfId="0">
      <alignment vertical="center" wrapText="1"/>
    </xf>
    <xf numFmtId="0" fontId="28" fillId="3" borderId="6" applyAlignment="1" pivotButton="0" quotePrefix="0" xfId="0">
      <alignment vertical="center" wrapText="1"/>
    </xf>
    <xf numFmtId="0" fontId="28" fillId="3" borderId="13" applyAlignment="1" pivotButton="0" quotePrefix="0" xfId="0">
      <alignment vertical="center" wrapText="1"/>
    </xf>
    <xf numFmtId="0" fontId="28" fillId="4" borderId="12" applyAlignment="1" pivotButton="0" quotePrefix="0" xfId="0">
      <alignment horizontal="left" vertical="center" wrapText="1"/>
    </xf>
    <xf numFmtId="0" fontId="28" fillId="4" borderId="3" applyAlignment="1" applyProtection="1" pivotButton="0" quotePrefix="0" xfId="0">
      <alignment horizontal="left" vertical="center"/>
      <protection locked="0" hidden="0"/>
    </xf>
    <xf numFmtId="0" fontId="28" fillId="4" borderId="5" applyAlignment="1" pivotButton="0" quotePrefix="0" xfId="0">
      <alignment horizontal="left" vertical="center" wrapText="1"/>
    </xf>
    <xf numFmtId="0" fontId="28" fillId="4" borderId="6" applyAlignment="1" pivotButton="0" quotePrefix="0" xfId="0">
      <alignment horizontal="left"/>
    </xf>
    <xf numFmtId="0" fontId="28" fillId="4" borderId="11" applyAlignment="1" pivotButton="0" quotePrefix="0" xfId="0">
      <alignment horizontal="left" vertical="center" wrapText="1"/>
    </xf>
    <xf numFmtId="0" fontId="28" fillId="4" borderId="6" applyAlignment="1" applyProtection="1" pivotButton="0" quotePrefix="0" xfId="0">
      <alignment horizontal="left" vertical="center"/>
      <protection locked="0" hidden="0"/>
    </xf>
    <xf numFmtId="0" fontId="28" fillId="4" borderId="19" applyAlignment="1" pivotButton="0" quotePrefix="0" xfId="0">
      <alignment horizontal="left" vertical="center" wrapText="1"/>
    </xf>
    <xf numFmtId="0" fontId="28" fillId="4" borderId="20" applyAlignment="1" pivotButton="0" quotePrefix="0" xfId="0">
      <alignment horizontal="left"/>
    </xf>
    <xf numFmtId="0" fontId="28" fillId="4" borderId="3" applyAlignment="1" pivotButton="0" quotePrefix="0" xfId="0">
      <alignment vertical="center" wrapText="1"/>
    </xf>
    <xf numFmtId="0" fontId="28" fillId="4" borderId="6" applyAlignment="1" pivotButton="0" quotePrefix="0" xfId="0">
      <alignment vertical="center" wrapText="1"/>
    </xf>
    <xf numFmtId="0" fontId="28" fillId="4" borderId="20" applyAlignment="1" pivotButton="0" quotePrefix="0" xfId="0">
      <alignment vertical="center" wrapText="1"/>
    </xf>
    <xf numFmtId="0" fontId="28" fillId="2" borderId="6" applyAlignment="1" pivotButton="0" quotePrefix="0" xfId="0">
      <alignment horizontal="left"/>
    </xf>
    <xf numFmtId="0" fontId="28" fillId="2" borderId="13" applyAlignment="1" pivotButton="0" quotePrefix="0" xfId="0">
      <alignment horizontal="left"/>
    </xf>
    <xf numFmtId="0" fontId="27" fillId="7" borderId="5" applyAlignment="1" pivotButton="0" quotePrefix="0" xfId="0">
      <alignment horizontal="center" vertical="center"/>
    </xf>
    <xf numFmtId="0" fontId="27" fillId="7" borderId="6" applyAlignment="1" pivotButton="0" quotePrefix="0" xfId="0">
      <alignment horizontal="center" vertical="center"/>
    </xf>
    <xf numFmtId="0" fontId="27" fillId="5" borderId="5" applyAlignment="1" pivotButton="0" quotePrefix="0" xfId="0">
      <alignment horizontal="center" vertical="center"/>
    </xf>
    <xf numFmtId="0" fontId="27" fillId="7" borderId="11" applyAlignment="1" pivotButton="0" quotePrefix="0" xfId="0">
      <alignment horizontal="center" vertical="center"/>
    </xf>
    <xf numFmtId="0" fontId="28" fillId="7" borderId="12" applyAlignment="1" pivotButton="0" quotePrefix="0" xfId="0">
      <alignment horizontal="left" vertical="center" wrapText="1"/>
    </xf>
    <xf numFmtId="0" fontId="28" fillId="7" borderId="5" applyAlignment="1" pivotButton="0" quotePrefix="0" xfId="0">
      <alignment horizontal="left" vertical="center" wrapText="1"/>
    </xf>
    <xf numFmtId="0" fontId="29" fillId="14" borderId="6" applyAlignment="1" pivotButton="0" quotePrefix="0" xfId="0">
      <alignment horizontal="left"/>
    </xf>
    <xf numFmtId="0" fontId="29" fillId="14" borderId="20" applyAlignment="1" pivotButton="0" quotePrefix="0" xfId="0">
      <alignment horizontal="left"/>
    </xf>
    <xf numFmtId="0" fontId="27" fillId="14" borderId="3" applyAlignment="1" pivotButton="0" quotePrefix="0" xfId="0">
      <alignment horizontal="left" vertical="center" wrapText="1"/>
    </xf>
    <xf numFmtId="0" fontId="29" fillId="14" borderId="6" applyAlignment="1" pivotButton="0" quotePrefix="0" xfId="0">
      <alignment horizontal="left" vertical="center" wrapText="1"/>
    </xf>
    <xf numFmtId="0" fontId="27" fillId="14" borderId="6" applyAlignment="1" pivotButton="0" quotePrefix="0" xfId="0">
      <alignment horizontal="left" vertical="center" wrapText="1"/>
    </xf>
    <xf numFmtId="0" fontId="29" fillId="14" borderId="20" applyAlignment="1" pivotButton="0" quotePrefix="0" xfId="0">
      <alignment horizontal="left" vertical="center" wrapText="1"/>
    </xf>
    <xf numFmtId="0" fontId="27" fillId="9" borderId="5" applyAlignment="1" pivotButton="0" quotePrefix="0" xfId="0">
      <alignment horizontal="center" vertical="center"/>
    </xf>
    <xf numFmtId="0" fontId="27" fillId="9" borderId="41" applyAlignment="1" pivotButton="0" quotePrefix="0" xfId="0">
      <alignment horizontal="center" vertical="center"/>
    </xf>
    <xf numFmtId="0" fontId="27" fillId="7" borderId="24" applyAlignment="1" pivotButton="0" quotePrefix="0" xfId="0">
      <alignment horizontal="center" vertical="center"/>
    </xf>
    <xf numFmtId="0" fontId="27" fillId="7" borderId="25" applyAlignment="1" pivotButton="0" quotePrefix="0" xfId="0">
      <alignment horizontal="center" vertical="center"/>
    </xf>
    <xf numFmtId="0" fontId="27" fillId="9" borderId="42" applyAlignment="1" pivotButton="0" quotePrefix="0" xfId="0">
      <alignment horizontal="center" vertical="center"/>
    </xf>
    <xf numFmtId="0" fontId="28" fillId="9" borderId="12" applyAlignment="1" pivotButton="0" quotePrefix="0" xfId="0">
      <alignment horizontal="left" vertical="center" wrapText="1"/>
    </xf>
    <xf numFmtId="0" fontId="28" fillId="9" borderId="3" applyAlignment="1" applyProtection="1" pivotButton="0" quotePrefix="0" xfId="0">
      <alignment horizontal="left" vertical="center"/>
      <protection locked="0" hidden="0"/>
    </xf>
    <xf numFmtId="0" fontId="28" fillId="9" borderId="5" applyAlignment="1" pivotButton="0" quotePrefix="0" xfId="0">
      <alignment horizontal="left" vertical="center" wrapText="1"/>
    </xf>
    <xf numFmtId="0" fontId="28" fillId="9" borderId="32" applyAlignment="1" pivotButton="0" quotePrefix="0" xfId="0">
      <alignment horizontal="left"/>
    </xf>
    <xf numFmtId="0" fontId="28" fillId="9" borderId="19" applyAlignment="1" pivotButton="0" quotePrefix="0" xfId="0">
      <alignment horizontal="left" vertical="center" wrapText="1"/>
    </xf>
    <xf numFmtId="0" fontId="28" fillId="9" borderId="20" applyAlignment="1" pivotButton="0" quotePrefix="0" xfId="0">
      <alignment horizontal="left"/>
    </xf>
    <xf numFmtId="0" fontId="28" fillId="9" borderId="13" applyAlignment="1" pivotButton="0" quotePrefix="0" xfId="0">
      <alignment horizontal="left" vertical="center" wrapText="1"/>
    </xf>
    <xf numFmtId="0" fontId="28" fillId="9" borderId="32" applyAlignment="1" applyProtection="1" pivotButton="0" quotePrefix="0" xfId="0">
      <alignment horizontal="left" vertical="center"/>
      <protection locked="0" hidden="0"/>
    </xf>
    <xf numFmtId="0" fontId="29" fillId="14" borderId="6" applyAlignment="1" pivotButton="0" quotePrefix="0" xfId="0">
      <alignment horizontal="center" vertical="center"/>
    </xf>
    <xf numFmtId="0" fontId="29" fillId="14" borderId="32" applyAlignment="1" pivotButton="0" quotePrefix="0" xfId="0">
      <alignment horizontal="left" vertical="center" wrapText="1"/>
    </xf>
    <xf numFmtId="0" fontId="27" fillId="14" borderId="11" applyAlignment="1" pivotButton="0" quotePrefix="0" xfId="0">
      <alignment horizontal="left" vertical="center" wrapText="1"/>
    </xf>
    <xf numFmtId="0" fontId="27" fillId="14" borderId="20" applyAlignment="1" pivotButton="0" quotePrefix="0" xfId="0">
      <alignment horizontal="left" vertical="center" wrapText="1"/>
    </xf>
    <xf numFmtId="0" fontId="28" fillId="7" borderId="12" applyAlignment="1" applyProtection="1" pivotButton="0" quotePrefix="0" xfId="0">
      <alignment horizontal="left" vertical="center"/>
      <protection locked="0" hidden="0"/>
    </xf>
    <xf numFmtId="0" fontId="28" fillId="7" borderId="5" applyAlignment="1" pivotButton="0" quotePrefix="0" xfId="0">
      <alignment horizontal="left"/>
    </xf>
    <xf numFmtId="0" fontId="28" fillId="7" borderId="5" applyAlignment="1" pivotButton="0" quotePrefix="0" xfId="0">
      <alignment horizontal="left" vertical="center"/>
    </xf>
    <xf numFmtId="0" fontId="27" fillId="14" borderId="3" applyAlignment="1" pivotButton="0" quotePrefix="0" xfId="0">
      <alignment horizontal="left"/>
    </xf>
    <xf numFmtId="0" fontId="29" fillId="14" borderId="32" applyAlignment="1" pivotButton="0" quotePrefix="0" xfId="0">
      <alignment horizontal="left"/>
    </xf>
    <xf numFmtId="0" fontId="27" fillId="8" borderId="5" applyAlignment="1" pivotButton="0" quotePrefix="0" xfId="0">
      <alignment horizontal="center" vertical="center"/>
    </xf>
    <xf numFmtId="0" fontId="27" fillId="8" borderId="32" applyAlignment="1" pivotButton="0" quotePrefix="0" xfId="0">
      <alignment horizontal="center" vertical="center"/>
    </xf>
    <xf numFmtId="0" fontId="27" fillId="7" borderId="13" applyAlignment="1" pivotButton="0" quotePrefix="0" xfId="0">
      <alignment horizontal="center" vertical="center"/>
    </xf>
    <xf numFmtId="0" fontId="27" fillId="8" borderId="19" applyAlignment="1" pivotButton="0" quotePrefix="0" xfId="0">
      <alignment horizontal="center" vertical="center"/>
    </xf>
    <xf numFmtId="0" fontId="28" fillId="8" borderId="12" applyAlignment="1" pivotButton="0" quotePrefix="0" xfId="0">
      <alignment horizontal="left" vertical="center" wrapText="1"/>
    </xf>
    <xf numFmtId="0" fontId="28" fillId="8" borderId="5" applyAlignment="1" pivotButton="0" quotePrefix="0" xfId="0">
      <alignment horizontal="left" vertical="center" wrapText="1"/>
    </xf>
    <xf numFmtId="0" fontId="28" fillId="8" borderId="19" applyAlignment="1" pivotButton="0" quotePrefix="0" xfId="0">
      <alignment horizontal="left" vertical="center" wrapText="1"/>
    </xf>
    <xf numFmtId="0" fontId="24" fillId="0" borderId="36" applyAlignment="1" applyProtection="1" pivotButton="0" quotePrefix="0" xfId="3">
      <alignment horizontal="center" vertical="center"/>
      <protection locked="0" hidden="0"/>
    </xf>
    <xf numFmtId="0" fontId="0" fillId="0" borderId="36" pivotButton="0" quotePrefix="0" xfId="0"/>
    <xf numFmtId="0" fontId="12" fillId="15" borderId="5" applyAlignment="1" applyProtection="1" pivotButton="0" quotePrefix="0" xfId="1">
      <alignment horizontal="center" vertical="center" textRotation="90"/>
      <protection locked="0" hidden="0"/>
    </xf>
    <xf numFmtId="0" fontId="0" fillId="0" borderId="32" pivotButton="0" quotePrefix="0" xfId="0"/>
    <xf numFmtId="0" fontId="0" fillId="0" borderId="13" pivotButton="0" quotePrefix="0" xfId="0"/>
    <xf numFmtId="10" fontId="10" fillId="0" borderId="0" applyAlignment="1" applyProtection="1" pivotButton="0" quotePrefix="0" xfId="1">
      <alignment horizontal="center"/>
      <protection locked="0" hidden="0"/>
    </xf>
    <xf numFmtId="0" fontId="0" fillId="0" borderId="0" pivotButton="0" quotePrefix="0" xfId="0"/>
    <xf numFmtId="0" fontId="10" fillId="0" borderId="45" applyAlignment="1" applyProtection="1" pivotButton="0" quotePrefix="0" xfId="1">
      <alignment horizontal="center"/>
      <protection locked="0" hidden="0"/>
    </xf>
    <xf numFmtId="0" fontId="0" fillId="0" borderId="30" pivotButton="0" quotePrefix="0" xfId="0"/>
    <xf numFmtId="0" fontId="0" fillId="0" borderId="9" pivotButton="0" quotePrefix="0" xfId="0"/>
    <xf numFmtId="0" fontId="24" fillId="0" borderId="18" applyAlignment="1" applyProtection="1" pivotButton="0" quotePrefix="0" xfId="3">
      <alignment horizontal="center" vertical="center"/>
      <protection locked="0" hidden="0"/>
    </xf>
    <xf numFmtId="0" fontId="0" fillId="0" borderId="18" pivotButton="0" quotePrefix="0" xfId="0"/>
    <xf numFmtId="0" fontId="15" fillId="0" borderId="5" applyAlignment="1" applyProtection="1" pivotButton="0" quotePrefix="0" xfId="1">
      <alignment horizontal="center" textRotation="90"/>
      <protection locked="0" hidden="0"/>
    </xf>
    <xf numFmtId="0" fontId="16" fillId="0" borderId="5" applyAlignment="1" applyProtection="1" pivotButton="0" quotePrefix="0" xfId="1">
      <alignment horizontal="center" textRotation="90"/>
      <protection locked="0" hidden="0"/>
    </xf>
    <xf numFmtId="0" fontId="15" fillId="0" borderId="5" applyAlignment="1" applyProtection="1" pivotButton="0" quotePrefix="0" xfId="2">
      <alignment horizontal="center" textRotation="90"/>
      <protection locked="0" hidden="0"/>
    </xf>
    <xf numFmtId="0" fontId="10" fillId="0" borderId="0" applyAlignment="1" applyProtection="1" pivotButton="0" quotePrefix="0" xfId="1">
      <alignment horizontal="center"/>
      <protection locked="0" hidden="0"/>
    </xf>
    <xf numFmtId="0" fontId="10" fillId="0" borderId="0" applyAlignment="1" applyProtection="1" pivotButton="0" quotePrefix="0" xfId="1">
      <alignment horizontal="center" vertical="center"/>
      <protection locked="0" hidden="0"/>
    </xf>
    <xf numFmtId="0" fontId="17" fillId="0" borderId="5" applyAlignment="1" applyProtection="1" pivotButton="0" quotePrefix="0" xfId="2">
      <alignment horizontal="center" vertical="center" textRotation="90"/>
      <protection locked="0" hidden="0"/>
    </xf>
    <xf numFmtId="0" fontId="17" fillId="0" borderId="1" applyAlignment="1" applyProtection="1" pivotButton="0" quotePrefix="0" xfId="2">
      <alignment horizontal="center" vertical="center" textRotation="90"/>
      <protection locked="0" hidden="0"/>
    </xf>
    <xf numFmtId="0" fontId="0" fillId="0" borderId="4" pivotButton="0" quotePrefix="0" xfId="0"/>
    <xf numFmtId="0" fontId="0" fillId="0" borderId="10" pivotButton="0" quotePrefix="0" xfId="0"/>
    <xf numFmtId="0" fontId="5" fillId="0" borderId="5" applyAlignment="1" pivotButton="0" quotePrefix="0" xfId="0">
      <alignment horizontal="center" vertical="center" textRotation="90"/>
    </xf>
    <xf numFmtId="0" fontId="1" fillId="0" borderId="5" applyAlignment="1" pivotButton="0" quotePrefix="0" xfId="0">
      <alignment horizontal="center" vertical="center" wrapText="1"/>
    </xf>
    <xf numFmtId="0" fontId="0" fillId="0" borderId="21" pivotButton="0" quotePrefix="0" xfId="0"/>
    <xf numFmtId="0" fontId="4" fillId="0" borderId="38" applyAlignment="1" pivotButton="0" quotePrefix="0" xfId="0">
      <alignment horizontal="center"/>
    </xf>
    <xf numFmtId="0" fontId="0" fillId="0" borderId="40" pivotButton="0" quotePrefix="0" xfId="0"/>
    <xf numFmtId="0" fontId="0" fillId="0" borderId="38" pivotButton="0" quotePrefix="0" xfId="0"/>
    <xf numFmtId="0" fontId="1" fillId="0" borderId="23" applyAlignment="1" pivotButton="0" quotePrefix="0" xfId="0">
      <alignment horizontal="center" vertical="center" textRotation="90"/>
    </xf>
    <xf numFmtId="0" fontId="0" fillId="0" borderId="7" pivotButton="0" quotePrefix="0" xfId="0"/>
    <xf numFmtId="0" fontId="0" fillId="0" borderId="33" pivotButton="0" quotePrefix="0" xfId="0"/>
    <xf numFmtId="0" fontId="0" fillId="0" borderId="28" applyAlignment="1" pivotButton="0" quotePrefix="0" xfId="0">
      <alignment horizontal="center" vertical="center"/>
    </xf>
    <xf numFmtId="0" fontId="0" fillId="0" borderId="28" pivotButton="0" quotePrefix="0" xfId="0"/>
    <xf numFmtId="0" fontId="7" fillId="0" borderId="5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25" fillId="0" borderId="5" applyAlignment="1" pivotButton="0" quotePrefix="0" xfId="0">
      <alignment horizontal="center" vertical="center"/>
    </xf>
    <xf numFmtId="0" fontId="6" fillId="10" borderId="12" applyAlignment="1" pivotButton="0" quotePrefix="0" xfId="0">
      <alignment horizontal="left" vertical="center" wrapText="1"/>
    </xf>
    <xf numFmtId="0" fontId="6" fillId="10" borderId="5" applyAlignment="1" pivotButton="0" quotePrefix="0" xfId="0">
      <alignment horizontal="left" vertical="center" wrapText="1"/>
    </xf>
    <xf numFmtId="0" fontId="6" fillId="10" borderId="19" applyAlignment="1" pivotButton="0" quotePrefix="0" xfId="0">
      <alignment horizontal="left" vertical="center" wrapText="1"/>
    </xf>
    <xf numFmtId="0" fontId="6" fillId="10" borderId="13" applyAlignment="1" pivotButton="0" quotePrefix="0" xfId="0">
      <alignment horizontal="left" vertical="center" wrapText="1"/>
    </xf>
    <xf numFmtId="0" fontId="30" fillId="2" borderId="21" applyAlignment="1" pivotButton="0" quotePrefix="0" xfId="0">
      <alignment horizontal="center" vertical="center"/>
    </xf>
    <xf numFmtId="0" fontId="30" fillId="2" borderId="5" applyAlignment="1" pivotButton="0" quotePrefix="0" xfId="0">
      <alignment horizontal="center" vertical="center"/>
    </xf>
    <xf numFmtId="0" fontId="30" fillId="2" borderId="29" applyAlignment="1" pivotButton="0" quotePrefix="0" xfId="0">
      <alignment horizontal="center" vertical="center"/>
    </xf>
    <xf numFmtId="0" fontId="30" fillId="2" borderId="6" applyAlignment="1" pivotButton="0" quotePrefix="0" xfId="0">
      <alignment horizontal="center" vertical="center"/>
    </xf>
    <xf numFmtId="0" fontId="30" fillId="5" borderId="30" applyAlignment="1" pivotButton="0" quotePrefix="0" xfId="0">
      <alignment horizontal="center" vertical="center"/>
    </xf>
    <xf numFmtId="0" fontId="30" fillId="5" borderId="27" applyAlignment="1" pivotButton="0" quotePrefix="0" xfId="0">
      <alignment horizontal="center" vertical="center"/>
    </xf>
    <xf numFmtId="0" fontId="30" fillId="2" borderId="28" applyAlignment="1" pivotButton="0" quotePrefix="0" xfId="0">
      <alignment horizontal="center" vertical="center"/>
    </xf>
    <xf numFmtId="0" fontId="30" fillId="2" borderId="11" applyAlignment="1" pivotButton="0" quotePrefix="0" xfId="0">
      <alignment horizontal="center" vertical="center"/>
    </xf>
    <xf numFmtId="0" fontId="31" fillId="2" borderId="31" applyAlignment="1" pivotButton="0" quotePrefix="0" xfId="0">
      <alignment vertical="center" wrapText="1"/>
    </xf>
    <xf numFmtId="0" fontId="31" fillId="2" borderId="3" applyAlignment="1" applyProtection="1" pivotButton="0" quotePrefix="0" xfId="0">
      <alignment horizontal="center" vertical="center"/>
      <protection locked="0" hidden="0"/>
    </xf>
    <xf numFmtId="0" fontId="31" fillId="2" borderId="21" applyAlignment="1" pivotButton="0" quotePrefix="0" xfId="0">
      <alignment vertical="center" wrapText="1"/>
    </xf>
    <xf numFmtId="0" fontId="31" fillId="2" borderId="6" pivotButton="0" quotePrefix="0" xfId="0"/>
    <xf numFmtId="0" fontId="31" fillId="2" borderId="13" pivotButton="0" quotePrefix="0" xfId="0"/>
    <xf numFmtId="0" fontId="30" fillId="14" borderId="14" applyAlignment="1" applyProtection="1" pivotButton="0" quotePrefix="0" xfId="0">
      <alignment vertical="center"/>
      <protection locked="0" hidden="0"/>
    </xf>
    <xf numFmtId="0" fontId="30" fillId="14" borderId="11" applyAlignment="1" applyProtection="1" pivotButton="0" quotePrefix="0" xfId="0">
      <alignment vertical="center"/>
      <protection locked="0" hidden="0"/>
    </xf>
    <xf numFmtId="0" fontId="30" fillId="14" borderId="0" applyAlignment="1" applyProtection="1" pivotButton="0" quotePrefix="0" xfId="0">
      <alignment vertical="center"/>
      <protection locked="0" hidden="0"/>
    </xf>
    <xf numFmtId="0" fontId="30" fillId="14" borderId="6" applyAlignment="1" applyProtection="1" pivotButton="0" quotePrefix="0" xfId="0">
      <alignment vertical="center"/>
      <protection locked="0" hidden="0"/>
    </xf>
    <xf numFmtId="0" fontId="30" fillId="14" borderId="20" applyAlignment="1" applyProtection="1" pivotButton="0" quotePrefix="0" xfId="0">
      <alignment vertical="center"/>
      <protection locked="0" hidden="0"/>
    </xf>
    <xf numFmtId="0" fontId="30" fillId="3" borderId="5" applyAlignment="1" pivotButton="0" quotePrefix="0" xfId="0">
      <alignment horizontal="center" vertical="center"/>
    </xf>
    <xf numFmtId="0" fontId="30" fillId="3" borderId="6" applyAlignment="1" pivotButton="0" quotePrefix="0" xfId="0">
      <alignment horizontal="center" vertical="center"/>
    </xf>
    <xf numFmtId="0" fontId="30" fillId="5" borderId="26" applyAlignment="1" pivotButton="0" quotePrefix="0" xfId="0">
      <alignment horizontal="center" vertical="center"/>
    </xf>
    <xf numFmtId="0" fontId="30" fillId="3" borderId="11" applyAlignment="1" pivotButton="0" quotePrefix="0" xfId="0">
      <alignment horizontal="center" vertical="center"/>
    </xf>
    <xf numFmtId="0" fontId="31" fillId="3" borderId="12" applyAlignment="1" pivotButton="0" quotePrefix="0" xfId="0">
      <alignment vertical="center" wrapText="1"/>
    </xf>
    <xf numFmtId="0" fontId="31" fillId="3" borderId="3" applyAlignment="1" applyProtection="1" pivotButton="0" quotePrefix="0" xfId="0">
      <alignment horizontal="center" vertical="center"/>
      <protection locked="0" hidden="0"/>
    </xf>
    <xf numFmtId="0" fontId="31" fillId="3" borderId="5" applyAlignment="1" pivotButton="0" quotePrefix="0" xfId="0">
      <alignment vertical="center" wrapText="1"/>
    </xf>
    <xf numFmtId="0" fontId="31" fillId="3" borderId="6" pivotButton="0" quotePrefix="0" xfId="0"/>
    <xf numFmtId="0" fontId="31" fillId="3" borderId="13" pivotButton="0" quotePrefix="0" xfId="0"/>
    <xf numFmtId="0" fontId="30" fillId="14" borderId="16" applyAlignment="1" applyProtection="1" pivotButton="0" quotePrefix="0" xfId="0">
      <alignment vertical="center"/>
      <protection locked="0" hidden="0"/>
    </xf>
    <xf numFmtId="0" fontId="30" fillId="14" borderId="4" applyAlignment="1" applyProtection="1" pivotButton="0" quotePrefix="0" xfId="0">
      <alignment vertical="center"/>
      <protection locked="0" hidden="0"/>
    </xf>
    <xf numFmtId="0" fontId="30" fillId="4" borderId="5" applyAlignment="1" pivotButton="0" quotePrefix="0" xfId="0">
      <alignment horizontal="center" vertical="center"/>
    </xf>
    <xf numFmtId="0" fontId="30" fillId="4" borderId="6" applyAlignment="1" pivotButton="0" quotePrefix="0" xfId="0">
      <alignment horizontal="center" vertical="center"/>
    </xf>
    <xf numFmtId="0" fontId="30" fillId="6" borderId="8" applyAlignment="1" pivotButton="0" quotePrefix="0" xfId="0">
      <alignment horizontal="center" vertical="center"/>
    </xf>
    <xf numFmtId="0" fontId="30" fillId="6" borderId="9" applyAlignment="1" pivotButton="0" quotePrefix="0" xfId="0">
      <alignment horizontal="center" vertical="center"/>
    </xf>
    <xf numFmtId="0" fontId="30" fillId="4" borderId="11" applyAlignment="1" pivotButton="0" quotePrefix="0" xfId="0">
      <alignment horizontal="center" vertical="center"/>
    </xf>
    <xf numFmtId="0" fontId="31" fillId="4" borderId="12" applyAlignment="1" pivotButton="0" quotePrefix="0" xfId="0">
      <alignment vertical="center" wrapText="1"/>
    </xf>
    <xf numFmtId="0" fontId="31" fillId="4" borderId="3" applyAlignment="1" applyProtection="1" pivotButton="0" quotePrefix="0" xfId="0">
      <alignment horizontal="center" vertical="center"/>
      <protection locked="0" hidden="0"/>
    </xf>
    <xf numFmtId="0" fontId="31" fillId="4" borderId="5" applyAlignment="1" pivotButton="0" quotePrefix="0" xfId="0">
      <alignment vertical="center" wrapText="1"/>
    </xf>
    <xf numFmtId="0" fontId="31" fillId="4" borderId="6" pivotButton="0" quotePrefix="0" xfId="0"/>
    <xf numFmtId="0" fontId="31" fillId="4" borderId="11" applyAlignment="1" pivotButton="0" quotePrefix="0" xfId="0">
      <alignment vertical="center" wrapText="1"/>
    </xf>
    <xf numFmtId="0" fontId="31" fillId="4" borderId="19" applyAlignment="1" pivotButton="0" quotePrefix="0" xfId="0">
      <alignment vertical="center" wrapText="1"/>
    </xf>
    <xf numFmtId="0" fontId="31" fillId="4" borderId="20" pivotButton="0" quotePrefix="0" xfId="0"/>
    <xf numFmtId="0" fontId="31" fillId="2" borderId="31" applyAlignment="1" pivotButton="0" quotePrefix="0" xfId="0">
      <alignment horizontal="left" vertical="center" wrapText="1"/>
    </xf>
    <xf numFmtId="0" fontId="31" fillId="2" borderId="3" applyAlignment="1" applyProtection="1" pivotButton="0" quotePrefix="0" xfId="0">
      <alignment horizontal="left" vertical="center"/>
      <protection locked="0" hidden="0"/>
    </xf>
    <xf numFmtId="0" fontId="31" fillId="2" borderId="21" applyAlignment="1" pivotButton="0" quotePrefix="0" xfId="0">
      <alignment horizontal="left" vertical="center" wrapText="1"/>
    </xf>
    <xf numFmtId="0" fontId="31" fillId="2" borderId="6" applyAlignment="1" pivotButton="0" quotePrefix="0" xfId="0">
      <alignment horizontal="left" vertical="center"/>
    </xf>
    <xf numFmtId="0" fontId="31" fillId="2" borderId="13" applyAlignment="1" pivotButton="0" quotePrefix="0" xfId="0">
      <alignment horizontal="left" vertical="center"/>
    </xf>
    <xf numFmtId="0" fontId="30" fillId="14" borderId="14" applyAlignment="1" applyProtection="1" pivotButton="0" quotePrefix="0" xfId="0">
      <alignment horizontal="left" vertical="center"/>
      <protection locked="0" hidden="0"/>
    </xf>
    <xf numFmtId="0" fontId="30" fillId="14" borderId="11" applyAlignment="1" applyProtection="1" pivotButton="0" quotePrefix="0" xfId="0">
      <alignment horizontal="left" vertical="center"/>
      <protection locked="0" hidden="0"/>
    </xf>
    <xf numFmtId="0" fontId="30" fillId="14" borderId="0" applyAlignment="1" applyProtection="1" pivotButton="0" quotePrefix="0" xfId="0">
      <alignment horizontal="left" vertical="center"/>
      <protection locked="0" hidden="0"/>
    </xf>
    <xf numFmtId="0" fontId="30" fillId="14" borderId="6" applyAlignment="1" applyProtection="1" pivotButton="0" quotePrefix="0" xfId="0">
      <alignment horizontal="left" vertical="center"/>
      <protection locked="0" hidden="0"/>
    </xf>
    <xf numFmtId="0" fontId="30" fillId="14" borderId="20" applyAlignment="1" applyProtection="1" pivotButton="0" quotePrefix="0" xfId="0">
      <alignment horizontal="left" vertical="center"/>
      <protection locked="0" hidden="0"/>
    </xf>
    <xf numFmtId="0" fontId="31" fillId="3" borderId="12" applyAlignment="1" pivotButton="0" quotePrefix="0" xfId="0">
      <alignment horizontal="left" vertical="center" wrapText="1"/>
    </xf>
    <xf numFmtId="0" fontId="31" fillId="3" borderId="3" applyAlignment="1" applyProtection="1" pivotButton="0" quotePrefix="0" xfId="0">
      <alignment horizontal="left" vertical="center"/>
      <protection locked="0" hidden="0"/>
    </xf>
    <xf numFmtId="0" fontId="31" fillId="3" borderId="5" applyAlignment="1" pivotButton="0" quotePrefix="0" xfId="0">
      <alignment horizontal="left" vertical="center" wrapText="1"/>
    </xf>
    <xf numFmtId="0" fontId="31" fillId="3" borderId="6" applyAlignment="1" pivotButton="0" quotePrefix="0" xfId="0">
      <alignment horizontal="left" vertical="center"/>
    </xf>
    <xf numFmtId="0" fontId="31" fillId="3" borderId="13" applyAlignment="1" pivotButton="0" quotePrefix="0" xfId="0">
      <alignment horizontal="left" vertical="center"/>
    </xf>
    <xf numFmtId="0" fontId="30" fillId="14" borderId="16" applyAlignment="1" applyProtection="1" pivotButton="0" quotePrefix="0" xfId="0">
      <alignment horizontal="left" vertical="center"/>
      <protection locked="0" hidden="0"/>
    </xf>
    <xf numFmtId="0" fontId="30" fillId="14" borderId="4" applyAlignment="1" applyProtection="1" pivotButton="0" quotePrefix="0" xfId="0">
      <alignment horizontal="left" vertical="center"/>
      <protection locked="0" hidden="0"/>
    </xf>
    <xf numFmtId="0" fontId="30" fillId="14" borderId="5" applyAlignment="1" pivotButton="0" quotePrefix="0" xfId="0">
      <alignment horizontal="center" vertical="center"/>
    </xf>
    <xf numFmtId="0" fontId="30" fillId="14" borderId="6" applyAlignment="1" pivotButton="0" quotePrefix="0" xfId="0">
      <alignment horizontal="center" vertical="center"/>
    </xf>
    <xf numFmtId="0" fontId="30" fillId="14" borderId="11" applyAlignment="1" pivotButton="0" quotePrefix="0" xfId="0">
      <alignment horizontal="center" vertical="center"/>
    </xf>
    <xf numFmtId="0" fontId="30" fillId="14" borderId="3" applyAlignment="1" applyProtection="1" pivotButton="0" quotePrefix="0" xfId="0">
      <alignment horizontal="left" vertical="center"/>
      <protection locked="0" hidden="0"/>
    </xf>
    <xf numFmtId="0" fontId="32" fillId="14" borderId="6" applyAlignment="1" pivotButton="0" quotePrefix="0" xfId="0">
      <alignment horizontal="left" vertical="center"/>
    </xf>
    <xf numFmtId="0" fontId="32" fillId="14" borderId="20" applyAlignment="1" pivotButton="0" quotePrefix="0" xfId="0">
      <alignment horizontal="left" vertical="center"/>
    </xf>
    <xf numFmtId="0" fontId="30" fillId="10" borderId="5" applyAlignment="1" pivotButton="0" quotePrefix="0" xfId="0">
      <alignment horizontal="center" vertical="center"/>
    </xf>
    <xf numFmtId="0" fontId="30" fillId="10" borderId="6" applyAlignment="1" pivotButton="0" quotePrefix="0" xfId="0">
      <alignment horizontal="center" vertical="center"/>
    </xf>
    <xf numFmtId="0" fontId="30" fillId="6" borderId="5" applyAlignment="1" pivotButton="0" quotePrefix="0" xfId="0">
      <alignment horizontal="center" vertical="center"/>
    </xf>
    <xf numFmtId="0" fontId="30" fillId="10" borderId="19" applyAlignment="1" pivotButton="0" quotePrefix="0" xfId="0">
      <alignment horizontal="center" vertical="center"/>
    </xf>
    <xf numFmtId="0" fontId="31" fillId="10" borderId="12" applyAlignment="1" applyProtection="1" pivotButton="0" quotePrefix="0" xfId="0">
      <alignment horizontal="left" vertical="center"/>
      <protection locked="0" hidden="0"/>
    </xf>
    <xf numFmtId="0" fontId="31" fillId="10" borderId="5" applyAlignment="1" pivotButton="0" quotePrefix="0" xfId="0">
      <alignment horizontal="left" vertical="center"/>
    </xf>
    <xf numFmtId="0" fontId="31" fillId="10" borderId="19" applyAlignment="1" pivotButton="0" quotePrefix="0" xfId="0">
      <alignment horizontal="left" vertical="center"/>
    </xf>
    <xf numFmtId="0" fontId="31" fillId="10" borderId="13" applyAlignment="1" applyProtection="1" pivotButton="0" quotePrefix="0" xfId="0">
      <alignment horizontal="left" vertical="center"/>
      <protection locked="0" hidden="0"/>
    </xf>
    <xf numFmtId="0" fontId="31" fillId="10" borderId="12" applyAlignment="1" pivotButton="0" quotePrefix="0" xfId="0">
      <alignment horizontal="left" vertical="center" wrapText="1"/>
    </xf>
    <xf numFmtId="0" fontId="31" fillId="10" borderId="5" applyAlignment="1" pivotButton="0" quotePrefix="0" xfId="0">
      <alignment horizontal="left" vertical="center" wrapText="1"/>
    </xf>
    <xf numFmtId="0" fontId="31" fillId="10" borderId="19" applyAlignment="1" pivotButton="0" quotePrefix="0" xfId="0">
      <alignment horizontal="left" vertical="center" wrapText="1"/>
    </xf>
    <xf numFmtId="0" fontId="31" fillId="10" borderId="13" applyAlignment="1" pivotButton="0" quotePrefix="0" xfId="0">
      <alignment horizontal="left" vertical="center" wrapText="1"/>
    </xf>
    <xf numFmtId="0" fontId="30" fillId="14" borderId="3" applyAlignment="1" applyProtection="1" pivotButton="0" quotePrefix="0" xfId="0">
      <alignment horizontal="center" vertical="center"/>
      <protection locked="0" hidden="0"/>
    </xf>
    <xf numFmtId="0" fontId="32" fillId="14" borderId="6" pivotButton="0" quotePrefix="0" xfId="0"/>
    <xf numFmtId="0" fontId="30" fillId="14" borderId="6" applyAlignment="1" applyProtection="1" pivotButton="0" quotePrefix="0" xfId="0">
      <alignment horizontal="center" vertical="center"/>
      <protection locked="0" hidden="0"/>
    </xf>
    <xf numFmtId="0" fontId="32" fillId="14" borderId="20" pivotButton="0" quotePrefix="0" xfId="0"/>
    <xf numFmtId="0" fontId="31" fillId="10" borderId="5" applyAlignment="1" pivotButton="0" quotePrefix="0" xfId="0">
      <alignment horizontal="left"/>
    </xf>
    <xf numFmtId="0" fontId="31" fillId="10" borderId="19" applyAlignment="1" pivotButton="0" quotePrefix="0" xfId="0">
      <alignment horizontal="left"/>
    </xf>
    <xf numFmtId="0" fontId="31" fillId="10" borderId="5" pivotButton="0" quotePrefix="0" xfId="0"/>
    <xf numFmtId="0" fontId="31" fillId="10" borderId="19" pivotButton="0" quotePrefix="0" xfId="0"/>
    <xf numFmtId="0" fontId="31" fillId="3" borderId="3" applyAlignment="1" pivotButton="0" quotePrefix="0" xfId="0">
      <alignment vertical="center" wrapText="1"/>
    </xf>
    <xf numFmtId="0" fontId="31" fillId="3" borderId="6" applyAlignment="1" pivotButton="0" quotePrefix="0" xfId="0">
      <alignment vertical="center" wrapText="1"/>
    </xf>
    <xf numFmtId="0" fontId="31" fillId="3" borderId="13" applyAlignment="1" pivotButton="0" quotePrefix="0" xfId="0">
      <alignment vertical="center" wrapText="1"/>
    </xf>
    <xf numFmtId="0" fontId="31" fillId="4" borderId="12" applyAlignment="1" pivotButton="0" quotePrefix="0" xfId="0">
      <alignment horizontal="left" vertical="center" wrapText="1"/>
    </xf>
    <xf numFmtId="0" fontId="31" fillId="4" borderId="3" applyAlignment="1" applyProtection="1" pivotButton="0" quotePrefix="0" xfId="0">
      <alignment horizontal="left" vertical="center"/>
      <protection locked="0" hidden="0"/>
    </xf>
    <xf numFmtId="0" fontId="31" fillId="4" borderId="5" applyAlignment="1" pivotButton="0" quotePrefix="0" xfId="0">
      <alignment horizontal="left" vertical="center" wrapText="1"/>
    </xf>
    <xf numFmtId="0" fontId="31" fillId="4" borderId="6" applyAlignment="1" pivotButton="0" quotePrefix="0" xfId="0">
      <alignment horizontal="left"/>
    </xf>
    <xf numFmtId="0" fontId="31" fillId="4" borderId="11" applyAlignment="1" pivotButton="0" quotePrefix="0" xfId="0">
      <alignment horizontal="left" vertical="center" wrapText="1"/>
    </xf>
    <xf numFmtId="0" fontId="31" fillId="4" borderId="6" applyAlignment="1" applyProtection="1" pivotButton="0" quotePrefix="0" xfId="0">
      <alignment horizontal="left" vertical="center"/>
      <protection locked="0" hidden="0"/>
    </xf>
    <xf numFmtId="0" fontId="31" fillId="4" borderId="19" applyAlignment="1" pivotButton="0" quotePrefix="0" xfId="0">
      <alignment horizontal="left" vertical="center" wrapText="1"/>
    </xf>
    <xf numFmtId="0" fontId="31" fillId="4" borderId="20" applyAlignment="1" pivotButton="0" quotePrefix="0" xfId="0">
      <alignment horizontal="left"/>
    </xf>
    <xf numFmtId="0" fontId="31" fillId="4" borderId="3" applyAlignment="1" pivotButton="0" quotePrefix="0" xfId="0">
      <alignment vertical="center" wrapText="1"/>
    </xf>
    <xf numFmtId="0" fontId="31" fillId="4" borderId="6" applyAlignment="1" pivotButton="0" quotePrefix="0" xfId="0">
      <alignment vertical="center" wrapText="1"/>
    </xf>
    <xf numFmtId="0" fontId="31" fillId="4" borderId="20" applyAlignment="1" pivotButton="0" quotePrefix="0" xfId="0">
      <alignment vertical="center" wrapText="1"/>
    </xf>
    <xf numFmtId="0" fontId="31" fillId="2" borderId="6" applyAlignment="1" pivotButton="0" quotePrefix="0" xfId="0">
      <alignment horizontal="left"/>
    </xf>
    <xf numFmtId="0" fontId="31" fillId="2" borderId="13" applyAlignment="1" pivotButton="0" quotePrefix="0" xfId="0">
      <alignment horizontal="left"/>
    </xf>
    <xf numFmtId="0" fontId="30" fillId="7" borderId="5" applyAlignment="1" pivotButton="0" quotePrefix="0" xfId="0">
      <alignment horizontal="center" vertical="center"/>
    </xf>
    <xf numFmtId="0" fontId="30" fillId="7" borderId="6" applyAlignment="1" pivotButton="0" quotePrefix="0" xfId="0">
      <alignment horizontal="center" vertical="center"/>
    </xf>
    <xf numFmtId="0" fontId="30" fillId="5" borderId="5" applyAlignment="1" pivotButton="0" quotePrefix="0" xfId="0">
      <alignment horizontal="center" vertical="center"/>
    </xf>
    <xf numFmtId="0" fontId="30" fillId="7" borderId="11" applyAlignment="1" pivotButton="0" quotePrefix="0" xfId="0">
      <alignment horizontal="center" vertical="center"/>
    </xf>
    <xf numFmtId="0" fontId="31" fillId="7" borderId="12" applyAlignment="1" pivotButton="0" quotePrefix="0" xfId="0">
      <alignment horizontal="left" vertical="center" wrapText="1"/>
    </xf>
    <xf numFmtId="0" fontId="31" fillId="7" borderId="5" applyAlignment="1" pivotButton="0" quotePrefix="0" xfId="0">
      <alignment horizontal="left" vertical="center" wrapText="1"/>
    </xf>
    <xf numFmtId="0" fontId="32" fillId="14" borderId="6" applyAlignment="1" pivotButton="0" quotePrefix="0" xfId="0">
      <alignment horizontal="left"/>
    </xf>
    <xf numFmtId="0" fontId="32" fillId="14" borderId="20" applyAlignment="1" pivotButton="0" quotePrefix="0" xfId="0">
      <alignment horizontal="left"/>
    </xf>
    <xf numFmtId="0" fontId="30" fillId="14" borderId="3" applyAlignment="1" pivotButton="0" quotePrefix="0" xfId="0">
      <alignment horizontal="left" vertical="center" wrapText="1"/>
    </xf>
    <xf numFmtId="0" fontId="32" fillId="14" borderId="6" applyAlignment="1" pivotButton="0" quotePrefix="0" xfId="0">
      <alignment horizontal="left" vertical="center" wrapText="1"/>
    </xf>
    <xf numFmtId="0" fontId="30" fillId="14" borderId="6" applyAlignment="1" pivotButton="0" quotePrefix="0" xfId="0">
      <alignment horizontal="left" vertical="center" wrapText="1"/>
    </xf>
    <xf numFmtId="0" fontId="32" fillId="14" borderId="20" applyAlignment="1" pivotButton="0" quotePrefix="0" xfId="0">
      <alignment horizontal="left" vertical="center" wrapText="1"/>
    </xf>
    <xf numFmtId="0" fontId="30" fillId="9" borderId="5" applyAlignment="1" pivotButton="0" quotePrefix="0" xfId="0">
      <alignment horizontal="center" vertical="center"/>
    </xf>
    <xf numFmtId="0" fontId="30" fillId="9" borderId="41" applyAlignment="1" pivotButton="0" quotePrefix="0" xfId="0">
      <alignment horizontal="center" vertical="center"/>
    </xf>
    <xf numFmtId="0" fontId="30" fillId="7" borderId="24" applyAlignment="1" pivotButton="0" quotePrefix="0" xfId="0">
      <alignment horizontal="center" vertical="center"/>
    </xf>
    <xf numFmtId="0" fontId="30" fillId="7" borderId="25" applyAlignment="1" pivotButton="0" quotePrefix="0" xfId="0">
      <alignment horizontal="center" vertical="center"/>
    </xf>
    <xf numFmtId="0" fontId="30" fillId="9" borderId="42" applyAlignment="1" pivotButton="0" quotePrefix="0" xfId="0">
      <alignment horizontal="center" vertical="center"/>
    </xf>
    <xf numFmtId="0" fontId="31" fillId="9" borderId="12" applyAlignment="1" pivotButton="0" quotePrefix="0" xfId="0">
      <alignment horizontal="left" vertical="center" wrapText="1"/>
    </xf>
    <xf numFmtId="0" fontId="31" fillId="9" borderId="3" applyAlignment="1" applyProtection="1" pivotButton="0" quotePrefix="0" xfId="0">
      <alignment horizontal="left" vertical="center"/>
      <protection locked="0" hidden="0"/>
    </xf>
    <xf numFmtId="0" fontId="31" fillId="9" borderId="5" applyAlignment="1" pivotButton="0" quotePrefix="0" xfId="0">
      <alignment horizontal="left" vertical="center" wrapText="1"/>
    </xf>
    <xf numFmtId="0" fontId="31" fillId="9" borderId="32" applyAlignment="1" pivotButton="0" quotePrefix="0" xfId="0">
      <alignment horizontal="left"/>
    </xf>
    <xf numFmtId="0" fontId="31" fillId="9" borderId="19" applyAlignment="1" pivotButton="0" quotePrefix="0" xfId="0">
      <alignment horizontal="left" vertical="center" wrapText="1"/>
    </xf>
    <xf numFmtId="0" fontId="31" fillId="9" borderId="20" applyAlignment="1" pivotButton="0" quotePrefix="0" xfId="0">
      <alignment horizontal="left"/>
    </xf>
    <xf numFmtId="0" fontId="31" fillId="9" borderId="13" applyAlignment="1" pivotButton="0" quotePrefix="0" xfId="0">
      <alignment horizontal="left" vertical="center" wrapText="1"/>
    </xf>
    <xf numFmtId="0" fontId="31" fillId="9" borderId="32" applyAlignment="1" applyProtection="1" pivotButton="0" quotePrefix="0" xfId="0">
      <alignment horizontal="left" vertical="center"/>
      <protection locked="0" hidden="0"/>
    </xf>
    <xf numFmtId="0" fontId="32" fillId="14" borderId="6" applyAlignment="1" pivotButton="0" quotePrefix="0" xfId="0">
      <alignment horizontal="center" vertical="center"/>
    </xf>
    <xf numFmtId="0" fontId="32" fillId="14" borderId="32" applyAlignment="1" pivotButton="0" quotePrefix="0" xfId="0">
      <alignment horizontal="left" vertical="center" wrapText="1"/>
    </xf>
    <xf numFmtId="0" fontId="30" fillId="14" borderId="11" applyAlignment="1" pivotButton="0" quotePrefix="0" xfId="0">
      <alignment horizontal="left" vertical="center" wrapText="1"/>
    </xf>
    <xf numFmtId="0" fontId="30" fillId="14" borderId="20" applyAlignment="1" pivotButton="0" quotePrefix="0" xfId="0">
      <alignment horizontal="left" vertical="center" wrapText="1"/>
    </xf>
    <xf numFmtId="0" fontId="31" fillId="7" borderId="12" applyAlignment="1" applyProtection="1" pivotButton="0" quotePrefix="0" xfId="0">
      <alignment horizontal="left" vertical="center"/>
      <protection locked="0" hidden="0"/>
    </xf>
    <xf numFmtId="0" fontId="31" fillId="7" borderId="5" applyAlignment="1" pivotButton="0" quotePrefix="0" xfId="0">
      <alignment horizontal="left"/>
    </xf>
    <xf numFmtId="0" fontId="31" fillId="7" borderId="5" applyAlignment="1" pivotButton="0" quotePrefix="0" xfId="0">
      <alignment horizontal="left" vertical="center"/>
    </xf>
    <xf numFmtId="0" fontId="30" fillId="14" borderId="3" applyAlignment="1" pivotButton="0" quotePrefix="0" xfId="0">
      <alignment horizontal="left"/>
    </xf>
    <xf numFmtId="0" fontId="32" fillId="14" borderId="32" applyAlignment="1" pivotButton="0" quotePrefix="0" xfId="0">
      <alignment horizontal="left"/>
    </xf>
    <xf numFmtId="0" fontId="30" fillId="8" borderId="5" applyAlignment="1" pivotButton="0" quotePrefix="0" xfId="0">
      <alignment horizontal="center" vertical="center"/>
    </xf>
    <xf numFmtId="0" fontId="30" fillId="8" borderId="32" applyAlignment="1" pivotButton="0" quotePrefix="0" xfId="0">
      <alignment horizontal="center" vertical="center"/>
    </xf>
    <xf numFmtId="0" fontId="30" fillId="7" borderId="13" applyAlignment="1" pivotButton="0" quotePrefix="0" xfId="0">
      <alignment horizontal="center" vertical="center"/>
    </xf>
    <xf numFmtId="0" fontId="30" fillId="8" borderId="19" applyAlignment="1" pivotButton="0" quotePrefix="0" xfId="0">
      <alignment horizontal="center" vertical="center"/>
    </xf>
    <xf numFmtId="0" fontId="31" fillId="8" borderId="12" applyAlignment="1" pivotButton="0" quotePrefix="0" xfId="0">
      <alignment horizontal="left" vertical="center" wrapText="1"/>
    </xf>
    <xf numFmtId="0" fontId="31" fillId="8" borderId="5" applyAlignment="1" pivotButton="0" quotePrefix="0" xfId="0">
      <alignment horizontal="left" vertical="center" wrapText="1"/>
    </xf>
    <xf numFmtId="0" fontId="31" fillId="8" borderId="19" applyAlignment="1" pivotButton="0" quotePrefix="0" xfId="0">
      <alignment horizontal="left" vertical="center" wrapText="1"/>
    </xf>
  </cellXfs>
  <cellStyles count="4">
    <cellStyle name="常规" xfId="0" builtinId="0"/>
    <cellStyle name="常规_附件2-7（2007-7-16）" xfId="1"/>
    <cellStyle name="常规_FCR065控制机柜布置" xfId="2"/>
    <cellStyle name="常规_IO List(AIO Rev.0)" xfId="3"/>
  </cellStyles>
  <dxfs count="327"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externalLink" Target="/xl/externalLinks/externalLink2.xml" Id="rId5"/><Relationship Type="http://schemas.openxmlformats.org/officeDocument/2006/relationships/externalLink" Target="/xl/externalLinks/externalLink3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48512;&#51109;&#45784;\C\My%20Documents\&#44277;&#49324;&#49436;&#47448;\SCH\BID-97\BID\QT003-SSY-&#52384;&#44264;3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N:\FONCTION\TRIS.xla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Administrator/Documents/python/4.NodePlan/Other/&#22825;&#27941;&#28196;&#21270;&#39033;&#30446;PP&#35013;&#32622;&#26426;&#26588;&#24067;&#32622;&#22270;-Rev0%200%2020190909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  <sheetName val="B"/>
      <sheetName val="CAPEX"/>
      <sheetName val="DRUM"/>
      <sheetName val="BM"/>
      <sheetName val="inter"/>
      <sheetName val="12CGOU"/>
      <sheetName val=" 배관자재비-SKEC구매분"/>
      <sheetName val="Code"/>
      <sheetName val="운반"/>
      <sheetName val="보온자재단가표"/>
      <sheetName val="insulation"/>
      <sheetName val="대비표"/>
      <sheetName val="CASH"/>
      <sheetName val="TTL"/>
      <sheetName val="EQT-ESTN"/>
      <sheetName val="PIPE"/>
      <sheetName val="FLANGE"/>
      <sheetName val="VALVE"/>
      <sheetName val="Sheet4"/>
      <sheetName val="LEGEND"/>
      <sheetName val="BQMPALOC"/>
      <sheetName val="studbolt no."/>
      <sheetName val="studbolt size"/>
      <sheetName val="item sort no"/>
      <sheetName val="steam table"/>
      <sheetName val="Sheet1"/>
      <sheetName val="INSTLIST 1"/>
      <sheetName val="jobhist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입찰내역 발주처 양식"/>
      <sheetName val="Sheet2"/>
      <sheetName val="매출 현황 (본사)"/>
      <sheetName val="LINE_LIST"/>
      <sheetName val="QT003-SSY-철골3"/>
      <sheetName val="산근"/>
      <sheetName val="BQ List"/>
      <sheetName val="당초"/>
      <sheetName val="Takeoff"/>
      <sheetName val="Sheet13"/>
      <sheetName val="Sheet14"/>
      <sheetName val="Sum"/>
      <sheetName val="附表6"/>
      <sheetName val="图形"/>
      <sheetName val="敏感性"/>
      <sheetName val="FAB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RIS"/>
      <sheetName val="B"/>
      <sheetName val="参数表"/>
      <sheetName val="김영남"/>
      <sheetName val="기성 Plan"/>
      <sheetName val="산근"/>
      <sheetName val="A"/>
      <sheetName val="FAB별"/>
      <sheetName val="config"/>
      <sheetName val="分析"/>
    </sheetNames>
    <definedNames>
      <definedName name="Tri_Rev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Revision List"/>
      <sheetName val="A"/>
      <sheetName val="B"/>
      <sheetName val="C"/>
      <sheetName val="D"/>
      <sheetName val="E"/>
      <sheetName val="F"/>
      <sheetName val="HYBH IO modules"/>
      <sheetName val="卡件下标例"/>
      <sheetName val="变更记录"/>
      <sheetName val="统计"/>
    </sheetNames>
    <sheetDataSet>
      <sheetData sheetId="0">
        <row r="24">
          <cell r="X24">
            <v>32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5"/>
  <sheetViews>
    <sheetView workbookViewId="0">
      <selection activeCell="AB44" sqref="AB44"/>
    </sheetView>
  </sheetViews>
  <sheetFormatPr baseColWidth="8" defaultRowHeight="13.5" outlineLevelCol="0"/>
  <cols>
    <col width="2.25" customWidth="1" style="310" min="1" max="18"/>
    <col width="5.625" bestFit="1" customWidth="1" style="310" min="19" max="19"/>
    <col width="2.25" customWidth="1" style="310" min="20" max="56"/>
    <col width="17.625" customWidth="1" style="310" min="60" max="60"/>
    <col width="12.625" customWidth="1" style="310" min="61" max="61"/>
    <col width="3.875" customWidth="1" style="310" min="62" max="63"/>
  </cols>
  <sheetData>
    <row r="1" ht="14.25" customHeight="1" s="310">
      <c r="A1" s="14" t="inlineStr">
        <is>
          <t>LOCAL</t>
        </is>
      </c>
      <c r="B1" s="126" t="n"/>
      <c r="C1" s="126" t="n"/>
      <c r="D1" s="128" t="n"/>
      <c r="E1" s="128" t="n"/>
      <c r="F1" s="127" t="n"/>
      <c r="G1" s="127" t="n"/>
      <c r="H1" s="127" t="n"/>
      <c r="I1" s="128" t="n"/>
      <c r="J1" s="128" t="n"/>
      <c r="K1" s="128" t="n"/>
      <c r="L1" s="128" t="n"/>
      <c r="M1" s="128" t="n"/>
      <c r="N1" s="128" t="n"/>
      <c r="O1" s="128" t="n"/>
      <c r="P1" s="128" t="n"/>
      <c r="Q1" s="127" t="n"/>
      <c r="R1" s="127" t="n"/>
      <c r="S1" s="127" t="n"/>
      <c r="T1" s="127" t="n"/>
      <c r="U1" s="128" t="n"/>
      <c r="V1" s="128" t="n"/>
      <c r="W1" s="128" t="n"/>
      <c r="X1" s="128" t="n"/>
      <c r="Y1" s="128" t="n"/>
      <c r="Z1" s="128" t="n"/>
      <c r="AA1" s="128" t="n"/>
      <c r="AB1" s="128" t="n"/>
      <c r="AC1" s="128" t="n"/>
      <c r="AD1" s="128" t="n"/>
      <c r="AE1" s="128" t="n"/>
      <c r="AF1" s="128" t="n"/>
      <c r="AG1" s="128" t="n"/>
      <c r="AH1" s="128" t="n"/>
      <c r="AI1" s="128" t="n"/>
      <c r="AJ1" s="128" t="n"/>
      <c r="AK1" s="128" t="n"/>
      <c r="AL1" s="128" t="n"/>
      <c r="AM1" s="128" t="n"/>
      <c r="AN1" s="128" t="n"/>
      <c r="AO1" s="128" t="n"/>
      <c r="AP1" s="128" t="n"/>
      <c r="AQ1" s="128" t="n"/>
      <c r="AR1" s="128" t="n"/>
      <c r="AS1" s="128" t="n"/>
      <c r="AT1" s="128" t="n"/>
      <c r="AU1" s="128" t="n"/>
      <c r="AV1" s="128" t="n"/>
      <c r="AW1" s="128" t="n"/>
      <c r="AX1" s="128" t="n"/>
      <c r="AY1" s="128" t="n"/>
      <c r="AZ1" s="128" t="n"/>
      <c r="BA1" s="128" t="n"/>
      <c r="BB1" s="128" t="n"/>
      <c r="BC1" s="128" t="n"/>
      <c r="BD1" s="129" t="n"/>
      <c r="BH1" s="35" t="inlineStr">
        <is>
          <t>项目</t>
        </is>
      </c>
      <c r="BI1" s="35" t="inlineStr">
        <is>
          <t>内容</t>
        </is>
      </c>
    </row>
    <row r="2" ht="14.25" customHeight="1" s="310">
      <c r="A2" s="154" t="n"/>
      <c r="B2" s="137" t="n"/>
      <c r="C2" s="137" t="n"/>
      <c r="D2" s="137" t="n"/>
      <c r="E2" s="137" t="n"/>
      <c r="F2" s="130" t="inlineStr">
        <is>
          <t>Job Name.:</t>
        </is>
      </c>
      <c r="G2" s="137" t="n"/>
      <c r="H2" s="131" t="inlineStr">
        <is>
          <t>天津渤化发展“两化”搬迁改造项目一期工程</t>
        </is>
      </c>
      <c r="I2" s="132" t="n"/>
      <c r="J2" s="137" t="n"/>
      <c r="K2" s="137" t="n"/>
      <c r="L2" s="132" t="n"/>
      <c r="M2" s="133" t="n"/>
      <c r="N2" s="132" t="n"/>
      <c r="O2" s="137" t="n"/>
      <c r="P2" s="137" t="n"/>
      <c r="Q2" s="137" t="n"/>
      <c r="R2" s="137" t="n"/>
      <c r="S2" s="133" t="n"/>
      <c r="T2" s="133" t="n"/>
      <c r="U2" s="137" t="n"/>
      <c r="V2" s="137" t="n"/>
      <c r="W2" s="137" t="n"/>
      <c r="X2" s="134" t="n"/>
      <c r="Y2" s="134" t="n"/>
      <c r="Z2" s="134" t="n"/>
      <c r="AA2" s="134" t="n"/>
      <c r="AB2" s="134" t="n"/>
      <c r="AC2" s="137" t="n"/>
      <c r="AD2" s="137" t="n"/>
      <c r="AE2" s="137" t="n"/>
      <c r="AF2" s="137" t="n"/>
      <c r="AG2" s="137" t="n"/>
      <c r="AH2" s="137" t="n"/>
      <c r="AI2" s="137" t="n"/>
      <c r="AJ2" s="137" t="n"/>
      <c r="AK2" s="137" t="n"/>
      <c r="AL2" s="137" t="n"/>
      <c r="AM2" s="137" t="n"/>
      <c r="AN2" s="137" t="n"/>
      <c r="AO2" s="137" t="n"/>
      <c r="AP2" s="137" t="n"/>
      <c r="AQ2" s="137" t="n"/>
      <c r="AR2" s="137" t="n"/>
      <c r="AS2" s="137" t="n"/>
      <c r="AT2" s="137" t="n"/>
      <c r="AU2" s="137" t="n"/>
      <c r="AV2" s="137" t="n"/>
      <c r="AW2" s="137" t="n"/>
      <c r="AX2" s="137" t="n"/>
      <c r="AY2" s="137" t="n"/>
      <c r="AZ2" s="137" t="n"/>
      <c r="BA2" s="137" t="n"/>
      <c r="BB2" s="137" t="n"/>
      <c r="BC2" s="137" t="n"/>
      <c r="BD2" s="135" t="n"/>
      <c r="BH2" s="35" t="inlineStr">
        <is>
          <t>Job Name.:</t>
        </is>
      </c>
      <c r="BI2" s="35">
        <f>H2</f>
        <v/>
      </c>
    </row>
    <row r="3" ht="14.25" customHeight="1" s="310">
      <c r="A3" s="154" t="n"/>
      <c r="B3" s="137" t="n"/>
      <c r="C3" s="137" t="n"/>
      <c r="D3" s="137" t="n"/>
      <c r="E3" s="137" t="n"/>
      <c r="F3" s="130" t="inlineStr">
        <is>
          <t>Process:</t>
        </is>
      </c>
      <c r="G3" s="137" t="n"/>
      <c r="H3" s="136" t="inlineStr">
        <is>
          <t>PP</t>
        </is>
      </c>
      <c r="I3" s="137" t="n"/>
      <c r="J3" s="137" t="n"/>
      <c r="K3" s="137" t="n"/>
      <c r="L3" s="137" t="n"/>
      <c r="M3" s="137" t="n"/>
      <c r="N3" s="137" t="n"/>
      <c r="O3" s="137" t="n"/>
      <c r="P3" s="137" t="n"/>
      <c r="Q3" s="137" t="n"/>
      <c r="R3" s="133" t="n"/>
      <c r="S3" s="133" t="n"/>
      <c r="T3" s="137" t="n"/>
      <c r="U3" s="137" t="n"/>
      <c r="V3" s="137" t="n"/>
      <c r="W3" s="137" t="n"/>
      <c r="X3" s="137" t="n"/>
      <c r="Y3" s="137" t="n"/>
      <c r="Z3" s="137" t="n"/>
      <c r="AA3" s="137" t="n"/>
      <c r="AB3" s="137" t="n"/>
      <c r="AC3" s="137" t="n"/>
      <c r="AD3" s="137" t="n"/>
      <c r="AE3" s="137" t="n"/>
      <c r="AF3" s="137" t="n"/>
      <c r="AG3" s="137" t="n"/>
      <c r="AH3" s="137" t="n"/>
      <c r="AI3" s="137" t="n"/>
      <c r="AJ3" s="137" t="n"/>
      <c r="AK3" s="137" t="n"/>
      <c r="AL3" s="137" t="n"/>
      <c r="AM3" s="137" t="n"/>
      <c r="AN3" s="137" t="n"/>
      <c r="AO3" s="137" t="n"/>
      <c r="AP3" s="137" t="n"/>
      <c r="AQ3" s="137" t="n"/>
      <c r="AR3" s="137" t="n"/>
      <c r="AS3" s="137" t="n"/>
      <c r="AT3" s="137" t="n"/>
      <c r="AU3" s="137" t="n"/>
      <c r="AV3" s="137" t="n"/>
      <c r="AW3" s="137" t="n"/>
      <c r="AX3" s="137" t="n"/>
      <c r="AY3" s="137" t="n"/>
      <c r="AZ3" s="137" t="n"/>
      <c r="BA3" s="137" t="n"/>
      <c r="BB3" s="137" t="n"/>
      <c r="BC3" s="137" t="n"/>
      <c r="BD3" s="135" t="n"/>
      <c r="BH3" s="35" t="inlineStr">
        <is>
          <t>Process:</t>
        </is>
      </c>
      <c r="BI3" s="35">
        <f>H3</f>
        <v/>
      </c>
    </row>
    <row r="4" ht="14.25" customHeight="1" s="310" thickBot="1">
      <c r="A4" s="154" t="n"/>
      <c r="B4" s="137" t="n"/>
      <c r="C4" s="137" t="n"/>
      <c r="D4" s="132" t="n"/>
      <c r="E4" s="137" t="n"/>
      <c r="F4" s="130" t="inlineStr">
        <is>
          <t>Control Name:</t>
        </is>
      </c>
      <c r="G4" s="137" t="n"/>
      <c r="H4" s="131" t="inlineStr">
        <is>
          <t>FCS0303</t>
        </is>
      </c>
      <c r="I4" s="137" t="n"/>
      <c r="J4" s="137" t="n"/>
      <c r="K4" s="137" t="n"/>
      <c r="L4" s="137" t="n"/>
      <c r="M4" s="137" t="n"/>
      <c r="N4" s="137" t="n"/>
      <c r="O4" s="137" t="n"/>
      <c r="P4" s="319" t="n"/>
      <c r="Q4" s="137" t="n"/>
      <c r="R4" s="137" t="n"/>
      <c r="S4" s="137" t="n"/>
      <c r="T4" s="137" t="n"/>
      <c r="U4" s="137" t="n"/>
      <c r="V4" s="137" t="n"/>
      <c r="W4" s="137" t="n"/>
      <c r="X4" s="320" t="inlineStr">
        <is>
          <t>Front</t>
        </is>
      </c>
      <c r="AL4" s="320" t="n"/>
      <c r="AM4" s="320" t="n"/>
      <c r="AN4" s="319" t="n"/>
      <c r="AO4" s="319" t="n"/>
      <c r="AP4" s="320" t="inlineStr">
        <is>
          <t>Rear</t>
        </is>
      </c>
      <c r="BD4" s="135" t="n"/>
      <c r="BH4" s="35" t="inlineStr">
        <is>
          <t>Control Name:</t>
        </is>
      </c>
      <c r="BI4" s="35">
        <f>H4</f>
        <v/>
      </c>
    </row>
    <row r="5" ht="14.25" customHeight="1" s="310">
      <c r="A5" s="154" t="n"/>
      <c r="B5" s="137" t="n"/>
      <c r="C5" s="137" t="n"/>
      <c r="D5" s="137" t="n"/>
      <c r="E5" s="137" t="n"/>
      <c r="F5" s="130" t="inlineStr">
        <is>
          <t>Station Address:</t>
        </is>
      </c>
      <c r="G5" s="137" t="n"/>
      <c r="H5" s="139" t="inlineStr">
        <is>
          <t>03.03</t>
        </is>
      </c>
      <c r="I5" s="137" t="n"/>
      <c r="J5" s="137" t="n"/>
      <c r="K5" s="137" t="n"/>
      <c r="L5" s="137" t="n"/>
      <c r="M5" s="137" t="n"/>
      <c r="N5" s="137" t="n"/>
      <c r="O5" s="137" t="n"/>
      <c r="P5" s="137" t="n"/>
      <c r="Q5" s="137" t="n"/>
      <c r="R5" s="137" t="n"/>
      <c r="S5" s="137" t="n"/>
      <c r="T5" s="137" t="n"/>
      <c r="U5" s="137" t="n"/>
      <c r="V5" s="137" t="n"/>
      <c r="W5" s="137" t="n"/>
      <c r="X5" s="14" t="n"/>
      <c r="Y5" s="140" t="n">
        <v>1</v>
      </c>
      <c r="Z5" s="140" t="n">
        <v>2</v>
      </c>
      <c r="AA5" s="140" t="n">
        <v>3</v>
      </c>
      <c r="AB5" s="140" t="n">
        <v>4</v>
      </c>
      <c r="AC5" s="140" t="n">
        <v>5</v>
      </c>
      <c r="AD5" s="140" t="n">
        <v>6</v>
      </c>
      <c r="AE5" s="140" t="n">
        <v>7</v>
      </c>
      <c r="AF5" s="140" t="n">
        <v>8</v>
      </c>
      <c r="AG5" s="128" t="n"/>
      <c r="AH5" s="128" t="n"/>
      <c r="AI5" s="128" t="n"/>
      <c r="AJ5" s="128" t="n"/>
      <c r="AK5" s="129" t="n"/>
      <c r="AL5" s="137" t="n"/>
      <c r="AM5" s="137" t="n"/>
      <c r="AN5" s="319" t="n"/>
      <c r="AO5" s="319" t="n"/>
      <c r="AP5" s="14" t="n"/>
      <c r="AQ5" s="140" t="n">
        <v>1</v>
      </c>
      <c r="AR5" s="140" t="n">
        <v>2</v>
      </c>
      <c r="AS5" s="140" t="n">
        <v>3</v>
      </c>
      <c r="AT5" s="140" t="n">
        <v>4</v>
      </c>
      <c r="AU5" s="140" t="n">
        <v>5</v>
      </c>
      <c r="AV5" s="140" t="n">
        <v>6</v>
      </c>
      <c r="AW5" s="140" t="n">
        <v>7</v>
      </c>
      <c r="AX5" s="140" t="n">
        <v>8</v>
      </c>
      <c r="AY5" s="128" t="n"/>
      <c r="AZ5" s="128" t="n"/>
      <c r="BA5" s="128" t="n"/>
      <c r="BB5" s="128" t="n"/>
      <c r="BC5" s="129" t="n"/>
      <c r="BD5" s="135" t="n"/>
      <c r="BH5" s="35" t="inlineStr">
        <is>
          <t>Station Address:</t>
        </is>
      </c>
      <c r="BI5" s="35">
        <f>H5</f>
        <v/>
      </c>
    </row>
    <row r="6" ht="14.25" customHeight="1" s="310">
      <c r="A6" s="154" t="n"/>
      <c r="B6" s="137" t="n"/>
      <c r="C6" s="137" t="n"/>
      <c r="D6" s="137" t="n"/>
      <c r="E6" s="137" t="n"/>
      <c r="F6" s="130" t="inlineStr">
        <is>
          <t>Cabinet No.:</t>
        </is>
      </c>
      <c r="G6" s="137" t="n"/>
      <c r="H6" s="137" t="n"/>
      <c r="I6" s="137" t="n"/>
      <c r="J6" s="137" t="n"/>
      <c r="K6" s="137" t="n"/>
      <c r="L6" s="137" t="n"/>
      <c r="M6" s="137" t="n"/>
      <c r="N6" s="137" t="n"/>
      <c r="O6" s="137" t="n"/>
      <c r="P6" s="137" t="n"/>
      <c r="Q6" s="137" t="n"/>
      <c r="R6" s="137" t="n"/>
      <c r="S6" s="137" t="n"/>
      <c r="T6" s="137" t="n"/>
      <c r="U6" s="137" t="n"/>
      <c r="V6" s="137" t="n"/>
      <c r="W6" s="137" t="n"/>
      <c r="X6" s="154" t="n"/>
      <c r="Y6" s="137" t="n"/>
      <c r="Z6" s="137" t="n"/>
      <c r="AA6" s="137" t="n"/>
      <c r="AB6" s="137" t="n"/>
      <c r="AC6" s="137" t="n"/>
      <c r="AD6" s="137" t="n"/>
      <c r="AE6" s="137" t="n"/>
      <c r="AF6" s="137" t="n"/>
      <c r="AG6" s="319" t="n"/>
      <c r="AH6" s="319" t="n"/>
      <c r="AI6" s="319" t="n"/>
      <c r="AJ6" s="319" t="n"/>
      <c r="AK6" s="141" t="n"/>
      <c r="AL6" s="319" t="n"/>
      <c r="AM6" s="319" t="n"/>
      <c r="AN6" s="319" t="n"/>
      <c r="AO6" s="319" t="n"/>
      <c r="AP6" s="154" t="n"/>
      <c r="AQ6" s="137" t="n"/>
      <c r="AR6" s="137" t="n"/>
      <c r="AS6" s="137" t="n"/>
      <c r="AT6" s="137" t="n"/>
      <c r="AU6" s="137" t="n"/>
      <c r="AV6" s="137" t="n"/>
      <c r="AW6" s="137" t="n"/>
      <c r="AX6" s="137" t="n"/>
      <c r="AY6" s="319" t="n"/>
      <c r="AZ6" s="319" t="n"/>
      <c r="BA6" s="319" t="n"/>
      <c r="BB6" s="319" t="n"/>
      <c r="BC6" s="141" t="n"/>
      <c r="BD6" s="135" t="n"/>
      <c r="BH6" s="35" t="inlineStr">
        <is>
          <t>NODE 1</t>
        </is>
      </c>
      <c r="BI6" s="35">
        <f>IF(AJ7&lt;&gt;"","Y","N")</f>
        <v/>
      </c>
    </row>
    <row r="7" ht="14.25" customHeight="1" s="310">
      <c r="A7" s="154" t="n"/>
      <c r="B7" s="137" t="n"/>
      <c r="C7" s="137" t="n"/>
      <c r="D7" s="137" t="n"/>
      <c r="E7" s="137" t="n"/>
      <c r="F7" s="137" t="n"/>
      <c r="G7" s="137" t="n"/>
      <c r="H7" s="137" t="n"/>
      <c r="I7" s="137" t="n"/>
      <c r="J7" s="137" t="n"/>
      <c r="K7" s="137" t="n"/>
      <c r="L7" s="137" t="n"/>
      <c r="M7" s="137" t="n"/>
      <c r="N7" s="137" t="n"/>
      <c r="O7" s="137" t="n"/>
      <c r="P7" s="137" t="n"/>
      <c r="Q7" s="137" t="n"/>
      <c r="R7" s="137" t="n"/>
      <c r="S7" s="137" t="n"/>
      <c r="T7" s="137" t="n"/>
      <c r="U7" s="137" t="n"/>
      <c r="V7" s="137" t="n"/>
      <c r="W7" s="137" t="n"/>
      <c r="X7" s="154" t="n"/>
      <c r="Y7" s="316" t="inlineStr">
        <is>
          <t>AAI143/R</t>
        </is>
      </c>
      <c r="Z7" s="316" t="inlineStr">
        <is>
          <t>AAI143/R</t>
        </is>
      </c>
      <c r="AA7" s="316" t="inlineStr">
        <is>
          <t>AAI543/R</t>
        </is>
      </c>
      <c r="AB7" s="316" t="inlineStr">
        <is>
          <t>AAI543/R</t>
        </is>
      </c>
      <c r="AC7" s="318" t="inlineStr">
        <is>
          <t>ADV151/R</t>
        </is>
      </c>
      <c r="AD7" s="318" t="inlineStr">
        <is>
          <t>ADV151/R</t>
        </is>
      </c>
      <c r="AE7" s="321" t="inlineStr">
        <is>
          <t>EC401</t>
        </is>
      </c>
      <c r="AF7" s="322" t="inlineStr">
        <is>
          <t>EC401</t>
        </is>
      </c>
      <c r="AG7" s="306" t="inlineStr">
        <is>
          <t>CPU</t>
        </is>
      </c>
      <c r="AH7" s="306" t="inlineStr">
        <is>
          <t>CPU</t>
        </is>
      </c>
      <c r="AI7" s="306" t="inlineStr">
        <is>
          <t>Power</t>
        </is>
      </c>
      <c r="AJ7" s="306" t="inlineStr">
        <is>
          <t>Power</t>
        </is>
      </c>
      <c r="AK7" s="135" t="n"/>
      <c r="AL7" s="137" t="n"/>
      <c r="AM7" s="137" t="n"/>
      <c r="AN7" s="319" t="n"/>
      <c r="AO7" s="319" t="n"/>
      <c r="AP7" s="154" t="n"/>
      <c r="AQ7" s="316" t="inlineStr">
        <is>
          <t>AAI143/R</t>
        </is>
      </c>
      <c r="AR7" s="316" t="inlineStr">
        <is>
          <t>AAI143/R</t>
        </is>
      </c>
      <c r="AS7" s="316" t="inlineStr">
        <is>
          <t>AAI143</t>
        </is>
      </c>
      <c r="AT7" s="318" t="inlineStr">
        <is>
          <t>ADV151</t>
        </is>
      </c>
      <c r="AU7" s="317" t="inlineStr">
        <is>
          <t>ADCV01</t>
        </is>
      </c>
      <c r="AV7" s="317" t="inlineStr">
        <is>
          <t>ADCV01</t>
        </is>
      </c>
      <c r="AW7" s="316" t="inlineStr">
        <is>
          <t>ADV551/R</t>
        </is>
      </c>
      <c r="AX7" s="316" t="inlineStr">
        <is>
          <t>ADV551/R</t>
        </is>
      </c>
      <c r="AY7" s="306" t="inlineStr">
        <is>
          <t>ESB bus</t>
        </is>
      </c>
      <c r="AZ7" s="306" t="inlineStr">
        <is>
          <t>ESB bus</t>
        </is>
      </c>
      <c r="BA7" s="306" t="inlineStr">
        <is>
          <t>Power</t>
        </is>
      </c>
      <c r="BB7" s="306" t="inlineStr">
        <is>
          <t>Power</t>
        </is>
      </c>
      <c r="BC7" s="135" t="n"/>
      <c r="BD7" s="135" t="n"/>
      <c r="BH7" s="35" t="inlineStr">
        <is>
          <t>NODE 2</t>
        </is>
      </c>
      <c r="BI7" s="35">
        <f>IF(AJ12&lt;&gt;"","Y","N")</f>
        <v/>
      </c>
    </row>
    <row r="8" ht="14.25" customHeight="1" s="310">
      <c r="A8" s="154" t="n"/>
      <c r="B8" s="137" t="n"/>
      <c r="C8" s="137" t="n"/>
      <c r="D8" s="137" t="n"/>
      <c r="E8" s="137" t="n"/>
      <c r="F8" s="137" t="n"/>
      <c r="G8" s="137" t="n"/>
      <c r="H8" s="137" t="n"/>
      <c r="I8" s="137" t="n"/>
      <c r="J8" s="137" t="n"/>
      <c r="K8" s="137" t="n"/>
      <c r="L8" s="137" t="n"/>
      <c r="M8" s="137" t="n"/>
      <c r="N8" s="137" t="n"/>
      <c r="O8" s="137" t="n"/>
      <c r="P8" s="319" t="n"/>
      <c r="Q8" s="137" t="inlineStr">
        <is>
          <t>Qty.</t>
        </is>
      </c>
      <c r="R8" s="137" t="n"/>
      <c r="S8" s="137" t="n"/>
      <c r="T8" s="137" t="n"/>
      <c r="U8" s="137" t="n"/>
      <c r="V8" s="319" t="inlineStr">
        <is>
          <t>F1</t>
        </is>
      </c>
      <c r="W8" s="137" t="n"/>
      <c r="X8" s="154" t="n"/>
      <c r="Y8" s="307" t="n"/>
      <c r="Z8" s="307" t="n"/>
      <c r="AA8" s="307" t="n"/>
      <c r="AB8" s="307" t="n"/>
      <c r="AC8" s="307" t="n"/>
      <c r="AD8" s="307" t="n"/>
      <c r="AE8" s="307" t="n"/>
      <c r="AF8" s="323" t="n"/>
      <c r="AG8" s="307" t="n"/>
      <c r="AH8" s="307" t="n"/>
      <c r="AI8" s="307" t="n"/>
      <c r="AJ8" s="307" t="n"/>
      <c r="AK8" s="135" t="n"/>
      <c r="AL8" s="137" t="n"/>
      <c r="AM8" s="137" t="n"/>
      <c r="AN8" s="319" t="inlineStr">
        <is>
          <t>R1</t>
        </is>
      </c>
      <c r="AO8" s="319" t="n"/>
      <c r="AP8" s="154" t="n"/>
      <c r="AQ8" s="307" t="n"/>
      <c r="AR8" s="307" t="n"/>
      <c r="AS8" s="307" t="n"/>
      <c r="AT8" s="307" t="n"/>
      <c r="AU8" s="307" t="n"/>
      <c r="AV8" s="307" t="n"/>
      <c r="AW8" s="307" t="n"/>
      <c r="AX8" s="307" t="n"/>
      <c r="AY8" s="307" t="n"/>
      <c r="AZ8" s="307" t="n"/>
      <c r="BA8" s="307" t="n"/>
      <c r="BB8" s="307" t="n"/>
      <c r="BC8" s="135" t="n"/>
      <c r="BD8" s="135" t="n"/>
      <c r="BH8" s="35" t="inlineStr">
        <is>
          <t>NODE 3</t>
        </is>
      </c>
      <c r="BI8" s="35">
        <f>IF(AJ17&lt;&gt;"","Y","N")</f>
        <v/>
      </c>
    </row>
    <row r="9" ht="14.25" customHeight="1" s="310">
      <c r="A9" s="154" t="n"/>
      <c r="B9" s="137" t="n"/>
      <c r="C9" s="137" t="n"/>
      <c r="D9" s="137" t="n"/>
      <c r="E9" s="137" t="n"/>
      <c r="F9" s="130" t="inlineStr">
        <is>
          <t>FCS Model:</t>
        </is>
      </c>
      <c r="G9" s="137" t="n"/>
      <c r="H9" s="132" t="inlineStr">
        <is>
          <t>AFV30D</t>
        </is>
      </c>
      <c r="I9" s="137" t="n"/>
      <c r="J9" s="137" t="n"/>
      <c r="K9" s="137" t="n"/>
      <c r="L9" s="137" t="n"/>
      <c r="M9" s="137" t="n"/>
      <c r="N9" s="137" t="n"/>
      <c r="O9" s="137" t="n"/>
      <c r="P9" s="130" t="n"/>
      <c r="Q9" s="152" t="n">
        <v>1</v>
      </c>
      <c r="R9" s="137" t="n"/>
      <c r="S9" s="137" t="n"/>
      <c r="T9" s="137" t="n"/>
      <c r="U9" s="137" t="n"/>
      <c r="V9" s="137" t="n"/>
      <c r="W9" s="137" t="n"/>
      <c r="X9" s="154" t="n"/>
      <c r="Y9" s="308" t="n"/>
      <c r="Z9" s="308" t="n"/>
      <c r="AA9" s="308" t="n"/>
      <c r="AB9" s="308" t="n"/>
      <c r="AC9" s="308" t="n"/>
      <c r="AD9" s="308" t="n"/>
      <c r="AE9" s="308" t="n"/>
      <c r="AF9" s="324" t="n"/>
      <c r="AG9" s="307" t="n"/>
      <c r="AH9" s="307" t="n"/>
      <c r="AI9" s="307" t="n"/>
      <c r="AJ9" s="307" t="n"/>
      <c r="AK9" s="135" t="n"/>
      <c r="AL9" s="137" t="n"/>
      <c r="AM9" s="137" t="n"/>
      <c r="AN9" s="319" t="n"/>
      <c r="AO9" s="319" t="n"/>
      <c r="AP9" s="154" t="n"/>
      <c r="AQ9" s="308" t="n"/>
      <c r="AR9" s="308" t="n"/>
      <c r="AS9" s="308" t="n"/>
      <c r="AT9" s="308" t="n"/>
      <c r="AU9" s="308" t="n"/>
      <c r="AV9" s="308" t="n"/>
      <c r="AW9" s="308" t="n"/>
      <c r="AX9" s="308" t="n"/>
      <c r="AY9" s="308" t="n"/>
      <c r="AZ9" s="308" t="n"/>
      <c r="BA9" s="307" t="n"/>
      <c r="BB9" s="307" t="n"/>
      <c r="BC9" s="135" t="n"/>
      <c r="BD9" s="135" t="n"/>
      <c r="BH9" s="35" t="inlineStr">
        <is>
          <t>NODE 4</t>
        </is>
      </c>
      <c r="BI9" s="35">
        <f>IF(AJ22&lt;&gt;"","Y","N")</f>
        <v/>
      </c>
    </row>
    <row r="10" ht="14.25" customHeight="1" s="310">
      <c r="A10" s="154" t="n"/>
      <c r="B10" s="137" t="n"/>
      <c r="C10" s="137" t="n"/>
      <c r="D10" s="137" t="n"/>
      <c r="E10" s="137" t="n"/>
      <c r="F10" s="130" t="inlineStr">
        <is>
          <t>I/O Node Model:</t>
        </is>
      </c>
      <c r="G10" s="137" t="n"/>
      <c r="H10" s="132" t="inlineStr">
        <is>
          <t>ANB10D-425/CU2N</t>
        </is>
      </c>
      <c r="I10" s="137" t="n"/>
      <c r="J10" s="137" t="n"/>
      <c r="K10" s="137" t="n"/>
      <c r="L10" s="137" t="n"/>
      <c r="M10" s="137" t="n"/>
      <c r="N10" s="137" t="n"/>
      <c r="O10" s="137" t="n"/>
      <c r="P10" s="130" t="n"/>
      <c r="Q10" s="152" t="n">
        <v>8</v>
      </c>
      <c r="R10" s="137" t="n"/>
      <c r="S10" s="137" t="n"/>
      <c r="T10" s="137" t="n"/>
      <c r="U10" s="137" t="n"/>
      <c r="V10" s="137" t="n"/>
      <c r="W10" s="137" t="n"/>
      <c r="X10" s="154" t="n"/>
      <c r="Y10" s="142" t="inlineStr">
        <is>
          <t>IS</t>
        </is>
      </c>
      <c r="Z10" s="142" t="inlineStr">
        <is>
          <t>IS</t>
        </is>
      </c>
      <c r="AA10" s="142" t="inlineStr">
        <is>
          <t>IS</t>
        </is>
      </c>
      <c r="AB10" s="142" t="inlineStr">
        <is>
          <t>IS</t>
        </is>
      </c>
      <c r="AC10" s="142" t="inlineStr">
        <is>
          <t>MI</t>
        </is>
      </c>
      <c r="AD10" s="142" t="inlineStr">
        <is>
          <t>MI</t>
        </is>
      </c>
      <c r="AE10" s="143" t="n"/>
      <c r="AF10" s="143" t="n"/>
      <c r="AG10" s="308" t="n"/>
      <c r="AH10" s="308" t="n"/>
      <c r="AI10" s="308" t="n"/>
      <c r="AJ10" s="308" t="n"/>
      <c r="AK10" s="135" t="n"/>
      <c r="AL10" s="137" t="n"/>
      <c r="AM10" s="137" t="n"/>
      <c r="AN10" s="319" t="n"/>
      <c r="AO10" s="319" t="n"/>
      <c r="AP10" s="154" t="n"/>
      <c r="AQ10" s="142" t="inlineStr">
        <is>
          <t>IS</t>
        </is>
      </c>
      <c r="AR10" s="142" t="inlineStr">
        <is>
          <t>IS</t>
        </is>
      </c>
      <c r="AS10" s="142" t="inlineStr">
        <is>
          <t>IS</t>
        </is>
      </c>
      <c r="AT10" s="142" t="inlineStr">
        <is>
          <t>IS</t>
        </is>
      </c>
      <c r="AU10" s="142" t="n"/>
      <c r="AV10" s="142" t="n"/>
      <c r="AW10" s="142" t="inlineStr">
        <is>
          <t>dry</t>
        </is>
      </c>
      <c r="AX10" s="142" t="inlineStr">
        <is>
          <t>dry</t>
        </is>
      </c>
      <c r="AY10" s="144" t="n"/>
      <c r="AZ10" s="144" t="n"/>
      <c r="BA10" s="308" t="n"/>
      <c r="BB10" s="308" t="n"/>
      <c r="BC10" s="135" t="n"/>
      <c r="BD10" s="135" t="n"/>
      <c r="BH10" s="35" t="inlineStr">
        <is>
          <t>NODE 5</t>
        </is>
      </c>
      <c r="BI10" s="35">
        <f>IF(AJ27&lt;&gt;"","Y","N")</f>
        <v/>
      </c>
    </row>
    <row r="11" ht="14.25" customHeight="1" s="310">
      <c r="A11" s="154" t="n"/>
      <c r="B11" s="137" t="n"/>
      <c r="C11" s="137" t="n"/>
      <c r="D11" s="137" t="n"/>
      <c r="E11" s="137" t="n"/>
      <c r="F11" s="137" t="n"/>
      <c r="G11" s="137" t="n"/>
      <c r="H11" s="137" t="inlineStr">
        <is>
          <t>ANB10D-425/CU2T</t>
        </is>
      </c>
      <c r="I11" s="132" t="n"/>
      <c r="J11" s="137" t="n"/>
      <c r="K11" s="137" t="n"/>
      <c r="L11" s="132" t="n"/>
      <c r="M11" s="133" t="n"/>
      <c r="N11" s="132" t="n"/>
      <c r="O11" s="130" t="n"/>
      <c r="P11" s="130" t="n"/>
      <c r="Q11" s="152" t="n">
        <v>1</v>
      </c>
      <c r="R11" s="137" t="n"/>
      <c r="S11" s="137" t="n"/>
      <c r="T11" s="137" t="n"/>
      <c r="U11" s="137" t="n"/>
      <c r="V11" s="137" t="n"/>
      <c r="W11" s="137" t="n"/>
      <c r="X11" s="154" t="n"/>
      <c r="Y11" s="146" t="n"/>
      <c r="Z11" s="145" t="n"/>
      <c r="AA11" s="146" t="n"/>
      <c r="AB11" s="146" t="n"/>
      <c r="AC11" s="146" t="n"/>
      <c r="AD11" s="146" t="n"/>
      <c r="AE11" s="146" t="n"/>
      <c r="AF11" s="146" t="n"/>
      <c r="AG11" s="147" t="inlineStr">
        <is>
          <t>YCB301-C100</t>
        </is>
      </c>
      <c r="AH11" s="137" t="n"/>
      <c r="AI11" s="137" t="n"/>
      <c r="AJ11" s="137" t="n"/>
      <c r="AK11" s="135" t="n"/>
      <c r="AL11" s="137" t="n"/>
      <c r="AM11" s="137" t="n"/>
      <c r="AN11" s="319" t="n"/>
      <c r="AO11" s="319" t="n"/>
      <c r="AP11" s="154" t="n"/>
      <c r="AQ11" s="146" t="n"/>
      <c r="AR11" s="146" t="n"/>
      <c r="AS11" s="137" t="n"/>
      <c r="AT11" s="137" t="n"/>
      <c r="AU11" s="146" t="n"/>
      <c r="AV11" s="146" t="n"/>
      <c r="AW11" s="146" t="n"/>
      <c r="AX11" s="146" t="n"/>
      <c r="AY11" s="147" t="inlineStr">
        <is>
          <t>YCB301-C020</t>
        </is>
      </c>
      <c r="AZ11" s="146" t="n"/>
      <c r="BA11" s="146" t="n"/>
      <c r="BB11" s="146" t="n"/>
      <c r="BC11" s="135" t="n"/>
      <c r="BD11" s="135" t="n"/>
      <c r="BH11" s="35" t="inlineStr">
        <is>
          <t>NODE 6</t>
        </is>
      </c>
      <c r="BI11" s="35">
        <f>IF(BB7&lt;&gt;"","Y","N")</f>
        <v/>
      </c>
    </row>
    <row r="12" ht="14.25" customHeight="1" s="310">
      <c r="A12" s="154" t="n"/>
      <c r="B12" s="137" t="n"/>
      <c r="C12" s="132" t="n"/>
      <c r="D12" s="132" t="n"/>
      <c r="E12" s="137" t="n"/>
      <c r="F12" s="137" t="n"/>
      <c r="G12" s="137" t="n"/>
      <c r="H12" s="137" t="inlineStr">
        <is>
          <t>ANB11D-425//BU2A</t>
        </is>
      </c>
      <c r="I12" s="132" t="n"/>
      <c r="J12" s="137" t="n"/>
      <c r="K12" s="137" t="n"/>
      <c r="L12" s="132" t="n"/>
      <c r="M12" s="133" t="n"/>
      <c r="N12" s="132" t="n"/>
      <c r="O12" s="130" t="n"/>
      <c r="P12" s="130" t="n"/>
      <c r="Q12" s="152" t="n">
        <v>0</v>
      </c>
      <c r="R12" s="137" t="n"/>
      <c r="S12" s="137" t="n"/>
      <c r="T12" s="137" t="n"/>
      <c r="U12" s="137" t="n"/>
      <c r="V12" s="137" t="n"/>
      <c r="W12" s="137" t="n"/>
      <c r="X12" s="154" t="n"/>
      <c r="Y12" s="316" t="inlineStr">
        <is>
          <t>AAI143/R</t>
        </is>
      </c>
      <c r="Z12" s="316" t="inlineStr">
        <is>
          <t>AAI143/R</t>
        </is>
      </c>
      <c r="AA12" s="316" t="inlineStr">
        <is>
          <t>AAI543/R</t>
        </is>
      </c>
      <c r="AB12" s="316" t="inlineStr">
        <is>
          <t>AAI543/R</t>
        </is>
      </c>
      <c r="AC12" s="317" t="inlineStr">
        <is>
          <t>ADCV01</t>
        </is>
      </c>
      <c r="AD12" s="318" t="inlineStr">
        <is>
          <t>ADV151</t>
        </is>
      </c>
      <c r="AE12" s="318" t="inlineStr">
        <is>
          <t>ADV151</t>
        </is>
      </c>
      <c r="AF12" s="318" t="inlineStr">
        <is>
          <t>ADV151</t>
        </is>
      </c>
      <c r="AG12" s="306" t="inlineStr">
        <is>
          <t>ESB bus</t>
        </is>
      </c>
      <c r="AH12" s="306" t="inlineStr">
        <is>
          <t>ESB bus</t>
        </is>
      </c>
      <c r="AI12" s="306" t="inlineStr">
        <is>
          <t>Power</t>
        </is>
      </c>
      <c r="AJ12" s="306" t="inlineStr">
        <is>
          <t>Power</t>
        </is>
      </c>
      <c r="AK12" s="135" t="n"/>
      <c r="AL12" s="137" t="n"/>
      <c r="AM12" s="137" t="n"/>
      <c r="AN12" s="319" t="n"/>
      <c r="AO12" s="319" t="n"/>
      <c r="AP12" s="154" t="n"/>
      <c r="AQ12" s="316" t="inlineStr">
        <is>
          <t>AAI143/R</t>
        </is>
      </c>
      <c r="AR12" s="316" t="inlineStr">
        <is>
          <t>AAI143/R</t>
        </is>
      </c>
      <c r="AS12" s="316" t="inlineStr">
        <is>
          <t>AAI143</t>
        </is>
      </c>
      <c r="AT12" s="316" t="inlineStr">
        <is>
          <t>ALE111</t>
        </is>
      </c>
      <c r="AU12" s="317" t="inlineStr">
        <is>
          <t>ADCV01</t>
        </is>
      </c>
      <c r="AV12" s="317" t="inlineStr">
        <is>
          <t>ADCV01</t>
        </is>
      </c>
      <c r="AW12" s="316" t="inlineStr">
        <is>
          <t>ADV551/R</t>
        </is>
      </c>
      <c r="AX12" s="316" t="inlineStr">
        <is>
          <t>ADV551/R</t>
        </is>
      </c>
      <c r="AY12" s="306" t="inlineStr">
        <is>
          <t>ESB bus</t>
        </is>
      </c>
      <c r="AZ12" s="306" t="inlineStr">
        <is>
          <t>ESB bus</t>
        </is>
      </c>
      <c r="BA12" s="306" t="inlineStr">
        <is>
          <t>Power</t>
        </is>
      </c>
      <c r="BB12" s="306" t="inlineStr">
        <is>
          <t>Power</t>
        </is>
      </c>
      <c r="BC12" s="135" t="n"/>
      <c r="BD12" s="135" t="n"/>
      <c r="BH12" s="35" t="inlineStr">
        <is>
          <t>NODE 7</t>
        </is>
      </c>
      <c r="BI12" s="35">
        <f>IF(BB12&lt;&gt;"","Y","N")</f>
        <v/>
      </c>
    </row>
    <row r="13" ht="15.75" customHeight="1" s="310">
      <c r="A13" s="154" t="n"/>
      <c r="B13" s="137" t="n"/>
      <c r="C13" s="137" t="n"/>
      <c r="D13" s="137" t="n"/>
      <c r="E13" s="137" t="n"/>
      <c r="F13" s="137" t="n"/>
      <c r="G13" s="137" t="n"/>
      <c r="H13" s="137" t="inlineStr">
        <is>
          <t>ANB11D-425//BU2B</t>
        </is>
      </c>
      <c r="I13" s="137" t="n"/>
      <c r="J13" s="137" t="n"/>
      <c r="K13" s="137" t="n"/>
      <c r="L13" s="137" t="n"/>
      <c r="M13" s="137" t="n"/>
      <c r="N13" s="137" t="n"/>
      <c r="O13" s="130" t="n"/>
      <c r="P13" s="130" t="n"/>
      <c r="Q13" s="152" t="n">
        <v>0</v>
      </c>
      <c r="R13" s="137" t="n"/>
      <c r="S13" s="137" t="n"/>
      <c r="T13" s="319" t="n"/>
      <c r="V13" s="319" t="inlineStr">
        <is>
          <t>F2</t>
        </is>
      </c>
      <c r="W13" s="137" t="n"/>
      <c r="X13" s="154" t="n"/>
      <c r="Y13" s="307" t="n"/>
      <c r="Z13" s="307" t="n"/>
      <c r="AA13" s="307" t="n"/>
      <c r="AB13" s="307" t="n"/>
      <c r="AC13" s="307" t="n"/>
      <c r="AD13" s="307" t="n"/>
      <c r="AE13" s="307" t="n"/>
      <c r="AF13" s="307" t="n"/>
      <c r="AG13" s="307" t="n"/>
      <c r="AH13" s="307" t="n"/>
      <c r="AI13" s="307" t="n"/>
      <c r="AJ13" s="307" t="n"/>
      <c r="AK13" s="135" t="n"/>
      <c r="AL13" s="137" t="n"/>
      <c r="AM13" s="137" t="n"/>
      <c r="AN13" s="319" t="inlineStr">
        <is>
          <t>R2</t>
        </is>
      </c>
      <c r="AO13" s="319" t="n"/>
      <c r="AP13" s="154" t="n"/>
      <c r="AQ13" s="307" t="n"/>
      <c r="AR13" s="307" t="n"/>
      <c r="AS13" s="307" t="n"/>
      <c r="AT13" s="307" t="n"/>
      <c r="AU13" s="307" t="n"/>
      <c r="AV13" s="307" t="n"/>
      <c r="AW13" s="307" t="n"/>
      <c r="AX13" s="307" t="n"/>
      <c r="AY13" s="307" t="n"/>
      <c r="AZ13" s="307" t="n"/>
      <c r="BA13" s="307" t="n"/>
      <c r="BB13" s="307" t="n"/>
      <c r="BC13" s="135" t="n"/>
      <c r="BD13" s="135" t="n"/>
      <c r="BH13" s="35" t="inlineStr">
        <is>
          <t>NODE 8</t>
        </is>
      </c>
      <c r="BI13" s="35">
        <f>IF(BB17&lt;&gt;"","Y","N")</f>
        <v/>
      </c>
    </row>
    <row r="14" ht="15.75" customHeight="1" s="310">
      <c r="A14" s="154" t="n"/>
      <c r="B14" s="137" t="n"/>
      <c r="C14" s="137" t="n"/>
      <c r="D14" s="137" t="n"/>
      <c r="E14" s="137" t="n"/>
      <c r="F14" s="137" t="n"/>
      <c r="G14" s="137" t="n"/>
      <c r="H14" s="137" t="n"/>
      <c r="I14" s="137" t="n"/>
      <c r="J14" s="137" t="n"/>
      <c r="K14" s="137" t="n"/>
      <c r="L14" s="137" t="n"/>
      <c r="M14" s="137" t="n"/>
      <c r="N14" s="137" t="n"/>
      <c r="O14" s="137" t="n"/>
      <c r="P14" s="319" t="n"/>
      <c r="Q14" s="137" t="n"/>
      <c r="R14" s="137" t="n"/>
      <c r="S14" s="137" t="n"/>
      <c r="T14" s="319" t="n"/>
      <c r="V14" s="137" t="n"/>
      <c r="W14" s="137" t="n"/>
      <c r="X14" s="154" t="n"/>
      <c r="Y14" s="308" t="n"/>
      <c r="Z14" s="308" t="n"/>
      <c r="AA14" s="308" t="n"/>
      <c r="AB14" s="308" t="n"/>
      <c r="AC14" s="308" t="n"/>
      <c r="AD14" s="308" t="n"/>
      <c r="AE14" s="308" t="n"/>
      <c r="AF14" s="308" t="n"/>
      <c r="AG14" s="308" t="n"/>
      <c r="AH14" s="308" t="n"/>
      <c r="AI14" s="307" t="n"/>
      <c r="AJ14" s="307" t="n"/>
      <c r="AK14" s="135" t="n"/>
      <c r="AL14" s="137" t="n"/>
      <c r="AM14" s="137" t="n"/>
      <c r="AN14" s="319" t="n"/>
      <c r="AO14" s="319" t="n"/>
      <c r="AP14" s="154" t="n"/>
      <c r="AQ14" s="308" t="n"/>
      <c r="AR14" s="308" t="n"/>
      <c r="AS14" s="308" t="n"/>
      <c r="AT14" s="308" t="n"/>
      <c r="AU14" s="308" t="n"/>
      <c r="AV14" s="308" t="n"/>
      <c r="AW14" s="308" t="n"/>
      <c r="AX14" s="308" t="n"/>
      <c r="AY14" s="308" t="n"/>
      <c r="AZ14" s="308" t="n"/>
      <c r="BA14" s="307" t="n"/>
      <c r="BB14" s="307" t="n"/>
      <c r="BC14" s="135" t="n"/>
      <c r="BD14" s="135" t="n"/>
      <c r="BH14" s="35" t="inlineStr">
        <is>
          <t>NODE 9</t>
        </is>
      </c>
      <c r="BI14" s="35">
        <f>IF(BB22&lt;&gt;"","Y","N")</f>
        <v/>
      </c>
    </row>
    <row r="15" ht="15.75" customHeight="1" s="310">
      <c r="A15" s="154" t="n"/>
      <c r="B15" s="137" t="n"/>
      <c r="C15" s="137" t="n"/>
      <c r="D15" s="137" t="n"/>
      <c r="E15" s="137" t="n"/>
      <c r="F15" s="137" t="n"/>
      <c r="G15" s="137" t="n"/>
      <c r="H15" s="137" t="n"/>
      <c r="I15" s="137" t="n"/>
      <c r="J15" s="137" t="n"/>
      <c r="K15" s="137" t="n"/>
      <c r="L15" s="137" t="n"/>
      <c r="M15" s="137" t="n"/>
      <c r="N15" s="137" t="n"/>
      <c r="O15" s="149" t="inlineStr">
        <is>
          <t>S</t>
        </is>
      </c>
      <c r="P15" s="319" t="inlineStr">
        <is>
          <t>R</t>
        </is>
      </c>
      <c r="Q15" s="137" t="n"/>
      <c r="R15" s="137" t="n"/>
      <c r="S15" s="137" t="n"/>
      <c r="T15" s="319" t="n"/>
      <c r="V15" s="137" t="n"/>
      <c r="W15" s="137" t="n"/>
      <c r="X15" s="154" t="n"/>
      <c r="Y15" s="142" t="inlineStr">
        <is>
          <t>IS</t>
        </is>
      </c>
      <c r="Z15" s="142" t="inlineStr">
        <is>
          <t>IS</t>
        </is>
      </c>
      <c r="AA15" s="142" t="inlineStr">
        <is>
          <t>IS</t>
        </is>
      </c>
      <c r="AB15" s="142" t="inlineStr">
        <is>
          <t>IS</t>
        </is>
      </c>
      <c r="AC15" s="150" t="n"/>
      <c r="AD15" s="142" t="inlineStr">
        <is>
          <t>MI</t>
        </is>
      </c>
      <c r="AE15" s="142" t="inlineStr">
        <is>
          <t>MI</t>
        </is>
      </c>
      <c r="AF15" s="142" t="inlineStr">
        <is>
          <t>MI</t>
        </is>
      </c>
      <c r="AG15" s="144" t="n"/>
      <c r="AH15" s="144" t="n"/>
      <c r="AI15" s="308" t="n"/>
      <c r="AJ15" s="308" t="n"/>
      <c r="AK15" s="135" t="n"/>
      <c r="AL15" s="137" t="n"/>
      <c r="AM15" s="137" t="n"/>
      <c r="AN15" s="319" t="n"/>
      <c r="AO15" s="319" t="n"/>
      <c r="AP15" s="154" t="n"/>
      <c r="AQ15" s="142" t="inlineStr">
        <is>
          <t>IS</t>
        </is>
      </c>
      <c r="AR15" s="142" t="inlineStr">
        <is>
          <t>IS</t>
        </is>
      </c>
      <c r="AS15" s="142" t="inlineStr">
        <is>
          <t>IS</t>
        </is>
      </c>
      <c r="AT15" s="142" t="n"/>
      <c r="AU15" s="142" t="n"/>
      <c r="AV15" s="142" t="n"/>
      <c r="AW15" s="142" t="inlineStr">
        <is>
          <t>dry</t>
        </is>
      </c>
      <c r="AX15" s="142" t="inlineStr">
        <is>
          <t>dry</t>
        </is>
      </c>
      <c r="AY15" s="142" t="n"/>
      <c r="AZ15" s="144" t="n"/>
      <c r="BA15" s="308" t="n"/>
      <c r="BB15" s="308" t="n"/>
      <c r="BC15" s="135" t="n"/>
      <c r="BD15" s="135" t="n"/>
      <c r="BH15" s="35" t="inlineStr">
        <is>
          <t>NODE 10</t>
        </is>
      </c>
      <c r="BI15" s="35">
        <f>IF(BB27&lt;&gt;"","Y","N")</f>
        <v/>
      </c>
    </row>
    <row r="16" ht="15.75" customHeight="1" s="310">
      <c r="A16" s="154" t="n"/>
      <c r="B16" s="137" t="n"/>
      <c r="C16" s="137" t="n"/>
      <c r="D16" s="137" t="n"/>
      <c r="E16" s="137" t="n"/>
      <c r="F16" s="130" t="inlineStr">
        <is>
          <t>I/O Module Model:</t>
        </is>
      </c>
      <c r="G16" s="137" t="n"/>
      <c r="H16" s="137" t="inlineStr">
        <is>
          <t>AAI143</t>
        </is>
      </c>
      <c r="I16" s="137" t="n"/>
      <c r="J16" s="137" t="n"/>
      <c r="K16" s="137" t="n"/>
      <c r="L16" s="151" t="n"/>
      <c r="M16" s="137" t="n"/>
      <c r="N16" s="137" t="n"/>
      <c r="O16" s="152">
        <f>COUNTIF(X5:BB30,H16)</f>
        <v/>
      </c>
      <c r="P16" s="152">
        <f>COUNTIF(X5:BB30,H16&amp;"/R")</f>
        <v/>
      </c>
      <c r="Q16" s="152">
        <f>SUM(O16:P16)</f>
        <v/>
      </c>
      <c r="R16" s="137" t="n"/>
      <c r="S16" s="137">
        <f>Q16+#REF!</f>
        <v/>
      </c>
      <c r="T16" s="319" t="n"/>
      <c r="V16" s="137" t="n"/>
      <c r="W16" s="137" t="n"/>
      <c r="X16" s="154" t="n"/>
      <c r="Y16" s="146" t="n"/>
      <c r="Z16" s="146" t="n"/>
      <c r="AA16" s="146" t="n"/>
      <c r="AB16" s="146" t="n"/>
      <c r="AC16" s="146" t="n"/>
      <c r="AD16" s="146" t="n"/>
      <c r="AE16" s="146" t="n"/>
      <c r="AF16" s="146" t="n"/>
      <c r="AG16" s="147" t="inlineStr">
        <is>
          <t>YCB301-C020</t>
        </is>
      </c>
      <c r="AH16" s="137" t="n"/>
      <c r="AI16" s="137" t="n"/>
      <c r="AJ16" s="137" t="n"/>
      <c r="AK16" s="135" t="n"/>
      <c r="AL16" s="137" t="n"/>
      <c r="AM16" s="137" t="n"/>
      <c r="AN16" s="319" t="n"/>
      <c r="AO16" s="319" t="n"/>
      <c r="AP16" s="154" t="n"/>
      <c r="AQ16" s="146" t="n"/>
      <c r="AR16" s="146" t="n"/>
      <c r="AS16" s="137" t="n"/>
      <c r="AT16" s="137" t="n"/>
      <c r="AU16" s="146" t="n"/>
      <c r="AV16" s="146" t="n"/>
      <c r="AW16" s="146" t="n"/>
      <c r="AX16" s="146" t="n"/>
      <c r="AY16" s="147" t="inlineStr">
        <is>
          <t>YCB301-C100</t>
        </is>
      </c>
      <c r="AZ16" s="146" t="n"/>
      <c r="BA16" s="146" t="n"/>
      <c r="BB16" s="146" t="n"/>
      <c r="BC16" s="135" t="n"/>
      <c r="BD16" s="135" t="n"/>
      <c r="BH16" s="35" t="inlineStr">
        <is>
          <t>N1-S1</t>
        </is>
      </c>
      <c r="BI16" s="35">
        <f>Y7</f>
        <v/>
      </c>
      <c r="BJ16" s="35" t="n">
        <v>1</v>
      </c>
      <c r="BK16" s="35" t="n">
        <v>1</v>
      </c>
      <c r="BL16" s="35" t="inlineStr">
        <is>
          <t>AAI143/R</t>
        </is>
      </c>
    </row>
    <row r="17" ht="15.75" customHeight="1" s="310">
      <c r="A17" s="154" t="n"/>
      <c r="B17" s="137" t="n"/>
      <c r="C17" s="137" t="n"/>
      <c r="D17" s="137" t="n"/>
      <c r="E17" s="137" t="n"/>
      <c r="F17" s="137" t="n"/>
      <c r="G17" s="137" t="n"/>
      <c r="H17" s="137" t="inlineStr">
        <is>
          <t>AAI543</t>
        </is>
      </c>
      <c r="I17" s="137" t="n"/>
      <c r="J17" s="137" t="n"/>
      <c r="K17" s="137" t="n"/>
      <c r="L17" s="151" t="n"/>
      <c r="M17" s="137" t="n"/>
      <c r="N17" s="137" t="n"/>
      <c r="O17" s="152">
        <f>COUNTIF(X5:BB30,H17)</f>
        <v/>
      </c>
      <c r="P17" s="152">
        <f>COUNTIF(X5:BB30,H17&amp;"/R")</f>
        <v/>
      </c>
      <c r="Q17" s="152">
        <f>SUM(O17:P17)</f>
        <v/>
      </c>
      <c r="R17" s="137" t="n"/>
      <c r="S17" s="137">
        <f>Q17+#REF!</f>
        <v/>
      </c>
      <c r="T17" s="319" t="n"/>
      <c r="V17" s="137" t="n"/>
      <c r="W17" s="137" t="n"/>
      <c r="X17" s="154" t="n"/>
      <c r="Y17" s="316" t="inlineStr">
        <is>
          <t>AAI143/R</t>
        </is>
      </c>
      <c r="Z17" s="316" t="inlineStr">
        <is>
          <t>AAI143/R</t>
        </is>
      </c>
      <c r="AA17" s="316" t="inlineStr">
        <is>
          <t>AAI543/R</t>
        </is>
      </c>
      <c r="AB17" s="316" t="inlineStr">
        <is>
          <t>AAI543/R</t>
        </is>
      </c>
      <c r="AC17" s="317" t="inlineStr">
        <is>
          <t>ADCV01</t>
        </is>
      </c>
      <c r="AD17" s="318" t="inlineStr">
        <is>
          <t>ADV151</t>
        </is>
      </c>
      <c r="AE17" s="318" t="inlineStr">
        <is>
          <t>ADV151</t>
        </is>
      </c>
      <c r="AF17" s="318" t="inlineStr">
        <is>
          <t>ADV151</t>
        </is>
      </c>
      <c r="AG17" s="306" t="inlineStr">
        <is>
          <t>ESB bus</t>
        </is>
      </c>
      <c r="AH17" s="306" t="inlineStr">
        <is>
          <t>ESB bus</t>
        </is>
      </c>
      <c r="AI17" s="306" t="inlineStr">
        <is>
          <t>Power</t>
        </is>
      </c>
      <c r="AJ17" s="306" t="inlineStr">
        <is>
          <t>Power</t>
        </is>
      </c>
      <c r="AK17" s="135" t="n"/>
      <c r="AL17" s="137" t="n"/>
      <c r="AM17" s="137" t="n"/>
      <c r="AN17" s="319" t="n"/>
      <c r="AO17" s="319" t="n"/>
      <c r="AP17" s="154" t="n"/>
      <c r="AQ17" s="316" t="inlineStr">
        <is>
          <t>AAI143/R</t>
        </is>
      </c>
      <c r="AR17" s="316" t="inlineStr">
        <is>
          <t>AAI143/R</t>
        </is>
      </c>
      <c r="AS17" s="316" t="inlineStr">
        <is>
          <t>AAI143</t>
        </is>
      </c>
      <c r="AT17" s="316" t="inlineStr">
        <is>
          <t>AAI143</t>
        </is>
      </c>
      <c r="AU17" s="317" t="inlineStr">
        <is>
          <t>ADCV01</t>
        </is>
      </c>
      <c r="AV17" s="317" t="inlineStr">
        <is>
          <t>ADCV01</t>
        </is>
      </c>
      <c r="AW17" s="316" t="inlineStr">
        <is>
          <t>ADV551/R</t>
        </is>
      </c>
      <c r="AX17" s="316" t="inlineStr">
        <is>
          <t>ADV551/R</t>
        </is>
      </c>
      <c r="AY17" s="306" t="inlineStr">
        <is>
          <t>ESB bus</t>
        </is>
      </c>
      <c r="AZ17" s="306" t="inlineStr">
        <is>
          <t>ESB bus</t>
        </is>
      </c>
      <c r="BA17" s="306" t="inlineStr">
        <is>
          <t>Power</t>
        </is>
      </c>
      <c r="BB17" s="306" t="inlineStr">
        <is>
          <t>Power</t>
        </is>
      </c>
      <c r="BC17" s="135" t="n"/>
      <c r="BD17" s="135" t="n"/>
      <c r="BH17" s="35" t="inlineStr">
        <is>
          <t>N1-S2</t>
        </is>
      </c>
      <c r="BI17" s="35">
        <f>IF(ISNUMBER(FIND("/R",BI16)),"R",AA6)</f>
        <v/>
      </c>
      <c r="BJ17" s="35" t="n">
        <v>1</v>
      </c>
      <c r="BK17" s="35" t="n">
        <v>2</v>
      </c>
      <c r="BL17" s="35" t="inlineStr">
        <is>
          <t>R</t>
        </is>
      </c>
    </row>
    <row r="18" ht="15.75" customHeight="1" s="310">
      <c r="A18" s="154" t="n"/>
      <c r="B18" s="137" t="n"/>
      <c r="C18" s="137" t="n"/>
      <c r="D18" s="137" t="n"/>
      <c r="E18" s="137" t="n"/>
      <c r="F18" s="137" t="n"/>
      <c r="G18" s="137" t="n"/>
      <c r="H18" s="137" t="inlineStr">
        <is>
          <t>ADV151</t>
        </is>
      </c>
      <c r="I18" s="137" t="n"/>
      <c r="J18" s="137" t="n"/>
      <c r="K18" s="137" t="n"/>
      <c r="L18" s="151" t="n"/>
      <c r="M18" s="137" t="n"/>
      <c r="N18" s="137" t="n"/>
      <c r="O18" s="152">
        <f>COUNTIF(X5:BB30,H18)</f>
        <v/>
      </c>
      <c r="P18" s="152">
        <f>COUNTIF(X5:BB30,H18&amp;"/R")</f>
        <v/>
      </c>
      <c r="Q18" s="152">
        <f>SUM(O18:P18)</f>
        <v/>
      </c>
      <c r="R18" s="137" t="n"/>
      <c r="S18" s="137">
        <f>Q18+#REF!</f>
        <v/>
      </c>
      <c r="T18" s="319" t="n"/>
      <c r="V18" s="319" t="inlineStr">
        <is>
          <t>F3</t>
        </is>
      </c>
      <c r="W18" s="137" t="n"/>
      <c r="X18" s="154" t="n"/>
      <c r="Y18" s="307" t="n"/>
      <c r="Z18" s="307" t="n"/>
      <c r="AA18" s="307" t="n"/>
      <c r="AB18" s="307" t="n"/>
      <c r="AC18" s="307" t="n"/>
      <c r="AD18" s="307" t="n"/>
      <c r="AE18" s="307" t="n"/>
      <c r="AF18" s="307" t="n"/>
      <c r="AG18" s="307" t="n"/>
      <c r="AH18" s="307" t="n"/>
      <c r="AI18" s="307" t="n"/>
      <c r="AJ18" s="307" t="n"/>
      <c r="AK18" s="135" t="n"/>
      <c r="AL18" s="137" t="n"/>
      <c r="AM18" s="137" t="n"/>
      <c r="AN18" s="319" t="inlineStr">
        <is>
          <t>R3</t>
        </is>
      </c>
      <c r="AO18" s="319" t="n"/>
      <c r="AP18" s="154" t="n"/>
      <c r="AQ18" s="307" t="n"/>
      <c r="AR18" s="307" t="n"/>
      <c r="AS18" s="307" t="n"/>
      <c r="AT18" s="307" t="n"/>
      <c r="AU18" s="307" t="n"/>
      <c r="AV18" s="307" t="n"/>
      <c r="AW18" s="307" t="n"/>
      <c r="AX18" s="307" t="n"/>
      <c r="AY18" s="307" t="n"/>
      <c r="AZ18" s="307" t="n"/>
      <c r="BA18" s="307" t="n"/>
      <c r="BB18" s="307" t="n"/>
      <c r="BC18" s="135" t="n"/>
      <c r="BD18" s="135" t="n"/>
      <c r="BH18" s="35" t="inlineStr">
        <is>
          <t>N1-S3</t>
        </is>
      </c>
      <c r="BI18" s="35">
        <f>IF(ISNUMBER(FIND("/R",BI17)),"R",AA7)</f>
        <v/>
      </c>
      <c r="BJ18" s="35" t="n">
        <v>1</v>
      </c>
      <c r="BK18" s="35" t="n">
        <v>3</v>
      </c>
      <c r="BL18" s="35" t="inlineStr">
        <is>
          <t>AAI543/R</t>
        </is>
      </c>
    </row>
    <row r="19" ht="15.75" customHeight="1" s="310">
      <c r="A19" s="154" t="n"/>
      <c r="B19" s="137" t="n"/>
      <c r="C19" s="137" t="n"/>
      <c r="D19" s="137" t="n"/>
      <c r="E19" s="137" t="n"/>
      <c r="F19" s="137" t="n"/>
      <c r="G19" s="137" t="n"/>
      <c r="H19" s="137" t="inlineStr">
        <is>
          <t>ADV551</t>
        </is>
      </c>
      <c r="I19" s="137" t="n"/>
      <c r="J19" s="137" t="n"/>
      <c r="K19" s="137" t="n"/>
      <c r="L19" s="151" t="n"/>
      <c r="M19" s="137" t="n"/>
      <c r="N19" s="137" t="n"/>
      <c r="O19" s="152">
        <f>COUNTIF(X5:BB30,H19)</f>
        <v/>
      </c>
      <c r="P19" s="152">
        <f>COUNTIF(X5:BB30,H19&amp;"/R")</f>
        <v/>
      </c>
      <c r="Q19" s="152">
        <f>SUM(O19:P19)</f>
        <v/>
      </c>
      <c r="R19" s="137" t="n"/>
      <c r="S19" s="137">
        <f>Q19+#REF!</f>
        <v/>
      </c>
      <c r="T19" s="319" t="n"/>
      <c r="V19" s="137" t="n"/>
      <c r="W19" s="137" t="n"/>
      <c r="X19" s="154" t="n"/>
      <c r="Y19" s="308" t="n"/>
      <c r="Z19" s="308" t="n"/>
      <c r="AA19" s="308" t="n"/>
      <c r="AB19" s="308" t="n"/>
      <c r="AC19" s="308" t="n"/>
      <c r="AD19" s="308" t="n"/>
      <c r="AE19" s="308" t="n"/>
      <c r="AF19" s="308" t="n"/>
      <c r="AG19" s="308" t="n"/>
      <c r="AH19" s="308" t="n"/>
      <c r="AI19" s="307" t="n"/>
      <c r="AJ19" s="307" t="n"/>
      <c r="AK19" s="135" t="n"/>
      <c r="AL19" s="137" t="n"/>
      <c r="AM19" s="137" t="n"/>
      <c r="AN19" s="319" t="n"/>
      <c r="AO19" s="319" t="n"/>
      <c r="AP19" s="154" t="n"/>
      <c r="AQ19" s="308" t="n"/>
      <c r="AR19" s="308" t="n"/>
      <c r="AS19" s="308" t="n"/>
      <c r="AT19" s="308" t="n"/>
      <c r="AU19" s="308" t="n"/>
      <c r="AV19" s="308" t="n"/>
      <c r="AW19" s="308" t="n"/>
      <c r="AX19" s="308" t="n"/>
      <c r="AY19" s="308" t="n"/>
      <c r="AZ19" s="308" t="n"/>
      <c r="BA19" s="307" t="n"/>
      <c r="BB19" s="307" t="n"/>
      <c r="BC19" s="135" t="n"/>
      <c r="BD19" s="135" t="n"/>
      <c r="BH19" s="35" t="inlineStr">
        <is>
          <t>N1-S4</t>
        </is>
      </c>
      <c r="BI19" s="35">
        <f>IF(ISNUMBER(FIND("/R",BI18)),"R",AB7)</f>
        <v/>
      </c>
      <c r="BJ19" s="35" t="n">
        <v>1</v>
      </c>
      <c r="BK19" s="35" t="n">
        <v>4</v>
      </c>
      <c r="BL19" s="35" t="inlineStr">
        <is>
          <t>R</t>
        </is>
      </c>
    </row>
    <row r="20" ht="15.75" customHeight="1" s="310">
      <c r="A20" s="154" t="n"/>
      <c r="B20" s="137" t="n"/>
      <c r="C20" s="137" t="n"/>
      <c r="D20" s="137" t="n"/>
      <c r="E20" s="137" t="n"/>
      <c r="F20" s="137" t="n"/>
      <c r="G20" s="137" t="n"/>
      <c r="H20" s="137" t="inlineStr">
        <is>
          <t>AAP135</t>
        </is>
      </c>
      <c r="I20" s="137" t="n"/>
      <c r="J20" s="137" t="n"/>
      <c r="K20" s="137" t="n"/>
      <c r="L20" s="137" t="n"/>
      <c r="M20" s="137" t="n"/>
      <c r="N20" s="137" t="n"/>
      <c r="O20" s="152">
        <f>COUNTIF(X5:BB30,H20)</f>
        <v/>
      </c>
      <c r="P20" s="152">
        <f>COUNTIF(X5:BB30,H20&amp;"/R")</f>
        <v/>
      </c>
      <c r="Q20" s="152">
        <f>SUM(O20:P20)</f>
        <v/>
      </c>
      <c r="R20" s="137" t="n"/>
      <c r="S20" s="137">
        <f>Q20+#REF!</f>
        <v/>
      </c>
      <c r="T20" s="319" t="n"/>
      <c r="V20" s="137" t="n"/>
      <c r="W20" s="137" t="n"/>
      <c r="X20" s="154" t="n"/>
      <c r="Y20" s="142" t="inlineStr">
        <is>
          <t>IS</t>
        </is>
      </c>
      <c r="Z20" s="142" t="inlineStr">
        <is>
          <t>IS</t>
        </is>
      </c>
      <c r="AA20" s="142" t="inlineStr">
        <is>
          <t>IS</t>
        </is>
      </c>
      <c r="AB20" s="142" t="inlineStr">
        <is>
          <t>IS</t>
        </is>
      </c>
      <c r="AC20" s="142" t="n"/>
      <c r="AD20" s="142" t="inlineStr">
        <is>
          <t>RE</t>
        </is>
      </c>
      <c r="AE20" s="142" t="inlineStr">
        <is>
          <t>MI</t>
        </is>
      </c>
      <c r="AF20" s="142" t="inlineStr">
        <is>
          <t>MI</t>
        </is>
      </c>
      <c r="AG20" s="144" t="n"/>
      <c r="AH20" s="144" t="n"/>
      <c r="AI20" s="308" t="n"/>
      <c r="AJ20" s="308" t="n"/>
      <c r="AK20" s="135" t="n"/>
      <c r="AL20" s="137" t="n"/>
      <c r="AM20" s="137" t="n"/>
      <c r="AN20" s="319" t="n"/>
      <c r="AO20" s="319" t="n"/>
      <c r="AP20" s="154" t="n"/>
      <c r="AQ20" s="142" t="inlineStr">
        <is>
          <t>NIS</t>
        </is>
      </c>
      <c r="AR20" s="142" t="inlineStr">
        <is>
          <t>NIS</t>
        </is>
      </c>
      <c r="AS20" s="142" t="inlineStr">
        <is>
          <t>NIS</t>
        </is>
      </c>
      <c r="AT20" s="142" t="inlineStr">
        <is>
          <t>NIS</t>
        </is>
      </c>
      <c r="AU20" s="142" t="n"/>
      <c r="AV20" s="142" t="n"/>
      <c r="AW20" s="150" t="inlineStr">
        <is>
          <t>24v</t>
        </is>
      </c>
      <c r="AX20" s="150" t="inlineStr">
        <is>
          <t>24v</t>
        </is>
      </c>
      <c r="AY20" s="144" t="n"/>
      <c r="AZ20" s="144" t="n"/>
      <c r="BA20" s="308" t="n"/>
      <c r="BB20" s="308" t="n"/>
      <c r="BC20" s="135" t="n"/>
      <c r="BD20" s="135" t="n"/>
      <c r="BH20" s="35" t="inlineStr">
        <is>
          <t>N1-S5</t>
        </is>
      </c>
      <c r="BI20" s="35">
        <f>IF(ISNUMBER(FIND("/R",BI19)),"R",AC7)</f>
        <v/>
      </c>
      <c r="BJ20" s="35" t="n">
        <v>1</v>
      </c>
      <c r="BK20" s="35" t="n">
        <v>5</v>
      </c>
      <c r="BL20" s="35" t="inlineStr">
        <is>
          <t>ADV151/R</t>
        </is>
      </c>
    </row>
    <row r="21" ht="15.75" customHeight="1" s="310">
      <c r="A21" s="154" t="n"/>
      <c r="B21" s="137" t="n"/>
      <c r="C21" s="137" t="n"/>
      <c r="D21" s="137" t="n"/>
      <c r="E21" s="137" t="n"/>
      <c r="F21" s="137" t="n"/>
      <c r="G21" s="137" t="n"/>
      <c r="H21" s="137" t="inlineStr">
        <is>
          <t>ALP121</t>
        </is>
      </c>
      <c r="I21" s="137" t="n"/>
      <c r="J21" s="137" t="n"/>
      <c r="K21" s="137" t="n"/>
      <c r="L21" s="151" t="n"/>
      <c r="M21" s="137" t="n"/>
      <c r="N21" s="137" t="n"/>
      <c r="O21" s="152">
        <f>COUNTIF(X5:BB30,H21)</f>
        <v/>
      </c>
      <c r="P21" s="152">
        <f>COUNTIF(X5:BB30,H21&amp;"/R")</f>
        <v/>
      </c>
      <c r="Q21" s="152">
        <f>SUM(O21:P21)</f>
        <v/>
      </c>
      <c r="R21" s="137" t="n"/>
      <c r="S21" s="137">
        <f>Q21+#REF!</f>
        <v/>
      </c>
      <c r="T21" s="319" t="n"/>
      <c r="V21" s="137" t="n"/>
      <c r="W21" s="137" t="n"/>
      <c r="X21" s="154" t="n"/>
      <c r="Y21" s="146" t="n"/>
      <c r="Z21" s="146" t="n"/>
      <c r="AA21" s="146" t="n"/>
      <c r="AB21" s="146" t="n"/>
      <c r="AC21" s="146" t="n"/>
      <c r="AD21" s="146" t="n"/>
      <c r="AE21" s="146" t="n"/>
      <c r="AF21" s="146" t="n"/>
      <c r="AG21" s="147" t="inlineStr">
        <is>
          <t>YCB301-C100</t>
        </is>
      </c>
      <c r="AH21" s="137" t="n"/>
      <c r="AI21" s="137" t="n"/>
      <c r="AJ21" s="137" t="n"/>
      <c r="AK21" s="135" t="n"/>
      <c r="AL21" s="137" t="n"/>
      <c r="AM21" s="137" t="n"/>
      <c r="AN21" s="319" t="n"/>
      <c r="AO21" s="319" t="n"/>
      <c r="AP21" s="154" t="n"/>
      <c r="AQ21" s="137" t="n"/>
      <c r="AR21" s="137" t="n"/>
      <c r="AS21" s="137" t="n"/>
      <c r="AT21" s="137" t="n"/>
      <c r="AU21" s="137" t="n"/>
      <c r="AV21" s="137" t="n"/>
      <c r="AW21" s="137" t="n"/>
      <c r="AX21" s="137" t="n"/>
      <c r="AY21" s="147" t="inlineStr">
        <is>
          <t>YCB301-C020</t>
        </is>
      </c>
      <c r="AZ21" s="137" t="n"/>
      <c r="BA21" s="137" t="n"/>
      <c r="BB21" s="137" t="n"/>
      <c r="BC21" s="135" t="n"/>
      <c r="BD21" s="135" t="n"/>
      <c r="BH21" s="35" t="inlineStr">
        <is>
          <t>N1-S6</t>
        </is>
      </c>
      <c r="BI21" s="35">
        <f>IF(ISNUMBER(FIND("/R",BI20)),"R",AD7)</f>
        <v/>
      </c>
      <c r="BJ21" s="35" t="n">
        <v>1</v>
      </c>
      <c r="BK21" s="35" t="n">
        <v>6</v>
      </c>
      <c r="BL21" s="35" t="inlineStr">
        <is>
          <t>R</t>
        </is>
      </c>
    </row>
    <row r="22" ht="13.5" customHeight="1" s="310">
      <c r="A22" s="154" t="n"/>
      <c r="B22" s="137" t="n"/>
      <c r="C22" s="137" t="n"/>
      <c r="D22" s="137" t="n"/>
      <c r="E22" s="137" t="n"/>
      <c r="F22" s="137" t="n"/>
      <c r="G22" s="137" t="n"/>
      <c r="H22" s="137" t="inlineStr">
        <is>
          <t>ALR121</t>
        </is>
      </c>
      <c r="I22" s="153" t="n"/>
      <c r="J22" s="153" t="n"/>
      <c r="K22" s="153" t="n"/>
      <c r="L22" s="151" t="n"/>
      <c r="M22" s="153" t="n"/>
      <c r="N22" s="153" t="n"/>
      <c r="O22" s="152">
        <f>COUNTIF(X5:BB30,H22)</f>
        <v/>
      </c>
      <c r="P22" s="152">
        <f>COUNTIF(X5:BB30,H22&amp;"/R")</f>
        <v/>
      </c>
      <c r="Q22" s="152">
        <f>SUM(O22:P22)</f>
        <v/>
      </c>
      <c r="R22" s="137" t="n"/>
      <c r="S22" s="137">
        <f>Q22+#REF!</f>
        <v/>
      </c>
      <c r="T22" s="137" t="n"/>
      <c r="U22" s="137" t="n"/>
      <c r="V22" s="137" t="n"/>
      <c r="W22" s="137" t="n"/>
      <c r="X22" s="154" t="n"/>
      <c r="Y22" s="316" t="inlineStr">
        <is>
          <t>AAI143/R</t>
        </is>
      </c>
      <c r="Z22" s="316" t="inlineStr">
        <is>
          <t>AAI143/R</t>
        </is>
      </c>
      <c r="AA22" s="316" t="inlineStr">
        <is>
          <t>AAI543/R</t>
        </is>
      </c>
      <c r="AB22" s="316" t="inlineStr">
        <is>
          <t>AAI543/R</t>
        </is>
      </c>
      <c r="AC22" s="317" t="inlineStr">
        <is>
          <t>ADCV01</t>
        </is>
      </c>
      <c r="AD22" s="318" t="inlineStr">
        <is>
          <t>ADV151</t>
        </is>
      </c>
      <c r="AE22" s="318" t="inlineStr">
        <is>
          <t>ADV151/R</t>
        </is>
      </c>
      <c r="AF22" s="318" t="inlineStr">
        <is>
          <t>ADV151/R</t>
        </is>
      </c>
      <c r="AG22" s="306" t="inlineStr">
        <is>
          <t>ESB bus</t>
        </is>
      </c>
      <c r="AH22" s="306" t="inlineStr">
        <is>
          <t>ESB bus</t>
        </is>
      </c>
      <c r="AI22" s="306" t="inlineStr">
        <is>
          <t>Power</t>
        </is>
      </c>
      <c r="AJ22" s="306" t="inlineStr">
        <is>
          <t>Power</t>
        </is>
      </c>
      <c r="AK22" s="135" t="n"/>
      <c r="AL22" s="137" t="n"/>
      <c r="AM22" s="137" t="n"/>
      <c r="AN22" s="319" t="n"/>
      <c r="AO22" s="319" t="n"/>
      <c r="AP22" s="154" t="n"/>
      <c r="AQ22" s="316" t="inlineStr">
        <is>
          <t>AAI143</t>
        </is>
      </c>
      <c r="AR22" s="316" t="inlineStr">
        <is>
          <t>AAI143</t>
        </is>
      </c>
      <c r="AS22" s="316" t="inlineStr">
        <is>
          <t>AAI143</t>
        </is>
      </c>
      <c r="AT22" s="316" t="inlineStr">
        <is>
          <t>AAI143</t>
        </is>
      </c>
      <c r="AU22" s="317" t="inlineStr">
        <is>
          <t>ADCV01</t>
        </is>
      </c>
      <c r="AV22" s="317" t="inlineStr">
        <is>
          <t>ADCV01</t>
        </is>
      </c>
      <c r="AW22" s="317" t="inlineStr">
        <is>
          <t>ADCV01</t>
        </is>
      </c>
      <c r="AX22" s="318" t="inlineStr">
        <is>
          <t>ADV551</t>
        </is>
      </c>
      <c r="AY22" s="306" t="inlineStr">
        <is>
          <t>ESB bus</t>
        </is>
      </c>
      <c r="AZ22" s="306" t="inlineStr">
        <is>
          <t>ESB bus</t>
        </is>
      </c>
      <c r="BA22" s="306" t="inlineStr">
        <is>
          <t>Power</t>
        </is>
      </c>
      <c r="BB22" s="306" t="inlineStr">
        <is>
          <t>Power</t>
        </is>
      </c>
      <c r="BC22" s="135" t="n"/>
      <c r="BD22" s="135" t="n"/>
      <c r="BH22" s="35" t="inlineStr">
        <is>
          <t>N1-S7</t>
        </is>
      </c>
      <c r="BI22" s="35">
        <f>IF(ISNUMBER(FIND("/R",BI21)),"R",AE7)</f>
        <v/>
      </c>
      <c r="BJ22" s="35" t="n">
        <v>1</v>
      </c>
      <c r="BK22" s="35" t="n">
        <v>7</v>
      </c>
      <c r="BL22" s="35" t="inlineStr">
        <is>
          <t>EC401</t>
        </is>
      </c>
    </row>
    <row r="23" ht="13.5" customHeight="1" s="310">
      <c r="A23" s="154" t="n"/>
      <c r="B23" s="137" t="n"/>
      <c r="C23" s="137" t="n"/>
      <c r="D23" s="137" t="n"/>
      <c r="E23" s="137" t="n"/>
      <c r="F23" s="137" t="n"/>
      <c r="G23" s="137" t="n"/>
      <c r="H23" s="137" t="inlineStr">
        <is>
          <t>ALE111</t>
        </is>
      </c>
      <c r="I23" s="137" t="n"/>
      <c r="J23" s="137" t="n"/>
      <c r="K23" s="137" t="n"/>
      <c r="L23" s="137" t="n"/>
      <c r="M23" s="137" t="n"/>
      <c r="N23" s="137" t="n"/>
      <c r="O23" s="152">
        <f>COUNTIF(X5:BB30,H23)</f>
        <v/>
      </c>
      <c r="P23" s="152">
        <f>COUNTIF(X5:BB30,H23&amp;"/R")</f>
        <v/>
      </c>
      <c r="Q23" s="152">
        <f>SUM(O23:P23)</f>
        <v/>
      </c>
      <c r="R23" s="137" t="n"/>
      <c r="S23" s="137">
        <f>Q23+#REF!</f>
        <v/>
      </c>
      <c r="T23" s="137" t="n"/>
      <c r="U23" s="137" t="n"/>
      <c r="V23" s="319" t="inlineStr">
        <is>
          <t>F4</t>
        </is>
      </c>
      <c r="W23" s="137" t="n"/>
      <c r="X23" s="154" t="n"/>
      <c r="Y23" s="307" t="n"/>
      <c r="Z23" s="307" t="n"/>
      <c r="AA23" s="307" t="n"/>
      <c r="AB23" s="307" t="n"/>
      <c r="AC23" s="307" t="n"/>
      <c r="AD23" s="307" t="n"/>
      <c r="AE23" s="307" t="n"/>
      <c r="AF23" s="307" t="n"/>
      <c r="AG23" s="307" t="n"/>
      <c r="AH23" s="307" t="n"/>
      <c r="AI23" s="307" t="n"/>
      <c r="AJ23" s="307" t="n"/>
      <c r="AK23" s="135" t="n"/>
      <c r="AL23" s="137" t="n"/>
      <c r="AM23" s="137" t="n"/>
      <c r="AN23" s="319" t="inlineStr">
        <is>
          <t>R4</t>
        </is>
      </c>
      <c r="AO23" s="319" t="n"/>
      <c r="AP23" s="154" t="n"/>
      <c r="AQ23" s="307" t="n"/>
      <c r="AR23" s="307" t="n"/>
      <c r="AS23" s="307" t="n"/>
      <c r="AT23" s="307" t="n"/>
      <c r="AU23" s="307" t="n"/>
      <c r="AV23" s="307" t="n"/>
      <c r="AW23" s="307" t="n"/>
      <c r="AX23" s="307" t="n"/>
      <c r="AY23" s="307" t="n"/>
      <c r="AZ23" s="307" t="n"/>
      <c r="BA23" s="307" t="n"/>
      <c r="BB23" s="307" t="n"/>
      <c r="BC23" s="135" t="n"/>
      <c r="BD23" s="135" t="n"/>
      <c r="BH23" s="35" t="inlineStr">
        <is>
          <t>N1-S8</t>
        </is>
      </c>
      <c r="BI23" s="35">
        <f>IF(ISNUMBER(FIND("/R",BI22)),"R",AF7)</f>
        <v/>
      </c>
      <c r="BJ23" s="35" t="n">
        <v>1</v>
      </c>
      <c r="BK23" s="35" t="n">
        <v>8</v>
      </c>
      <c r="BL23" s="35" t="inlineStr">
        <is>
          <t>EC401</t>
        </is>
      </c>
    </row>
    <row r="24" ht="13.5" customHeight="1" s="310">
      <c r="A24" s="154" t="n"/>
      <c r="B24" s="137" t="n"/>
      <c r="C24" s="137" t="n"/>
      <c r="D24" s="137" t="n"/>
      <c r="E24" s="137" t="n"/>
      <c r="F24" s="137" t="n"/>
      <c r="G24" s="137" t="n"/>
      <c r="H24" s="137" t="inlineStr">
        <is>
          <t>ADCV01</t>
        </is>
      </c>
      <c r="I24" s="137" t="n"/>
      <c r="J24" s="137" t="n"/>
      <c r="K24" s="137" t="n"/>
      <c r="L24" s="151" t="n"/>
      <c r="M24" s="137" t="n"/>
      <c r="N24" s="137" t="n"/>
      <c r="O24" s="152">
        <f>COUNTIF(X5:BB30,H24)</f>
        <v/>
      </c>
      <c r="P24" s="152">
        <f>COUNTIF(X5:BB30,H24&amp;"/R")</f>
        <v/>
      </c>
      <c r="Q24" s="152">
        <f>SUM(O24:P24)</f>
        <v/>
      </c>
      <c r="R24" s="137" t="n"/>
      <c r="S24" s="137">
        <f>Q24+#REF!</f>
        <v/>
      </c>
      <c r="T24" s="137" t="n"/>
      <c r="U24" s="137" t="n"/>
      <c r="V24" s="137" t="n"/>
      <c r="W24" s="137" t="n"/>
      <c r="X24" s="154" t="n"/>
      <c r="Y24" s="308" t="n"/>
      <c r="Z24" s="308" t="n"/>
      <c r="AA24" s="308" t="n"/>
      <c r="AB24" s="308" t="n"/>
      <c r="AC24" s="308" t="n"/>
      <c r="AD24" s="308" t="n"/>
      <c r="AE24" s="308" t="n"/>
      <c r="AF24" s="308" t="n"/>
      <c r="AG24" s="308" t="n"/>
      <c r="AH24" s="308" t="n"/>
      <c r="AI24" s="307" t="n"/>
      <c r="AJ24" s="307" t="n"/>
      <c r="AK24" s="135" t="n"/>
      <c r="AL24" s="137" t="n"/>
      <c r="AM24" s="137" t="n"/>
      <c r="AN24" s="319" t="n"/>
      <c r="AO24" s="319" t="n"/>
      <c r="AP24" s="154" t="n"/>
      <c r="AQ24" s="308" t="n"/>
      <c r="AR24" s="308" t="n"/>
      <c r="AS24" s="308" t="n"/>
      <c r="AT24" s="308" t="n"/>
      <c r="AU24" s="308" t="n"/>
      <c r="AV24" s="308" t="n"/>
      <c r="AW24" s="308" t="n"/>
      <c r="AX24" s="308" t="n"/>
      <c r="AY24" s="308" t="n"/>
      <c r="AZ24" s="308" t="n"/>
      <c r="BA24" s="307" t="n"/>
      <c r="BB24" s="307" t="n"/>
      <c r="BC24" s="135" t="n"/>
      <c r="BD24" s="135" t="n"/>
      <c r="BH24" s="35" t="inlineStr">
        <is>
          <t>N2-S1</t>
        </is>
      </c>
      <c r="BI24" s="35">
        <f>IF(ISNUMBER(FIND("/R",BI23)),"R",Y12)</f>
        <v/>
      </c>
      <c r="BJ24" s="35" t="n">
        <v>2</v>
      </c>
      <c r="BK24" s="35" t="n">
        <v>1</v>
      </c>
      <c r="BL24" s="35" t="inlineStr">
        <is>
          <t>AAI143/R</t>
        </is>
      </c>
    </row>
    <row r="25" ht="13.5" customHeight="1" s="310">
      <c r="A25" s="154" t="n"/>
      <c r="B25" s="137" t="n"/>
      <c r="C25" s="137" t="n"/>
      <c r="D25" s="137" t="n"/>
      <c r="E25" s="137" t="n"/>
      <c r="F25" s="137" t="n"/>
      <c r="G25" s="137" t="n"/>
      <c r="H25" s="137" t="inlineStr">
        <is>
          <t>YCB301-C020</t>
        </is>
      </c>
      <c r="I25" s="137" t="n"/>
      <c r="J25" s="137" t="n"/>
      <c r="K25" s="137" t="n"/>
      <c r="L25" s="137" t="n"/>
      <c r="M25" s="137" t="n"/>
      <c r="N25" s="137" t="n"/>
      <c r="O25" s="137" t="n"/>
      <c r="P25" s="319" t="n"/>
      <c r="Q25" s="152">
        <f>COUNTIF(Y5:BC33,H25)</f>
        <v/>
      </c>
      <c r="R25" s="137" t="n"/>
      <c r="S25" s="137" t="n"/>
      <c r="T25" s="137" t="n"/>
      <c r="U25" s="137" t="n"/>
      <c r="V25" s="137" t="n"/>
      <c r="W25" s="137" t="n"/>
      <c r="X25" s="154" t="n"/>
      <c r="Y25" s="142" t="inlineStr">
        <is>
          <t>IS</t>
        </is>
      </c>
      <c r="Z25" s="142" t="inlineStr">
        <is>
          <t>IS</t>
        </is>
      </c>
      <c r="AA25" s="142" t="inlineStr">
        <is>
          <t>IS</t>
        </is>
      </c>
      <c r="AB25" s="142" t="inlineStr">
        <is>
          <t>IS</t>
        </is>
      </c>
      <c r="AC25" s="142" t="n"/>
      <c r="AD25" s="142" t="inlineStr">
        <is>
          <t>RE</t>
        </is>
      </c>
      <c r="AE25" s="142" t="inlineStr">
        <is>
          <t>RE</t>
        </is>
      </c>
      <c r="AF25" s="142" t="inlineStr">
        <is>
          <t>RE</t>
        </is>
      </c>
      <c r="AG25" s="144" t="n"/>
      <c r="AH25" s="144" t="n"/>
      <c r="AI25" s="308" t="n"/>
      <c r="AJ25" s="308" t="n"/>
      <c r="AK25" s="135" t="n"/>
      <c r="AL25" s="137" t="n"/>
      <c r="AM25" s="137" t="n"/>
      <c r="AN25" s="319" t="n"/>
      <c r="AO25" s="319" t="n"/>
      <c r="AP25" s="154" t="n"/>
      <c r="AQ25" s="142" t="inlineStr">
        <is>
          <t>IS</t>
        </is>
      </c>
      <c r="AR25" s="142" t="inlineStr">
        <is>
          <t>IS</t>
        </is>
      </c>
      <c r="AS25" s="142" t="inlineStr">
        <is>
          <t>NIS</t>
        </is>
      </c>
      <c r="AT25" s="142" t="inlineStr">
        <is>
          <t>NIS</t>
        </is>
      </c>
      <c r="AU25" s="142" t="n"/>
      <c r="AV25" s="142" t="n"/>
      <c r="AW25" s="142" t="n"/>
      <c r="AX25" s="142" t="inlineStr">
        <is>
          <t>dry</t>
        </is>
      </c>
      <c r="AY25" s="144" t="n"/>
      <c r="AZ25" s="144" t="n"/>
      <c r="BA25" s="308" t="n"/>
      <c r="BB25" s="308" t="n"/>
      <c r="BC25" s="135" t="n"/>
      <c r="BD25" s="135" t="n"/>
      <c r="BH25" s="35" t="inlineStr">
        <is>
          <t>N2-S2</t>
        </is>
      </c>
      <c r="BI25" s="35">
        <f>IF(ISNUMBER(FIND("/R",BI24)),"R",Z12)</f>
        <v/>
      </c>
      <c r="BJ25" s="35" t="n">
        <v>2</v>
      </c>
      <c r="BK25" s="35" t="n">
        <v>2</v>
      </c>
      <c r="BL25" s="35" t="inlineStr">
        <is>
          <t>R</t>
        </is>
      </c>
    </row>
    <row r="26">
      <c r="A26" s="154" t="n"/>
      <c r="B26" s="137" t="n"/>
      <c r="C26" s="137" t="n"/>
      <c r="D26" s="137" t="n"/>
      <c r="E26" s="137" t="n"/>
      <c r="F26" s="137" t="n"/>
      <c r="G26" s="137" t="n"/>
      <c r="H26" s="137" t="inlineStr">
        <is>
          <t>YCB301-C100</t>
        </is>
      </c>
      <c r="I26" s="137" t="n"/>
      <c r="J26" s="137" t="n"/>
      <c r="K26" s="137" t="n"/>
      <c r="L26" s="137" t="n"/>
      <c r="M26" s="137" t="n"/>
      <c r="N26" s="137" t="n"/>
      <c r="O26" s="137" t="n"/>
      <c r="P26" s="319" t="n"/>
      <c r="Q26" s="152">
        <f>COUNTIF(Y5:BC33,H26)</f>
        <v/>
      </c>
      <c r="R26" s="137" t="n"/>
      <c r="S26" s="137" t="n"/>
      <c r="T26" s="137" t="n"/>
      <c r="U26" s="137" t="n"/>
      <c r="V26" s="137" t="n"/>
      <c r="W26" s="137" t="n"/>
      <c r="X26" s="154" t="n"/>
      <c r="Y26" s="155" t="n"/>
      <c r="Z26" s="155" t="n"/>
      <c r="AA26" s="155" t="n"/>
      <c r="AB26" s="155" t="n"/>
      <c r="AC26" s="146" t="n"/>
      <c r="AD26" s="146" t="n"/>
      <c r="AE26" s="146" t="n"/>
      <c r="AF26" s="146" t="n"/>
      <c r="AG26" s="147" t="inlineStr">
        <is>
          <t>YCB301-C020</t>
        </is>
      </c>
      <c r="AH26" s="137" t="n"/>
      <c r="AI26" s="137" t="n"/>
      <c r="AJ26" s="137" t="n"/>
      <c r="AK26" s="135" t="n"/>
      <c r="AL26" s="137" t="n"/>
      <c r="AM26" s="137" t="n"/>
      <c r="AN26" s="319" t="n"/>
      <c r="AO26" s="319" t="n"/>
      <c r="AP26" s="154" t="n"/>
      <c r="AQ26" s="146" t="n"/>
      <c r="AR26" s="146" t="n"/>
      <c r="AS26" s="146" t="n"/>
      <c r="AT26" s="146" t="n"/>
      <c r="AU26" s="146" t="n"/>
      <c r="AV26" s="146" t="n"/>
      <c r="AW26" s="146" t="n"/>
      <c r="AX26" s="146" t="n"/>
      <c r="AY26" s="147" t="inlineStr">
        <is>
          <t>YCB301-C100</t>
        </is>
      </c>
      <c r="AZ26" s="146" t="n"/>
      <c r="BA26" s="146" t="n"/>
      <c r="BB26" s="146" t="n"/>
      <c r="BC26" s="135" t="n"/>
      <c r="BD26" s="135" t="n"/>
      <c r="BH26" s="35" t="inlineStr">
        <is>
          <t>N2-S3</t>
        </is>
      </c>
      <c r="BI26" s="35">
        <f>IF(ISNUMBER(FIND("/R",BI25)),"R",AA12)</f>
        <v/>
      </c>
      <c r="BJ26" s="35" t="n">
        <v>2</v>
      </c>
      <c r="BK26" s="35" t="n">
        <v>3</v>
      </c>
      <c r="BL26" s="35" t="inlineStr">
        <is>
          <t>AAI543/R</t>
        </is>
      </c>
    </row>
    <row r="27" ht="13.5" customHeight="1" s="310">
      <c r="A27" s="154" t="n"/>
      <c r="B27" s="137" t="n"/>
      <c r="C27" s="137" t="n"/>
      <c r="D27" s="137" t="n"/>
      <c r="E27" s="137" t="n"/>
      <c r="F27" s="130" t="n"/>
      <c r="G27" s="137" t="n"/>
      <c r="H27" s="137" t="inlineStr">
        <is>
          <t>YCB301-C200</t>
        </is>
      </c>
      <c r="I27" s="137" t="n"/>
      <c r="J27" s="137" t="n"/>
      <c r="K27" s="137" t="n"/>
      <c r="L27" s="137" t="n"/>
      <c r="M27" s="137" t="n"/>
      <c r="N27" s="137" t="n"/>
      <c r="O27" s="137" t="n"/>
      <c r="P27" s="319" t="n"/>
      <c r="Q27" s="152">
        <f>COUNTIF(Y5:BC33,H27)</f>
        <v/>
      </c>
      <c r="R27" s="137" t="n"/>
      <c r="S27" s="137" t="n"/>
      <c r="T27" s="137" t="n"/>
      <c r="U27" s="137" t="n"/>
      <c r="V27" s="137" t="n"/>
      <c r="W27" s="137" t="n"/>
      <c r="X27" s="154" t="n"/>
      <c r="Y27" s="316" t="inlineStr">
        <is>
          <t>AAI143/R</t>
        </is>
      </c>
      <c r="Z27" s="316" t="inlineStr">
        <is>
          <t>AAI143/R</t>
        </is>
      </c>
      <c r="AA27" s="316" t="inlineStr">
        <is>
          <t>AAI543/R</t>
        </is>
      </c>
      <c r="AB27" s="316" t="inlineStr">
        <is>
          <t>AAI543/R</t>
        </is>
      </c>
      <c r="AC27" s="317" t="inlineStr">
        <is>
          <t>ADCV01</t>
        </is>
      </c>
      <c r="AD27" s="318" t="inlineStr">
        <is>
          <t>ADV151</t>
        </is>
      </c>
      <c r="AE27" s="316" t="inlineStr">
        <is>
          <t>ADV151/R</t>
        </is>
      </c>
      <c r="AF27" s="316" t="inlineStr">
        <is>
          <t>ADV151/R</t>
        </is>
      </c>
      <c r="AG27" s="306" t="inlineStr">
        <is>
          <t>ESB bus</t>
        </is>
      </c>
      <c r="AH27" s="306" t="inlineStr">
        <is>
          <t>ESB bus</t>
        </is>
      </c>
      <c r="AI27" s="306" t="inlineStr">
        <is>
          <t>Power</t>
        </is>
      </c>
      <c r="AJ27" s="306" t="inlineStr">
        <is>
          <t>Power</t>
        </is>
      </c>
      <c r="AK27" s="135" t="n"/>
      <c r="AL27" s="137" t="n"/>
      <c r="AM27" s="137" t="n"/>
      <c r="AN27" s="319" t="n"/>
      <c r="AO27" s="319" t="n"/>
      <c r="AP27" s="156" t="n"/>
      <c r="AQ27" s="316" t="inlineStr">
        <is>
          <t>AAI143</t>
        </is>
      </c>
      <c r="AR27" s="316" t="inlineStr">
        <is>
          <t>AAI143</t>
        </is>
      </c>
      <c r="AS27" s="316" t="inlineStr">
        <is>
          <t>AAI143</t>
        </is>
      </c>
      <c r="AT27" s="316" t="inlineStr">
        <is>
          <t>AAI143</t>
        </is>
      </c>
      <c r="AU27" s="317" t="inlineStr">
        <is>
          <t>ADCV01</t>
        </is>
      </c>
      <c r="AV27" s="317" t="inlineStr">
        <is>
          <t>ADCV01</t>
        </is>
      </c>
      <c r="AW27" s="317" t="inlineStr">
        <is>
          <t>ADCV01</t>
        </is>
      </c>
      <c r="AX27" s="316" t="inlineStr">
        <is>
          <t>ADV551</t>
        </is>
      </c>
      <c r="AY27" s="306" t="inlineStr">
        <is>
          <t>ESB bus</t>
        </is>
      </c>
      <c r="AZ27" s="306" t="inlineStr">
        <is>
          <t>ESB bus</t>
        </is>
      </c>
      <c r="BA27" s="306" t="inlineStr">
        <is>
          <t>Power</t>
        </is>
      </c>
      <c r="BB27" s="306" t="inlineStr">
        <is>
          <t>Power</t>
        </is>
      </c>
      <c r="BC27" s="135" t="n"/>
      <c r="BD27" s="135" t="n"/>
      <c r="BH27" s="35" t="inlineStr">
        <is>
          <t>N2-S4</t>
        </is>
      </c>
      <c r="BI27" s="35">
        <f>IF(ISNUMBER(FIND("/R",BI26)),"R",AB12)</f>
        <v/>
      </c>
      <c r="BJ27" s="35" t="n">
        <v>2</v>
      </c>
      <c r="BK27" s="35" t="n">
        <v>4</v>
      </c>
      <c r="BL27" s="35" t="inlineStr">
        <is>
          <t>R</t>
        </is>
      </c>
    </row>
    <row r="28" ht="13.5" customHeight="1" s="310">
      <c r="A28" s="154" t="n"/>
      <c r="B28" s="137" t="n"/>
      <c r="C28" s="137" t="n"/>
      <c r="D28" s="137" t="n"/>
      <c r="E28" s="137" t="n"/>
      <c r="F28" s="130" t="n"/>
      <c r="G28" s="137" t="n"/>
      <c r="H28" s="137" t="n"/>
      <c r="I28" s="137" t="n"/>
      <c r="J28" s="137" t="n"/>
      <c r="K28" s="137" t="n"/>
      <c r="L28" s="137" t="n"/>
      <c r="M28" s="137" t="n"/>
      <c r="N28" s="137" t="n"/>
      <c r="O28" s="137" t="n"/>
      <c r="P28" s="319" t="n"/>
      <c r="Q28" s="137" t="n"/>
      <c r="R28" s="137" t="n"/>
      <c r="S28" s="137" t="n"/>
      <c r="T28" s="137" t="n"/>
      <c r="U28" s="137" t="n"/>
      <c r="V28" s="319" t="inlineStr">
        <is>
          <t>F5</t>
        </is>
      </c>
      <c r="W28" s="137" t="n"/>
      <c r="X28" s="154" t="n"/>
      <c r="Y28" s="307" t="n"/>
      <c r="Z28" s="307" t="n"/>
      <c r="AA28" s="307" t="n"/>
      <c r="AB28" s="307" t="n"/>
      <c r="AC28" s="307" t="n"/>
      <c r="AD28" s="307" t="n"/>
      <c r="AE28" s="307" t="n"/>
      <c r="AF28" s="307" t="n"/>
      <c r="AG28" s="307" t="n"/>
      <c r="AH28" s="307" t="n"/>
      <c r="AI28" s="307" t="n"/>
      <c r="AJ28" s="307" t="n"/>
      <c r="AK28" s="135" t="n"/>
      <c r="AL28" s="137" t="n"/>
      <c r="AM28" s="137" t="n"/>
      <c r="AN28" s="319" t="inlineStr">
        <is>
          <t>R5</t>
        </is>
      </c>
      <c r="AO28" s="319" t="n"/>
      <c r="AP28" s="156" t="n"/>
      <c r="AQ28" s="307" t="n"/>
      <c r="AR28" s="307" t="n"/>
      <c r="AS28" s="307" t="n"/>
      <c r="AT28" s="307" t="n"/>
      <c r="AU28" s="307" t="n"/>
      <c r="AV28" s="307" t="n"/>
      <c r="AW28" s="307" t="n"/>
      <c r="AX28" s="307" t="n"/>
      <c r="AY28" s="307" t="n"/>
      <c r="AZ28" s="307" t="n"/>
      <c r="BA28" s="307" t="n"/>
      <c r="BB28" s="307" t="n"/>
      <c r="BC28" s="135" t="n"/>
      <c r="BD28" s="135" t="n"/>
      <c r="BH28" s="35" t="inlineStr">
        <is>
          <t>N2-S5</t>
        </is>
      </c>
      <c r="BI28" s="35">
        <f>IF(ISNUMBER(FIND("/R",BI27)),"R",AC12)</f>
        <v/>
      </c>
      <c r="BJ28" s="35" t="n">
        <v>2</v>
      </c>
      <c r="BK28" s="35" t="n">
        <v>5</v>
      </c>
      <c r="BL28" s="35" t="inlineStr">
        <is>
          <t>ADCV01</t>
        </is>
      </c>
    </row>
    <row r="29" ht="14.25" customHeight="1" s="310">
      <c r="A29" s="154" t="n"/>
      <c r="B29" s="137" t="n"/>
      <c r="C29" s="137" t="n"/>
      <c r="D29" s="137" t="n"/>
      <c r="E29" s="137" t="n"/>
      <c r="F29" s="130" t="n"/>
      <c r="G29" s="157" t="n"/>
      <c r="H29" s="309" t="n"/>
      <c r="K29" s="137" t="n"/>
      <c r="L29" s="137" t="n"/>
      <c r="M29" s="137" t="n"/>
      <c r="N29" s="137" t="n"/>
      <c r="O29" s="137" t="n"/>
      <c r="P29" s="319" t="n"/>
      <c r="Q29" s="137" t="n"/>
      <c r="R29" s="137" t="n"/>
      <c r="S29" s="137" t="n"/>
      <c r="T29" s="137" t="n"/>
      <c r="U29" s="137" t="n"/>
      <c r="V29" s="137" t="n"/>
      <c r="W29" s="137" t="n"/>
      <c r="X29" s="154" t="n"/>
      <c r="Y29" s="308" t="n"/>
      <c r="Z29" s="308" t="n"/>
      <c r="AA29" s="308" t="n"/>
      <c r="AB29" s="308" t="n"/>
      <c r="AC29" s="308" t="n"/>
      <c r="AD29" s="308" t="n"/>
      <c r="AE29" s="308" t="n"/>
      <c r="AF29" s="308" t="n"/>
      <c r="AG29" s="308" t="n"/>
      <c r="AH29" s="308" t="n"/>
      <c r="AI29" s="307" t="n"/>
      <c r="AJ29" s="307" t="n"/>
      <c r="AK29" s="135" t="n"/>
      <c r="AL29" s="137" t="n"/>
      <c r="AM29" s="137" t="n"/>
      <c r="AN29" s="319" t="n"/>
      <c r="AO29" s="319" t="n"/>
      <c r="AP29" s="156" t="n"/>
      <c r="AQ29" s="308" t="n"/>
      <c r="AR29" s="308" t="n"/>
      <c r="AS29" s="308" t="n"/>
      <c r="AT29" s="308" t="n"/>
      <c r="AU29" s="308" t="n"/>
      <c r="AV29" s="308" t="n"/>
      <c r="AW29" s="308" t="n"/>
      <c r="AX29" s="308" t="n"/>
      <c r="AY29" s="308" t="n"/>
      <c r="AZ29" s="308" t="n"/>
      <c r="BA29" s="307" t="n"/>
      <c r="BB29" s="307" t="n"/>
      <c r="BC29" s="135" t="n"/>
      <c r="BD29" s="135" t="n"/>
      <c r="BH29" s="35" t="inlineStr">
        <is>
          <t>N2-S6</t>
        </is>
      </c>
      <c r="BI29" s="35">
        <f>IF(ISNUMBER(FIND("/R",BI28)),"R",AD12)</f>
        <v/>
      </c>
      <c r="BJ29" s="35" t="n">
        <v>2</v>
      </c>
      <c r="BK29" s="35" t="n">
        <v>6</v>
      </c>
      <c r="BL29" s="35" t="inlineStr">
        <is>
          <t>ADV151</t>
        </is>
      </c>
    </row>
    <row r="30" ht="13.5" customHeight="1" s="310">
      <c r="A30" s="154" t="n"/>
      <c r="B30" s="137" t="n"/>
      <c r="C30" s="137" t="n"/>
      <c r="D30" s="137" t="n"/>
      <c r="E30" s="137" t="n"/>
      <c r="F30" s="130" t="inlineStr">
        <is>
          <t>Single:</t>
        </is>
      </c>
      <c r="G30" s="137" t="n"/>
      <c r="H30" s="149" t="inlineStr">
        <is>
          <t>S</t>
        </is>
      </c>
      <c r="I30" s="137" t="n"/>
      <c r="J30" s="137" t="n"/>
      <c r="K30" s="137" t="n"/>
      <c r="L30" s="137" t="n"/>
      <c r="M30" s="137" t="n"/>
      <c r="N30" s="137" t="n"/>
      <c r="O30" s="137" t="n"/>
      <c r="P30" s="319" t="n"/>
      <c r="Q30" s="137" t="n"/>
      <c r="R30" s="137" t="n"/>
      <c r="S30" s="137" t="n"/>
      <c r="T30" s="137" t="n"/>
      <c r="U30" s="137" t="n"/>
      <c r="V30" s="137" t="n"/>
      <c r="W30" s="137" t="n"/>
      <c r="X30" s="154" t="n"/>
      <c r="Y30" s="142" t="inlineStr">
        <is>
          <t>IS</t>
        </is>
      </c>
      <c r="Z30" s="142" t="inlineStr">
        <is>
          <t>IS</t>
        </is>
      </c>
      <c r="AA30" s="142" t="inlineStr">
        <is>
          <t>NIS</t>
        </is>
      </c>
      <c r="AB30" s="142" t="inlineStr">
        <is>
          <t>NIS</t>
        </is>
      </c>
      <c r="AC30" s="142" t="n"/>
      <c r="AD30" s="142" t="inlineStr">
        <is>
          <t>RE</t>
        </is>
      </c>
      <c r="AE30" s="142" t="inlineStr">
        <is>
          <t>IS</t>
        </is>
      </c>
      <c r="AF30" s="142" t="inlineStr">
        <is>
          <t>IS</t>
        </is>
      </c>
      <c r="AG30" s="144" t="n"/>
      <c r="AH30" s="144" t="n"/>
      <c r="AI30" s="308" t="n"/>
      <c r="AJ30" s="308" t="n"/>
      <c r="AK30" s="135" t="n"/>
      <c r="AL30" s="137" t="n"/>
      <c r="AM30" s="137" t="n"/>
      <c r="AN30" s="319" t="n"/>
      <c r="AO30" s="319" t="n"/>
      <c r="AP30" s="154" t="n"/>
      <c r="AQ30" s="142" t="inlineStr">
        <is>
          <t>IS</t>
        </is>
      </c>
      <c r="AR30" s="142" t="inlineStr">
        <is>
          <t>IS</t>
        </is>
      </c>
      <c r="AS30" s="142" t="inlineStr">
        <is>
          <t>NIS</t>
        </is>
      </c>
      <c r="AT30" s="142" t="inlineStr">
        <is>
          <t>NIS</t>
        </is>
      </c>
      <c r="AU30" s="142" t="n"/>
      <c r="AV30" s="142" t="n"/>
      <c r="AW30" s="142" t="n"/>
      <c r="AX30" s="150" t="inlineStr">
        <is>
          <t>24v</t>
        </is>
      </c>
      <c r="AY30" s="144" t="n"/>
      <c r="AZ30" s="144" t="n"/>
      <c r="BA30" s="308" t="n"/>
      <c r="BB30" s="308" t="n"/>
      <c r="BC30" s="135" t="n"/>
      <c r="BD30" s="135" t="n"/>
      <c r="BH30" s="35" t="inlineStr">
        <is>
          <t>N2-S7</t>
        </is>
      </c>
      <c r="BI30" s="35">
        <f>IF(ISNUMBER(FIND("/R",BI29)),"R",AE12)</f>
        <v/>
      </c>
      <c r="BJ30" s="35" t="n">
        <v>2</v>
      </c>
      <c r="BK30" s="35" t="n">
        <v>7</v>
      </c>
      <c r="BL30" s="35" t="inlineStr">
        <is>
          <t>ADV151</t>
        </is>
      </c>
    </row>
    <row r="31" ht="14.25" customHeight="1" s="310" thickBot="1">
      <c r="A31" s="154" t="n"/>
      <c r="B31" s="137" t="n"/>
      <c r="C31" s="137" t="n"/>
      <c r="D31" s="137" t="n"/>
      <c r="E31" s="137" t="n"/>
      <c r="F31" s="130" t="inlineStr">
        <is>
          <t>Redundant:</t>
        </is>
      </c>
      <c r="G31" s="137" t="n"/>
      <c r="H31" s="137" t="inlineStr">
        <is>
          <t>R</t>
        </is>
      </c>
      <c r="I31" s="137" t="n"/>
      <c r="J31" s="137" t="n"/>
      <c r="K31" s="137" t="n"/>
      <c r="L31" s="137" t="n"/>
      <c r="M31" s="137" t="n"/>
      <c r="N31" s="137" t="n"/>
      <c r="O31" s="137" t="n"/>
      <c r="P31" s="319" t="n"/>
      <c r="Q31" s="137" t="n"/>
      <c r="R31" s="137" t="n"/>
      <c r="S31" s="137" t="n"/>
      <c r="T31" s="137" t="n"/>
      <c r="U31" s="137" t="n"/>
      <c r="V31" s="137" t="n"/>
      <c r="W31" s="137" t="n"/>
      <c r="X31" s="154" t="n"/>
      <c r="Y31" s="137" t="n"/>
      <c r="Z31" s="137" t="n"/>
      <c r="AA31" s="137" t="n"/>
      <c r="AB31" s="137" t="n"/>
      <c r="AC31" s="137" t="n"/>
      <c r="AD31" s="137" t="n"/>
      <c r="AE31" s="137" t="n"/>
      <c r="AF31" s="137" t="n"/>
      <c r="AG31" s="147" t="inlineStr">
        <is>
          <t>YCB301-C200</t>
        </is>
      </c>
      <c r="AH31" s="137" t="n"/>
      <c r="AI31" s="137" t="n"/>
      <c r="AJ31" s="137" t="n"/>
      <c r="AK31" s="135" t="n"/>
      <c r="AL31" s="137" t="n"/>
      <c r="AM31" s="137" t="n"/>
      <c r="AN31" s="319" t="n"/>
      <c r="AO31" s="319" t="n"/>
      <c r="AP31" s="154" t="n"/>
      <c r="AQ31" s="146" t="n"/>
      <c r="AR31" s="146" t="n"/>
      <c r="AS31" s="146" t="n"/>
      <c r="AT31" s="146" t="n"/>
      <c r="AU31" s="146" t="n"/>
      <c r="AV31" s="146" t="n"/>
      <c r="AW31" s="146" t="n"/>
      <c r="AX31" s="146" t="n"/>
      <c r="AY31" s="146" t="n"/>
      <c r="AZ31" s="146" t="n"/>
      <c r="BA31" s="146" t="n"/>
      <c r="BB31" s="146" t="n"/>
      <c r="BC31" s="135" t="n"/>
      <c r="BD31" s="135" t="n"/>
      <c r="BH31" s="35" t="inlineStr">
        <is>
          <t>N2-S8</t>
        </is>
      </c>
      <c r="BI31" s="35">
        <f>IF(ISNUMBER(FIND("/R",BI30)),"R",AF12)</f>
        <v/>
      </c>
      <c r="BJ31" s="35" t="n">
        <v>2</v>
      </c>
      <c r="BK31" s="35" t="n">
        <v>8</v>
      </c>
      <c r="BL31" s="35" t="inlineStr">
        <is>
          <t>ADV151</t>
        </is>
      </c>
    </row>
    <row r="32" ht="14.25" customHeight="1" s="310" thickBot="1">
      <c r="A32" s="154" t="n"/>
      <c r="B32" s="137" t="n"/>
      <c r="C32" s="137" t="n"/>
      <c r="D32" s="137" t="n"/>
      <c r="E32" s="137" t="n"/>
      <c r="F32" s="137" t="n"/>
      <c r="G32" s="137" t="n"/>
      <c r="H32" s="137" t="n"/>
      <c r="I32" s="137" t="n"/>
      <c r="J32" s="137" t="n"/>
      <c r="K32" s="137" t="n"/>
      <c r="L32" s="137" t="n"/>
      <c r="M32" s="137" t="n"/>
      <c r="N32" s="137" t="n"/>
      <c r="O32" s="137" t="n"/>
      <c r="P32" s="319" t="n"/>
      <c r="Q32" s="137" t="n"/>
      <c r="R32" s="137" t="n"/>
      <c r="S32" s="137" t="n"/>
      <c r="T32" s="137" t="n"/>
      <c r="U32" s="137" t="n"/>
      <c r="V32" s="137" t="n"/>
      <c r="W32" s="137" t="n"/>
      <c r="X32" s="154" t="n"/>
      <c r="Y32" s="311" t="n"/>
      <c r="Z32" s="312" t="n"/>
      <c r="AA32" s="312" t="n"/>
      <c r="AB32" s="312" t="n"/>
      <c r="AC32" s="312" t="n"/>
      <c r="AD32" s="312" t="n"/>
      <c r="AE32" s="312" t="n"/>
      <c r="AF32" s="312" t="n"/>
      <c r="AG32" s="312" t="n"/>
      <c r="AH32" s="312" t="n"/>
      <c r="AI32" s="312" t="n"/>
      <c r="AJ32" s="313" t="n"/>
      <c r="AK32" s="135" t="n"/>
      <c r="AL32" s="137" t="n"/>
      <c r="AM32" s="137" t="n"/>
      <c r="AN32" s="319" t="n"/>
      <c r="AO32" s="319" t="n"/>
      <c r="AP32" s="154" t="n"/>
      <c r="AQ32" s="158" t="n"/>
      <c r="AR32" s="159" t="n"/>
      <c r="AS32" s="159" t="n"/>
      <c r="AT32" s="159" t="n"/>
      <c r="AU32" s="159" t="n"/>
      <c r="AV32" s="159" t="n"/>
      <c r="AW32" s="159" t="n"/>
      <c r="AX32" s="159" t="n"/>
      <c r="AY32" s="159" t="n"/>
      <c r="AZ32" s="159" t="n"/>
      <c r="BA32" s="159" t="n"/>
      <c r="BB32" s="15" t="n"/>
      <c r="BC32" s="135" t="n"/>
      <c r="BD32" s="135" t="n"/>
      <c r="BH32" s="35" t="inlineStr">
        <is>
          <t>N3-S1</t>
        </is>
      </c>
      <c r="BI32" s="35">
        <f>IF(ISNUMBER(FIND("/R",BI31)),"R",Y17)</f>
        <v/>
      </c>
      <c r="BJ32" s="35" t="n">
        <v>3</v>
      </c>
      <c r="BK32" s="35" t="n">
        <v>1</v>
      </c>
      <c r="BL32" s="35" t="inlineStr">
        <is>
          <t>AAI143/R</t>
        </is>
      </c>
    </row>
    <row r="33" ht="14.25" customHeight="1" s="310" thickBot="1">
      <c r="A33" s="154" t="n"/>
      <c r="B33" s="137" t="n"/>
      <c r="C33" s="137" t="n"/>
      <c r="D33" s="137" t="n"/>
      <c r="E33" s="137" t="n"/>
      <c r="F33" s="137" t="n"/>
      <c r="G33" s="137" t="n"/>
      <c r="H33" s="137" t="n"/>
      <c r="I33" s="137" t="n"/>
      <c r="J33" s="137" t="n"/>
      <c r="K33" s="137" t="n"/>
      <c r="L33" s="137" t="n"/>
      <c r="M33" s="137" t="n"/>
      <c r="N33" s="137" t="n"/>
      <c r="O33" s="137" t="n"/>
      <c r="P33" s="319" t="n"/>
      <c r="Q33" s="137" t="n"/>
      <c r="R33" s="137" t="n"/>
      <c r="S33" s="137" t="n"/>
      <c r="T33" s="137" t="n"/>
      <c r="U33" s="137" t="n"/>
      <c r="V33" s="137" t="n"/>
      <c r="W33" s="137" t="n"/>
      <c r="X33" s="160" t="n"/>
      <c r="Y33" s="161" t="n"/>
      <c r="Z33" s="161" t="n"/>
      <c r="AA33" s="161" t="n"/>
      <c r="AB33" s="161" t="n"/>
      <c r="AC33" s="161" t="n"/>
      <c r="AD33" s="161" t="n"/>
      <c r="AE33" s="161" t="n"/>
      <c r="AF33" s="161" t="n"/>
      <c r="AG33" s="161" t="n"/>
      <c r="AH33" s="161" t="n"/>
      <c r="AI33" s="161" t="n"/>
      <c r="AJ33" s="161" t="n"/>
      <c r="AK33" s="16" t="n"/>
      <c r="AL33" s="137" t="n"/>
      <c r="AM33" s="137" t="n"/>
      <c r="AN33" s="319" t="n"/>
      <c r="AO33" s="319" t="n"/>
      <c r="AP33" s="160" t="n"/>
      <c r="AQ33" s="161" t="n"/>
      <c r="AR33" s="161" t="n"/>
      <c r="AS33" s="161" t="n"/>
      <c r="AT33" s="161" t="n"/>
      <c r="AU33" s="161" t="n"/>
      <c r="AV33" s="161" t="n"/>
      <c r="AW33" s="161" t="n"/>
      <c r="AX33" s="161" t="n"/>
      <c r="AY33" s="161" t="n"/>
      <c r="AZ33" s="161" t="n"/>
      <c r="BA33" s="161" t="n"/>
      <c r="BB33" s="161" t="n"/>
      <c r="BC33" s="16" t="n"/>
      <c r="BD33" s="135" t="n"/>
      <c r="BH33" s="35" t="inlineStr">
        <is>
          <t>N3-S2</t>
        </is>
      </c>
      <c r="BI33" s="35">
        <f>IF(ISNUMBER(FIND("/R",BI32)),"R",Z17)</f>
        <v/>
      </c>
      <c r="BJ33" s="35" t="n">
        <v>3</v>
      </c>
      <c r="BK33" s="35" t="n">
        <v>2</v>
      </c>
      <c r="BL33" s="35" t="inlineStr">
        <is>
          <t>R</t>
        </is>
      </c>
    </row>
    <row r="34" ht="14.25" customHeight="1" s="310" thickBot="1">
      <c r="A34" s="154" t="n"/>
      <c r="B34" s="137" t="n"/>
      <c r="C34" s="137" t="n"/>
      <c r="D34" s="137" t="n"/>
      <c r="E34" s="137" t="n"/>
      <c r="F34" s="137" t="n"/>
      <c r="G34" s="137" t="n"/>
      <c r="H34" s="137" t="n"/>
      <c r="I34" s="137" t="n"/>
      <c r="J34" s="137" t="n"/>
      <c r="K34" s="137" t="n"/>
      <c r="L34" s="137" t="n"/>
      <c r="M34" s="137" t="n"/>
      <c r="N34" s="137" t="n"/>
      <c r="O34" s="137" t="n"/>
      <c r="P34" s="319" t="n"/>
      <c r="Q34" s="137" t="n"/>
      <c r="R34" s="137" t="n"/>
      <c r="S34" s="137" t="n"/>
      <c r="T34" s="137" t="n"/>
      <c r="U34" s="137" t="n"/>
      <c r="V34" s="137" t="n"/>
      <c r="W34" s="137" t="n"/>
      <c r="X34" s="137" t="n"/>
      <c r="Y34" s="17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9" t="n"/>
      <c r="AK34" s="137" t="n"/>
      <c r="AL34" s="137" t="n"/>
      <c r="AM34" s="137" t="n"/>
      <c r="AN34" s="319" t="n"/>
      <c r="AO34" s="319" t="n"/>
      <c r="AP34" s="137" t="n"/>
      <c r="AQ34" s="17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9" t="n"/>
      <c r="BC34" s="137" t="n"/>
      <c r="BD34" s="135" t="n"/>
      <c r="BH34" s="35" t="inlineStr">
        <is>
          <t>N3-S3</t>
        </is>
      </c>
      <c r="BI34" s="35">
        <f>IF(ISNUMBER(FIND("/R",BI33)),"R",AA17)</f>
        <v/>
      </c>
      <c r="BJ34" s="35" t="n">
        <v>3</v>
      </c>
      <c r="BK34" s="35" t="n">
        <v>3</v>
      </c>
      <c r="BL34" s="35" t="inlineStr">
        <is>
          <t>AAI543/R</t>
        </is>
      </c>
    </row>
    <row r="35">
      <c r="A35" s="154" t="n"/>
      <c r="B35" s="137" t="n"/>
      <c r="C35" s="137" t="n"/>
      <c r="D35" s="137" t="n"/>
      <c r="E35" s="137" t="n"/>
      <c r="F35" s="137" t="n"/>
      <c r="G35" s="137" t="n"/>
      <c r="H35" s="137" t="n"/>
      <c r="I35" s="137" t="n"/>
      <c r="J35" s="137" t="n"/>
      <c r="K35" s="137" t="n"/>
      <c r="L35" s="137" t="n"/>
      <c r="M35" s="137" t="n"/>
      <c r="N35" s="137" t="n"/>
      <c r="O35" s="137" t="n"/>
      <c r="P35" s="319" t="n"/>
      <c r="Q35" s="137" t="n"/>
      <c r="R35" s="137" t="n"/>
      <c r="S35" s="137" t="n"/>
      <c r="T35" s="137" t="n"/>
      <c r="U35" s="137" t="n"/>
      <c r="V35" s="137" t="n"/>
      <c r="W35" s="137" t="n"/>
      <c r="X35" s="137" t="n"/>
      <c r="Y35" s="137" t="n"/>
      <c r="Z35" s="137" t="n"/>
      <c r="AA35" s="137" t="n"/>
      <c r="AB35" s="137" t="n"/>
      <c r="AC35" s="137" t="n"/>
      <c r="AD35" s="137" t="n"/>
      <c r="AE35" s="137" t="n"/>
      <c r="AF35" s="137" t="n"/>
      <c r="AG35" s="137" t="n"/>
      <c r="AH35" s="137" t="n"/>
      <c r="AI35" s="137" t="n"/>
      <c r="AJ35" s="137" t="n"/>
      <c r="AK35" s="137" t="n"/>
      <c r="AL35" s="137" t="n"/>
      <c r="AM35" s="137" t="n"/>
      <c r="AN35" s="137" t="n"/>
      <c r="AO35" s="137" t="n"/>
      <c r="AP35" s="137" t="n"/>
      <c r="AQ35" s="137" t="n"/>
      <c r="AR35" s="137" t="n"/>
      <c r="AS35" s="137" t="n"/>
      <c r="AT35" s="137" t="n"/>
      <c r="AU35" s="137" t="n"/>
      <c r="AV35" s="137" t="n"/>
      <c r="AW35" s="137" t="n"/>
      <c r="AX35" s="137" t="n"/>
      <c r="AY35" s="137" t="n"/>
      <c r="AZ35" s="137" t="n"/>
      <c r="BA35" s="137" t="n"/>
      <c r="BB35" s="137" t="n"/>
      <c r="BC35" s="137" t="n"/>
      <c r="BD35" s="135" t="n"/>
      <c r="BH35" s="35" t="inlineStr">
        <is>
          <t>N3-S4</t>
        </is>
      </c>
      <c r="BI35" s="35">
        <f>IF(ISNUMBER(FIND("/R",BI34)),"R",AB17)</f>
        <v/>
      </c>
      <c r="BJ35" s="35" t="n">
        <v>3</v>
      </c>
      <c r="BK35" s="35" t="n">
        <v>4</v>
      </c>
      <c r="BL35" s="35" t="inlineStr">
        <is>
          <t>R</t>
        </is>
      </c>
    </row>
    <row r="36" ht="16.5" customHeight="1" s="310" thickBot="1">
      <c r="A36" s="160" t="n"/>
      <c r="B36" s="161" t="n"/>
      <c r="C36" s="161" t="n"/>
      <c r="D36" s="161" t="n"/>
      <c r="E36" s="161" t="n"/>
      <c r="F36" s="161" t="n"/>
      <c r="G36" s="161" t="n"/>
      <c r="H36" s="161" t="n"/>
      <c r="I36" s="161" t="n"/>
      <c r="J36" s="161" t="n"/>
      <c r="K36" s="161" t="n"/>
      <c r="L36" s="161" t="n"/>
      <c r="M36" s="161" t="n"/>
      <c r="N36" s="161" t="n"/>
      <c r="O36" s="161" t="n"/>
      <c r="P36" s="20" t="n"/>
      <c r="Q36" s="161" t="n"/>
      <c r="R36" s="161" t="n"/>
      <c r="S36" s="161" t="n"/>
      <c r="T36" s="161" t="n"/>
      <c r="U36" s="161" t="n"/>
      <c r="V36" s="161" t="n"/>
      <c r="W36" s="161" t="n"/>
      <c r="X36" s="161" t="n"/>
      <c r="Y36" s="161" t="n"/>
      <c r="Z36" s="161" t="n"/>
      <c r="AA36" s="161" t="n"/>
      <c r="AB36" s="161" t="n"/>
      <c r="AC36" s="161" t="n"/>
      <c r="AD36" s="161" t="n"/>
      <c r="AE36" s="161" t="n"/>
      <c r="AF36" s="161" t="n"/>
      <c r="AG36" s="161" t="n"/>
      <c r="AH36" s="161" t="n"/>
      <c r="AI36" s="161" t="n"/>
      <c r="AJ36" s="161" t="n"/>
      <c r="AK36" s="161" t="n"/>
      <c r="AL36" s="161" t="n"/>
      <c r="AM36" s="161" t="n"/>
      <c r="AN36" s="161" t="n"/>
      <c r="AO36" s="161" t="n"/>
      <c r="AP36" s="161" t="n"/>
      <c r="AQ36" s="161" t="n"/>
      <c r="AR36" s="161" t="n"/>
      <c r="AS36" s="161" t="n"/>
      <c r="AT36" s="161" t="n"/>
      <c r="AU36" s="161" t="n"/>
      <c r="AV36" s="161" t="n"/>
      <c r="AW36" s="162" t="n"/>
      <c r="AX36" s="162" t="n"/>
      <c r="AY36" s="21" t="inlineStr">
        <is>
          <t>Page：</t>
        </is>
      </c>
      <c r="AZ36" s="314">
        <f>#REF!+1</f>
        <v/>
      </c>
      <c r="BA36" s="315" t="n"/>
      <c r="BB36" s="22" t="inlineStr">
        <is>
          <t>/</t>
        </is>
      </c>
      <c r="BC36" s="304">
        <f>[3]Cover!$X$24</f>
        <v/>
      </c>
      <c r="BD36" s="305" t="n"/>
      <c r="BH36" s="35" t="inlineStr">
        <is>
          <t>N3-S5</t>
        </is>
      </c>
      <c r="BI36" s="35">
        <f>IF(ISNUMBER(FIND("/R",BI35)),"R",AC17)</f>
        <v/>
      </c>
      <c r="BJ36" s="35" t="n">
        <v>3</v>
      </c>
      <c r="BK36" s="35" t="n">
        <v>5</v>
      </c>
      <c r="BL36" s="35" t="inlineStr">
        <is>
          <t>ADCV01</t>
        </is>
      </c>
    </row>
    <row r="37">
      <c r="BH37" s="35" t="inlineStr">
        <is>
          <t>N3-S6</t>
        </is>
      </c>
      <c r="BI37" s="35">
        <f>IF(ISNUMBER(FIND("/R",BI36)),"R",AD17)</f>
        <v/>
      </c>
      <c r="BJ37" s="35" t="n">
        <v>3</v>
      </c>
      <c r="BK37" s="35" t="n">
        <v>6</v>
      </c>
      <c r="BL37" s="35" t="inlineStr">
        <is>
          <t>ADV151</t>
        </is>
      </c>
    </row>
    <row r="38">
      <c r="BH38" s="35" t="inlineStr">
        <is>
          <t>N3-S7</t>
        </is>
      </c>
      <c r="BI38" s="35">
        <f>IF(ISNUMBER(FIND("/R",BI37)),"R",AE17)</f>
        <v/>
      </c>
      <c r="BJ38" s="35" t="n">
        <v>3</v>
      </c>
      <c r="BK38" s="35" t="n">
        <v>7</v>
      </c>
      <c r="BL38" s="35" t="inlineStr">
        <is>
          <t>ADV151</t>
        </is>
      </c>
    </row>
    <row r="39">
      <c r="BH39" s="35" t="inlineStr">
        <is>
          <t>N3-S8</t>
        </is>
      </c>
      <c r="BI39" s="35">
        <f>IF(ISNUMBER(FIND("/R",BI38)),"R",AF17)</f>
        <v/>
      </c>
      <c r="BJ39" s="35" t="n">
        <v>3</v>
      </c>
      <c r="BK39" s="35" t="n">
        <v>8</v>
      </c>
      <c r="BL39" s="35" t="inlineStr">
        <is>
          <t>ADV151</t>
        </is>
      </c>
    </row>
    <row r="40">
      <c r="BH40" s="35" t="inlineStr">
        <is>
          <t>N4-S1</t>
        </is>
      </c>
      <c r="BI40" s="35">
        <f>IF(ISNUMBER(FIND("/R",BI39)),"R",Y22)</f>
        <v/>
      </c>
      <c r="BJ40" s="35" t="n">
        <v>4</v>
      </c>
      <c r="BK40" s="35" t="n">
        <v>1</v>
      </c>
      <c r="BL40" s="35" t="inlineStr">
        <is>
          <t>AAI143/R</t>
        </is>
      </c>
    </row>
    <row r="41">
      <c r="BH41" s="35" t="inlineStr">
        <is>
          <t>N4-S2</t>
        </is>
      </c>
      <c r="BI41" s="35">
        <f>IF(ISNUMBER(FIND("/R",BI40)),"R",Z22)</f>
        <v/>
      </c>
      <c r="BJ41" s="35" t="n">
        <v>4</v>
      </c>
      <c r="BK41" s="35" t="n">
        <v>2</v>
      </c>
      <c r="BL41" s="35" t="inlineStr">
        <is>
          <t>R</t>
        </is>
      </c>
    </row>
    <row r="42">
      <c r="BH42" s="35" t="inlineStr">
        <is>
          <t>N4-S3</t>
        </is>
      </c>
      <c r="BI42" s="35">
        <f>IF(ISNUMBER(FIND("/R",BI41)),"R",AA22)</f>
        <v/>
      </c>
      <c r="BJ42" s="35" t="n">
        <v>4</v>
      </c>
      <c r="BK42" s="35" t="n">
        <v>3</v>
      </c>
      <c r="BL42" s="35" t="inlineStr">
        <is>
          <t>AAI543/R</t>
        </is>
      </c>
    </row>
    <row r="43">
      <c r="BH43" s="35" t="inlineStr">
        <is>
          <t>N4-S4</t>
        </is>
      </c>
      <c r="BI43" s="35">
        <f>IF(ISNUMBER(FIND("/R",BI42)),"R",AB22)</f>
        <v/>
      </c>
      <c r="BJ43" s="35" t="n">
        <v>4</v>
      </c>
      <c r="BK43" s="35" t="n">
        <v>4</v>
      </c>
      <c r="BL43" s="35" t="inlineStr">
        <is>
          <t>R</t>
        </is>
      </c>
    </row>
    <row r="44">
      <c r="BH44" s="35" t="inlineStr">
        <is>
          <t>N4-S5</t>
        </is>
      </c>
      <c r="BI44" s="35">
        <f>IF(ISNUMBER(FIND("/R",BI43)),"R",AC22)</f>
        <v/>
      </c>
      <c r="BJ44" s="35" t="n">
        <v>4</v>
      </c>
      <c r="BK44" s="35" t="n">
        <v>5</v>
      </c>
      <c r="BL44" s="35" t="inlineStr">
        <is>
          <t>ADCV01</t>
        </is>
      </c>
    </row>
    <row r="45">
      <c r="BH45" s="35" t="inlineStr">
        <is>
          <t>N4-S6</t>
        </is>
      </c>
      <c r="BI45" s="35">
        <f>IF(ISNUMBER(FIND("/R",BI44)),"R",AD22)</f>
        <v/>
      </c>
      <c r="BJ45" s="35" t="n">
        <v>4</v>
      </c>
      <c r="BK45" s="35" t="n">
        <v>6</v>
      </c>
      <c r="BL45" s="35" t="inlineStr">
        <is>
          <t>ADV151</t>
        </is>
      </c>
    </row>
    <row r="46">
      <c r="BH46" s="35" t="inlineStr">
        <is>
          <t>N4-S7</t>
        </is>
      </c>
      <c r="BI46" s="35">
        <f>IF(ISNUMBER(FIND("/R",BI45)),"R",AE22)</f>
        <v/>
      </c>
      <c r="BJ46" s="35" t="n">
        <v>4</v>
      </c>
      <c r="BK46" s="35" t="n">
        <v>7</v>
      </c>
      <c r="BL46" s="35" t="inlineStr">
        <is>
          <t>ADV151/R</t>
        </is>
      </c>
    </row>
    <row r="47">
      <c r="BH47" s="35" t="inlineStr">
        <is>
          <t>N4-S8</t>
        </is>
      </c>
      <c r="BI47" s="35">
        <f>IF(ISNUMBER(FIND("/R",BI46)),"R",AF22)</f>
        <v/>
      </c>
      <c r="BJ47" s="35" t="n">
        <v>4</v>
      </c>
      <c r="BK47" s="35" t="n">
        <v>8</v>
      </c>
      <c r="BL47" s="35" t="inlineStr">
        <is>
          <t>R</t>
        </is>
      </c>
    </row>
    <row r="48">
      <c r="BH48" s="35" t="inlineStr">
        <is>
          <t>N5-S1</t>
        </is>
      </c>
      <c r="BI48" s="35">
        <f>IF(ISNUMBER(FIND("/R",BI47)),"R",Y27)</f>
        <v/>
      </c>
      <c r="BJ48" s="35" t="n">
        <v>5</v>
      </c>
      <c r="BK48" s="35" t="n">
        <v>1</v>
      </c>
      <c r="BL48" s="35" t="inlineStr">
        <is>
          <t>AAI143/R</t>
        </is>
      </c>
    </row>
    <row r="49">
      <c r="BH49" s="35" t="inlineStr">
        <is>
          <t>N5-S2</t>
        </is>
      </c>
      <c r="BI49" s="35">
        <f>IF(ISNUMBER(FIND("/R",BI48)),"R",Z27)</f>
        <v/>
      </c>
      <c r="BJ49" s="35" t="n">
        <v>5</v>
      </c>
      <c r="BK49" s="35" t="n">
        <v>2</v>
      </c>
      <c r="BL49" s="35" t="inlineStr">
        <is>
          <t>R</t>
        </is>
      </c>
    </row>
    <row r="50">
      <c r="BH50" s="35" t="inlineStr">
        <is>
          <t>N5-S3</t>
        </is>
      </c>
      <c r="BI50" s="35">
        <f>IF(ISNUMBER(FIND("/R",BI49)),"R",AA27)</f>
        <v/>
      </c>
      <c r="BJ50" s="35" t="n">
        <v>5</v>
      </c>
      <c r="BK50" s="35" t="n">
        <v>3</v>
      </c>
      <c r="BL50" s="35" t="inlineStr">
        <is>
          <t>AAI543/R</t>
        </is>
      </c>
    </row>
    <row r="51">
      <c r="BH51" s="35" t="inlineStr">
        <is>
          <t>N5-S4</t>
        </is>
      </c>
      <c r="BI51" s="35">
        <f>IF(ISNUMBER(FIND("/R",BI50)),"R",AB27)</f>
        <v/>
      </c>
      <c r="BJ51" s="35" t="n">
        <v>5</v>
      </c>
      <c r="BK51" s="35" t="n">
        <v>4</v>
      </c>
      <c r="BL51" s="35" t="inlineStr">
        <is>
          <t>R</t>
        </is>
      </c>
    </row>
    <row r="52">
      <c r="BH52" s="35" t="inlineStr">
        <is>
          <t>N5-S5</t>
        </is>
      </c>
      <c r="BI52" s="35">
        <f>IF(ISNUMBER(FIND("/R",BI51)),"R",AC27)</f>
        <v/>
      </c>
      <c r="BJ52" s="35" t="n">
        <v>5</v>
      </c>
      <c r="BK52" s="35" t="n">
        <v>5</v>
      </c>
      <c r="BL52" s="35" t="inlineStr">
        <is>
          <t>ADCV01</t>
        </is>
      </c>
    </row>
    <row r="53">
      <c r="BH53" s="35" t="inlineStr">
        <is>
          <t>N5-S6</t>
        </is>
      </c>
      <c r="BI53" s="35">
        <f>IF(ISNUMBER(FIND("/R",BI52)),"R",AD27)</f>
        <v/>
      </c>
      <c r="BJ53" s="35" t="n">
        <v>5</v>
      </c>
      <c r="BK53" s="35" t="n">
        <v>6</v>
      </c>
      <c r="BL53" s="35" t="inlineStr">
        <is>
          <t>ADV151</t>
        </is>
      </c>
    </row>
    <row r="54">
      <c r="BH54" s="35" t="inlineStr">
        <is>
          <t>N5-S7</t>
        </is>
      </c>
      <c r="BI54" s="35">
        <f>IF(ISNUMBER(FIND("/R",BI53)),"R",AE27)</f>
        <v/>
      </c>
      <c r="BJ54" s="35" t="n">
        <v>5</v>
      </c>
      <c r="BK54" s="35" t="n">
        <v>7</v>
      </c>
      <c r="BL54" s="35" t="inlineStr">
        <is>
          <t>ADV151/R</t>
        </is>
      </c>
    </row>
    <row r="55">
      <c r="BH55" s="35" t="inlineStr">
        <is>
          <t>N5-S8</t>
        </is>
      </c>
      <c r="BI55" s="35">
        <f>IF(ISNUMBER(FIND("/R",BI54)),"R",AF27)</f>
        <v/>
      </c>
      <c r="BJ55" s="35" t="n">
        <v>5</v>
      </c>
      <c r="BK55" s="35" t="n">
        <v>8</v>
      </c>
      <c r="BL55" s="35" t="inlineStr">
        <is>
          <t>R</t>
        </is>
      </c>
    </row>
    <row r="56">
      <c r="BH56" s="35" t="inlineStr">
        <is>
          <t>N6-S1</t>
        </is>
      </c>
      <c r="BI56" s="35">
        <f>IF(ISNUMBER(FIND("/R",BI55)),"R",AQ7)</f>
        <v/>
      </c>
      <c r="BJ56" s="35" t="n">
        <v>6</v>
      </c>
      <c r="BK56" s="35" t="n">
        <v>1</v>
      </c>
      <c r="BL56" s="35" t="inlineStr">
        <is>
          <t>AAI143/R</t>
        </is>
      </c>
    </row>
    <row r="57">
      <c r="BH57" s="35" t="inlineStr">
        <is>
          <t>N6-S2</t>
        </is>
      </c>
      <c r="BI57" s="35">
        <f>IF(ISNUMBER(FIND("/R",BI56)),"R",AR7)</f>
        <v/>
      </c>
      <c r="BJ57" s="35" t="n">
        <v>6</v>
      </c>
      <c r="BK57" s="35" t="n">
        <v>2</v>
      </c>
      <c r="BL57" s="35" t="inlineStr">
        <is>
          <t>R</t>
        </is>
      </c>
    </row>
    <row r="58">
      <c r="BH58" s="35" t="inlineStr">
        <is>
          <t>N6-S3</t>
        </is>
      </c>
      <c r="BI58" s="35">
        <f>IF(ISNUMBER(FIND("/R",BI57)),"R",AS7)</f>
        <v/>
      </c>
      <c r="BJ58" s="35" t="n">
        <v>6</v>
      </c>
      <c r="BK58" s="35" t="n">
        <v>3</v>
      </c>
      <c r="BL58" s="35" t="inlineStr">
        <is>
          <t>AAI143</t>
        </is>
      </c>
    </row>
    <row r="59">
      <c r="BH59" s="35" t="inlineStr">
        <is>
          <t>N6-S4</t>
        </is>
      </c>
      <c r="BI59" s="35">
        <f>IF(ISNUMBER(FIND("/R",BI58)),"R",AT7)</f>
        <v/>
      </c>
      <c r="BJ59" s="35" t="n">
        <v>6</v>
      </c>
      <c r="BK59" s="35" t="n">
        <v>4</v>
      </c>
      <c r="BL59" s="35" t="inlineStr">
        <is>
          <t>ADV151</t>
        </is>
      </c>
    </row>
    <row r="60">
      <c r="BH60" s="35" t="inlineStr">
        <is>
          <t>N6-S5</t>
        </is>
      </c>
      <c r="BI60" s="35">
        <f>IF(ISNUMBER(FIND("/R",BI59)),"R",AU7)</f>
        <v/>
      </c>
      <c r="BJ60" s="35" t="n">
        <v>6</v>
      </c>
      <c r="BK60" s="35" t="n">
        <v>5</v>
      </c>
      <c r="BL60" s="35" t="inlineStr">
        <is>
          <t>ADCV01</t>
        </is>
      </c>
    </row>
    <row r="61">
      <c r="BH61" s="35" t="inlineStr">
        <is>
          <t>N6-S6</t>
        </is>
      </c>
      <c r="BI61" s="35">
        <f>IF(ISNUMBER(FIND("/R",BI60)),"R",AV7)</f>
        <v/>
      </c>
      <c r="BJ61" s="35" t="n">
        <v>6</v>
      </c>
      <c r="BK61" s="35" t="n">
        <v>6</v>
      </c>
      <c r="BL61" s="35" t="inlineStr">
        <is>
          <t>ADCV01</t>
        </is>
      </c>
    </row>
    <row r="62">
      <c r="BH62" s="35" t="inlineStr">
        <is>
          <t>N6-S7</t>
        </is>
      </c>
      <c r="BI62" s="35">
        <f>IF(ISNUMBER(FIND("/R",BI61)),"R",AW7)</f>
        <v/>
      </c>
      <c r="BJ62" s="35" t="n">
        <v>6</v>
      </c>
      <c r="BK62" s="35" t="n">
        <v>7</v>
      </c>
      <c r="BL62" s="35" t="inlineStr">
        <is>
          <t>ADV551/R</t>
        </is>
      </c>
    </row>
    <row r="63">
      <c r="BH63" s="35" t="inlineStr">
        <is>
          <t>N6-S8</t>
        </is>
      </c>
      <c r="BI63" s="35">
        <f>IF(ISNUMBER(FIND("/R",BI62)),"R",AX7)</f>
        <v/>
      </c>
      <c r="BJ63" s="35" t="n">
        <v>6</v>
      </c>
      <c r="BK63" s="35" t="n">
        <v>8</v>
      </c>
      <c r="BL63" s="35" t="inlineStr">
        <is>
          <t>R</t>
        </is>
      </c>
    </row>
    <row r="64">
      <c r="BH64" s="35" t="inlineStr">
        <is>
          <t>N7-S1</t>
        </is>
      </c>
      <c r="BI64" s="35">
        <f>IF(ISNUMBER(FIND("/R",BI63)),"R",AQ12)</f>
        <v/>
      </c>
      <c r="BJ64" s="35" t="n">
        <v>7</v>
      </c>
      <c r="BK64" s="35" t="n">
        <v>1</v>
      </c>
      <c r="BL64" s="35" t="inlineStr">
        <is>
          <t>AAI143/R</t>
        </is>
      </c>
    </row>
    <row r="65">
      <c r="BH65" s="35" t="inlineStr">
        <is>
          <t>N7-S2</t>
        </is>
      </c>
      <c r="BI65" s="35">
        <f>IF(ISNUMBER(FIND("/R",BI64)),"R",AR12)</f>
        <v/>
      </c>
      <c r="BJ65" s="35" t="n">
        <v>7</v>
      </c>
      <c r="BK65" s="35" t="n">
        <v>2</v>
      </c>
      <c r="BL65" s="35" t="inlineStr">
        <is>
          <t>R</t>
        </is>
      </c>
    </row>
    <row r="66">
      <c r="BH66" s="35" t="inlineStr">
        <is>
          <t>N7-S3</t>
        </is>
      </c>
      <c r="BI66" s="35">
        <f>IF(ISNUMBER(FIND("/R",BI65)),"R",AS12)</f>
        <v/>
      </c>
      <c r="BJ66" s="35" t="n">
        <v>7</v>
      </c>
      <c r="BK66" s="35" t="n">
        <v>3</v>
      </c>
      <c r="BL66" s="35" t="inlineStr">
        <is>
          <t>AAI143</t>
        </is>
      </c>
    </row>
    <row r="67">
      <c r="BH67" s="35" t="inlineStr">
        <is>
          <t>N7-S4</t>
        </is>
      </c>
      <c r="BI67" s="35">
        <f>IF(ISNUMBER(FIND("/R",BI66)),"R",AT12)</f>
        <v/>
      </c>
      <c r="BJ67" s="35" t="n">
        <v>7</v>
      </c>
      <c r="BK67" s="35" t="n">
        <v>4</v>
      </c>
      <c r="BL67" s="35" t="inlineStr">
        <is>
          <t>ALE111</t>
        </is>
      </c>
    </row>
    <row r="68">
      <c r="BH68" s="35" t="inlineStr">
        <is>
          <t>N7-S5</t>
        </is>
      </c>
      <c r="BI68" s="35">
        <f>IF(ISNUMBER(FIND("/R",BI67)),"R",AU12)</f>
        <v/>
      </c>
      <c r="BJ68" s="35" t="n">
        <v>7</v>
      </c>
      <c r="BK68" s="35" t="n">
        <v>5</v>
      </c>
      <c r="BL68" s="35" t="inlineStr">
        <is>
          <t>ADCV01</t>
        </is>
      </c>
    </row>
    <row r="69">
      <c r="BH69" s="35" t="inlineStr">
        <is>
          <t>N7-S6</t>
        </is>
      </c>
      <c r="BI69" s="35">
        <f>IF(ISNUMBER(FIND("/R",BI68)),"R",AV12)</f>
        <v/>
      </c>
      <c r="BJ69" s="35" t="n">
        <v>7</v>
      </c>
      <c r="BK69" s="35" t="n">
        <v>6</v>
      </c>
      <c r="BL69" s="35" t="inlineStr">
        <is>
          <t>ADCV01</t>
        </is>
      </c>
    </row>
    <row r="70">
      <c r="BH70" s="35" t="inlineStr">
        <is>
          <t>N7-S7</t>
        </is>
      </c>
      <c r="BI70" s="35">
        <f>IF(ISNUMBER(FIND("/R",BI69)),"R",AW12)</f>
        <v/>
      </c>
      <c r="BJ70" s="35" t="n">
        <v>7</v>
      </c>
      <c r="BK70" s="35" t="n">
        <v>7</v>
      </c>
      <c r="BL70" s="35" t="inlineStr">
        <is>
          <t>ADV551/R</t>
        </is>
      </c>
    </row>
    <row r="71">
      <c r="BH71" s="35" t="inlineStr">
        <is>
          <t>N7-S8</t>
        </is>
      </c>
      <c r="BI71" s="35">
        <f>IF(ISNUMBER(FIND("/R",BI70)),"R",AX12)</f>
        <v/>
      </c>
      <c r="BJ71" s="35" t="n">
        <v>7</v>
      </c>
      <c r="BK71" s="35" t="n">
        <v>8</v>
      </c>
      <c r="BL71" s="35" t="inlineStr">
        <is>
          <t>R</t>
        </is>
      </c>
    </row>
    <row r="72">
      <c r="BH72" s="35" t="inlineStr">
        <is>
          <t>N8-S1</t>
        </is>
      </c>
      <c r="BI72" s="35">
        <f>IF(ISNUMBER(FIND("/R",BI71)),"R",AQ17)</f>
        <v/>
      </c>
      <c r="BJ72" s="35" t="n">
        <v>8</v>
      </c>
      <c r="BK72" s="35" t="n">
        <v>1</v>
      </c>
      <c r="BL72" s="35" t="inlineStr">
        <is>
          <t>AAI143/R</t>
        </is>
      </c>
    </row>
    <row r="73">
      <c r="BH73" s="35" t="inlineStr">
        <is>
          <t>N8-S2</t>
        </is>
      </c>
      <c r="BI73" s="35">
        <f>IF(ISNUMBER(FIND("/R",BI72)),"R",AR17)</f>
        <v/>
      </c>
      <c r="BJ73" s="35" t="n">
        <v>8</v>
      </c>
      <c r="BK73" s="35" t="n">
        <v>2</v>
      </c>
      <c r="BL73" s="35" t="inlineStr">
        <is>
          <t>R</t>
        </is>
      </c>
    </row>
    <row r="74">
      <c r="BH74" s="35" t="inlineStr">
        <is>
          <t>N8-S3</t>
        </is>
      </c>
      <c r="BI74" s="35">
        <f>IF(ISNUMBER(FIND("/R",BI73)),"R",AS17)</f>
        <v/>
      </c>
      <c r="BJ74" s="35" t="n">
        <v>8</v>
      </c>
      <c r="BK74" s="35" t="n">
        <v>3</v>
      </c>
      <c r="BL74" s="35" t="inlineStr">
        <is>
          <t>AAI143</t>
        </is>
      </c>
    </row>
    <row r="75">
      <c r="BH75" s="35" t="inlineStr">
        <is>
          <t>N8-S4</t>
        </is>
      </c>
      <c r="BI75" s="35">
        <f>IF(ISNUMBER(FIND("/R",BI74)),"R",AT17)</f>
        <v/>
      </c>
      <c r="BJ75" s="35" t="n">
        <v>8</v>
      </c>
      <c r="BK75" s="35" t="n">
        <v>4</v>
      </c>
      <c r="BL75" s="35" t="inlineStr">
        <is>
          <t>AAI143</t>
        </is>
      </c>
    </row>
    <row r="76">
      <c r="BH76" s="35" t="inlineStr">
        <is>
          <t>N8-S5</t>
        </is>
      </c>
      <c r="BI76" s="35">
        <f>IF(ISNUMBER(FIND("/R",BI75)),"R",AU17)</f>
        <v/>
      </c>
      <c r="BJ76" s="35" t="n">
        <v>8</v>
      </c>
      <c r="BK76" s="35" t="n">
        <v>5</v>
      </c>
      <c r="BL76" s="35" t="inlineStr">
        <is>
          <t>ADCV01</t>
        </is>
      </c>
    </row>
    <row r="77">
      <c r="BH77" s="35" t="inlineStr">
        <is>
          <t>N8-S6</t>
        </is>
      </c>
      <c r="BI77" s="35">
        <f>IF(ISNUMBER(FIND("/R",BI76)),"R",AV17)</f>
        <v/>
      </c>
      <c r="BJ77" s="35" t="n">
        <v>8</v>
      </c>
      <c r="BK77" s="35" t="n">
        <v>6</v>
      </c>
      <c r="BL77" s="35" t="inlineStr">
        <is>
          <t>ADCV01</t>
        </is>
      </c>
    </row>
    <row r="78">
      <c r="BH78" s="35" t="inlineStr">
        <is>
          <t>N8-S7</t>
        </is>
      </c>
      <c r="BI78" s="35">
        <f>IF(ISNUMBER(FIND("/R",BI77)),"R",AW17)</f>
        <v/>
      </c>
      <c r="BJ78" s="35" t="n">
        <v>8</v>
      </c>
      <c r="BK78" s="35" t="n">
        <v>7</v>
      </c>
      <c r="BL78" s="35" t="inlineStr">
        <is>
          <t>ADV551/R</t>
        </is>
      </c>
    </row>
    <row r="79">
      <c r="BH79" s="35" t="inlineStr">
        <is>
          <t>N8-S8</t>
        </is>
      </c>
      <c r="BI79" s="35">
        <f>IF(ISNUMBER(FIND("/R",BI78)),"R",AX17)</f>
        <v/>
      </c>
      <c r="BJ79" s="35" t="n">
        <v>8</v>
      </c>
      <c r="BK79" s="35" t="n">
        <v>8</v>
      </c>
      <c r="BL79" s="35" t="inlineStr">
        <is>
          <t>R</t>
        </is>
      </c>
    </row>
    <row r="80">
      <c r="BH80" s="35" t="inlineStr">
        <is>
          <t>N9-S1</t>
        </is>
      </c>
      <c r="BI80" s="35">
        <f>IF(ISNUMBER(FIND("/R",BI79)),"R",AQ22)</f>
        <v/>
      </c>
      <c r="BJ80" s="35" t="n">
        <v>9</v>
      </c>
      <c r="BK80" s="35" t="n">
        <v>1</v>
      </c>
      <c r="BL80" s="35" t="inlineStr">
        <is>
          <t>AAI143</t>
        </is>
      </c>
    </row>
    <row r="81">
      <c r="BH81" s="35" t="inlineStr">
        <is>
          <t>N9-S2</t>
        </is>
      </c>
      <c r="BI81" s="35">
        <f>IF(ISNUMBER(FIND("/R",BI80)),"R",AR22)</f>
        <v/>
      </c>
      <c r="BJ81" s="35" t="n">
        <v>9</v>
      </c>
      <c r="BK81" s="35" t="n">
        <v>2</v>
      </c>
      <c r="BL81" s="35" t="inlineStr">
        <is>
          <t>AAI143</t>
        </is>
      </c>
    </row>
    <row r="82">
      <c r="BH82" s="35" t="inlineStr">
        <is>
          <t>N9-S3</t>
        </is>
      </c>
      <c r="BI82" s="35">
        <f>IF(ISNUMBER(FIND("/R",BI81)),"R",AS22)</f>
        <v/>
      </c>
      <c r="BJ82" s="35" t="n">
        <v>9</v>
      </c>
      <c r="BK82" s="35" t="n">
        <v>3</v>
      </c>
      <c r="BL82" s="35" t="inlineStr">
        <is>
          <t>AAI143</t>
        </is>
      </c>
    </row>
    <row r="83">
      <c r="BH83" s="35" t="inlineStr">
        <is>
          <t>N9-S4</t>
        </is>
      </c>
      <c r="BI83" s="35">
        <f>IF(ISNUMBER(FIND("/R",BI82)),"R",AT22)</f>
        <v/>
      </c>
      <c r="BJ83" s="35" t="n">
        <v>9</v>
      </c>
      <c r="BK83" s="35" t="n">
        <v>4</v>
      </c>
      <c r="BL83" s="35" t="inlineStr">
        <is>
          <t>AAI143</t>
        </is>
      </c>
    </row>
    <row r="84" ht="409.6" customHeight="1" s="310">
      <c r="BH84" s="35" t="inlineStr">
        <is>
          <t>N9-S5</t>
        </is>
      </c>
      <c r="BI84" s="35">
        <f>IF(ISNUMBER(FIND("/R",BI83)),"R",AU22)</f>
        <v/>
      </c>
      <c r="BJ84" s="35" t="n">
        <v>9</v>
      </c>
      <c r="BK84" s="35" t="n">
        <v>5</v>
      </c>
      <c r="BL84" s="35" t="inlineStr">
        <is>
          <t>ADCV01</t>
        </is>
      </c>
    </row>
    <row r="85" ht="409.6" customHeight="1" s="310">
      <c r="BH85" s="35" t="inlineStr">
        <is>
          <t>N9-S6</t>
        </is>
      </c>
      <c r="BI85" s="35">
        <f>IF(ISNUMBER(FIND("/R",BI84)),"R",AV22)</f>
        <v/>
      </c>
      <c r="BJ85" s="35" t="n">
        <v>9</v>
      </c>
      <c r="BK85" s="35" t="n">
        <v>6</v>
      </c>
      <c r="BL85" s="35" t="inlineStr">
        <is>
          <t>ADCV01</t>
        </is>
      </c>
    </row>
    <row r="86" ht="409.6" customHeight="1" s="310">
      <c r="BH86" s="35" t="inlineStr">
        <is>
          <t>N9-S7</t>
        </is>
      </c>
      <c r="BI86" s="35">
        <f>IF(ISNUMBER(FIND("/R",BI85)),"R",AW22)</f>
        <v/>
      </c>
      <c r="BJ86" s="35" t="n">
        <v>9</v>
      </c>
      <c r="BK86" s="35" t="n">
        <v>7</v>
      </c>
      <c r="BL86" s="35" t="inlineStr">
        <is>
          <t>ADV551/R</t>
        </is>
      </c>
    </row>
    <row r="87" ht="409.6" customHeight="1" s="310">
      <c r="BH87" s="35" t="inlineStr">
        <is>
          <t>N9-S8</t>
        </is>
      </c>
      <c r="BI87" s="35">
        <f>IF(ISNUMBER(FIND("/R",BI86)),"R",AX22)</f>
        <v/>
      </c>
      <c r="BJ87" s="35" t="n">
        <v>9</v>
      </c>
      <c r="BK87" s="35" t="n">
        <v>8</v>
      </c>
      <c r="BL87" s="35" t="inlineStr">
        <is>
          <t>R</t>
        </is>
      </c>
    </row>
    <row r="88" ht="409.6" customHeight="1" s="310">
      <c r="BH88" s="35" t="inlineStr">
        <is>
          <t>N10-S1</t>
        </is>
      </c>
      <c r="BI88" s="35">
        <f>IF(ISNUMBER(FIND("/R",BI87)),"R",AQ27)</f>
        <v/>
      </c>
      <c r="BJ88" s="35" t="n">
        <v>10</v>
      </c>
      <c r="BK88" s="35" t="n">
        <v>1</v>
      </c>
      <c r="BL88" s="35" t="inlineStr">
        <is>
          <t>AAI143</t>
        </is>
      </c>
    </row>
    <row r="89" ht="409.6" customHeight="1" s="310">
      <c r="BH89" s="35" t="inlineStr">
        <is>
          <t>N10-S2</t>
        </is>
      </c>
      <c r="BI89" s="35">
        <f>IF(ISNUMBER(FIND("/R",BI88)),"R",AR27)</f>
        <v/>
      </c>
      <c r="BJ89" s="35" t="n">
        <v>10</v>
      </c>
      <c r="BK89" s="35" t="n">
        <v>2</v>
      </c>
      <c r="BL89" s="35" t="inlineStr">
        <is>
          <t>AAI143</t>
        </is>
      </c>
    </row>
    <row r="90" ht="409.6" customHeight="1" s="310">
      <c r="BH90" s="35" t="inlineStr">
        <is>
          <t>N10-S3</t>
        </is>
      </c>
      <c r="BI90" s="35">
        <f>IF(ISNUMBER(FIND("/R",BI89)),"R",AS27)</f>
        <v/>
      </c>
      <c r="BJ90" s="35" t="n">
        <v>10</v>
      </c>
      <c r="BK90" s="35" t="n">
        <v>3</v>
      </c>
      <c r="BL90" s="35" t="inlineStr">
        <is>
          <t>AAI143</t>
        </is>
      </c>
    </row>
    <row r="91" ht="409.6" customHeight="1" s="310">
      <c r="BH91" s="35" t="inlineStr">
        <is>
          <t>N10-S4</t>
        </is>
      </c>
      <c r="BI91" s="35">
        <f>IF(ISNUMBER(FIND("/R",BI90)),"R",AT27)</f>
        <v/>
      </c>
      <c r="BJ91" s="35" t="n">
        <v>10</v>
      </c>
      <c r="BK91" s="35" t="n">
        <v>4</v>
      </c>
      <c r="BL91" s="35" t="inlineStr">
        <is>
          <t>AAI143</t>
        </is>
      </c>
    </row>
    <row r="92" ht="409.6" customHeight="1" s="310">
      <c r="BH92" s="35" t="inlineStr">
        <is>
          <t>N10-S5</t>
        </is>
      </c>
      <c r="BI92" s="35">
        <f>IF(ISNUMBER(FIND("/R",BI91)),"R",AU27)</f>
        <v/>
      </c>
      <c r="BJ92" s="35" t="n">
        <v>10</v>
      </c>
      <c r="BK92" s="35" t="n">
        <v>5</v>
      </c>
      <c r="BL92" s="35" t="inlineStr">
        <is>
          <t>ALE111</t>
        </is>
      </c>
    </row>
    <row r="93" ht="409.6" customHeight="1" s="310">
      <c r="BH93" s="35" t="inlineStr">
        <is>
          <t>N10-S6</t>
        </is>
      </c>
      <c r="BI93" s="35">
        <f>IF(ISNUMBER(FIND("/R",BI92)),"R",AV27)</f>
        <v/>
      </c>
      <c r="BJ93" s="35" t="n">
        <v>10</v>
      </c>
      <c r="BK93" s="35" t="n">
        <v>6</v>
      </c>
      <c r="BL93" s="35" t="inlineStr">
        <is>
          <t>ADCV01</t>
        </is>
      </c>
    </row>
    <row r="94" ht="409.6" customHeight="1" s="310">
      <c r="BH94" s="35" t="inlineStr">
        <is>
          <t>N10-S7</t>
        </is>
      </c>
      <c r="BI94" s="35">
        <f>IF(ISNUMBER(FIND("/R",BI93)),"R",AW27)</f>
        <v/>
      </c>
      <c r="BJ94" s="35" t="n">
        <v>10</v>
      </c>
      <c r="BK94" s="35" t="n">
        <v>7</v>
      </c>
      <c r="BL94" s="35" t="inlineStr">
        <is>
          <t>ADCV01</t>
        </is>
      </c>
    </row>
    <row r="95" ht="409.6" customHeight="1" s="310">
      <c r="BH95" s="35" t="inlineStr">
        <is>
          <t>N10-S8</t>
        </is>
      </c>
      <c r="BI95" s="35">
        <f>IF(ISNUMBER(FIND("/R",BI94)),"R",AX27)</f>
        <v/>
      </c>
      <c r="BJ95" s="35" t="n">
        <v>10</v>
      </c>
      <c r="BK95" s="35" t="n">
        <v>8</v>
      </c>
      <c r="BL95" s="35" t="inlineStr">
        <is>
          <t>ADV551</t>
        </is>
      </c>
    </row>
  </sheetData>
  <mergeCells count="135">
    <mergeCell ref="X4:AK4"/>
    <mergeCell ref="AP4:BC4"/>
    <mergeCell ref="Y7:Y9"/>
    <mergeCell ref="Z7:Z9"/>
    <mergeCell ref="AA7:AA9"/>
    <mergeCell ref="AB7:AB9"/>
    <mergeCell ref="AC7:AC9"/>
    <mergeCell ref="AD7:AD9"/>
    <mergeCell ref="AE7:AE9"/>
    <mergeCell ref="AF7:AF9"/>
    <mergeCell ref="AY7:AY9"/>
    <mergeCell ref="AZ7:AZ9"/>
    <mergeCell ref="BA7:BA10"/>
    <mergeCell ref="BB7:BB10"/>
    <mergeCell ref="AV7:AV9"/>
    <mergeCell ref="AW7:AW9"/>
    <mergeCell ref="AX7:AX9"/>
    <mergeCell ref="AS7:AS9"/>
    <mergeCell ref="AT7:AT9"/>
    <mergeCell ref="AU7:AU9"/>
    <mergeCell ref="AG7:AG10"/>
    <mergeCell ref="AH7:AH10"/>
    <mergeCell ref="AI7:AI10"/>
    <mergeCell ref="AJ7:AJ10"/>
    <mergeCell ref="AQ7:AQ9"/>
    <mergeCell ref="AR7:AR9"/>
    <mergeCell ref="AX12:AX14"/>
    <mergeCell ref="AY12:AY14"/>
    <mergeCell ref="AZ12:AZ14"/>
    <mergeCell ref="BA12:BA15"/>
    <mergeCell ref="BB12:BB15"/>
    <mergeCell ref="AQ12:AQ14"/>
    <mergeCell ref="AR12:AR14"/>
    <mergeCell ref="AS12:AS14"/>
    <mergeCell ref="AT12:AT14"/>
    <mergeCell ref="AU12:AU14"/>
    <mergeCell ref="AV12:AV14"/>
    <mergeCell ref="AD17:AD19"/>
    <mergeCell ref="AE17:AE19"/>
    <mergeCell ref="T13:U13"/>
    <mergeCell ref="T14:U14"/>
    <mergeCell ref="T15:U15"/>
    <mergeCell ref="T16:U16"/>
    <mergeCell ref="T17:U17"/>
    <mergeCell ref="Y17:Y19"/>
    <mergeCell ref="AW12:AW14"/>
    <mergeCell ref="AE12:AE14"/>
    <mergeCell ref="AF12:AF14"/>
    <mergeCell ref="AG12:AG14"/>
    <mergeCell ref="AH12:AH14"/>
    <mergeCell ref="AI12:AI15"/>
    <mergeCell ref="AJ12:AJ15"/>
    <mergeCell ref="Y12:Y14"/>
    <mergeCell ref="Z12:Z14"/>
    <mergeCell ref="AA12:AA14"/>
    <mergeCell ref="AB12:AB14"/>
    <mergeCell ref="AC12:AC14"/>
    <mergeCell ref="AD12:AD14"/>
    <mergeCell ref="AX17:AX19"/>
    <mergeCell ref="AY17:AY19"/>
    <mergeCell ref="AZ17:AZ19"/>
    <mergeCell ref="BA17:BA20"/>
    <mergeCell ref="BB17:BB20"/>
    <mergeCell ref="T18:U18"/>
    <mergeCell ref="T19:U19"/>
    <mergeCell ref="T20:U20"/>
    <mergeCell ref="AR17:AR19"/>
    <mergeCell ref="AS17:AS19"/>
    <mergeCell ref="AT17:AT19"/>
    <mergeCell ref="AU17:AU19"/>
    <mergeCell ref="AV17:AV19"/>
    <mergeCell ref="AW17:AW19"/>
    <mergeCell ref="AF17:AF19"/>
    <mergeCell ref="AG17:AG19"/>
    <mergeCell ref="AH17:AH19"/>
    <mergeCell ref="AI17:AI20"/>
    <mergeCell ref="AJ17:AJ20"/>
    <mergeCell ref="AQ17:AQ19"/>
    <mergeCell ref="Z17:Z19"/>
    <mergeCell ref="AA17:AA19"/>
    <mergeCell ref="AB17:AB19"/>
    <mergeCell ref="AC17:AC19"/>
    <mergeCell ref="AF22:AF24"/>
    <mergeCell ref="AG22:AG24"/>
    <mergeCell ref="AH22:AH24"/>
    <mergeCell ref="AI22:AI25"/>
    <mergeCell ref="T21:U21"/>
    <mergeCell ref="Y22:Y24"/>
    <mergeCell ref="Z22:Z24"/>
    <mergeCell ref="AA22:AA24"/>
    <mergeCell ref="AB22:AB24"/>
    <mergeCell ref="AC22:AC24"/>
    <mergeCell ref="BB22:BB25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V22:AV24"/>
    <mergeCell ref="AW22:AW24"/>
    <mergeCell ref="AX22:AX24"/>
    <mergeCell ref="AY22:AY24"/>
    <mergeCell ref="AZ22:AZ24"/>
    <mergeCell ref="BA22:BA25"/>
    <mergeCell ref="AJ22:AJ25"/>
    <mergeCell ref="AQ22:AQ24"/>
    <mergeCell ref="AR22:AR24"/>
    <mergeCell ref="AS22:AS24"/>
    <mergeCell ref="AT22:AT24"/>
    <mergeCell ref="AU22:AU24"/>
    <mergeCell ref="AD22:AD24"/>
    <mergeCell ref="AE22:AE24"/>
    <mergeCell ref="BC36:BD36"/>
    <mergeCell ref="AZ27:AZ29"/>
    <mergeCell ref="BA27:BA30"/>
    <mergeCell ref="BB27:BB30"/>
    <mergeCell ref="H29:J29"/>
    <mergeCell ref="Y32:AJ32"/>
    <mergeCell ref="AZ36:BA36"/>
    <mergeCell ref="AT27:AT29"/>
    <mergeCell ref="AU27:AU29"/>
    <mergeCell ref="AV27:AV29"/>
    <mergeCell ref="AW27:AW29"/>
    <mergeCell ref="AX27:AX29"/>
    <mergeCell ref="AY27:AY29"/>
    <mergeCell ref="AH27:AH29"/>
    <mergeCell ref="AI27:AI30"/>
    <mergeCell ref="AJ27:AJ30"/>
    <mergeCell ref="AQ27:AQ29"/>
    <mergeCell ref="AR27:AR29"/>
    <mergeCell ref="AS27:AS2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7"/>
  <sheetViews>
    <sheetView topLeftCell="A154" zoomScale="85" zoomScaleNormal="85" workbookViewId="0">
      <selection activeCell="Y181" sqref="Y181"/>
    </sheetView>
  </sheetViews>
  <sheetFormatPr baseColWidth="8" defaultRowHeight="13.5" outlineLevelCol="0"/>
  <cols>
    <col width="8.125" customWidth="1" style="35" min="1" max="1"/>
    <col width="3" bestFit="1" customWidth="1" style="310" min="2" max="2"/>
    <col width="12.5" customWidth="1" style="310" min="3" max="10"/>
    <col width="3.5" customWidth="1" style="35" min="11" max="12"/>
    <col width="8.125" customWidth="1" style="310" min="13" max="13"/>
    <col width="3" bestFit="1" customWidth="1" style="310" min="14" max="14"/>
    <col width="12.5" customWidth="1" style="310" min="15" max="22"/>
    <col width="3.5" customWidth="1" style="35" min="23" max="24"/>
    <col width="19.625" bestFit="1" customWidth="1" style="310" min="25" max="25"/>
    <col width="11.375" bestFit="1" customWidth="1" style="310" min="26" max="26"/>
    <col width="9" customWidth="1" style="35" min="27" max="37"/>
    <col width="9" customWidth="1" style="35" min="38" max="16384"/>
  </cols>
  <sheetData>
    <row r="1" ht="14.25" customFormat="1" customHeight="1" s="35" thickBot="1">
      <c r="A1" s="66">
        <f>卡件布置图!BI4</f>
        <v/>
      </c>
      <c r="B1" s="24" t="n"/>
      <c r="C1" s="328">
        <f>A1&amp;" Node 1"</f>
        <v/>
      </c>
      <c r="D1" s="329" t="n"/>
      <c r="E1" s="329" t="n"/>
      <c r="F1" s="329" t="n"/>
      <c r="G1" s="329" t="n"/>
      <c r="H1" s="329" t="n"/>
      <c r="I1" s="329" t="n"/>
      <c r="J1" s="330" t="n"/>
      <c r="K1" s="123" t="n"/>
      <c r="M1" s="66" t="n"/>
      <c r="N1" s="24" t="n"/>
      <c r="O1" s="328">
        <f>A1&amp;" Node 6"</f>
        <v/>
      </c>
      <c r="P1" s="329" t="n"/>
      <c r="Q1" s="329" t="n"/>
      <c r="R1" s="329" t="n"/>
      <c r="S1" s="329" t="n"/>
      <c r="T1" s="329" t="n"/>
      <c r="U1" s="329" t="n"/>
      <c r="V1" s="330" t="n"/>
      <c r="W1" s="123" t="n"/>
    </row>
    <row r="2" ht="13.5" customFormat="1" customHeight="1" s="35">
      <c r="A2" s="66" t="n"/>
      <c r="B2" s="331" t="inlineStr">
        <is>
          <t>Channel</t>
        </is>
      </c>
      <c r="C2" s="25" t="inlineStr">
        <is>
          <t>Slot 1</t>
        </is>
      </c>
      <c r="D2" s="26" t="inlineStr">
        <is>
          <t>Slot 2</t>
        </is>
      </c>
      <c r="E2" s="26" t="inlineStr">
        <is>
          <t>Slot 3</t>
        </is>
      </c>
      <c r="F2" s="26" t="inlineStr">
        <is>
          <t>Slot 4</t>
        </is>
      </c>
      <c r="G2" s="27" t="inlineStr">
        <is>
          <t xml:space="preserve">Slot 5 </t>
        </is>
      </c>
      <c r="H2" s="27" t="inlineStr">
        <is>
          <t>Slot 6</t>
        </is>
      </c>
      <c r="I2" s="27" t="n"/>
      <c r="J2" s="118" t="n"/>
      <c r="K2" s="123" t="n"/>
      <c r="M2" s="66" t="n"/>
      <c r="N2" s="331" t="inlineStr">
        <is>
          <t>Channel</t>
        </is>
      </c>
      <c r="O2" s="28" t="inlineStr">
        <is>
          <t>Slot 1</t>
        </is>
      </c>
      <c r="P2" s="26" t="inlineStr">
        <is>
          <t>Slot 2</t>
        </is>
      </c>
      <c r="Q2" s="26" t="inlineStr">
        <is>
          <t>Slot 3</t>
        </is>
      </c>
      <c r="R2" s="26" t="inlineStr">
        <is>
          <t>Slot 4</t>
        </is>
      </c>
      <c r="S2" s="27" t="inlineStr">
        <is>
          <t xml:space="preserve">Slot 5 </t>
        </is>
      </c>
      <c r="T2" s="27" t="inlineStr">
        <is>
          <t>Slot 6</t>
        </is>
      </c>
      <c r="U2" s="29" t="inlineStr">
        <is>
          <t>Slot 7</t>
        </is>
      </c>
      <c r="V2" s="30" t="inlineStr">
        <is>
          <t>Slot 8</t>
        </is>
      </c>
      <c r="W2" s="123" t="n"/>
    </row>
    <row r="3" customFormat="1" s="35">
      <c r="A3" s="66" t="n"/>
      <c r="B3" s="332" t="n"/>
      <c r="C3" s="343" t="inlineStr">
        <is>
          <t>AAI143-H</t>
        </is>
      </c>
      <c r="D3" s="344" t="inlineStr">
        <is>
          <t>AAI143-H</t>
        </is>
      </c>
      <c r="E3" s="361" t="inlineStr">
        <is>
          <t>AAI543-H</t>
        </is>
      </c>
      <c r="F3" s="361" t="inlineStr">
        <is>
          <t>AAI543-H</t>
        </is>
      </c>
      <c r="G3" s="372" t="inlineStr">
        <is>
          <t>ADV151-P</t>
        </is>
      </c>
      <c r="H3" s="372" t="inlineStr">
        <is>
          <t>ADV151-P</t>
        </is>
      </c>
      <c r="I3" s="32" t="n"/>
      <c r="J3" s="119" t="n"/>
      <c r="K3" s="123" t="n"/>
      <c r="M3" s="66" t="n"/>
      <c r="N3" s="332" t="n"/>
      <c r="O3" s="343" t="inlineStr">
        <is>
          <t>AAI143-H</t>
        </is>
      </c>
      <c r="P3" s="344" t="inlineStr">
        <is>
          <t>AAI143-H</t>
        </is>
      </c>
      <c r="Q3" s="443" t="inlineStr">
        <is>
          <t>AAI143-H</t>
        </is>
      </c>
      <c r="R3" s="407" t="inlineStr">
        <is>
          <t>ADV151-P</t>
        </is>
      </c>
      <c r="S3" s="401" t="inlineStr">
        <is>
          <t>ADCV01</t>
        </is>
      </c>
      <c r="T3" s="401" t="inlineStr">
        <is>
          <t>ADCV01</t>
        </is>
      </c>
      <c r="U3" s="455" t="inlineStr">
        <is>
          <t>ADV551-P</t>
        </is>
      </c>
      <c r="V3" s="455" t="inlineStr">
        <is>
          <t>ADV551-P</t>
        </is>
      </c>
      <c r="W3" s="123" t="n"/>
    </row>
    <row r="4" ht="14.25" customFormat="1" customHeight="1" s="35" thickBot="1">
      <c r="A4" s="66" t="n"/>
      <c r="B4" s="332" t="n"/>
      <c r="C4" s="345" t="n">
        <v>16</v>
      </c>
      <c r="D4" s="346" t="n"/>
      <c r="E4" s="362" t="n">
        <v>16</v>
      </c>
      <c r="F4" s="362" t="n"/>
      <c r="G4" s="373" t="n">
        <v>32</v>
      </c>
      <c r="H4" s="373" t="n"/>
      <c r="I4" s="31" t="n"/>
      <c r="J4" s="120" t="n"/>
      <c r="K4" s="123" t="n"/>
      <c r="M4" s="66" t="n"/>
      <c r="N4" s="332" t="n"/>
      <c r="O4" s="345" t="n">
        <v>16</v>
      </c>
      <c r="P4" s="346" t="n"/>
      <c r="Q4" s="444" t="n">
        <v>16</v>
      </c>
      <c r="R4" s="408" t="n">
        <v>32</v>
      </c>
      <c r="S4" s="402" t="n"/>
      <c r="T4" s="402" t="n"/>
      <c r="U4" s="456" t="n">
        <v>32</v>
      </c>
      <c r="V4" s="456" t="n"/>
      <c r="W4" s="123" t="n"/>
    </row>
    <row r="5" ht="15" customFormat="1" customHeight="1" s="35" thickBot="1">
      <c r="A5" s="66" t="n"/>
      <c r="B5" s="332" t="n"/>
      <c r="C5" s="347" t="n"/>
      <c r="D5" s="348" t="inlineStr">
        <is>
          <t>R</t>
        </is>
      </c>
      <c r="E5" s="363" t="n"/>
      <c r="F5" s="348" t="inlineStr">
        <is>
          <t>R</t>
        </is>
      </c>
      <c r="G5" s="374" t="n"/>
      <c r="H5" s="375" t="inlineStr">
        <is>
          <t>R</t>
        </is>
      </c>
      <c r="I5" s="31" t="n"/>
      <c r="J5" s="120" t="n"/>
      <c r="K5" s="123" t="n"/>
      <c r="M5" s="66" t="n"/>
      <c r="N5" s="332" t="n"/>
      <c r="O5" s="347" t="n"/>
      <c r="P5" s="348" t="inlineStr">
        <is>
          <t>R</t>
        </is>
      </c>
      <c r="Q5" s="445" t="n"/>
      <c r="R5" s="409" t="n"/>
      <c r="S5" s="401" t="n"/>
      <c r="T5" s="401" t="n"/>
      <c r="U5" s="457" t="n"/>
      <c r="V5" s="458" t="n"/>
      <c r="W5" s="123" t="n"/>
    </row>
    <row r="6" ht="14.25" customFormat="1" customHeight="1" s="35" thickBot="1">
      <c r="A6" s="66" t="n"/>
      <c r="B6" s="333" t="n"/>
      <c r="C6" s="349" t="n"/>
      <c r="D6" s="350" t="n"/>
      <c r="E6" s="364" t="n"/>
      <c r="F6" s="364" t="n"/>
      <c r="G6" s="376" t="n"/>
      <c r="H6" s="376" t="n"/>
      <c r="I6" s="31" t="n"/>
      <c r="J6" s="120" t="n"/>
      <c r="K6" s="123" t="n"/>
      <c r="M6" s="66" t="n"/>
      <c r="N6" s="333" t="n"/>
      <c r="O6" s="349" t="n"/>
      <c r="P6" s="350" t="n"/>
      <c r="Q6" s="446" t="n"/>
      <c r="R6" s="410" t="n"/>
      <c r="S6" s="403" t="n"/>
      <c r="T6" s="403" t="n"/>
      <c r="U6" s="459" t="n"/>
      <c r="V6" s="459" t="n"/>
      <c r="W6" s="123" t="n"/>
    </row>
    <row r="7" ht="13.5" customFormat="1" customHeight="1" s="35">
      <c r="A7" s="325" t="inlineStr">
        <is>
          <t>Node 1</t>
        </is>
      </c>
      <c r="B7" s="13" t="n">
        <v>1</v>
      </c>
      <c r="C7" s="351" t="inlineStr">
        <is>
          <t>Spare</t>
        </is>
      </c>
      <c r="D7" s="352" t="n"/>
      <c r="E7" s="365" t="inlineStr">
        <is>
          <t>Spare</t>
        </is>
      </c>
      <c r="F7" s="366" t="n"/>
      <c r="G7" s="377" t="inlineStr">
        <is>
          <t>Spare</t>
        </is>
      </c>
      <c r="H7" s="378" t="n"/>
      <c r="I7" s="23" t="n"/>
      <c r="J7" s="121" t="n"/>
      <c r="K7" s="123" t="n"/>
      <c r="M7" s="325" t="inlineStr">
        <is>
          <t>Node 6</t>
        </is>
      </c>
      <c r="N7" s="13" t="n">
        <v>1</v>
      </c>
      <c r="O7" s="384" t="inlineStr">
        <is>
          <t>Spare</t>
        </is>
      </c>
      <c r="P7" s="385" t="n"/>
      <c r="Q7" s="447" t="inlineStr">
        <is>
          <t>Spare</t>
        </is>
      </c>
      <c r="R7" s="415" t="inlineStr">
        <is>
          <t>Spare</t>
        </is>
      </c>
      <c r="S7" s="404" t="n"/>
      <c r="T7" s="451" t="n"/>
      <c r="U7" s="460" t="inlineStr">
        <is>
          <t>Spare</t>
        </is>
      </c>
      <c r="V7" s="461" t="n"/>
      <c r="W7" s="123" t="n"/>
    </row>
    <row r="8" ht="13.5" customFormat="1" customHeight="1" s="35">
      <c r="A8" s="307" t="n"/>
      <c r="B8" s="13" t="n">
        <v>2</v>
      </c>
      <c r="C8" s="353" t="inlineStr">
        <is>
          <t>Spare</t>
        </is>
      </c>
      <c r="D8" s="354" t="n"/>
      <c r="E8" s="367" t="inlineStr">
        <is>
          <t>Spare</t>
        </is>
      </c>
      <c r="F8" s="368" t="n"/>
      <c r="G8" s="379" t="inlineStr">
        <is>
          <t>Spare</t>
        </is>
      </c>
      <c r="H8" s="380" t="n"/>
      <c r="I8" s="33" t="n"/>
      <c r="J8" s="120" t="n"/>
      <c r="K8" s="123" t="n"/>
      <c r="M8" s="307" t="n"/>
      <c r="N8" s="13" t="n">
        <v>2</v>
      </c>
      <c r="O8" s="386" t="inlineStr">
        <is>
          <t>Spare</t>
        </is>
      </c>
      <c r="P8" s="441" t="n"/>
      <c r="Q8" s="448" t="inlineStr">
        <is>
          <t>Spare</t>
        </is>
      </c>
      <c r="R8" s="416" t="inlineStr">
        <is>
          <t>Spare</t>
        </is>
      </c>
      <c r="S8" s="449" t="n"/>
      <c r="T8" s="452" t="n"/>
      <c r="U8" s="462" t="inlineStr">
        <is>
          <t>Spare</t>
        </is>
      </c>
      <c r="V8" s="463" t="n"/>
      <c r="W8" s="123" t="n"/>
    </row>
    <row r="9" ht="13.5" customFormat="1" customHeight="1" s="35">
      <c r="A9" s="307" t="n"/>
      <c r="B9" s="13" t="n">
        <v>3</v>
      </c>
      <c r="C9" s="353" t="inlineStr">
        <is>
          <t>Spare</t>
        </is>
      </c>
      <c r="D9" s="354" t="n"/>
      <c r="E9" s="367" t="inlineStr">
        <is>
          <t>Spare</t>
        </is>
      </c>
      <c r="F9" s="368" t="n"/>
      <c r="G9" s="379" t="inlineStr">
        <is>
          <t>Spare</t>
        </is>
      </c>
      <c r="H9" s="380" t="n"/>
      <c r="I9" s="33" t="n"/>
      <c r="J9" s="120" t="n"/>
      <c r="K9" s="123" t="n"/>
      <c r="M9" s="307" t="n"/>
      <c r="N9" s="13" t="n">
        <v>3</v>
      </c>
      <c r="O9" s="386" t="inlineStr">
        <is>
          <t>Spare</t>
        </is>
      </c>
      <c r="P9" s="441" t="n"/>
      <c r="Q9" s="448" t="inlineStr">
        <is>
          <t>Spare</t>
        </is>
      </c>
      <c r="R9" s="416" t="inlineStr">
        <is>
          <t>Spare</t>
        </is>
      </c>
      <c r="S9" s="449" t="n"/>
      <c r="T9" s="452" t="n"/>
      <c r="U9" s="462" t="inlineStr">
        <is>
          <t>Spare</t>
        </is>
      </c>
      <c r="V9" s="463" t="n"/>
      <c r="W9" s="123" t="n"/>
    </row>
    <row r="10" ht="13.5" customFormat="1" customHeight="1" s="35">
      <c r="A10" s="307" t="n"/>
      <c r="B10" s="13" t="n">
        <v>4</v>
      </c>
      <c r="C10" s="353" t="inlineStr">
        <is>
          <t>Spare</t>
        </is>
      </c>
      <c r="D10" s="354" t="n"/>
      <c r="E10" s="367" t="inlineStr">
        <is>
          <t>Spare</t>
        </is>
      </c>
      <c r="F10" s="368" t="n"/>
      <c r="G10" s="379" t="inlineStr">
        <is>
          <t>Spare</t>
        </is>
      </c>
      <c r="H10" s="380" t="n"/>
      <c r="I10" s="33" t="n"/>
      <c r="J10" s="120" t="n"/>
      <c r="K10" s="123" t="n"/>
      <c r="M10" s="307" t="n"/>
      <c r="N10" s="13" t="n">
        <v>4</v>
      </c>
      <c r="O10" s="386" t="inlineStr">
        <is>
          <t>Spare</t>
        </is>
      </c>
      <c r="P10" s="441" t="n"/>
      <c r="Q10" s="448" t="inlineStr">
        <is>
          <t>Spare</t>
        </is>
      </c>
      <c r="R10" s="416" t="inlineStr">
        <is>
          <t>Spare</t>
        </is>
      </c>
      <c r="S10" s="449" t="n"/>
      <c r="T10" s="452" t="n"/>
      <c r="U10" s="462" t="inlineStr">
        <is>
          <t>Spare</t>
        </is>
      </c>
      <c r="V10" s="463" t="n"/>
      <c r="W10" s="123" t="n"/>
    </row>
    <row r="11" ht="13.5" customFormat="1" customHeight="1" s="35">
      <c r="A11" s="307" t="n"/>
      <c r="B11" s="13" t="n">
        <v>5</v>
      </c>
      <c r="C11" s="353" t="inlineStr">
        <is>
          <t>Spare</t>
        </is>
      </c>
      <c r="D11" s="354" t="n"/>
      <c r="E11" s="367" t="inlineStr">
        <is>
          <t>Spare</t>
        </is>
      </c>
      <c r="F11" s="368" t="n"/>
      <c r="G11" s="379" t="inlineStr">
        <is>
          <t>Spare</t>
        </is>
      </c>
      <c r="H11" s="380" t="n"/>
      <c r="I11" s="33" t="n"/>
      <c r="J11" s="120" t="n"/>
      <c r="K11" s="123" t="n"/>
      <c r="M11" s="307" t="n"/>
      <c r="N11" s="13" t="n">
        <v>5</v>
      </c>
      <c r="O11" s="386" t="inlineStr">
        <is>
          <t>Spare</t>
        </is>
      </c>
      <c r="P11" s="441" t="n"/>
      <c r="Q11" s="448" t="inlineStr">
        <is>
          <t>Spare</t>
        </is>
      </c>
      <c r="R11" s="416" t="inlineStr">
        <is>
          <t>Spare</t>
        </is>
      </c>
      <c r="S11" s="449" t="n"/>
      <c r="T11" s="452" t="n"/>
      <c r="U11" s="462" t="inlineStr">
        <is>
          <t>Spare</t>
        </is>
      </c>
      <c r="V11" s="463" t="n"/>
      <c r="W11" s="123" t="n"/>
    </row>
    <row r="12" ht="13.5" customFormat="1" customHeight="1" s="35">
      <c r="A12" s="307" t="n"/>
      <c r="B12" s="13" t="n">
        <v>6</v>
      </c>
      <c r="C12" s="353" t="inlineStr">
        <is>
          <t>Spare</t>
        </is>
      </c>
      <c r="D12" s="354" t="n"/>
      <c r="E12" s="367" t="inlineStr">
        <is>
          <t>Spare</t>
        </is>
      </c>
      <c r="F12" s="368" t="n"/>
      <c r="G12" s="379" t="inlineStr">
        <is>
          <t>Spare</t>
        </is>
      </c>
      <c r="H12" s="380" t="n"/>
      <c r="I12" s="33" t="n"/>
      <c r="J12" s="120" t="n"/>
      <c r="K12" s="123" t="n"/>
      <c r="M12" s="307" t="n"/>
      <c r="N12" s="13" t="n">
        <v>6</v>
      </c>
      <c r="O12" s="386" t="inlineStr">
        <is>
          <t>Spare</t>
        </is>
      </c>
      <c r="P12" s="441" t="n"/>
      <c r="Q12" s="448" t="inlineStr">
        <is>
          <t>Spare</t>
        </is>
      </c>
      <c r="R12" s="416" t="inlineStr">
        <is>
          <t>Spare</t>
        </is>
      </c>
      <c r="S12" s="449" t="n"/>
      <c r="T12" s="452" t="n"/>
      <c r="U12" s="462" t="inlineStr">
        <is>
          <t>Spare</t>
        </is>
      </c>
      <c r="V12" s="463" t="n"/>
      <c r="W12" s="123" t="n"/>
    </row>
    <row r="13" ht="13.5" customFormat="1" customHeight="1" s="35">
      <c r="A13" s="307" t="n"/>
      <c r="B13" s="13" t="n">
        <v>7</v>
      </c>
      <c r="C13" s="353" t="inlineStr">
        <is>
          <t>Spare</t>
        </is>
      </c>
      <c r="D13" s="354" t="n"/>
      <c r="E13" s="367" t="inlineStr">
        <is>
          <t>Spare</t>
        </is>
      </c>
      <c r="F13" s="368" t="n"/>
      <c r="G13" s="379" t="inlineStr">
        <is>
          <t>Spare</t>
        </is>
      </c>
      <c r="H13" s="380" t="n"/>
      <c r="I13" s="33" t="n"/>
      <c r="J13" s="120" t="n"/>
      <c r="K13" s="123" t="n"/>
      <c r="M13" s="307" t="n"/>
      <c r="N13" s="13" t="n">
        <v>7</v>
      </c>
      <c r="O13" s="386" t="inlineStr">
        <is>
          <t>Spare</t>
        </is>
      </c>
      <c r="P13" s="441" t="n"/>
      <c r="Q13" s="448" t="inlineStr">
        <is>
          <t>Spare</t>
        </is>
      </c>
      <c r="R13" s="416" t="inlineStr">
        <is>
          <t>Spare</t>
        </is>
      </c>
      <c r="S13" s="449" t="n"/>
      <c r="T13" s="452" t="n"/>
      <c r="U13" s="462" t="inlineStr">
        <is>
          <t>Spare</t>
        </is>
      </c>
      <c r="V13" s="463" t="n"/>
      <c r="W13" s="123" t="n"/>
    </row>
    <row r="14" ht="13.5" customFormat="1" customHeight="1" s="35">
      <c r="A14" s="307" t="n"/>
      <c r="B14" s="13" t="n">
        <v>8</v>
      </c>
      <c r="C14" s="353" t="inlineStr">
        <is>
          <t>Spare</t>
        </is>
      </c>
      <c r="D14" s="354" t="n"/>
      <c r="E14" s="367" t="inlineStr">
        <is>
          <t>Spare</t>
        </is>
      </c>
      <c r="F14" s="368" t="n"/>
      <c r="G14" s="379" t="inlineStr">
        <is>
          <t>Spare</t>
        </is>
      </c>
      <c r="H14" s="380" t="n"/>
      <c r="I14" s="33" t="n"/>
      <c r="J14" s="120" t="n"/>
      <c r="K14" s="123" t="n"/>
      <c r="M14" s="307" t="n"/>
      <c r="N14" s="13" t="n">
        <v>8</v>
      </c>
      <c r="O14" s="386" t="inlineStr">
        <is>
          <t>Spare</t>
        </is>
      </c>
      <c r="P14" s="441" t="n"/>
      <c r="Q14" s="448" t="inlineStr">
        <is>
          <t>Spare</t>
        </is>
      </c>
      <c r="R14" s="416" t="inlineStr">
        <is>
          <t>Spare</t>
        </is>
      </c>
      <c r="S14" s="449" t="n"/>
      <c r="T14" s="452" t="n"/>
      <c r="U14" s="462" t="inlineStr">
        <is>
          <t>Spare</t>
        </is>
      </c>
      <c r="V14" s="463" t="n"/>
      <c r="W14" s="123" t="n"/>
    </row>
    <row r="15" ht="13.5" customFormat="1" customHeight="1" s="35">
      <c r="A15" s="307" t="n"/>
      <c r="B15" s="13" t="n">
        <v>9</v>
      </c>
      <c r="C15" s="353" t="inlineStr">
        <is>
          <t>Spare</t>
        </is>
      </c>
      <c r="D15" s="354" t="n"/>
      <c r="E15" s="367" t="inlineStr">
        <is>
          <t>Spare</t>
        </is>
      </c>
      <c r="F15" s="368" t="n"/>
      <c r="G15" s="379" t="inlineStr">
        <is>
          <t>Spare</t>
        </is>
      </c>
      <c r="H15" s="380" t="n"/>
      <c r="I15" s="33" t="n"/>
      <c r="J15" s="120" t="n"/>
      <c r="K15" s="123" t="n"/>
      <c r="M15" s="307" t="n"/>
      <c r="N15" s="13" t="n">
        <v>9</v>
      </c>
      <c r="O15" s="386" t="inlineStr">
        <is>
          <t>Spare</t>
        </is>
      </c>
      <c r="P15" s="441" t="n"/>
      <c r="Q15" s="448" t="inlineStr">
        <is>
          <t>Spare</t>
        </is>
      </c>
      <c r="R15" s="416" t="inlineStr">
        <is>
          <t>Spare</t>
        </is>
      </c>
      <c r="S15" s="449" t="n"/>
      <c r="T15" s="452" t="n"/>
      <c r="U15" s="462" t="inlineStr">
        <is>
          <t>Spare</t>
        </is>
      </c>
      <c r="V15" s="463" t="n"/>
      <c r="W15" s="123" t="n"/>
    </row>
    <row r="16" ht="13.5" customFormat="1" customHeight="1" s="35">
      <c r="A16" s="307" t="n"/>
      <c r="B16" s="13" t="n">
        <v>10</v>
      </c>
      <c r="C16" s="353" t="inlineStr">
        <is>
          <t>Spare</t>
        </is>
      </c>
      <c r="D16" s="354" t="n"/>
      <c r="E16" s="367" t="inlineStr">
        <is>
          <t>Spare</t>
        </is>
      </c>
      <c r="F16" s="368" t="n"/>
      <c r="G16" s="379" t="inlineStr">
        <is>
          <t>Spare</t>
        </is>
      </c>
      <c r="H16" s="380" t="n"/>
      <c r="I16" s="33" t="n"/>
      <c r="J16" s="120" t="n"/>
      <c r="K16" s="123" t="n"/>
      <c r="M16" s="307" t="n"/>
      <c r="N16" s="13" t="n">
        <v>10</v>
      </c>
      <c r="O16" s="386" t="inlineStr">
        <is>
          <t>Spare</t>
        </is>
      </c>
      <c r="P16" s="441" t="n"/>
      <c r="Q16" s="448" t="inlineStr">
        <is>
          <t>Spare</t>
        </is>
      </c>
      <c r="R16" s="416" t="inlineStr">
        <is>
          <t>Spare</t>
        </is>
      </c>
      <c r="S16" s="449" t="n"/>
      <c r="T16" s="452" t="n"/>
      <c r="U16" s="462" t="inlineStr">
        <is>
          <t>Spare</t>
        </is>
      </c>
      <c r="V16" s="463" t="n"/>
      <c r="W16" s="123" t="n"/>
    </row>
    <row r="17" ht="13.5" customFormat="1" customHeight="1" s="35">
      <c r="A17" s="307" t="n"/>
      <c r="B17" s="13" t="n">
        <v>11</v>
      </c>
      <c r="C17" s="353" t="inlineStr">
        <is>
          <t>Spare</t>
        </is>
      </c>
      <c r="D17" s="354" t="n"/>
      <c r="E17" s="367" t="inlineStr">
        <is>
          <t>Spare</t>
        </is>
      </c>
      <c r="F17" s="368" t="n"/>
      <c r="G17" s="379" t="inlineStr">
        <is>
          <t>Spare</t>
        </is>
      </c>
      <c r="H17" s="380" t="n"/>
      <c r="I17" s="33" t="n"/>
      <c r="J17" s="120" t="n"/>
      <c r="K17" s="123" t="n"/>
      <c r="M17" s="307" t="n"/>
      <c r="N17" s="13" t="n">
        <v>11</v>
      </c>
      <c r="O17" s="386" t="inlineStr">
        <is>
          <t>Spare</t>
        </is>
      </c>
      <c r="P17" s="441" t="n"/>
      <c r="Q17" s="448" t="inlineStr">
        <is>
          <t>Spare</t>
        </is>
      </c>
      <c r="R17" s="416" t="inlineStr">
        <is>
          <t>Spare</t>
        </is>
      </c>
      <c r="S17" s="449" t="n"/>
      <c r="T17" s="452" t="n"/>
      <c r="U17" s="462" t="inlineStr">
        <is>
          <t>Spare</t>
        </is>
      </c>
      <c r="V17" s="463" t="n"/>
      <c r="W17" s="123" t="n"/>
    </row>
    <row r="18" ht="13.5" customFormat="1" customHeight="1" s="35">
      <c r="A18" s="307" t="n"/>
      <c r="B18" s="13" t="n">
        <v>12</v>
      </c>
      <c r="C18" s="353" t="inlineStr">
        <is>
          <t>Spare</t>
        </is>
      </c>
      <c r="D18" s="354" t="n"/>
      <c r="E18" s="367" t="inlineStr">
        <is>
          <t>Spare</t>
        </is>
      </c>
      <c r="F18" s="368" t="n"/>
      <c r="G18" s="379" t="inlineStr">
        <is>
          <t>Spare</t>
        </is>
      </c>
      <c r="H18" s="380" t="n"/>
      <c r="I18" s="33" t="n"/>
      <c r="J18" s="120" t="n"/>
      <c r="K18" s="123" t="n"/>
      <c r="M18" s="307" t="n"/>
      <c r="N18" s="13" t="n">
        <v>12</v>
      </c>
      <c r="O18" s="386" t="inlineStr">
        <is>
          <t>Spare</t>
        </is>
      </c>
      <c r="P18" s="441" t="n"/>
      <c r="Q18" s="448" t="inlineStr">
        <is>
          <t>Spare</t>
        </is>
      </c>
      <c r="R18" s="416" t="inlineStr">
        <is>
          <t>Spare</t>
        </is>
      </c>
      <c r="S18" s="449" t="n"/>
      <c r="T18" s="452" t="n"/>
      <c r="U18" s="462" t="inlineStr">
        <is>
          <t>Spare</t>
        </is>
      </c>
      <c r="V18" s="463" t="n"/>
      <c r="W18" s="123" t="n"/>
    </row>
    <row r="19" ht="13.5" customFormat="1" customHeight="1" s="35">
      <c r="A19" s="307" t="n"/>
      <c r="B19" s="13" t="n">
        <v>13</v>
      </c>
      <c r="C19" s="353" t="inlineStr">
        <is>
          <t>Spare</t>
        </is>
      </c>
      <c r="D19" s="354" t="n"/>
      <c r="E19" s="367" t="inlineStr">
        <is>
          <t>Spare</t>
        </is>
      </c>
      <c r="F19" s="368" t="n"/>
      <c r="G19" s="379" t="inlineStr">
        <is>
          <t>Spare</t>
        </is>
      </c>
      <c r="H19" s="380" t="n"/>
      <c r="I19" s="33" t="n"/>
      <c r="J19" s="120" t="n"/>
      <c r="K19" s="123" t="n"/>
      <c r="M19" s="307" t="n"/>
      <c r="N19" s="13" t="n">
        <v>13</v>
      </c>
      <c r="O19" s="386" t="inlineStr">
        <is>
          <t>Spare</t>
        </is>
      </c>
      <c r="P19" s="441" t="n"/>
      <c r="Q19" s="448" t="inlineStr">
        <is>
          <t>Spare</t>
        </is>
      </c>
      <c r="R19" s="416" t="inlineStr">
        <is>
          <t>Spare</t>
        </is>
      </c>
      <c r="S19" s="449" t="n"/>
      <c r="T19" s="452" t="n"/>
      <c r="U19" s="462" t="inlineStr">
        <is>
          <t>Spare</t>
        </is>
      </c>
      <c r="V19" s="463" t="n"/>
      <c r="W19" s="123" t="n"/>
    </row>
    <row r="20" ht="13.5" customFormat="1" customHeight="1" s="35">
      <c r="A20" s="307" t="n"/>
      <c r="B20" s="13" t="n">
        <v>14</v>
      </c>
      <c r="C20" s="353" t="inlineStr">
        <is>
          <t>Spare</t>
        </is>
      </c>
      <c r="D20" s="354" t="n"/>
      <c r="E20" s="367" t="inlineStr">
        <is>
          <t>Spare</t>
        </is>
      </c>
      <c r="F20" s="368" t="n"/>
      <c r="G20" s="379" t="inlineStr">
        <is>
          <t>Spare</t>
        </is>
      </c>
      <c r="H20" s="380" t="n"/>
      <c r="I20" s="33" t="n"/>
      <c r="J20" s="120" t="n"/>
      <c r="K20" s="123" t="n"/>
      <c r="M20" s="307" t="n"/>
      <c r="N20" s="13" t="n">
        <v>14</v>
      </c>
      <c r="O20" s="386" t="inlineStr">
        <is>
          <t>Spare</t>
        </is>
      </c>
      <c r="P20" s="441" t="n"/>
      <c r="Q20" s="448" t="inlineStr">
        <is>
          <t>Spare</t>
        </is>
      </c>
      <c r="R20" s="416" t="inlineStr">
        <is>
          <t>Spare</t>
        </is>
      </c>
      <c r="S20" s="449" t="n"/>
      <c r="T20" s="452" t="n"/>
      <c r="U20" s="462" t="inlineStr">
        <is>
          <t>Spare</t>
        </is>
      </c>
      <c r="V20" s="463" t="n"/>
      <c r="W20" s="123" t="n"/>
    </row>
    <row r="21" ht="14.25" customFormat="1" customHeight="1" s="35">
      <c r="A21" s="307" t="n"/>
      <c r="B21" s="13" t="n">
        <v>15</v>
      </c>
      <c r="C21" s="353" t="inlineStr">
        <is>
          <t>Spare</t>
        </is>
      </c>
      <c r="D21" s="354" t="n"/>
      <c r="E21" s="367" t="inlineStr">
        <is>
          <t>Spare</t>
        </is>
      </c>
      <c r="F21" s="368" t="n"/>
      <c r="G21" s="379" t="inlineStr">
        <is>
          <t>Spare</t>
        </is>
      </c>
      <c r="H21" s="380" t="n"/>
      <c r="I21" s="33" t="n"/>
      <c r="J21" s="120" t="n"/>
      <c r="K21" s="123" t="n"/>
      <c r="M21" s="307" t="n"/>
      <c r="N21" s="13" t="n">
        <v>15</v>
      </c>
      <c r="O21" s="386" t="inlineStr">
        <is>
          <t>Spare</t>
        </is>
      </c>
      <c r="P21" s="441" t="n"/>
      <c r="Q21" s="448" t="inlineStr">
        <is>
          <t>Spare</t>
        </is>
      </c>
      <c r="R21" s="416" t="inlineStr">
        <is>
          <t>Spare</t>
        </is>
      </c>
      <c r="S21" s="449" t="n"/>
      <c r="T21" s="452" t="n"/>
      <c r="U21" s="462" t="inlineStr">
        <is>
          <t>Spare</t>
        </is>
      </c>
      <c r="V21" s="463" t="n"/>
      <c r="W21" s="123" t="n"/>
    </row>
    <row r="22" ht="14.25" customFormat="1" customHeight="1" s="35" thickBot="1">
      <c r="A22" s="307" t="n"/>
      <c r="B22" s="13" t="n">
        <v>16</v>
      </c>
      <c r="C22" s="353" t="inlineStr">
        <is>
          <t>Spare</t>
        </is>
      </c>
      <c r="D22" s="355" t="n"/>
      <c r="E22" s="367" t="inlineStr">
        <is>
          <t>Spare</t>
        </is>
      </c>
      <c r="F22" s="369" t="n"/>
      <c r="G22" s="381" t="inlineStr">
        <is>
          <t>Spare</t>
        </is>
      </c>
      <c r="H22" s="380" t="n"/>
      <c r="I22" s="33" t="n"/>
      <c r="J22" s="120" t="n"/>
      <c r="K22" s="123" t="n"/>
      <c r="M22" s="307" t="n"/>
      <c r="N22" s="13" t="n">
        <v>16</v>
      </c>
      <c r="O22" s="386" t="inlineStr">
        <is>
          <t>Spare</t>
        </is>
      </c>
      <c r="P22" s="442" t="n"/>
      <c r="Q22" s="448" t="inlineStr">
        <is>
          <t>Spare</t>
        </is>
      </c>
      <c r="R22" s="417" t="inlineStr">
        <is>
          <t>Spare</t>
        </is>
      </c>
      <c r="S22" s="449" t="n"/>
      <c r="T22" s="452" t="n"/>
      <c r="U22" s="464" t="inlineStr">
        <is>
          <t>Spare</t>
        </is>
      </c>
      <c r="V22" s="465" t="n"/>
      <c r="W22" s="123" t="n"/>
    </row>
    <row r="23" ht="13.5" customFormat="1" customHeight="1" s="35">
      <c r="A23" s="307" t="n"/>
      <c r="B23" s="13" t="n">
        <v>17</v>
      </c>
      <c r="C23" s="356" t="n"/>
      <c r="D23" s="357" t="n"/>
      <c r="E23" s="370" t="n"/>
      <c r="F23" s="357" t="n"/>
      <c r="G23" s="377" t="inlineStr">
        <is>
          <t>Spare</t>
        </is>
      </c>
      <c r="H23" s="380" t="n"/>
      <c r="I23" s="33" t="n"/>
      <c r="J23" s="120" t="n"/>
      <c r="K23" s="123" t="n"/>
      <c r="M23" s="307" t="n"/>
      <c r="N23" s="13" t="n">
        <v>17</v>
      </c>
      <c r="O23" s="389" t="n"/>
      <c r="P23" s="390" t="n"/>
      <c r="Q23" s="390" t="n"/>
      <c r="R23" s="418" t="inlineStr">
        <is>
          <t>Spare</t>
        </is>
      </c>
      <c r="S23" s="392" t="n"/>
      <c r="T23" s="453" t="n"/>
      <c r="U23" s="466" t="inlineStr">
        <is>
          <t>Spare</t>
        </is>
      </c>
      <c r="V23" s="467" t="n"/>
      <c r="W23" s="123" t="n"/>
    </row>
    <row r="24" ht="13.5" customFormat="1" customHeight="1" s="35">
      <c r="A24" s="307" t="n"/>
      <c r="B24" s="13" t="n">
        <v>18</v>
      </c>
      <c r="C24" s="358" t="n"/>
      <c r="D24" s="359" t="n"/>
      <c r="E24" s="371" t="n"/>
      <c r="F24" s="359" t="n"/>
      <c r="G24" s="379" t="inlineStr">
        <is>
          <t>Spare</t>
        </is>
      </c>
      <c r="H24" s="380" t="n"/>
      <c r="I24" s="33" t="n"/>
      <c r="J24" s="120" t="n"/>
      <c r="K24" s="123" t="n"/>
      <c r="M24" s="307" t="n"/>
      <c r="N24" s="13" t="n">
        <v>18</v>
      </c>
      <c r="O24" s="391" t="n"/>
      <c r="P24" s="392" t="n"/>
      <c r="Q24" s="392" t="n"/>
      <c r="R24" s="416" t="inlineStr">
        <is>
          <t>Spare</t>
        </is>
      </c>
      <c r="S24" s="449" t="n"/>
      <c r="T24" s="452" t="n"/>
      <c r="U24" s="462" t="inlineStr">
        <is>
          <t>Spare</t>
        </is>
      </c>
      <c r="V24" s="463" t="n"/>
      <c r="W24" s="123" t="n"/>
    </row>
    <row r="25" ht="13.5" customFormat="1" customHeight="1" s="35">
      <c r="A25" s="307" t="n"/>
      <c r="B25" s="13" t="n">
        <v>19</v>
      </c>
      <c r="C25" s="358" t="n"/>
      <c r="D25" s="359" t="n"/>
      <c r="E25" s="371" t="n"/>
      <c r="F25" s="359" t="n"/>
      <c r="G25" s="379" t="inlineStr">
        <is>
          <t>Spare</t>
        </is>
      </c>
      <c r="H25" s="380" t="n"/>
      <c r="I25" s="33" t="n"/>
      <c r="J25" s="120" t="n"/>
      <c r="K25" s="123" t="n"/>
      <c r="M25" s="307" t="n"/>
      <c r="N25" s="13" t="n">
        <v>19</v>
      </c>
      <c r="O25" s="391" t="n"/>
      <c r="P25" s="392" t="n"/>
      <c r="Q25" s="392" t="n"/>
      <c r="R25" s="416" t="inlineStr">
        <is>
          <t>Spare</t>
        </is>
      </c>
      <c r="S25" s="449" t="n"/>
      <c r="T25" s="452" t="n"/>
      <c r="U25" s="462" t="inlineStr">
        <is>
          <t>Spare</t>
        </is>
      </c>
      <c r="V25" s="463" t="n"/>
      <c r="W25" s="123" t="n"/>
    </row>
    <row r="26" ht="13.5" customFormat="1" customHeight="1" s="35">
      <c r="A26" s="307" t="n"/>
      <c r="B26" s="13" t="n">
        <v>20</v>
      </c>
      <c r="C26" s="358" t="n"/>
      <c r="D26" s="359" t="n"/>
      <c r="E26" s="371" t="n"/>
      <c r="F26" s="359" t="n"/>
      <c r="G26" s="379" t="inlineStr">
        <is>
          <t>Spare</t>
        </is>
      </c>
      <c r="H26" s="380" t="n"/>
      <c r="I26" s="33" t="n"/>
      <c r="J26" s="120" t="n"/>
      <c r="K26" s="123" t="n"/>
      <c r="M26" s="307" t="n"/>
      <c r="N26" s="13" t="n">
        <v>20</v>
      </c>
      <c r="O26" s="391" t="n"/>
      <c r="P26" s="392" t="n"/>
      <c r="Q26" s="392" t="n"/>
      <c r="R26" s="416" t="inlineStr">
        <is>
          <t>Spare</t>
        </is>
      </c>
      <c r="S26" s="449" t="n"/>
      <c r="T26" s="452" t="n"/>
      <c r="U26" s="462" t="inlineStr">
        <is>
          <t>Spare</t>
        </is>
      </c>
      <c r="V26" s="463" t="n"/>
      <c r="W26" s="123" t="n"/>
    </row>
    <row r="27" ht="13.5" customFormat="1" customHeight="1" s="35">
      <c r="A27" s="307" t="n"/>
      <c r="B27" s="13" t="n">
        <v>21</v>
      </c>
      <c r="C27" s="358" t="n"/>
      <c r="D27" s="359" t="n"/>
      <c r="E27" s="371" t="n"/>
      <c r="F27" s="359" t="n"/>
      <c r="G27" s="379" t="inlineStr">
        <is>
          <t>Spare</t>
        </is>
      </c>
      <c r="H27" s="380" t="n"/>
      <c r="I27" s="33" t="n"/>
      <c r="J27" s="120" t="n"/>
      <c r="K27" s="123" t="n"/>
      <c r="M27" s="307" t="n"/>
      <c r="N27" s="13" t="n">
        <v>21</v>
      </c>
      <c r="O27" s="391" t="n"/>
      <c r="P27" s="392" t="n"/>
      <c r="Q27" s="392" t="n"/>
      <c r="R27" s="416" t="inlineStr">
        <is>
          <t>Spare</t>
        </is>
      </c>
      <c r="S27" s="449" t="n"/>
      <c r="T27" s="452" t="n"/>
      <c r="U27" s="462" t="inlineStr">
        <is>
          <t>Spare</t>
        </is>
      </c>
      <c r="V27" s="463" t="n"/>
      <c r="W27" s="123" t="n"/>
    </row>
    <row r="28" ht="13.5" customFormat="1" customHeight="1" s="35">
      <c r="A28" s="307" t="n"/>
      <c r="B28" s="13" t="n">
        <v>22</v>
      </c>
      <c r="C28" s="358" t="n"/>
      <c r="D28" s="359" t="n"/>
      <c r="E28" s="371" t="n"/>
      <c r="F28" s="359" t="n"/>
      <c r="G28" s="379" t="inlineStr">
        <is>
          <t>Spare</t>
        </is>
      </c>
      <c r="H28" s="380" t="n"/>
      <c r="I28" s="33" t="n"/>
      <c r="J28" s="120" t="n"/>
      <c r="K28" s="123" t="n"/>
      <c r="M28" s="307" t="n"/>
      <c r="N28" s="13" t="n">
        <v>22</v>
      </c>
      <c r="O28" s="391" t="n"/>
      <c r="P28" s="392" t="n"/>
      <c r="Q28" s="392" t="n"/>
      <c r="R28" s="416" t="inlineStr">
        <is>
          <t>Spare</t>
        </is>
      </c>
      <c r="S28" s="449" t="n"/>
      <c r="T28" s="452" t="n"/>
      <c r="U28" s="462" t="inlineStr">
        <is>
          <t>Spare</t>
        </is>
      </c>
      <c r="V28" s="463" t="n"/>
      <c r="W28" s="123" t="n"/>
    </row>
    <row r="29" ht="13.5" customFormat="1" customHeight="1" s="35">
      <c r="A29" s="307" t="n"/>
      <c r="B29" s="13" t="n">
        <v>23</v>
      </c>
      <c r="C29" s="358" t="n"/>
      <c r="D29" s="359" t="n"/>
      <c r="E29" s="371" t="n"/>
      <c r="F29" s="359" t="n"/>
      <c r="G29" s="379" t="inlineStr">
        <is>
          <t>Spare</t>
        </is>
      </c>
      <c r="H29" s="380" t="n"/>
      <c r="I29" s="33" t="n"/>
      <c r="J29" s="120" t="n"/>
      <c r="K29" s="123" t="n"/>
      <c r="M29" s="307" t="n"/>
      <c r="N29" s="13" t="n">
        <v>23</v>
      </c>
      <c r="O29" s="391" t="n"/>
      <c r="P29" s="392" t="n"/>
      <c r="Q29" s="392" t="n"/>
      <c r="R29" s="416" t="inlineStr">
        <is>
          <t>Spare</t>
        </is>
      </c>
      <c r="S29" s="449" t="n"/>
      <c r="T29" s="452" t="n"/>
      <c r="U29" s="462" t="inlineStr">
        <is>
          <t>Spare</t>
        </is>
      </c>
      <c r="V29" s="463" t="n"/>
      <c r="W29" s="123" t="n"/>
    </row>
    <row r="30" ht="13.5" customFormat="1" customHeight="1" s="35">
      <c r="A30" s="307" t="n"/>
      <c r="B30" s="13" t="n">
        <v>24</v>
      </c>
      <c r="C30" s="358" t="n"/>
      <c r="D30" s="359" t="n"/>
      <c r="E30" s="371" t="n"/>
      <c r="F30" s="359" t="n"/>
      <c r="G30" s="379" t="inlineStr">
        <is>
          <t>Spare</t>
        </is>
      </c>
      <c r="H30" s="380" t="n"/>
      <c r="I30" s="33" t="n"/>
      <c r="J30" s="120" t="n"/>
      <c r="K30" s="123" t="n"/>
      <c r="M30" s="307" t="n"/>
      <c r="N30" s="13" t="n">
        <v>24</v>
      </c>
      <c r="O30" s="391" t="n"/>
      <c r="P30" s="392" t="n"/>
      <c r="Q30" s="392" t="n"/>
      <c r="R30" s="416" t="inlineStr">
        <is>
          <t>Spare</t>
        </is>
      </c>
      <c r="S30" s="449" t="n"/>
      <c r="T30" s="452" t="n"/>
      <c r="U30" s="462" t="inlineStr">
        <is>
          <t>Spare</t>
        </is>
      </c>
      <c r="V30" s="463" t="n"/>
      <c r="W30" s="123" t="n"/>
    </row>
    <row r="31" ht="13.5" customFormat="1" customHeight="1" s="35">
      <c r="A31" s="307" t="n"/>
      <c r="B31" s="13" t="n">
        <v>25</v>
      </c>
      <c r="C31" s="358" t="n"/>
      <c r="D31" s="359" t="n"/>
      <c r="E31" s="371" t="n"/>
      <c r="F31" s="359" t="n"/>
      <c r="G31" s="379" t="inlineStr">
        <is>
          <t>Spare</t>
        </is>
      </c>
      <c r="H31" s="380" t="n"/>
      <c r="I31" s="33" t="n"/>
      <c r="J31" s="120" t="n"/>
      <c r="K31" s="123" t="n"/>
      <c r="M31" s="307" t="n"/>
      <c r="N31" s="13" t="n">
        <v>25</v>
      </c>
      <c r="O31" s="391" t="n"/>
      <c r="P31" s="392" t="n"/>
      <c r="Q31" s="392" t="n"/>
      <c r="R31" s="416" t="inlineStr">
        <is>
          <t>Spare</t>
        </is>
      </c>
      <c r="S31" s="449" t="n"/>
      <c r="T31" s="452" t="n"/>
      <c r="U31" s="462" t="inlineStr">
        <is>
          <t>Spare</t>
        </is>
      </c>
      <c r="V31" s="463" t="n"/>
      <c r="W31" s="123" t="n"/>
    </row>
    <row r="32" ht="14.25" customFormat="1" customHeight="1" s="35">
      <c r="A32" s="307" t="n"/>
      <c r="B32" s="13" t="n">
        <v>26</v>
      </c>
      <c r="C32" s="358" t="n"/>
      <c r="D32" s="359" t="n"/>
      <c r="E32" s="371" t="n"/>
      <c r="F32" s="359" t="n"/>
      <c r="G32" s="379" t="inlineStr">
        <is>
          <t>Spare</t>
        </is>
      </c>
      <c r="H32" s="380" t="n"/>
      <c r="I32" s="33" t="n"/>
      <c r="J32" s="120" t="n"/>
      <c r="K32" s="123" t="n"/>
      <c r="M32" s="307" t="n"/>
      <c r="N32" s="13" t="n">
        <v>26</v>
      </c>
      <c r="O32" s="391" t="n"/>
      <c r="P32" s="392" t="n"/>
      <c r="Q32" s="392" t="n"/>
      <c r="R32" s="416" t="inlineStr">
        <is>
          <t>Spare</t>
        </is>
      </c>
      <c r="S32" s="449" t="n"/>
      <c r="T32" s="452" t="n"/>
      <c r="U32" s="462" t="inlineStr">
        <is>
          <t>Spare</t>
        </is>
      </c>
      <c r="V32" s="463" t="n"/>
      <c r="W32" s="123" t="n"/>
    </row>
    <row r="33" ht="14.25" customFormat="1" customHeight="1" s="35">
      <c r="A33" s="307" t="n"/>
      <c r="B33" s="13" t="n">
        <v>27</v>
      </c>
      <c r="C33" s="358" t="n"/>
      <c r="D33" s="359" t="n"/>
      <c r="E33" s="371" t="n"/>
      <c r="F33" s="359" t="n"/>
      <c r="G33" s="379" t="inlineStr">
        <is>
          <t>Spare</t>
        </is>
      </c>
      <c r="H33" s="380" t="n"/>
      <c r="I33" s="33" t="n"/>
      <c r="J33" s="120" t="n"/>
      <c r="K33" s="123" t="n"/>
      <c r="M33" s="307" t="n"/>
      <c r="N33" s="13" t="n">
        <v>27</v>
      </c>
      <c r="O33" s="391" t="n"/>
      <c r="P33" s="392" t="n"/>
      <c r="Q33" s="392" t="n"/>
      <c r="R33" s="416" t="inlineStr">
        <is>
          <t>Spare</t>
        </is>
      </c>
      <c r="S33" s="449" t="n"/>
      <c r="T33" s="452" t="n"/>
      <c r="U33" s="462" t="inlineStr">
        <is>
          <t>Spare</t>
        </is>
      </c>
      <c r="V33" s="463" t="n"/>
      <c r="W33" s="123" t="n"/>
    </row>
    <row r="34" ht="14.25" customFormat="1" customHeight="1" s="35">
      <c r="A34" s="307" t="n"/>
      <c r="B34" s="13" t="n">
        <v>28</v>
      </c>
      <c r="C34" s="358" t="n"/>
      <c r="D34" s="359" t="n"/>
      <c r="E34" s="371" t="n"/>
      <c r="F34" s="359" t="n"/>
      <c r="G34" s="379" t="inlineStr">
        <is>
          <t>Spare</t>
        </is>
      </c>
      <c r="H34" s="380" t="n"/>
      <c r="I34" s="33" t="n"/>
      <c r="J34" s="120" t="n"/>
      <c r="K34" s="123" t="n"/>
      <c r="M34" s="307" t="n"/>
      <c r="N34" s="13" t="n">
        <v>28</v>
      </c>
      <c r="O34" s="391" t="n"/>
      <c r="P34" s="392" t="n"/>
      <c r="Q34" s="392" t="n"/>
      <c r="R34" s="416" t="inlineStr">
        <is>
          <t>Spare</t>
        </is>
      </c>
      <c r="S34" s="449" t="n"/>
      <c r="T34" s="452" t="n"/>
      <c r="U34" s="462" t="inlineStr">
        <is>
          <t>Spare</t>
        </is>
      </c>
      <c r="V34" s="463" t="n"/>
      <c r="W34" s="123" t="n"/>
    </row>
    <row r="35" ht="14.25" customFormat="1" customHeight="1" s="35">
      <c r="A35" s="307" t="n"/>
      <c r="B35" s="13" t="n">
        <v>29</v>
      </c>
      <c r="C35" s="358" t="n"/>
      <c r="D35" s="359" t="n"/>
      <c r="E35" s="371" t="n"/>
      <c r="F35" s="359" t="n"/>
      <c r="G35" s="379" t="inlineStr">
        <is>
          <t>Spare</t>
        </is>
      </c>
      <c r="H35" s="380" t="n"/>
      <c r="I35" s="33" t="n"/>
      <c r="J35" s="120" t="n"/>
      <c r="K35" s="123" t="n"/>
      <c r="M35" s="307" t="n"/>
      <c r="N35" s="13" t="n">
        <v>29</v>
      </c>
      <c r="O35" s="391" t="n"/>
      <c r="P35" s="392" t="n"/>
      <c r="Q35" s="392" t="n"/>
      <c r="R35" s="416" t="inlineStr">
        <is>
          <t>Spare</t>
        </is>
      </c>
      <c r="S35" s="449" t="n"/>
      <c r="T35" s="452" t="n"/>
      <c r="U35" s="462" t="inlineStr">
        <is>
          <t>Spare</t>
        </is>
      </c>
      <c r="V35" s="463" t="n"/>
      <c r="W35" s="123" t="n"/>
    </row>
    <row r="36" ht="14.25" customFormat="1" customHeight="1" s="35">
      <c r="A36" s="307" t="n"/>
      <c r="B36" s="13" t="n">
        <v>30</v>
      </c>
      <c r="C36" s="358" t="n"/>
      <c r="D36" s="359" t="n"/>
      <c r="E36" s="371" t="n"/>
      <c r="F36" s="359" t="n"/>
      <c r="G36" s="379" t="inlineStr">
        <is>
          <t>Spare</t>
        </is>
      </c>
      <c r="H36" s="380" t="n"/>
      <c r="I36" s="33" t="n"/>
      <c r="J36" s="120" t="n"/>
      <c r="K36" s="123" t="n"/>
      <c r="M36" s="307" t="n"/>
      <c r="N36" s="13" t="n">
        <v>30</v>
      </c>
      <c r="O36" s="391" t="n"/>
      <c r="P36" s="392" t="n"/>
      <c r="Q36" s="392" t="n"/>
      <c r="R36" s="416" t="inlineStr">
        <is>
          <t>Spare</t>
        </is>
      </c>
      <c r="S36" s="449" t="n"/>
      <c r="T36" s="452" t="n"/>
      <c r="U36" s="462" t="inlineStr">
        <is>
          <t>Spare</t>
        </is>
      </c>
      <c r="V36" s="463" t="n"/>
      <c r="W36" s="123" t="n"/>
    </row>
    <row r="37" ht="14.25" customFormat="1" customHeight="1" s="35">
      <c r="A37" s="307" t="n"/>
      <c r="B37" s="13" t="n">
        <v>31</v>
      </c>
      <c r="C37" s="358" t="n"/>
      <c r="D37" s="359" t="n"/>
      <c r="E37" s="371" t="n"/>
      <c r="F37" s="359" t="n"/>
      <c r="G37" s="379" t="inlineStr">
        <is>
          <t>Spare</t>
        </is>
      </c>
      <c r="H37" s="380" t="n"/>
      <c r="I37" s="33" t="n"/>
      <c r="J37" s="120" t="n"/>
      <c r="K37" s="123" t="n"/>
      <c r="M37" s="307" t="n"/>
      <c r="N37" s="13" t="n">
        <v>31</v>
      </c>
      <c r="O37" s="391" t="n"/>
      <c r="P37" s="392" t="n"/>
      <c r="Q37" s="392" t="n"/>
      <c r="R37" s="416" t="inlineStr">
        <is>
          <t>Spare</t>
        </is>
      </c>
      <c r="S37" s="449" t="n"/>
      <c r="T37" s="452" t="n"/>
      <c r="U37" s="462" t="inlineStr">
        <is>
          <t>Spare</t>
        </is>
      </c>
      <c r="V37" s="463" t="n"/>
      <c r="W37" s="123" t="n"/>
    </row>
    <row r="38" ht="14.25" customFormat="1" customHeight="1" s="35" thickBot="1">
      <c r="A38" s="308" t="n"/>
      <c r="B38" s="13" t="n">
        <v>32</v>
      </c>
      <c r="C38" s="360" t="n"/>
      <c r="D38" s="360" t="n"/>
      <c r="E38" s="360" t="n"/>
      <c r="F38" s="360" t="n"/>
      <c r="G38" s="382" t="inlineStr">
        <is>
          <t>Spare</t>
        </is>
      </c>
      <c r="H38" s="383" t="n"/>
      <c r="I38" s="34" t="n"/>
      <c r="J38" s="122" t="n"/>
      <c r="K38" s="123" t="n"/>
      <c r="M38" s="308" t="n"/>
      <c r="N38" s="13" t="n">
        <v>32</v>
      </c>
      <c r="O38" s="393" t="n"/>
      <c r="P38" s="393" t="n"/>
      <c r="Q38" s="393" t="n"/>
      <c r="R38" s="417" t="inlineStr">
        <is>
          <t>Spare</t>
        </is>
      </c>
      <c r="S38" s="450" t="n"/>
      <c r="T38" s="454" t="n"/>
      <c r="U38" s="464" t="inlineStr">
        <is>
          <t>Spare</t>
        </is>
      </c>
      <c r="V38" s="465" t="n"/>
      <c r="W38" s="123" t="n"/>
    </row>
    <row r="39" customFormat="1" s="35">
      <c r="A39" s="326" t="inlineStr">
        <is>
          <t>I/O numbeE</t>
        </is>
      </c>
      <c r="B39" s="327" t="n"/>
      <c r="C39" s="3">
        <f>SUM(C4-COUNTIF(C7:C22,"Spare"))</f>
        <v/>
      </c>
      <c r="D39" s="3">
        <f>SUM(D4-COUNTIF(D7:D22,"Spare"))</f>
        <v/>
      </c>
      <c r="E39" s="3">
        <f>SUM(E4-COUNTIF(E7:E22,"Spare"))</f>
        <v/>
      </c>
      <c r="F39" s="3">
        <f>SUM(F4-COUNTIF(F7:F22,"Spare"))</f>
        <v/>
      </c>
      <c r="G39" s="3">
        <f>SUM(G4-COUNTIF(G7:G38,"Spare"))</f>
        <v/>
      </c>
      <c r="H39" s="3">
        <f>SUM(H4-COUNTIF(H7:H22,"Spare"))</f>
        <v/>
      </c>
      <c r="I39" s="3" t="n"/>
      <c r="J39" s="3" t="n"/>
      <c r="K39" s="35">
        <f>SUM(C39:J39)</f>
        <v/>
      </c>
      <c r="M39" s="326" t="inlineStr">
        <is>
          <t>I/O numbeE</t>
        </is>
      </c>
      <c r="N39" s="327" t="n"/>
      <c r="O39" s="3">
        <f>SUM(O4-COUNTIF(O7:O22,"Spare"))</f>
        <v/>
      </c>
      <c r="P39" s="3">
        <f>SUM(P4-COUNTIF(P7:P22,"Spare"))</f>
        <v/>
      </c>
      <c r="Q39" s="3">
        <f>SUM(Q4-COUNTIF(Q7:Q22,"Spare"))</f>
        <v/>
      </c>
      <c r="R39" s="3">
        <f>SUM(R4-COUNTIF(R7:R22,"Spare"))</f>
        <v/>
      </c>
      <c r="S39" s="3">
        <f>SUM(S4-COUNTIF(S7:S22,"Spare"))</f>
        <v/>
      </c>
      <c r="T39" s="3">
        <f>SUM(T4-COUNTIF(T7:T22,"Spare"))</f>
        <v/>
      </c>
      <c r="U39" s="3">
        <f>SUM(U4-COUNTIF(U7:U38,"Spare"))</f>
        <v/>
      </c>
      <c r="V39" s="3">
        <f>SUM(V4-COUNTIF(V7:V22,"Spare"))</f>
        <v/>
      </c>
      <c r="W39" s="35">
        <f>SUM(O39:V39)</f>
        <v/>
      </c>
    </row>
    <row r="40" ht="14.25" customFormat="1" customHeight="1" s="35" thickBot="1"/>
    <row r="41" ht="14.25" customFormat="1" customHeight="1" s="35" thickBot="1">
      <c r="A41" s="66" t="n"/>
      <c r="B41" s="24" t="n"/>
      <c r="C41" s="328">
        <f>A1&amp;" Node 2"</f>
        <v/>
      </c>
      <c r="D41" s="329" t="n"/>
      <c r="E41" s="329" t="n"/>
      <c r="F41" s="329" t="n"/>
      <c r="G41" s="329" t="n"/>
      <c r="H41" s="329" t="n"/>
      <c r="I41" s="329" t="n"/>
      <c r="J41" s="330" t="n"/>
      <c r="K41" s="123" t="n"/>
      <c r="M41" s="66" t="n"/>
      <c r="N41" s="24" t="n"/>
      <c r="O41" s="328">
        <f>A1&amp;" Node 7"</f>
        <v/>
      </c>
      <c r="P41" s="329" t="n"/>
      <c r="Q41" s="329" t="n"/>
      <c r="R41" s="329" t="n"/>
      <c r="S41" s="329" t="n"/>
      <c r="T41" s="329" t="n"/>
      <c r="U41" s="329" t="n"/>
      <c r="V41" s="330" t="n"/>
      <c r="W41" s="123" t="n"/>
    </row>
    <row r="42" ht="13.5" customFormat="1" customHeight="1" s="35">
      <c r="A42" s="66" t="n"/>
      <c r="B42" s="331" t="inlineStr">
        <is>
          <t>Channel</t>
        </is>
      </c>
      <c r="C42" s="28" t="inlineStr">
        <is>
          <t>Slot 1</t>
        </is>
      </c>
      <c r="D42" s="26" t="inlineStr">
        <is>
          <t>Slot 2</t>
        </is>
      </c>
      <c r="E42" s="26" t="inlineStr">
        <is>
          <t>Slot 3</t>
        </is>
      </c>
      <c r="F42" s="26" t="inlineStr">
        <is>
          <t>Slot 4</t>
        </is>
      </c>
      <c r="G42" s="27" t="inlineStr">
        <is>
          <t xml:space="preserve">Slot 5 </t>
        </is>
      </c>
      <c r="H42" s="27" t="inlineStr">
        <is>
          <t>Slot 6</t>
        </is>
      </c>
      <c r="I42" s="29" t="inlineStr">
        <is>
          <t>Slot 7</t>
        </is>
      </c>
      <c r="J42" s="30" t="inlineStr">
        <is>
          <t>Slot 8</t>
        </is>
      </c>
      <c r="K42" s="123" t="n"/>
      <c r="M42" s="66" t="n"/>
      <c r="N42" s="331" t="inlineStr">
        <is>
          <t>Channel</t>
        </is>
      </c>
      <c r="O42" s="28" t="inlineStr">
        <is>
          <t>Slot 1</t>
        </is>
      </c>
      <c r="P42" s="26" t="inlineStr">
        <is>
          <t>Slot 2</t>
        </is>
      </c>
      <c r="Q42" s="26" t="inlineStr">
        <is>
          <t>Slot 3</t>
        </is>
      </c>
      <c r="R42" s="26" t="inlineStr">
        <is>
          <t>Slot 4</t>
        </is>
      </c>
      <c r="S42" s="27" t="inlineStr">
        <is>
          <t xml:space="preserve">Slot 5 </t>
        </is>
      </c>
      <c r="T42" s="27" t="inlineStr">
        <is>
          <t>Slot 6</t>
        </is>
      </c>
      <c r="U42" s="29" t="inlineStr">
        <is>
          <t>Slot 7</t>
        </is>
      </c>
      <c r="V42" s="30" t="inlineStr">
        <is>
          <t>Slot 8</t>
        </is>
      </c>
      <c r="W42" s="123" t="n"/>
    </row>
    <row r="43" customFormat="1" s="35">
      <c r="A43" s="66" t="n"/>
      <c r="B43" s="332" t="n"/>
      <c r="C43" s="343" t="inlineStr">
        <is>
          <t>AAI143-H</t>
        </is>
      </c>
      <c r="D43" s="344" t="inlineStr">
        <is>
          <t>AAI143-H</t>
        </is>
      </c>
      <c r="E43" s="361" t="inlineStr">
        <is>
          <t>AAI543-H</t>
        </is>
      </c>
      <c r="F43" s="361" t="inlineStr">
        <is>
          <t>AAI543-H</t>
        </is>
      </c>
      <c r="G43" s="401" t="inlineStr">
        <is>
          <t>ADCV01</t>
        </is>
      </c>
      <c r="H43" s="407" t="inlineStr">
        <is>
          <t>ADV151-P</t>
        </is>
      </c>
      <c r="I43" s="407" t="inlineStr">
        <is>
          <t>ADV151-P</t>
        </is>
      </c>
      <c r="J43" s="407" t="inlineStr">
        <is>
          <t>ADV151-P</t>
        </is>
      </c>
      <c r="K43" s="123" t="n"/>
      <c r="M43" s="66" t="n"/>
      <c r="N43" s="332" t="n"/>
      <c r="O43" s="343" t="inlineStr">
        <is>
          <t>AAI143-H</t>
        </is>
      </c>
      <c r="P43" s="344" t="inlineStr">
        <is>
          <t>AAI143-H</t>
        </is>
      </c>
      <c r="Q43" s="443" t="inlineStr">
        <is>
          <t>AAI143-H</t>
        </is>
      </c>
      <c r="R43" s="401" t="n">
        <v>0</v>
      </c>
      <c r="S43" s="401" t="inlineStr">
        <is>
          <t>ADCV01</t>
        </is>
      </c>
      <c r="T43" s="401" t="inlineStr">
        <is>
          <t>ADCV01</t>
        </is>
      </c>
      <c r="U43" s="455" t="inlineStr">
        <is>
          <t>ADV551-P</t>
        </is>
      </c>
      <c r="V43" s="455" t="inlineStr">
        <is>
          <t>ADV551-P</t>
        </is>
      </c>
      <c r="W43" s="123" t="n"/>
    </row>
    <row r="44" ht="14.25" customFormat="1" customHeight="1" s="35" thickBot="1">
      <c r="A44" s="66" t="n"/>
      <c r="B44" s="332" t="n"/>
      <c r="C44" s="345" t="n">
        <v>16</v>
      </c>
      <c r="D44" s="346" t="n"/>
      <c r="E44" s="362" t="n">
        <v>16</v>
      </c>
      <c r="F44" s="362" t="n"/>
      <c r="G44" s="402" t="n"/>
      <c r="H44" s="408" t="n">
        <v>32</v>
      </c>
      <c r="I44" s="408" t="n">
        <v>32</v>
      </c>
      <c r="J44" s="408" t="n">
        <v>32</v>
      </c>
      <c r="K44" s="123" t="n"/>
      <c r="M44" s="66" t="n"/>
      <c r="N44" s="332" t="n"/>
      <c r="O44" s="345" t="n">
        <v>16</v>
      </c>
      <c r="P44" s="346" t="n"/>
      <c r="Q44" s="444" t="n">
        <v>16</v>
      </c>
      <c r="R44" s="468" t="n"/>
      <c r="S44" s="402" t="n"/>
      <c r="T44" s="402" t="n"/>
      <c r="U44" s="456" t="n">
        <v>32</v>
      </c>
      <c r="V44" s="456" t="n"/>
      <c r="W44" s="123" t="n"/>
    </row>
    <row r="45" ht="15" customFormat="1" customHeight="1" s="35" thickBot="1">
      <c r="A45" s="66" t="n"/>
      <c r="B45" s="332" t="n"/>
      <c r="C45" s="347" t="n"/>
      <c r="D45" s="348" t="inlineStr">
        <is>
          <t>R</t>
        </is>
      </c>
      <c r="E45" s="363" t="n"/>
      <c r="F45" s="348" t="inlineStr">
        <is>
          <t>R</t>
        </is>
      </c>
      <c r="G45" s="401" t="n"/>
      <c r="H45" s="409" t="n"/>
      <c r="I45" s="409" t="n"/>
      <c r="J45" s="409" t="n"/>
      <c r="K45" s="123" t="n"/>
      <c r="M45" s="66" t="n"/>
      <c r="N45" s="332" t="n"/>
      <c r="O45" s="347" t="n"/>
      <c r="P45" s="348" t="inlineStr">
        <is>
          <t>R</t>
        </is>
      </c>
      <c r="Q45" s="445" t="n"/>
      <c r="R45" s="468" t="n"/>
      <c r="S45" s="401" t="n"/>
      <c r="T45" s="401" t="n"/>
      <c r="U45" s="457" t="n"/>
      <c r="V45" s="458" t="n"/>
      <c r="W45" s="123" t="n"/>
    </row>
    <row r="46" ht="14.25" customFormat="1" customHeight="1" s="35" thickBot="1">
      <c r="A46" s="66" t="n"/>
      <c r="B46" s="333" t="n"/>
      <c r="C46" s="349" t="n"/>
      <c r="D46" s="350" t="n"/>
      <c r="E46" s="364" t="n"/>
      <c r="F46" s="364" t="n"/>
      <c r="G46" s="403" t="n"/>
      <c r="H46" s="410" t="n"/>
      <c r="I46" s="410" t="n"/>
      <c r="J46" s="410" t="n"/>
      <c r="K46" s="123" t="n"/>
      <c r="M46" s="66" t="n"/>
      <c r="N46" s="333" t="n"/>
      <c r="O46" s="349" t="n"/>
      <c r="P46" s="350" t="n"/>
      <c r="Q46" s="446" t="n"/>
      <c r="R46" s="468" t="n"/>
      <c r="S46" s="403" t="n"/>
      <c r="T46" s="403" t="n"/>
      <c r="U46" s="459" t="n"/>
      <c r="V46" s="459" t="n"/>
      <c r="W46" s="123" t="n"/>
    </row>
    <row r="47" ht="14.25" customFormat="1" customHeight="1" s="35">
      <c r="A47" s="325" t="inlineStr">
        <is>
          <t>Node 2</t>
        </is>
      </c>
      <c r="B47" s="13" t="n">
        <v>1</v>
      </c>
      <c r="C47" s="384" t="inlineStr">
        <is>
          <t>Spare</t>
        </is>
      </c>
      <c r="D47" s="385" t="n"/>
      <c r="E47" s="394" t="inlineStr">
        <is>
          <t>Spare</t>
        </is>
      </c>
      <c r="F47" s="395" t="n"/>
      <c r="G47" s="404" t="n"/>
      <c r="H47" s="411" t="inlineStr">
        <is>
          <t>Spare</t>
        </is>
      </c>
      <c r="I47" s="415" t="inlineStr">
        <is>
          <t>Spare</t>
        </is>
      </c>
      <c r="J47" s="415" t="inlineStr">
        <is>
          <t>Spare</t>
        </is>
      </c>
      <c r="K47" s="123" t="n"/>
      <c r="M47" s="325" t="inlineStr">
        <is>
          <t>Node 7</t>
        </is>
      </c>
      <c r="N47" s="13" t="n">
        <v>1</v>
      </c>
      <c r="O47" s="384" t="inlineStr">
        <is>
          <t>Spare</t>
        </is>
      </c>
      <c r="P47" s="385" t="n"/>
      <c r="Q47" s="447" t="inlineStr">
        <is>
          <t>Spare</t>
        </is>
      </c>
      <c r="R47" s="451" t="n"/>
      <c r="S47" s="404" t="n"/>
      <c r="T47" s="451" t="n"/>
      <c r="U47" s="460" t="inlineStr">
        <is>
          <t>Spare</t>
        </is>
      </c>
      <c r="V47" s="461" t="n"/>
      <c r="W47" s="123" t="n"/>
    </row>
    <row r="48" ht="14.25" customFormat="1" customHeight="1" s="35">
      <c r="A48" s="307" t="n"/>
      <c r="B48" s="13" t="n">
        <v>2</v>
      </c>
      <c r="C48" s="386" t="inlineStr">
        <is>
          <t>Spare</t>
        </is>
      </c>
      <c r="D48" s="387" t="n"/>
      <c r="E48" s="396" t="inlineStr">
        <is>
          <t>Spare</t>
        </is>
      </c>
      <c r="F48" s="397" t="n"/>
      <c r="G48" s="405" t="n"/>
      <c r="H48" s="412" t="inlineStr">
        <is>
          <t>Spare</t>
        </is>
      </c>
      <c r="I48" s="416" t="inlineStr">
        <is>
          <t>Spare</t>
        </is>
      </c>
      <c r="J48" s="416" t="inlineStr">
        <is>
          <t>Spare</t>
        </is>
      </c>
      <c r="K48" s="123" t="n"/>
      <c r="M48" s="307" t="n"/>
      <c r="N48" s="13" t="n">
        <v>2</v>
      </c>
      <c r="O48" s="386" t="inlineStr">
        <is>
          <t>Spare</t>
        </is>
      </c>
      <c r="P48" s="441" t="n"/>
      <c r="Q48" s="448" t="inlineStr">
        <is>
          <t>Spare</t>
        </is>
      </c>
      <c r="R48" s="469" t="n"/>
      <c r="S48" s="449" t="n"/>
      <c r="T48" s="452" t="n"/>
      <c r="U48" s="462" t="inlineStr">
        <is>
          <t>Spare</t>
        </is>
      </c>
      <c r="V48" s="463" t="n"/>
      <c r="W48" s="123" t="n"/>
    </row>
    <row r="49" ht="14.25" customFormat="1" customHeight="1" s="35">
      <c r="A49" s="307" t="n"/>
      <c r="B49" s="13" t="n">
        <v>3</v>
      </c>
      <c r="C49" s="386" t="inlineStr">
        <is>
          <t>Spare</t>
        </is>
      </c>
      <c r="D49" s="387" t="n"/>
      <c r="E49" s="396" t="inlineStr">
        <is>
          <t>Spare</t>
        </is>
      </c>
      <c r="F49" s="397" t="n"/>
      <c r="G49" s="405" t="n"/>
      <c r="H49" s="412" t="inlineStr">
        <is>
          <t>Spare</t>
        </is>
      </c>
      <c r="I49" s="416" t="inlineStr">
        <is>
          <t>Spare</t>
        </is>
      </c>
      <c r="J49" s="416" t="inlineStr">
        <is>
          <t>Spare</t>
        </is>
      </c>
      <c r="K49" s="123" t="n"/>
      <c r="M49" s="307" t="n"/>
      <c r="N49" s="13" t="n">
        <v>3</v>
      </c>
      <c r="O49" s="386" t="inlineStr">
        <is>
          <t>Spare</t>
        </is>
      </c>
      <c r="P49" s="441" t="n"/>
      <c r="Q49" s="448" t="inlineStr">
        <is>
          <t>Spare</t>
        </is>
      </c>
      <c r="R49" s="469" t="n"/>
      <c r="S49" s="449" t="n"/>
      <c r="T49" s="452" t="n"/>
      <c r="U49" s="462" t="inlineStr">
        <is>
          <t>Spare</t>
        </is>
      </c>
      <c r="V49" s="463" t="n"/>
      <c r="W49" s="123" t="n"/>
    </row>
    <row r="50" ht="14.25" customFormat="1" customHeight="1" s="35">
      <c r="A50" s="307" t="n"/>
      <c r="B50" s="13" t="n">
        <v>4</v>
      </c>
      <c r="C50" s="386" t="inlineStr">
        <is>
          <t>Spare</t>
        </is>
      </c>
      <c r="D50" s="387" t="n"/>
      <c r="E50" s="396" t="inlineStr">
        <is>
          <t>Spare</t>
        </is>
      </c>
      <c r="F50" s="397" t="n"/>
      <c r="G50" s="405" t="n"/>
      <c r="H50" s="412" t="inlineStr">
        <is>
          <t>Spare</t>
        </is>
      </c>
      <c r="I50" s="416" t="inlineStr">
        <is>
          <t>Spare</t>
        </is>
      </c>
      <c r="J50" s="416" t="inlineStr">
        <is>
          <t>Spare</t>
        </is>
      </c>
      <c r="K50" s="123" t="n"/>
      <c r="M50" s="307" t="n"/>
      <c r="N50" s="13" t="n">
        <v>4</v>
      </c>
      <c r="O50" s="386" t="inlineStr">
        <is>
          <t>Spare</t>
        </is>
      </c>
      <c r="P50" s="441" t="n"/>
      <c r="Q50" s="448" t="inlineStr">
        <is>
          <t>Spare</t>
        </is>
      </c>
      <c r="R50" s="469" t="n"/>
      <c r="S50" s="449" t="n"/>
      <c r="T50" s="452" t="n"/>
      <c r="U50" s="462" t="inlineStr">
        <is>
          <t>Spare</t>
        </is>
      </c>
      <c r="V50" s="463" t="n"/>
      <c r="W50" s="123" t="n"/>
    </row>
    <row r="51" ht="14.25" customFormat="1" customHeight="1" s="35">
      <c r="A51" s="307" t="n"/>
      <c r="B51" s="13" t="n">
        <v>5</v>
      </c>
      <c r="C51" s="386" t="inlineStr">
        <is>
          <t>Spare</t>
        </is>
      </c>
      <c r="D51" s="387" t="n"/>
      <c r="E51" s="396" t="inlineStr">
        <is>
          <t>Spare</t>
        </is>
      </c>
      <c r="F51" s="397" t="n"/>
      <c r="G51" s="405" t="n"/>
      <c r="H51" s="412" t="inlineStr">
        <is>
          <t>Spare</t>
        </is>
      </c>
      <c r="I51" s="416" t="inlineStr">
        <is>
          <t>Spare</t>
        </is>
      </c>
      <c r="J51" s="416" t="inlineStr">
        <is>
          <t>Spare</t>
        </is>
      </c>
      <c r="K51" s="123" t="n"/>
      <c r="M51" s="307" t="n"/>
      <c r="N51" s="13" t="n">
        <v>5</v>
      </c>
      <c r="O51" s="386" t="inlineStr">
        <is>
          <t>Spare</t>
        </is>
      </c>
      <c r="P51" s="441" t="n"/>
      <c r="Q51" s="448" t="inlineStr">
        <is>
          <t>Spare</t>
        </is>
      </c>
      <c r="R51" s="469" t="n"/>
      <c r="S51" s="449" t="n"/>
      <c r="T51" s="452" t="n"/>
      <c r="U51" s="462" t="inlineStr">
        <is>
          <t>Spare</t>
        </is>
      </c>
      <c r="V51" s="463" t="n"/>
      <c r="W51" s="123" t="n"/>
    </row>
    <row r="52" ht="14.25" customFormat="1" customHeight="1" s="35">
      <c r="A52" s="307" t="n"/>
      <c r="B52" s="13" t="n">
        <v>6</v>
      </c>
      <c r="C52" s="386" t="inlineStr">
        <is>
          <t>Spare</t>
        </is>
      </c>
      <c r="D52" s="387" t="n"/>
      <c r="E52" s="396" t="inlineStr">
        <is>
          <t>Spare</t>
        </is>
      </c>
      <c r="F52" s="397" t="n"/>
      <c r="G52" s="405" t="n"/>
      <c r="H52" s="412" t="inlineStr">
        <is>
          <t>Spare</t>
        </is>
      </c>
      <c r="I52" s="416" t="inlineStr">
        <is>
          <t>Spare</t>
        </is>
      </c>
      <c r="J52" s="416" t="inlineStr">
        <is>
          <t>Spare</t>
        </is>
      </c>
      <c r="K52" s="123" t="n"/>
      <c r="M52" s="307" t="n"/>
      <c r="N52" s="13" t="n">
        <v>6</v>
      </c>
      <c r="O52" s="386" t="inlineStr">
        <is>
          <t>Spare</t>
        </is>
      </c>
      <c r="P52" s="441" t="n"/>
      <c r="Q52" s="448" t="inlineStr">
        <is>
          <t>Spare</t>
        </is>
      </c>
      <c r="R52" s="469" t="n"/>
      <c r="S52" s="449" t="n"/>
      <c r="T52" s="452" t="n"/>
      <c r="U52" s="462" t="inlineStr">
        <is>
          <t>Spare</t>
        </is>
      </c>
      <c r="V52" s="463" t="n"/>
      <c r="W52" s="123" t="n"/>
    </row>
    <row r="53" ht="14.25" customFormat="1" customHeight="1" s="35">
      <c r="A53" s="307" t="n"/>
      <c r="B53" s="13" t="n">
        <v>7</v>
      </c>
      <c r="C53" s="386" t="inlineStr">
        <is>
          <t>Spare</t>
        </is>
      </c>
      <c r="D53" s="387" t="n"/>
      <c r="E53" s="396" t="inlineStr">
        <is>
          <t>Spare</t>
        </is>
      </c>
      <c r="F53" s="397" t="n"/>
      <c r="G53" s="405" t="n"/>
      <c r="H53" s="412" t="inlineStr">
        <is>
          <t>Spare</t>
        </is>
      </c>
      <c r="I53" s="416" t="inlineStr">
        <is>
          <t>Spare</t>
        </is>
      </c>
      <c r="J53" s="416" t="inlineStr">
        <is>
          <t>Spare</t>
        </is>
      </c>
      <c r="K53" s="123" t="n"/>
      <c r="M53" s="307" t="n"/>
      <c r="N53" s="13" t="n">
        <v>7</v>
      </c>
      <c r="O53" s="386" t="inlineStr">
        <is>
          <t>Spare</t>
        </is>
      </c>
      <c r="P53" s="441" t="n"/>
      <c r="Q53" s="448" t="inlineStr">
        <is>
          <t>Spare</t>
        </is>
      </c>
      <c r="R53" s="469" t="n"/>
      <c r="S53" s="449" t="n"/>
      <c r="T53" s="452" t="n"/>
      <c r="U53" s="462" t="inlineStr">
        <is>
          <t>Spare</t>
        </is>
      </c>
      <c r="V53" s="463" t="n"/>
      <c r="W53" s="123" t="n"/>
    </row>
    <row r="54" ht="14.25" customFormat="1" customHeight="1" s="35">
      <c r="A54" s="307" t="n"/>
      <c r="B54" s="13" t="n">
        <v>8</v>
      </c>
      <c r="C54" s="386" t="inlineStr">
        <is>
          <t>Spare</t>
        </is>
      </c>
      <c r="D54" s="387" t="n"/>
      <c r="E54" s="396" t="inlineStr">
        <is>
          <t>Spare</t>
        </is>
      </c>
      <c r="F54" s="397" t="n"/>
      <c r="G54" s="405" t="n"/>
      <c r="H54" s="412" t="inlineStr">
        <is>
          <t>Spare</t>
        </is>
      </c>
      <c r="I54" s="416" t="inlineStr">
        <is>
          <t>Spare</t>
        </is>
      </c>
      <c r="J54" s="416" t="inlineStr">
        <is>
          <t>Spare</t>
        </is>
      </c>
      <c r="K54" s="123" t="n"/>
      <c r="M54" s="307" t="n"/>
      <c r="N54" s="13" t="n">
        <v>8</v>
      </c>
      <c r="O54" s="386" t="inlineStr">
        <is>
          <t>Spare</t>
        </is>
      </c>
      <c r="P54" s="441" t="n"/>
      <c r="Q54" s="448" t="inlineStr">
        <is>
          <t>Spare</t>
        </is>
      </c>
      <c r="R54" s="469" t="n"/>
      <c r="S54" s="449" t="n"/>
      <c r="T54" s="452" t="n"/>
      <c r="U54" s="462" t="inlineStr">
        <is>
          <t>Spare</t>
        </is>
      </c>
      <c r="V54" s="463" t="n"/>
      <c r="W54" s="123" t="n"/>
    </row>
    <row r="55" ht="14.25" customFormat="1" customHeight="1" s="35">
      <c r="A55" s="307" t="n"/>
      <c r="B55" s="13" t="n">
        <v>9</v>
      </c>
      <c r="C55" s="386" t="inlineStr">
        <is>
          <t>Spare</t>
        </is>
      </c>
      <c r="D55" s="387" t="n"/>
      <c r="E55" s="396" t="inlineStr">
        <is>
          <t>Spare</t>
        </is>
      </c>
      <c r="F55" s="397" t="n"/>
      <c r="G55" s="405" t="n"/>
      <c r="H55" s="412" t="inlineStr">
        <is>
          <t>Spare</t>
        </is>
      </c>
      <c r="I55" s="416" t="inlineStr">
        <is>
          <t>Spare</t>
        </is>
      </c>
      <c r="J55" s="416" t="inlineStr">
        <is>
          <t>Spare</t>
        </is>
      </c>
      <c r="K55" s="123" t="n"/>
      <c r="M55" s="307" t="n"/>
      <c r="N55" s="13" t="n">
        <v>9</v>
      </c>
      <c r="O55" s="386" t="inlineStr">
        <is>
          <t>Spare</t>
        </is>
      </c>
      <c r="P55" s="441" t="n"/>
      <c r="Q55" s="448" t="inlineStr">
        <is>
          <t>Spare</t>
        </is>
      </c>
      <c r="R55" s="469" t="n"/>
      <c r="S55" s="449" t="n"/>
      <c r="T55" s="452" t="n"/>
      <c r="U55" s="462" t="inlineStr">
        <is>
          <t>Spare</t>
        </is>
      </c>
      <c r="V55" s="463" t="n"/>
      <c r="W55" s="123" t="n"/>
    </row>
    <row r="56" ht="14.25" customFormat="1" customHeight="1" s="35">
      <c r="A56" s="307" t="n"/>
      <c r="B56" s="13" t="n">
        <v>10</v>
      </c>
      <c r="C56" s="386" t="inlineStr">
        <is>
          <t>Spare</t>
        </is>
      </c>
      <c r="D56" s="387" t="n"/>
      <c r="E56" s="396" t="inlineStr">
        <is>
          <t>Spare</t>
        </is>
      </c>
      <c r="F56" s="397" t="n"/>
      <c r="G56" s="405" t="n"/>
      <c r="H56" s="412" t="inlineStr">
        <is>
          <t>Spare</t>
        </is>
      </c>
      <c r="I56" s="416" t="inlineStr">
        <is>
          <t>Spare</t>
        </is>
      </c>
      <c r="J56" s="416" t="inlineStr">
        <is>
          <t>Spare</t>
        </is>
      </c>
      <c r="K56" s="123" t="n"/>
      <c r="M56" s="307" t="n"/>
      <c r="N56" s="13" t="n">
        <v>10</v>
      </c>
      <c r="O56" s="386" t="inlineStr">
        <is>
          <t>Spare</t>
        </is>
      </c>
      <c r="P56" s="441" t="n"/>
      <c r="Q56" s="448" t="inlineStr">
        <is>
          <t>Spare</t>
        </is>
      </c>
      <c r="R56" s="469" t="inlineStr">
        <is>
          <t>需</t>
        </is>
      </c>
      <c r="S56" s="449" t="n"/>
      <c r="T56" s="452" t="n"/>
      <c r="U56" s="462" t="inlineStr">
        <is>
          <t>Spare</t>
        </is>
      </c>
      <c r="V56" s="463" t="n"/>
      <c r="W56" s="123" t="n"/>
    </row>
    <row r="57" ht="14.25" customFormat="1" customHeight="1" s="35">
      <c r="A57" s="307" t="n"/>
      <c r="B57" s="13" t="n">
        <v>11</v>
      </c>
      <c r="C57" s="386" t="inlineStr">
        <is>
          <t>Spare</t>
        </is>
      </c>
      <c r="D57" s="387" t="n"/>
      <c r="E57" s="396" t="inlineStr">
        <is>
          <t>Spare</t>
        </is>
      </c>
      <c r="F57" s="397" t="n"/>
      <c r="G57" s="405" t="n"/>
      <c r="H57" s="412" t="inlineStr">
        <is>
          <t>Spare</t>
        </is>
      </c>
      <c r="I57" s="416" t="inlineStr">
        <is>
          <t>Spare</t>
        </is>
      </c>
      <c r="J57" s="416" t="inlineStr">
        <is>
          <t>Spare</t>
        </is>
      </c>
      <c r="K57" s="123" t="n"/>
      <c r="M57" s="307" t="n"/>
      <c r="N57" s="13" t="n">
        <v>11</v>
      </c>
      <c r="O57" s="386" t="inlineStr">
        <is>
          <t>Spare</t>
        </is>
      </c>
      <c r="P57" s="441" t="n"/>
      <c r="Q57" s="448" t="inlineStr">
        <is>
          <t>Spare</t>
        </is>
      </c>
      <c r="R57" s="469" t="inlineStr">
        <is>
          <t>手</t>
        </is>
      </c>
      <c r="S57" s="449" t="n"/>
      <c r="T57" s="452" t="n"/>
      <c r="U57" s="462" t="inlineStr">
        <is>
          <t>Spare</t>
        </is>
      </c>
      <c r="V57" s="463" t="n"/>
      <c r="W57" s="123" t="n"/>
    </row>
    <row r="58" ht="14.25" customFormat="1" customHeight="1" s="35">
      <c r="A58" s="307" t="n"/>
      <c r="B58" s="13" t="n">
        <v>12</v>
      </c>
      <c r="C58" s="386" t="inlineStr">
        <is>
          <t>Spare</t>
        </is>
      </c>
      <c r="D58" s="387" t="n"/>
      <c r="E58" s="396" t="inlineStr">
        <is>
          <t>Spare</t>
        </is>
      </c>
      <c r="F58" s="397" t="n"/>
      <c r="G58" s="405" t="n"/>
      <c r="H58" s="412" t="inlineStr">
        <is>
          <t>Spare</t>
        </is>
      </c>
      <c r="I58" s="416" t="inlineStr">
        <is>
          <t>Spare</t>
        </is>
      </c>
      <c r="J58" s="416" t="inlineStr">
        <is>
          <t>Spare</t>
        </is>
      </c>
      <c r="K58" s="123" t="n"/>
      <c r="M58" s="307" t="n"/>
      <c r="N58" s="13" t="n">
        <v>12</v>
      </c>
      <c r="O58" s="386" t="inlineStr">
        <is>
          <t>Spare</t>
        </is>
      </c>
      <c r="P58" s="441" t="n"/>
      <c r="Q58" s="448" t="inlineStr">
        <is>
          <t>Spare</t>
        </is>
      </c>
      <c r="R58" s="469" t="inlineStr">
        <is>
          <t>工</t>
        </is>
      </c>
      <c r="S58" s="449" t="n"/>
      <c r="T58" s="452" t="n"/>
      <c r="U58" s="462" t="inlineStr">
        <is>
          <t>Spare</t>
        </is>
      </c>
      <c r="V58" s="463" t="n"/>
      <c r="W58" s="123" t="n"/>
    </row>
    <row r="59" ht="14.25" customFormat="1" customHeight="1" s="35">
      <c r="A59" s="307" t="n"/>
      <c r="B59" s="13" t="n">
        <v>13</v>
      </c>
      <c r="C59" s="386" t="inlineStr">
        <is>
          <t>Spare</t>
        </is>
      </c>
      <c r="D59" s="387" t="n"/>
      <c r="E59" s="396" t="inlineStr">
        <is>
          <t>Spare</t>
        </is>
      </c>
      <c r="F59" s="397" t="n"/>
      <c r="G59" s="405" t="n"/>
      <c r="H59" s="412" t="inlineStr">
        <is>
          <t>Spare</t>
        </is>
      </c>
      <c r="I59" s="416" t="inlineStr">
        <is>
          <t>Spare</t>
        </is>
      </c>
      <c r="J59" s="416" t="inlineStr">
        <is>
          <t>Spare</t>
        </is>
      </c>
      <c r="K59" s="123" t="n"/>
      <c r="M59" s="307" t="n"/>
      <c r="N59" s="13" t="n">
        <v>13</v>
      </c>
      <c r="O59" s="386" t="inlineStr">
        <is>
          <t>Spare</t>
        </is>
      </c>
      <c r="P59" s="441" t="n"/>
      <c r="Q59" s="448" t="inlineStr">
        <is>
          <t>Spare</t>
        </is>
      </c>
      <c r="R59" s="469" t="inlineStr">
        <is>
          <t>处</t>
        </is>
      </c>
      <c r="S59" s="449" t="n"/>
      <c r="T59" s="452" t="n"/>
      <c r="U59" s="462" t="inlineStr">
        <is>
          <t>Spare</t>
        </is>
      </c>
      <c r="V59" s="463" t="n"/>
      <c r="W59" s="123" t="n"/>
    </row>
    <row r="60" ht="14.25" customFormat="1" customHeight="1" s="35">
      <c r="A60" s="307" t="n"/>
      <c r="B60" s="13" t="n">
        <v>14</v>
      </c>
      <c r="C60" s="386" t="inlineStr">
        <is>
          <t>Spare</t>
        </is>
      </c>
      <c r="D60" s="387" t="n"/>
      <c r="E60" s="396" t="inlineStr">
        <is>
          <t>Spare</t>
        </is>
      </c>
      <c r="F60" s="397" t="n"/>
      <c r="G60" s="405" t="n"/>
      <c r="H60" s="412" t="inlineStr">
        <is>
          <t>Spare</t>
        </is>
      </c>
      <c r="I60" s="416" t="inlineStr">
        <is>
          <t>Spare</t>
        </is>
      </c>
      <c r="J60" s="416" t="inlineStr">
        <is>
          <t>Spare</t>
        </is>
      </c>
      <c r="K60" s="123" t="n"/>
      <c r="M60" s="307" t="n"/>
      <c r="N60" s="13" t="n">
        <v>14</v>
      </c>
      <c r="O60" s="386" t="inlineStr">
        <is>
          <t>Spare</t>
        </is>
      </c>
      <c r="P60" s="441" t="n"/>
      <c r="Q60" s="448" t="inlineStr">
        <is>
          <t>Spare</t>
        </is>
      </c>
      <c r="R60" s="469" t="inlineStr">
        <is>
          <t>理</t>
        </is>
      </c>
      <c r="S60" s="449" t="n"/>
      <c r="T60" s="452" t="n"/>
      <c r="U60" s="462" t="inlineStr">
        <is>
          <t>Spare</t>
        </is>
      </c>
      <c r="V60" s="463" t="n"/>
      <c r="W60" s="123" t="n"/>
    </row>
    <row r="61" ht="14.25" customFormat="1" customHeight="1" s="35">
      <c r="A61" s="307" t="n"/>
      <c r="B61" s="13" t="n">
        <v>15</v>
      </c>
      <c r="C61" s="386" t="inlineStr">
        <is>
          <t>Spare</t>
        </is>
      </c>
      <c r="D61" s="387" t="n"/>
      <c r="E61" s="396" t="inlineStr">
        <is>
          <t>Spare</t>
        </is>
      </c>
      <c r="F61" s="397" t="n"/>
      <c r="G61" s="405" t="n"/>
      <c r="H61" s="412" t="inlineStr">
        <is>
          <t>Spare</t>
        </is>
      </c>
      <c r="I61" s="416" t="inlineStr">
        <is>
          <t>Spare</t>
        </is>
      </c>
      <c r="J61" s="416" t="inlineStr">
        <is>
          <t>Spare</t>
        </is>
      </c>
      <c r="K61" s="123" t="n"/>
      <c r="M61" s="307" t="n"/>
      <c r="N61" s="13" t="n">
        <v>15</v>
      </c>
      <c r="O61" s="386" t="inlineStr">
        <is>
          <t>Spare</t>
        </is>
      </c>
      <c r="P61" s="441" t="n"/>
      <c r="Q61" s="448" t="inlineStr">
        <is>
          <t>Spare</t>
        </is>
      </c>
      <c r="R61" s="469" t="n"/>
      <c r="S61" s="449" t="n"/>
      <c r="T61" s="452" t="n"/>
      <c r="U61" s="462" t="inlineStr">
        <is>
          <t>Spare</t>
        </is>
      </c>
      <c r="V61" s="463" t="n"/>
      <c r="W61" s="123" t="n"/>
    </row>
    <row r="62" ht="14.25" customFormat="1" customHeight="1" s="35" thickBot="1">
      <c r="A62" s="307" t="n"/>
      <c r="B62" s="13" t="n">
        <v>16</v>
      </c>
      <c r="C62" s="386" t="inlineStr">
        <is>
          <t>Spare</t>
        </is>
      </c>
      <c r="D62" s="388" t="n"/>
      <c r="E62" s="396" t="inlineStr">
        <is>
          <t>Spare</t>
        </is>
      </c>
      <c r="F62" s="398" t="n"/>
      <c r="G62" s="405" t="n"/>
      <c r="H62" s="413" t="inlineStr">
        <is>
          <t>Spare</t>
        </is>
      </c>
      <c r="I62" s="417" t="inlineStr">
        <is>
          <t>Spare</t>
        </is>
      </c>
      <c r="J62" s="417" t="inlineStr">
        <is>
          <t>Spare</t>
        </is>
      </c>
      <c r="K62" s="123" t="n"/>
      <c r="M62" s="307" t="n"/>
      <c r="N62" s="13" t="n">
        <v>16</v>
      </c>
      <c r="O62" s="386" t="inlineStr">
        <is>
          <t>Spare</t>
        </is>
      </c>
      <c r="P62" s="442" t="n"/>
      <c r="Q62" s="448" t="inlineStr">
        <is>
          <t>Spare</t>
        </is>
      </c>
      <c r="R62" s="469" t="n"/>
      <c r="S62" s="449" t="n"/>
      <c r="T62" s="452" t="n"/>
      <c r="U62" s="464" t="inlineStr">
        <is>
          <t>Spare</t>
        </is>
      </c>
      <c r="V62" s="465" t="n"/>
      <c r="W62" s="123" t="n"/>
    </row>
    <row r="63" ht="14.25" customFormat="1" customHeight="1" s="35">
      <c r="A63" s="307" t="n"/>
      <c r="B63" s="13" t="n">
        <v>17</v>
      </c>
      <c r="C63" s="389" t="n"/>
      <c r="D63" s="390" t="n"/>
      <c r="E63" s="399" t="n"/>
      <c r="F63" s="390" t="n"/>
      <c r="G63" s="392" t="n"/>
      <c r="H63" s="414" t="inlineStr">
        <is>
          <t>Spare</t>
        </is>
      </c>
      <c r="I63" s="418" t="inlineStr">
        <is>
          <t>Spare</t>
        </is>
      </c>
      <c r="J63" s="418" t="inlineStr">
        <is>
          <t>Spare</t>
        </is>
      </c>
      <c r="K63" s="123" t="n"/>
      <c r="M63" s="307" t="n"/>
      <c r="N63" s="13" t="n">
        <v>17</v>
      </c>
      <c r="O63" s="389" t="n"/>
      <c r="P63" s="390" t="n"/>
      <c r="Q63" s="390" t="n"/>
      <c r="R63" s="469" t="n"/>
      <c r="S63" s="392" t="n"/>
      <c r="T63" s="453" t="n"/>
      <c r="U63" s="466" t="inlineStr">
        <is>
          <t>Spare</t>
        </is>
      </c>
      <c r="V63" s="467" t="n"/>
      <c r="W63" s="123" t="n"/>
    </row>
    <row r="64" ht="14.25" customFormat="1" customHeight="1" s="35">
      <c r="A64" s="307" t="n"/>
      <c r="B64" s="13" t="n">
        <v>18</v>
      </c>
      <c r="C64" s="391" t="n"/>
      <c r="D64" s="392" t="n"/>
      <c r="E64" s="400" t="n"/>
      <c r="F64" s="392" t="n"/>
      <c r="G64" s="405" t="n"/>
      <c r="H64" s="412" t="inlineStr">
        <is>
          <t>Spare</t>
        </is>
      </c>
      <c r="I64" s="416" t="inlineStr">
        <is>
          <t>Spare</t>
        </is>
      </c>
      <c r="J64" s="416" t="inlineStr">
        <is>
          <t>Spare</t>
        </is>
      </c>
      <c r="K64" s="123" t="n"/>
      <c r="M64" s="307" t="n"/>
      <c r="N64" s="13" t="n">
        <v>18</v>
      </c>
      <c r="O64" s="391" t="n"/>
      <c r="P64" s="392" t="n"/>
      <c r="Q64" s="392" t="n"/>
      <c r="R64" s="469" t="n"/>
      <c r="S64" s="449" t="n"/>
      <c r="T64" s="452" t="n"/>
      <c r="U64" s="462" t="inlineStr">
        <is>
          <t>Spare</t>
        </is>
      </c>
      <c r="V64" s="463" t="n"/>
      <c r="W64" s="123" t="n"/>
    </row>
    <row r="65" ht="14.25" customHeight="1" s="310">
      <c r="A65" s="307" t="n"/>
      <c r="B65" s="13" t="n">
        <v>19</v>
      </c>
      <c r="C65" s="391" t="n"/>
      <c r="D65" s="392" t="n"/>
      <c r="E65" s="400" t="n"/>
      <c r="F65" s="392" t="n"/>
      <c r="G65" s="405" t="n"/>
      <c r="H65" s="412" t="inlineStr">
        <is>
          <t>Spare</t>
        </is>
      </c>
      <c r="I65" s="416" t="inlineStr">
        <is>
          <t>Spare</t>
        </is>
      </c>
      <c r="J65" s="416" t="inlineStr">
        <is>
          <t>Spare</t>
        </is>
      </c>
      <c r="K65" s="123" t="n"/>
      <c r="M65" s="307" t="n"/>
      <c r="N65" s="13" t="n">
        <v>19</v>
      </c>
      <c r="O65" s="391" t="n"/>
      <c r="P65" s="392" t="n"/>
      <c r="Q65" s="392" t="n"/>
      <c r="R65" s="469" t="n"/>
      <c r="S65" s="449" t="n"/>
      <c r="T65" s="452" t="n"/>
      <c r="U65" s="462" t="inlineStr">
        <is>
          <t>Spare</t>
        </is>
      </c>
      <c r="V65" s="463" t="n"/>
      <c r="W65" s="123" t="n"/>
      <c r="Y65" s="35" t="n"/>
      <c r="Z65" s="35" t="n"/>
    </row>
    <row r="66" ht="14.25" customHeight="1" s="310">
      <c r="A66" s="307" t="n"/>
      <c r="B66" s="13" t="n">
        <v>20</v>
      </c>
      <c r="C66" s="391" t="n"/>
      <c r="D66" s="392" t="n"/>
      <c r="E66" s="400" t="n"/>
      <c r="F66" s="392" t="n"/>
      <c r="G66" s="405" t="n"/>
      <c r="H66" s="412" t="inlineStr">
        <is>
          <t>Spare</t>
        </is>
      </c>
      <c r="I66" s="416" t="inlineStr">
        <is>
          <t>Spare</t>
        </is>
      </c>
      <c r="J66" s="416" t="inlineStr">
        <is>
          <t>Spare</t>
        </is>
      </c>
      <c r="K66" s="123" t="n"/>
      <c r="M66" s="307" t="n"/>
      <c r="N66" s="13" t="n">
        <v>20</v>
      </c>
      <c r="O66" s="391" t="n"/>
      <c r="P66" s="392" t="n"/>
      <c r="Q66" s="392" t="n"/>
      <c r="R66" s="469" t="n"/>
      <c r="S66" s="449" t="n"/>
      <c r="T66" s="452" t="n"/>
      <c r="U66" s="462" t="inlineStr">
        <is>
          <t>Spare</t>
        </is>
      </c>
      <c r="V66" s="463" t="n"/>
      <c r="W66" s="123" t="n"/>
      <c r="Y66" s="35" t="n"/>
      <c r="Z66" s="35" t="n"/>
    </row>
    <row r="67" ht="14.25" customHeight="1" s="310">
      <c r="A67" s="307" t="n"/>
      <c r="B67" s="13" t="n">
        <v>21</v>
      </c>
      <c r="C67" s="391" t="n"/>
      <c r="D67" s="392" t="n"/>
      <c r="E67" s="400" t="n"/>
      <c r="F67" s="392" t="n"/>
      <c r="G67" s="405" t="n"/>
      <c r="H67" s="412" t="inlineStr">
        <is>
          <t>Spare</t>
        </is>
      </c>
      <c r="I67" s="416" t="inlineStr">
        <is>
          <t>Spare</t>
        </is>
      </c>
      <c r="J67" s="416" t="inlineStr">
        <is>
          <t>Spare</t>
        </is>
      </c>
      <c r="K67" s="123" t="n"/>
      <c r="M67" s="307" t="n"/>
      <c r="N67" s="13" t="n">
        <v>21</v>
      </c>
      <c r="O67" s="391" t="n"/>
      <c r="P67" s="392" t="n"/>
      <c r="Q67" s="392" t="n"/>
      <c r="R67" s="469" t="n"/>
      <c r="S67" s="449" t="n"/>
      <c r="T67" s="452" t="n"/>
      <c r="U67" s="462" t="inlineStr">
        <is>
          <t>Spare</t>
        </is>
      </c>
      <c r="V67" s="463" t="n"/>
      <c r="W67" s="123" t="n"/>
      <c r="Y67" s="35" t="n"/>
      <c r="Z67" s="35" t="n"/>
    </row>
    <row r="68" ht="14.25" customHeight="1" s="310">
      <c r="A68" s="307" t="n"/>
      <c r="B68" s="13" t="n">
        <v>22</v>
      </c>
      <c r="C68" s="391" t="n"/>
      <c r="D68" s="392" t="n"/>
      <c r="E68" s="400" t="n"/>
      <c r="F68" s="392" t="n"/>
      <c r="G68" s="405" t="n"/>
      <c r="H68" s="412" t="inlineStr">
        <is>
          <t>Spare</t>
        </is>
      </c>
      <c r="I68" s="416" t="inlineStr">
        <is>
          <t>Spare</t>
        </is>
      </c>
      <c r="J68" s="416" t="inlineStr">
        <is>
          <t>Spare</t>
        </is>
      </c>
      <c r="K68" s="123" t="n"/>
      <c r="M68" s="307" t="n"/>
      <c r="N68" s="13" t="n">
        <v>22</v>
      </c>
      <c r="O68" s="391" t="n"/>
      <c r="P68" s="392" t="n"/>
      <c r="Q68" s="392" t="n"/>
      <c r="R68" s="469" t="n"/>
      <c r="S68" s="449" t="n"/>
      <c r="T68" s="452" t="n"/>
      <c r="U68" s="462" t="inlineStr">
        <is>
          <t>Spare</t>
        </is>
      </c>
      <c r="V68" s="463" t="n"/>
      <c r="W68" s="123" t="n"/>
      <c r="Y68" s="35" t="n"/>
      <c r="Z68" s="35" t="n"/>
    </row>
    <row r="69" ht="14.25" customHeight="1" s="310">
      <c r="A69" s="307" t="n"/>
      <c r="B69" s="13" t="n">
        <v>23</v>
      </c>
      <c r="C69" s="391" t="n"/>
      <c r="D69" s="392" t="n"/>
      <c r="E69" s="400" t="n"/>
      <c r="F69" s="392" t="n"/>
      <c r="G69" s="405" t="n"/>
      <c r="H69" s="412" t="inlineStr">
        <is>
          <t>Spare</t>
        </is>
      </c>
      <c r="I69" s="416" t="inlineStr">
        <is>
          <t>Spare</t>
        </is>
      </c>
      <c r="J69" s="416" t="inlineStr">
        <is>
          <t>Spare</t>
        </is>
      </c>
      <c r="K69" s="123" t="n"/>
      <c r="M69" s="307" t="n"/>
      <c r="N69" s="13" t="n">
        <v>23</v>
      </c>
      <c r="O69" s="391" t="n"/>
      <c r="P69" s="392" t="n"/>
      <c r="Q69" s="392" t="n"/>
      <c r="R69" s="469" t="n"/>
      <c r="S69" s="449" t="n"/>
      <c r="T69" s="452" t="n"/>
      <c r="U69" s="462" t="inlineStr">
        <is>
          <t>Spare</t>
        </is>
      </c>
      <c r="V69" s="463" t="n"/>
      <c r="W69" s="123" t="n"/>
      <c r="Y69" s="35" t="n"/>
      <c r="Z69" s="35" t="n"/>
    </row>
    <row r="70" ht="14.25" customHeight="1" s="310">
      <c r="A70" s="307" t="n"/>
      <c r="B70" s="13" t="n">
        <v>24</v>
      </c>
      <c r="C70" s="391" t="n"/>
      <c r="D70" s="392" t="n"/>
      <c r="E70" s="400" t="n"/>
      <c r="F70" s="392" t="n"/>
      <c r="G70" s="405" t="n"/>
      <c r="H70" s="412" t="inlineStr">
        <is>
          <t>Spare</t>
        </is>
      </c>
      <c r="I70" s="416" t="inlineStr">
        <is>
          <t>Spare</t>
        </is>
      </c>
      <c r="J70" s="416" t="inlineStr">
        <is>
          <t>Spare</t>
        </is>
      </c>
      <c r="K70" s="123" t="n"/>
      <c r="M70" s="307" t="n"/>
      <c r="N70" s="13" t="n">
        <v>24</v>
      </c>
      <c r="O70" s="391" t="n"/>
      <c r="P70" s="392" t="n"/>
      <c r="Q70" s="392" t="n"/>
      <c r="R70" s="469" t="n"/>
      <c r="S70" s="449" t="n"/>
      <c r="T70" s="452" t="n"/>
      <c r="U70" s="462" t="inlineStr">
        <is>
          <t>Spare</t>
        </is>
      </c>
      <c r="V70" s="463" t="n"/>
      <c r="W70" s="123" t="n"/>
      <c r="Y70" s="35" t="n"/>
      <c r="Z70" s="35" t="n"/>
    </row>
    <row r="71" ht="14.25" customHeight="1" s="310">
      <c r="A71" s="307" t="n"/>
      <c r="B71" s="13" t="n">
        <v>25</v>
      </c>
      <c r="C71" s="391" t="n"/>
      <c r="D71" s="392" t="n"/>
      <c r="E71" s="400" t="n"/>
      <c r="F71" s="392" t="n"/>
      <c r="G71" s="405" t="n"/>
      <c r="H71" s="412" t="inlineStr">
        <is>
          <t>Spare</t>
        </is>
      </c>
      <c r="I71" s="416" t="inlineStr">
        <is>
          <t>Spare</t>
        </is>
      </c>
      <c r="J71" s="416" t="inlineStr">
        <is>
          <t>Spare</t>
        </is>
      </c>
      <c r="K71" s="123" t="n"/>
      <c r="M71" s="307" t="n"/>
      <c r="N71" s="13" t="n">
        <v>25</v>
      </c>
      <c r="O71" s="391" t="n"/>
      <c r="P71" s="392" t="n"/>
      <c r="Q71" s="392" t="n"/>
      <c r="R71" s="469" t="n"/>
      <c r="S71" s="449" t="n"/>
      <c r="T71" s="452" t="n"/>
      <c r="U71" s="462" t="inlineStr">
        <is>
          <t>Spare</t>
        </is>
      </c>
      <c r="V71" s="463" t="n"/>
      <c r="W71" s="123" t="n"/>
      <c r="Y71" s="35" t="n"/>
      <c r="Z71" s="35" t="n"/>
    </row>
    <row r="72" ht="14.25" customHeight="1" s="310">
      <c r="A72" s="307" t="n"/>
      <c r="B72" s="13" t="n">
        <v>26</v>
      </c>
      <c r="C72" s="391" t="n"/>
      <c r="D72" s="392" t="n"/>
      <c r="E72" s="400" t="n"/>
      <c r="F72" s="392" t="n"/>
      <c r="G72" s="405" t="n"/>
      <c r="H72" s="412" t="inlineStr">
        <is>
          <t>Spare</t>
        </is>
      </c>
      <c r="I72" s="416" t="inlineStr">
        <is>
          <t>Spare</t>
        </is>
      </c>
      <c r="J72" s="416" t="inlineStr">
        <is>
          <t>Spare</t>
        </is>
      </c>
      <c r="K72" s="123" t="n"/>
      <c r="M72" s="307" t="n"/>
      <c r="N72" s="13" t="n">
        <v>26</v>
      </c>
      <c r="O72" s="391" t="n"/>
      <c r="P72" s="392" t="n"/>
      <c r="Q72" s="392" t="n"/>
      <c r="R72" s="469" t="n"/>
      <c r="S72" s="449" t="n"/>
      <c r="T72" s="452" t="n"/>
      <c r="U72" s="462" t="inlineStr">
        <is>
          <t>Spare</t>
        </is>
      </c>
      <c r="V72" s="463" t="n"/>
      <c r="W72" s="123" t="n"/>
      <c r="Y72" s="35" t="n"/>
      <c r="Z72" s="35" t="n"/>
    </row>
    <row r="73" ht="14.25" customHeight="1" s="310">
      <c r="A73" s="307" t="n"/>
      <c r="B73" s="13" t="n">
        <v>27</v>
      </c>
      <c r="C73" s="391" t="n"/>
      <c r="D73" s="392" t="n"/>
      <c r="E73" s="400" t="n"/>
      <c r="F73" s="392" t="n"/>
      <c r="G73" s="405" t="n"/>
      <c r="H73" s="412" t="inlineStr">
        <is>
          <t>Spare</t>
        </is>
      </c>
      <c r="I73" s="416" t="inlineStr">
        <is>
          <t>Spare</t>
        </is>
      </c>
      <c r="J73" s="416" t="inlineStr">
        <is>
          <t>Spare</t>
        </is>
      </c>
      <c r="K73" s="123" t="n"/>
      <c r="M73" s="307" t="n"/>
      <c r="N73" s="13" t="n">
        <v>27</v>
      </c>
      <c r="O73" s="391" t="n"/>
      <c r="P73" s="392" t="n"/>
      <c r="Q73" s="392" t="n"/>
      <c r="R73" s="469" t="n"/>
      <c r="S73" s="449" t="n"/>
      <c r="T73" s="452" t="n"/>
      <c r="U73" s="462" t="inlineStr">
        <is>
          <t>Spare</t>
        </is>
      </c>
      <c r="V73" s="463" t="n"/>
      <c r="W73" s="123" t="n"/>
      <c r="Y73" s="35" t="n"/>
      <c r="Z73" s="35" t="n"/>
    </row>
    <row r="74" ht="14.25" customHeight="1" s="310">
      <c r="A74" s="307" t="n"/>
      <c r="B74" s="13" t="n">
        <v>28</v>
      </c>
      <c r="C74" s="391" t="n"/>
      <c r="D74" s="392" t="n"/>
      <c r="E74" s="400" t="n"/>
      <c r="F74" s="392" t="n"/>
      <c r="G74" s="405" t="n"/>
      <c r="H74" s="412" t="inlineStr">
        <is>
          <t>Spare</t>
        </is>
      </c>
      <c r="I74" s="416" t="inlineStr">
        <is>
          <t>Spare</t>
        </is>
      </c>
      <c r="J74" s="416" t="inlineStr">
        <is>
          <t>Spare</t>
        </is>
      </c>
      <c r="K74" s="123" t="n"/>
      <c r="M74" s="307" t="n"/>
      <c r="N74" s="13" t="n">
        <v>28</v>
      </c>
      <c r="O74" s="391" t="n"/>
      <c r="P74" s="392" t="n"/>
      <c r="Q74" s="392" t="n"/>
      <c r="R74" s="469" t="n"/>
      <c r="S74" s="449" t="n"/>
      <c r="T74" s="452" t="n"/>
      <c r="U74" s="462" t="inlineStr">
        <is>
          <t>Spare</t>
        </is>
      </c>
      <c r="V74" s="463" t="n"/>
      <c r="W74" s="123" t="n"/>
      <c r="Y74" s="35" t="n"/>
      <c r="Z74" s="35" t="n"/>
    </row>
    <row r="75" ht="14.25" customHeight="1" s="310">
      <c r="A75" s="307" t="n"/>
      <c r="B75" s="13" t="n">
        <v>29</v>
      </c>
      <c r="C75" s="391" t="n"/>
      <c r="D75" s="392" t="n"/>
      <c r="E75" s="400" t="n"/>
      <c r="F75" s="392" t="n"/>
      <c r="G75" s="405" t="n"/>
      <c r="H75" s="412" t="inlineStr">
        <is>
          <t>Spare</t>
        </is>
      </c>
      <c r="I75" s="416" t="inlineStr">
        <is>
          <t>Spare</t>
        </is>
      </c>
      <c r="J75" s="416" t="inlineStr">
        <is>
          <t>Spare</t>
        </is>
      </c>
      <c r="K75" s="123" t="n"/>
      <c r="M75" s="307" t="n"/>
      <c r="N75" s="13" t="n">
        <v>29</v>
      </c>
      <c r="O75" s="391" t="n"/>
      <c r="P75" s="392" t="n"/>
      <c r="Q75" s="392" t="n"/>
      <c r="R75" s="469" t="n"/>
      <c r="S75" s="449" t="n"/>
      <c r="T75" s="452" t="n"/>
      <c r="U75" s="462" t="inlineStr">
        <is>
          <t>Spare</t>
        </is>
      </c>
      <c r="V75" s="463" t="n"/>
      <c r="W75" s="123" t="n"/>
      <c r="Y75" s="35" t="n"/>
      <c r="Z75" s="35" t="n"/>
    </row>
    <row r="76" ht="14.25" customHeight="1" s="310">
      <c r="A76" s="307" t="n"/>
      <c r="B76" s="13" t="n">
        <v>30</v>
      </c>
      <c r="C76" s="391" t="n"/>
      <c r="D76" s="392" t="n"/>
      <c r="E76" s="400" t="n"/>
      <c r="F76" s="392" t="n"/>
      <c r="G76" s="405" t="n"/>
      <c r="H76" s="412" t="inlineStr">
        <is>
          <t>Spare</t>
        </is>
      </c>
      <c r="I76" s="416" t="inlineStr">
        <is>
          <t>Spare</t>
        </is>
      </c>
      <c r="J76" s="416" t="inlineStr">
        <is>
          <t>Spare</t>
        </is>
      </c>
      <c r="K76" s="123" t="n"/>
      <c r="M76" s="307" t="n"/>
      <c r="N76" s="13" t="n">
        <v>30</v>
      </c>
      <c r="O76" s="391" t="n"/>
      <c r="P76" s="392" t="n"/>
      <c r="Q76" s="392" t="n"/>
      <c r="R76" s="469" t="n"/>
      <c r="S76" s="449" t="n"/>
      <c r="T76" s="452" t="n"/>
      <c r="U76" s="462" t="inlineStr">
        <is>
          <t>Spare</t>
        </is>
      </c>
      <c r="V76" s="463" t="n"/>
      <c r="W76" s="123" t="n"/>
      <c r="Y76" s="35" t="n"/>
      <c r="Z76" s="35" t="n"/>
    </row>
    <row r="77" ht="14.25" customHeight="1" s="310">
      <c r="A77" s="307" t="n"/>
      <c r="B77" s="13" t="n">
        <v>31</v>
      </c>
      <c r="C77" s="391" t="n"/>
      <c r="D77" s="392" t="n"/>
      <c r="E77" s="400" t="n"/>
      <c r="F77" s="392" t="n"/>
      <c r="G77" s="405" t="n"/>
      <c r="H77" s="412" t="inlineStr">
        <is>
          <t>Spare</t>
        </is>
      </c>
      <c r="I77" s="416" t="inlineStr">
        <is>
          <t>Spare</t>
        </is>
      </c>
      <c r="J77" s="416" t="inlineStr">
        <is>
          <t>Spare</t>
        </is>
      </c>
      <c r="K77" s="123" t="n"/>
      <c r="M77" s="307" t="n"/>
      <c r="N77" s="13" t="n">
        <v>31</v>
      </c>
      <c r="O77" s="391" t="n"/>
      <c r="P77" s="392" t="n"/>
      <c r="Q77" s="392" t="n"/>
      <c r="R77" s="469" t="n"/>
      <c r="S77" s="449" t="n"/>
      <c r="T77" s="452" t="n"/>
      <c r="U77" s="462" t="inlineStr">
        <is>
          <t>Spare</t>
        </is>
      </c>
      <c r="V77" s="463" t="n"/>
      <c r="W77" s="123" t="n"/>
      <c r="Y77" s="35" t="n"/>
      <c r="Z77" s="35" t="n"/>
    </row>
    <row r="78" ht="14.25" customHeight="1" s="310" thickBot="1">
      <c r="A78" s="308" t="n"/>
      <c r="B78" s="13" t="n">
        <v>32</v>
      </c>
      <c r="C78" s="393" t="n"/>
      <c r="D78" s="393" t="n"/>
      <c r="E78" s="393" t="n"/>
      <c r="F78" s="393" t="n"/>
      <c r="G78" s="406" t="n"/>
      <c r="H78" s="413" t="inlineStr">
        <is>
          <t>Spare</t>
        </is>
      </c>
      <c r="I78" s="417" t="inlineStr">
        <is>
          <t>Spare</t>
        </is>
      </c>
      <c r="J78" s="417" t="inlineStr">
        <is>
          <t>Spare</t>
        </is>
      </c>
      <c r="K78" s="123" t="n"/>
      <c r="M78" s="308" t="n"/>
      <c r="N78" s="13" t="n">
        <v>32</v>
      </c>
      <c r="O78" s="393" t="n"/>
      <c r="P78" s="393" t="n"/>
      <c r="Q78" s="393" t="n"/>
      <c r="R78" s="454" t="n"/>
      <c r="S78" s="450" t="n"/>
      <c r="T78" s="454" t="n"/>
      <c r="U78" s="464" t="inlineStr">
        <is>
          <t>Spare</t>
        </is>
      </c>
      <c r="V78" s="465" t="n"/>
      <c r="W78" s="123" t="n"/>
      <c r="Y78" s="35" t="n"/>
      <c r="Z78" s="35" t="n"/>
    </row>
    <row r="79">
      <c r="A79" s="326" t="inlineStr">
        <is>
          <t>I/O numbeE</t>
        </is>
      </c>
      <c r="B79" s="327" t="n"/>
      <c r="C79" s="3">
        <f>SUM(C44-COUNTIF(C47:C62,"Spare"))</f>
        <v/>
      </c>
      <c r="D79" s="3">
        <f>SUM(D44-COUNTIF(D47:D62,"Spare"))</f>
        <v/>
      </c>
      <c r="E79" s="3">
        <f>SUM(E44-COUNTIF(E47:E62,"Spare"))</f>
        <v/>
      </c>
      <c r="F79" s="3">
        <f>SUM(F44-COUNTIF(F47:F62,"Spare"))</f>
        <v/>
      </c>
      <c r="G79" s="3">
        <f>SUM(G44-COUNTIF(G47:G78,"Spare"))</f>
        <v/>
      </c>
      <c r="H79" s="3">
        <f>SUM(H44-COUNTIF(H47:H78,"Spare"))</f>
        <v/>
      </c>
      <c r="I79" s="3">
        <f>SUM(I44-COUNTIF(I47:I78,"Spare"))</f>
        <v/>
      </c>
      <c r="J79" s="3">
        <f>SUM(J44-COUNTIF(J47:J78,"Spare"))</f>
        <v/>
      </c>
      <c r="K79" s="35">
        <f>SUM(C79:J79)</f>
        <v/>
      </c>
      <c r="M79" s="326" t="inlineStr">
        <is>
          <t>I/O numbeE</t>
        </is>
      </c>
      <c r="N79" s="327" t="n"/>
      <c r="O79" s="3">
        <f>SUM(O44-COUNTIF(O47:O62,"Spare"))</f>
        <v/>
      </c>
      <c r="P79" s="3">
        <f>SUM(P44-COUNTIF(P47:P62,"Spare"))</f>
        <v/>
      </c>
      <c r="Q79" s="3">
        <f>SUM(Q44-COUNTIF(Q47:Q62,"Spare"))</f>
        <v/>
      </c>
      <c r="R79" s="3">
        <f>SUM(R44-COUNTIF(R47:R62,"Spare"))</f>
        <v/>
      </c>
      <c r="S79" s="3">
        <f>SUM(S44-COUNTIF(S47:S62,"Spare"))</f>
        <v/>
      </c>
      <c r="T79" s="3">
        <f>SUM(T44-COUNTIF(T47:T62,"Spare"))</f>
        <v/>
      </c>
      <c r="U79" s="3">
        <f>SUM(U44-COUNTIF(U47:U78,"Spare"))</f>
        <v/>
      </c>
      <c r="V79" s="3">
        <f>SUM(V44-COUNTIF(V47:V78,"Spare"))</f>
        <v/>
      </c>
      <c r="W79" s="35">
        <f>SUM(O79:V79)</f>
        <v/>
      </c>
      <c r="Y79" s="35" t="n"/>
      <c r="Z79" s="35" t="n"/>
    </row>
    <row r="80" ht="14.25" customHeight="1" s="310" thickBot="1"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Y80" s="35" t="n"/>
      <c r="Z80" s="35" t="n"/>
    </row>
    <row r="81" ht="14.25" customHeight="1" s="310" thickBot="1">
      <c r="A81" s="66" t="n"/>
      <c r="B81" s="24" t="n"/>
      <c r="C81" s="328">
        <f>A1&amp;" Node 3"</f>
        <v/>
      </c>
      <c r="D81" s="329" t="n"/>
      <c r="E81" s="329" t="n"/>
      <c r="F81" s="329" t="n"/>
      <c r="G81" s="329" t="n"/>
      <c r="H81" s="329" t="n"/>
      <c r="I81" s="329" t="n"/>
      <c r="J81" s="330" t="n"/>
      <c r="K81" s="123" t="n"/>
      <c r="M81" s="66" t="n"/>
      <c r="N81" s="24" t="n"/>
      <c r="O81" s="328">
        <f>A1&amp;" Node 8"</f>
        <v/>
      </c>
      <c r="P81" s="329" t="n"/>
      <c r="Q81" s="329" t="n"/>
      <c r="R81" s="329" t="n"/>
      <c r="S81" s="329" t="n"/>
      <c r="T81" s="329" t="n"/>
      <c r="U81" s="329" t="n"/>
      <c r="V81" s="330" t="n"/>
      <c r="W81" s="123" t="n"/>
      <c r="Y81" s="35" t="n"/>
      <c r="Z81" s="35" t="n"/>
    </row>
    <row r="82" ht="14.25" customHeight="1" s="310">
      <c r="A82" s="66" t="n"/>
      <c r="B82" s="331" t="inlineStr">
        <is>
          <t>Channel</t>
        </is>
      </c>
      <c r="C82" s="28" t="inlineStr">
        <is>
          <t>Slot 1</t>
        </is>
      </c>
      <c r="D82" s="26" t="inlineStr">
        <is>
          <t>Slot 2</t>
        </is>
      </c>
      <c r="E82" s="26" t="inlineStr">
        <is>
          <t>Slot 3</t>
        </is>
      </c>
      <c r="F82" s="26" t="inlineStr">
        <is>
          <t>Slot 4</t>
        </is>
      </c>
      <c r="G82" s="27" t="inlineStr">
        <is>
          <t xml:space="preserve">Slot 5 </t>
        </is>
      </c>
      <c r="H82" s="27" t="inlineStr">
        <is>
          <t>Slot 6</t>
        </is>
      </c>
      <c r="I82" s="29" t="inlineStr">
        <is>
          <t>Slot 7</t>
        </is>
      </c>
      <c r="J82" s="30" t="inlineStr">
        <is>
          <t>Slot 8</t>
        </is>
      </c>
      <c r="K82" s="123" t="n"/>
      <c r="M82" s="66" t="n"/>
      <c r="N82" s="331" t="inlineStr">
        <is>
          <t>Channel</t>
        </is>
      </c>
      <c r="O82" s="28" t="inlineStr">
        <is>
          <t>Slot 1</t>
        </is>
      </c>
      <c r="P82" s="26" t="inlineStr">
        <is>
          <t>Slot 2</t>
        </is>
      </c>
      <c r="Q82" s="26" t="inlineStr">
        <is>
          <t>Slot 3</t>
        </is>
      </c>
      <c r="R82" s="26" t="inlineStr">
        <is>
          <t>Slot 4</t>
        </is>
      </c>
      <c r="S82" s="27" t="inlineStr">
        <is>
          <t xml:space="preserve">Slot 5 </t>
        </is>
      </c>
      <c r="T82" s="27" t="inlineStr">
        <is>
          <t>Slot 6</t>
        </is>
      </c>
      <c r="U82" s="29" t="inlineStr">
        <is>
          <t>Slot 7</t>
        </is>
      </c>
      <c r="V82" s="30" t="inlineStr">
        <is>
          <t>Slot 8</t>
        </is>
      </c>
      <c r="W82" s="123" t="n"/>
      <c r="Y82" s="35" t="n"/>
      <c r="Z82" s="35" t="n"/>
    </row>
    <row r="83" ht="13.5" customHeight="1" s="310">
      <c r="A83" s="66" t="n"/>
      <c r="B83" s="332" t="n"/>
      <c r="C83" s="343" t="inlineStr">
        <is>
          <t>AAI143-H</t>
        </is>
      </c>
      <c r="D83" s="344" t="inlineStr">
        <is>
          <t>AAI143-H</t>
        </is>
      </c>
      <c r="E83" s="361" t="inlineStr">
        <is>
          <t>AAI543-H</t>
        </is>
      </c>
      <c r="F83" s="361" t="inlineStr">
        <is>
          <t>AAI543-H</t>
        </is>
      </c>
      <c r="G83" s="401" t="inlineStr">
        <is>
          <t>ADCV01</t>
        </is>
      </c>
      <c r="H83" s="407" t="inlineStr">
        <is>
          <t>ADV151-P</t>
        </is>
      </c>
      <c r="I83" s="407" t="inlineStr">
        <is>
          <t>ADV151-P</t>
        </is>
      </c>
      <c r="J83" s="407" t="inlineStr">
        <is>
          <t>ADV151-P</t>
        </is>
      </c>
      <c r="K83" s="123" t="n"/>
      <c r="M83" s="66" t="n"/>
      <c r="N83" s="332" t="n"/>
      <c r="O83" s="343" t="inlineStr">
        <is>
          <t>AAI143-H</t>
        </is>
      </c>
      <c r="P83" s="344" t="inlineStr">
        <is>
          <t>AAI143-H</t>
        </is>
      </c>
      <c r="Q83" s="443" t="inlineStr">
        <is>
          <t>AAI143-H</t>
        </is>
      </c>
      <c r="R83" s="443" t="inlineStr">
        <is>
          <t>AAI143-H</t>
        </is>
      </c>
      <c r="S83" s="401" t="inlineStr">
        <is>
          <t>ADCV01</t>
        </is>
      </c>
      <c r="T83" s="401" t="inlineStr">
        <is>
          <t>ADCV01</t>
        </is>
      </c>
      <c r="U83" s="455" t="inlineStr">
        <is>
          <t>ADV551-P</t>
        </is>
      </c>
      <c r="V83" s="455" t="inlineStr">
        <is>
          <t>ADV551-P</t>
        </is>
      </c>
      <c r="W83" s="123" t="n"/>
      <c r="Y83" s="35" t="n"/>
      <c r="Z83" s="35" t="n"/>
    </row>
    <row r="84" ht="14.25" customHeight="1" s="310" thickBot="1">
      <c r="A84" s="66" t="n"/>
      <c r="B84" s="332" t="n"/>
      <c r="C84" s="345" t="n">
        <v>16</v>
      </c>
      <c r="D84" s="346" t="n"/>
      <c r="E84" s="362" t="n">
        <v>16</v>
      </c>
      <c r="F84" s="362" t="n"/>
      <c r="G84" s="402" t="n"/>
      <c r="H84" s="408" t="n">
        <v>32</v>
      </c>
      <c r="I84" s="408" t="n">
        <v>32</v>
      </c>
      <c r="J84" s="408" t="n">
        <v>32</v>
      </c>
      <c r="K84" s="123" t="n"/>
      <c r="M84" s="66" t="n"/>
      <c r="N84" s="332" t="n"/>
      <c r="O84" s="345" t="n">
        <v>16</v>
      </c>
      <c r="P84" s="346" t="n"/>
      <c r="Q84" s="444" t="n">
        <v>16</v>
      </c>
      <c r="R84" s="444" t="n">
        <v>16</v>
      </c>
      <c r="S84" s="402" t="n"/>
      <c r="T84" s="402" t="n"/>
      <c r="U84" s="456" t="n">
        <v>32</v>
      </c>
      <c r="V84" s="456" t="n"/>
      <c r="W84" s="123" t="n"/>
      <c r="Y84" s="35" t="n"/>
      <c r="Z84" s="35" t="n"/>
    </row>
    <row r="85" ht="14.25" customHeight="1" s="310" thickBot="1" thickTop="1">
      <c r="A85" s="66" t="n"/>
      <c r="B85" s="332" t="n"/>
      <c r="C85" s="347" t="n"/>
      <c r="D85" s="348" t="inlineStr">
        <is>
          <t>R</t>
        </is>
      </c>
      <c r="E85" s="363" t="n"/>
      <c r="F85" s="348" t="inlineStr">
        <is>
          <t>R</t>
        </is>
      </c>
      <c r="G85" s="401" t="n"/>
      <c r="H85" s="409" t="n"/>
      <c r="I85" s="409" t="n"/>
      <c r="J85" s="409" t="n"/>
      <c r="K85" s="123" t="n"/>
      <c r="M85" s="66" t="n"/>
      <c r="N85" s="332" t="n"/>
      <c r="O85" s="347" t="n"/>
      <c r="P85" s="348" t="inlineStr">
        <is>
          <t>R</t>
        </is>
      </c>
      <c r="Q85" s="445" t="n"/>
      <c r="R85" s="445" t="n"/>
      <c r="S85" s="401" t="n"/>
      <c r="T85" s="401" t="n"/>
      <c r="U85" s="457" t="n"/>
      <c r="V85" s="458" t="n"/>
      <c r="W85" s="123" t="n"/>
      <c r="Y85" s="35" t="n"/>
      <c r="Z85" s="35" t="n"/>
    </row>
    <row r="86" ht="14.25" customHeight="1" s="310" thickBot="1" thickTop="1">
      <c r="A86" s="66" t="n"/>
      <c r="B86" s="333" t="n"/>
      <c r="C86" s="349" t="n"/>
      <c r="D86" s="350" t="n"/>
      <c r="E86" s="364" t="n"/>
      <c r="F86" s="364" t="n"/>
      <c r="G86" s="403" t="n"/>
      <c r="H86" s="410" t="n"/>
      <c r="I86" s="410" t="n"/>
      <c r="J86" s="410" t="n"/>
      <c r="K86" s="123" t="n"/>
      <c r="M86" s="66" t="n"/>
      <c r="N86" s="333" t="n"/>
      <c r="O86" s="349" t="n"/>
      <c r="P86" s="350" t="n"/>
      <c r="Q86" s="446" t="n"/>
      <c r="R86" s="446" t="n"/>
      <c r="S86" s="403" t="n"/>
      <c r="T86" s="403" t="n"/>
      <c r="U86" s="459" t="n"/>
      <c r="V86" s="459" t="n"/>
      <c r="W86" s="123" t="n"/>
      <c r="Y86" s="35" t="n"/>
      <c r="Z86" s="35" t="n"/>
    </row>
    <row r="87" ht="14.25" customHeight="1" s="310">
      <c r="A87" s="325" t="inlineStr">
        <is>
          <t>Node 3</t>
        </is>
      </c>
      <c r="B87" s="13" t="n">
        <v>1</v>
      </c>
      <c r="C87" s="351" t="inlineStr">
        <is>
          <t>Spare</t>
        </is>
      </c>
      <c r="D87" s="352" t="n"/>
      <c r="E87" s="365" t="inlineStr">
        <is>
          <t>Spare</t>
        </is>
      </c>
      <c r="F87" s="366" t="n"/>
      <c r="G87" s="419" t="n"/>
      <c r="H87" s="411" t="inlineStr">
        <is>
          <t>Spare</t>
        </is>
      </c>
      <c r="I87" s="415" t="inlineStr">
        <is>
          <t>Spare</t>
        </is>
      </c>
      <c r="J87" s="411" t="inlineStr">
        <is>
          <t>Spare</t>
        </is>
      </c>
      <c r="K87" s="123" t="n"/>
      <c r="M87" s="325" t="inlineStr">
        <is>
          <t>Node 8</t>
        </is>
      </c>
      <c r="N87" s="13" t="n">
        <v>1</v>
      </c>
      <c r="O87" s="384" t="inlineStr">
        <is>
          <t>Spare</t>
        </is>
      </c>
      <c r="P87" s="385" t="n"/>
      <c r="Q87" s="447" t="inlineStr">
        <is>
          <t>Spare</t>
        </is>
      </c>
      <c r="R87" s="447" t="inlineStr">
        <is>
          <t>Spare</t>
        </is>
      </c>
      <c r="S87" s="404" t="n"/>
      <c r="T87" s="404" t="n"/>
      <c r="U87" s="460" t="inlineStr">
        <is>
          <t>Spare</t>
        </is>
      </c>
      <c r="V87" s="461" t="n"/>
      <c r="W87" s="123" t="n"/>
      <c r="Y87" s="35" t="n"/>
      <c r="Z87" s="35" t="n"/>
    </row>
    <row r="88" ht="14.25" customHeight="1" s="310">
      <c r="A88" s="307" t="n"/>
      <c r="B88" s="13" t="n">
        <v>2</v>
      </c>
      <c r="C88" s="353" t="inlineStr">
        <is>
          <t>Spare</t>
        </is>
      </c>
      <c r="D88" s="354" t="n"/>
      <c r="E88" s="367" t="inlineStr">
        <is>
          <t>Spare</t>
        </is>
      </c>
      <c r="F88" s="368" t="n"/>
      <c r="G88" s="420" t="n"/>
      <c r="H88" s="423" t="inlineStr">
        <is>
          <t>Spare</t>
        </is>
      </c>
      <c r="I88" s="416" t="inlineStr">
        <is>
          <t>Spare</t>
        </is>
      </c>
      <c r="J88" s="423" t="inlineStr">
        <is>
          <t>Spare</t>
        </is>
      </c>
      <c r="K88" s="123" t="n"/>
      <c r="M88" s="307" t="n"/>
      <c r="N88" s="13" t="n">
        <v>2</v>
      </c>
      <c r="O88" s="386" t="inlineStr">
        <is>
          <t>Spare</t>
        </is>
      </c>
      <c r="P88" s="441" t="n"/>
      <c r="Q88" s="448" t="inlineStr">
        <is>
          <t>Spare</t>
        </is>
      </c>
      <c r="R88" s="448" t="inlineStr">
        <is>
          <t>Spare</t>
        </is>
      </c>
      <c r="S88" s="449" t="n"/>
      <c r="T88" s="449" t="n"/>
      <c r="U88" s="462" t="inlineStr">
        <is>
          <t>Spare</t>
        </is>
      </c>
      <c r="V88" s="463" t="n"/>
      <c r="W88" s="123" t="n"/>
      <c r="Y88" s="35" t="n"/>
      <c r="Z88" s="35" t="n"/>
    </row>
    <row r="89" ht="14.25" customHeight="1" s="310">
      <c r="A89" s="307" t="n"/>
      <c r="B89" s="13" t="n">
        <v>3</v>
      </c>
      <c r="C89" s="353" t="inlineStr">
        <is>
          <t>Spare</t>
        </is>
      </c>
      <c r="D89" s="354" t="n"/>
      <c r="E89" s="367" t="inlineStr">
        <is>
          <t>Spare</t>
        </is>
      </c>
      <c r="F89" s="368" t="n"/>
      <c r="G89" s="420" t="n"/>
      <c r="H89" s="423" t="inlineStr">
        <is>
          <t>Spare</t>
        </is>
      </c>
      <c r="I89" s="416" t="inlineStr">
        <is>
          <t>Spare</t>
        </is>
      </c>
      <c r="J89" s="423" t="inlineStr">
        <is>
          <t>Spare</t>
        </is>
      </c>
      <c r="K89" s="123" t="n"/>
      <c r="M89" s="307" t="n"/>
      <c r="N89" s="13" t="n">
        <v>3</v>
      </c>
      <c r="O89" s="386" t="inlineStr">
        <is>
          <t>Spare</t>
        </is>
      </c>
      <c r="P89" s="441" t="n"/>
      <c r="Q89" s="448" t="inlineStr">
        <is>
          <t>Spare</t>
        </is>
      </c>
      <c r="R89" s="448" t="inlineStr">
        <is>
          <t>Spare</t>
        </is>
      </c>
      <c r="S89" s="449" t="n"/>
      <c r="T89" s="449" t="n"/>
      <c r="U89" s="462" t="inlineStr">
        <is>
          <t>Spare</t>
        </is>
      </c>
      <c r="V89" s="463" t="n"/>
      <c r="W89" s="123" t="n"/>
      <c r="Y89" s="35" t="n"/>
      <c r="Z89" s="35" t="n"/>
    </row>
    <row r="90" ht="14.25" customHeight="1" s="310">
      <c r="A90" s="307" t="n"/>
      <c r="B90" s="13" t="n">
        <v>4</v>
      </c>
      <c r="C90" s="353" t="inlineStr">
        <is>
          <t>Spare</t>
        </is>
      </c>
      <c r="D90" s="354" t="n"/>
      <c r="E90" s="367" t="inlineStr">
        <is>
          <t>Spare</t>
        </is>
      </c>
      <c r="F90" s="368" t="n"/>
      <c r="G90" s="420" t="n"/>
      <c r="H90" s="423" t="inlineStr">
        <is>
          <t>Spare</t>
        </is>
      </c>
      <c r="I90" s="416" t="inlineStr">
        <is>
          <t>Spare</t>
        </is>
      </c>
      <c r="J90" s="423" t="inlineStr">
        <is>
          <t>Spare</t>
        </is>
      </c>
      <c r="K90" s="123" t="n"/>
      <c r="M90" s="307" t="n"/>
      <c r="N90" s="13" t="n">
        <v>4</v>
      </c>
      <c r="O90" s="386" t="inlineStr">
        <is>
          <t>Spare</t>
        </is>
      </c>
      <c r="P90" s="441" t="n"/>
      <c r="Q90" s="448" t="inlineStr">
        <is>
          <t>Spare</t>
        </is>
      </c>
      <c r="R90" s="448" t="inlineStr">
        <is>
          <t>Spare</t>
        </is>
      </c>
      <c r="S90" s="449" t="n"/>
      <c r="T90" s="449" t="n"/>
      <c r="U90" s="462" t="inlineStr">
        <is>
          <t>Spare</t>
        </is>
      </c>
      <c r="V90" s="463" t="n"/>
      <c r="W90" s="123" t="n"/>
      <c r="Y90" s="35" t="n"/>
      <c r="Z90" s="35" t="n"/>
    </row>
    <row r="91" ht="14.25" customHeight="1" s="310">
      <c r="A91" s="307" t="n"/>
      <c r="B91" s="13" t="n">
        <v>5</v>
      </c>
      <c r="C91" s="353" t="inlineStr">
        <is>
          <t>Spare</t>
        </is>
      </c>
      <c r="D91" s="354" t="n"/>
      <c r="E91" s="367" t="inlineStr">
        <is>
          <t>Spare</t>
        </is>
      </c>
      <c r="F91" s="368" t="n"/>
      <c r="G91" s="420" t="n"/>
      <c r="H91" s="423" t="inlineStr">
        <is>
          <t>Spare</t>
        </is>
      </c>
      <c r="I91" s="416" t="inlineStr">
        <is>
          <t>Spare</t>
        </is>
      </c>
      <c r="J91" s="423" t="inlineStr">
        <is>
          <t>Spare</t>
        </is>
      </c>
      <c r="K91" s="123" t="n"/>
      <c r="M91" s="307" t="n"/>
      <c r="N91" s="13" t="n">
        <v>5</v>
      </c>
      <c r="O91" s="386" t="inlineStr">
        <is>
          <t>Spare</t>
        </is>
      </c>
      <c r="P91" s="441" t="n"/>
      <c r="Q91" s="448" t="inlineStr">
        <is>
          <t>Spare</t>
        </is>
      </c>
      <c r="R91" s="448" t="inlineStr">
        <is>
          <t>Spare</t>
        </is>
      </c>
      <c r="S91" s="449" t="n"/>
      <c r="T91" s="449" t="n"/>
      <c r="U91" s="462" t="inlineStr">
        <is>
          <t>Spare</t>
        </is>
      </c>
      <c r="V91" s="463" t="n"/>
      <c r="W91" s="123" t="n"/>
      <c r="Y91" s="35" t="n"/>
      <c r="Z91" s="35" t="n"/>
    </row>
    <row r="92" ht="14.25" customHeight="1" s="310">
      <c r="A92" s="307" t="n"/>
      <c r="B92" s="13" t="n">
        <v>6</v>
      </c>
      <c r="C92" s="353" t="inlineStr">
        <is>
          <t>Spare</t>
        </is>
      </c>
      <c r="D92" s="354" t="n"/>
      <c r="E92" s="367" t="inlineStr">
        <is>
          <t>Spare</t>
        </is>
      </c>
      <c r="F92" s="368" t="n"/>
      <c r="G92" s="420" t="n"/>
      <c r="H92" s="423" t="inlineStr">
        <is>
          <t>Spare</t>
        </is>
      </c>
      <c r="I92" s="416" t="inlineStr">
        <is>
          <t>Spare</t>
        </is>
      </c>
      <c r="J92" s="423" t="inlineStr">
        <is>
          <t>Spare</t>
        </is>
      </c>
      <c r="K92" s="123" t="n"/>
      <c r="M92" s="307" t="n"/>
      <c r="N92" s="13" t="n">
        <v>6</v>
      </c>
      <c r="O92" s="386" t="inlineStr">
        <is>
          <t>Spare</t>
        </is>
      </c>
      <c r="P92" s="441" t="n"/>
      <c r="Q92" s="448" t="inlineStr">
        <is>
          <t>Spare</t>
        </is>
      </c>
      <c r="R92" s="448" t="inlineStr">
        <is>
          <t>Spare</t>
        </is>
      </c>
      <c r="S92" s="449" t="n"/>
      <c r="T92" s="449" t="n"/>
      <c r="U92" s="462" t="inlineStr">
        <is>
          <t>Spare</t>
        </is>
      </c>
      <c r="V92" s="463" t="n"/>
      <c r="W92" s="123" t="n"/>
      <c r="Y92" s="35" t="n"/>
      <c r="Z92" s="35" t="n"/>
    </row>
    <row r="93" ht="14.25" customHeight="1" s="310">
      <c r="A93" s="307" t="n"/>
      <c r="B93" s="13" t="n">
        <v>7</v>
      </c>
      <c r="C93" s="353" t="inlineStr">
        <is>
          <t>Spare</t>
        </is>
      </c>
      <c r="D93" s="354" t="n"/>
      <c r="E93" s="367" t="inlineStr">
        <is>
          <t>Spare</t>
        </is>
      </c>
      <c r="F93" s="368" t="n"/>
      <c r="G93" s="420" t="n"/>
      <c r="H93" s="423" t="inlineStr">
        <is>
          <t>Spare</t>
        </is>
      </c>
      <c r="I93" s="416" t="inlineStr">
        <is>
          <t>Spare</t>
        </is>
      </c>
      <c r="J93" s="423" t="inlineStr">
        <is>
          <t>Spare</t>
        </is>
      </c>
      <c r="K93" s="123" t="n"/>
      <c r="M93" s="307" t="n"/>
      <c r="N93" s="13" t="n">
        <v>7</v>
      </c>
      <c r="O93" s="386" t="inlineStr">
        <is>
          <t>Spare</t>
        </is>
      </c>
      <c r="P93" s="441" t="n"/>
      <c r="Q93" s="448" t="inlineStr">
        <is>
          <t>Spare</t>
        </is>
      </c>
      <c r="R93" s="448" t="inlineStr">
        <is>
          <t>Spare</t>
        </is>
      </c>
      <c r="S93" s="449" t="n"/>
      <c r="T93" s="449" t="n"/>
      <c r="U93" s="462" t="inlineStr">
        <is>
          <t>Spare</t>
        </is>
      </c>
      <c r="V93" s="463" t="n"/>
      <c r="W93" s="123" t="n"/>
      <c r="Y93" s="35" t="n"/>
      <c r="Z93" s="35" t="n"/>
    </row>
    <row r="94" ht="14.25" customHeight="1" s="310">
      <c r="A94" s="307" t="n"/>
      <c r="B94" s="13" t="n">
        <v>8</v>
      </c>
      <c r="C94" s="353" t="inlineStr">
        <is>
          <t>Spare</t>
        </is>
      </c>
      <c r="D94" s="354" t="n"/>
      <c r="E94" s="367" t="inlineStr">
        <is>
          <t>Spare</t>
        </is>
      </c>
      <c r="F94" s="368" t="n"/>
      <c r="G94" s="420" t="n"/>
      <c r="H94" s="423" t="inlineStr">
        <is>
          <t>Spare</t>
        </is>
      </c>
      <c r="I94" s="416" t="inlineStr">
        <is>
          <t>Spare</t>
        </is>
      </c>
      <c r="J94" s="423" t="inlineStr">
        <is>
          <t>Spare</t>
        </is>
      </c>
      <c r="K94" s="123" t="n"/>
      <c r="M94" s="307" t="n"/>
      <c r="N94" s="13" t="n">
        <v>8</v>
      </c>
      <c r="O94" s="386" t="inlineStr">
        <is>
          <t>Spare</t>
        </is>
      </c>
      <c r="P94" s="441" t="n"/>
      <c r="Q94" s="448" t="inlineStr">
        <is>
          <t>Spare</t>
        </is>
      </c>
      <c r="R94" s="448" t="inlineStr">
        <is>
          <t>Spare</t>
        </is>
      </c>
      <c r="S94" s="449" t="n"/>
      <c r="T94" s="449" t="n"/>
      <c r="U94" s="462" t="inlineStr">
        <is>
          <t>Spare</t>
        </is>
      </c>
      <c r="V94" s="463" t="n"/>
      <c r="W94" s="123" t="n"/>
      <c r="Y94" s="35" t="n"/>
      <c r="Z94" s="35" t="n"/>
    </row>
    <row r="95" ht="14.25" customHeight="1" s="310">
      <c r="A95" s="307" t="n"/>
      <c r="B95" s="13" t="n">
        <v>9</v>
      </c>
      <c r="C95" s="353" t="inlineStr">
        <is>
          <t>Spare</t>
        </is>
      </c>
      <c r="D95" s="354" t="n"/>
      <c r="E95" s="367" t="inlineStr">
        <is>
          <t>Spare</t>
        </is>
      </c>
      <c r="F95" s="368" t="n"/>
      <c r="G95" s="420" t="n"/>
      <c r="H95" s="423" t="inlineStr">
        <is>
          <t>Spare</t>
        </is>
      </c>
      <c r="I95" s="416" t="inlineStr">
        <is>
          <t>Spare</t>
        </is>
      </c>
      <c r="J95" s="423" t="inlineStr">
        <is>
          <t>Spare</t>
        </is>
      </c>
      <c r="K95" s="123" t="n"/>
      <c r="M95" s="307" t="n"/>
      <c r="N95" s="13" t="n">
        <v>9</v>
      </c>
      <c r="O95" s="386" t="inlineStr">
        <is>
          <t>Spare</t>
        </is>
      </c>
      <c r="P95" s="441" t="n"/>
      <c r="Q95" s="448" t="inlineStr">
        <is>
          <t>Spare</t>
        </is>
      </c>
      <c r="R95" s="448" t="inlineStr">
        <is>
          <t>Spare</t>
        </is>
      </c>
      <c r="S95" s="449" t="n"/>
      <c r="T95" s="449" t="n"/>
      <c r="U95" s="462" t="inlineStr">
        <is>
          <t>Spare</t>
        </is>
      </c>
      <c r="V95" s="463" t="n"/>
      <c r="W95" s="123" t="n"/>
      <c r="Y95" s="35" t="n"/>
      <c r="Z95" s="35" t="n"/>
    </row>
    <row r="96" ht="14.25" customHeight="1" s="310">
      <c r="A96" s="307" t="n"/>
      <c r="B96" s="13" t="n">
        <v>10</v>
      </c>
      <c r="C96" s="353" t="inlineStr">
        <is>
          <t>Spare</t>
        </is>
      </c>
      <c r="D96" s="354" t="n"/>
      <c r="E96" s="367" t="inlineStr">
        <is>
          <t>Spare</t>
        </is>
      </c>
      <c r="F96" s="368" t="n"/>
      <c r="G96" s="420" t="n"/>
      <c r="H96" s="423" t="inlineStr">
        <is>
          <t>Spare</t>
        </is>
      </c>
      <c r="I96" s="416" t="inlineStr">
        <is>
          <t>Spare</t>
        </is>
      </c>
      <c r="J96" s="423" t="inlineStr">
        <is>
          <t>Spare</t>
        </is>
      </c>
      <c r="K96" s="123" t="n"/>
      <c r="M96" s="307" t="n"/>
      <c r="N96" s="13" t="n">
        <v>10</v>
      </c>
      <c r="O96" s="386" t="inlineStr">
        <is>
          <t>Spare</t>
        </is>
      </c>
      <c r="P96" s="441" t="n"/>
      <c r="Q96" s="448" t="inlineStr">
        <is>
          <t>Spare</t>
        </is>
      </c>
      <c r="R96" s="448" t="inlineStr">
        <is>
          <t>Spare</t>
        </is>
      </c>
      <c r="S96" s="449" t="n"/>
      <c r="T96" s="449" t="n"/>
      <c r="U96" s="462" t="inlineStr">
        <is>
          <t>Spare</t>
        </is>
      </c>
      <c r="V96" s="463" t="n"/>
      <c r="W96" s="123" t="n"/>
      <c r="Y96" s="35" t="n"/>
      <c r="Z96" s="35" t="n"/>
    </row>
    <row r="97" ht="14.25" customHeight="1" s="310">
      <c r="A97" s="307" t="n"/>
      <c r="B97" s="13" t="n">
        <v>11</v>
      </c>
      <c r="C97" s="353" t="inlineStr">
        <is>
          <t>Spare</t>
        </is>
      </c>
      <c r="D97" s="354" t="n"/>
      <c r="E97" s="367" t="inlineStr">
        <is>
          <t>Spare</t>
        </is>
      </c>
      <c r="F97" s="368" t="n"/>
      <c r="G97" s="420" t="n"/>
      <c r="H97" s="423" t="inlineStr">
        <is>
          <t>Spare</t>
        </is>
      </c>
      <c r="I97" s="416" t="inlineStr">
        <is>
          <t>Spare</t>
        </is>
      </c>
      <c r="J97" s="423" t="inlineStr">
        <is>
          <t>Spare</t>
        </is>
      </c>
      <c r="K97" s="123" t="n"/>
      <c r="M97" s="307" t="n"/>
      <c r="N97" s="13" t="n">
        <v>11</v>
      </c>
      <c r="O97" s="386" t="inlineStr">
        <is>
          <t>Spare</t>
        </is>
      </c>
      <c r="P97" s="441" t="n"/>
      <c r="Q97" s="448" t="inlineStr">
        <is>
          <t>Spare</t>
        </is>
      </c>
      <c r="R97" s="448" t="inlineStr">
        <is>
          <t>Spare</t>
        </is>
      </c>
      <c r="S97" s="449" t="n"/>
      <c r="T97" s="449" t="n"/>
      <c r="U97" s="462" t="inlineStr">
        <is>
          <t>Spare</t>
        </is>
      </c>
      <c r="V97" s="463" t="n"/>
      <c r="W97" s="123" t="n"/>
      <c r="Y97" s="35" t="n"/>
      <c r="Z97" s="35" t="n"/>
    </row>
    <row r="98" ht="14.25" customHeight="1" s="310">
      <c r="A98" s="307" t="n"/>
      <c r="B98" s="13" t="n">
        <v>12</v>
      </c>
      <c r="C98" s="353" t="inlineStr">
        <is>
          <t>Spare</t>
        </is>
      </c>
      <c r="D98" s="354" t="n"/>
      <c r="E98" s="367" t="inlineStr">
        <is>
          <t>Spare</t>
        </is>
      </c>
      <c r="F98" s="368" t="n"/>
      <c r="G98" s="420" t="n"/>
      <c r="H98" s="423" t="inlineStr">
        <is>
          <t>Spare</t>
        </is>
      </c>
      <c r="I98" s="416" t="inlineStr">
        <is>
          <t>Spare</t>
        </is>
      </c>
      <c r="J98" s="423" t="inlineStr">
        <is>
          <t>Spare</t>
        </is>
      </c>
      <c r="K98" s="123" t="n"/>
      <c r="M98" s="307" t="n"/>
      <c r="N98" s="13" t="n">
        <v>12</v>
      </c>
      <c r="O98" s="386" t="inlineStr">
        <is>
          <t>Spare</t>
        </is>
      </c>
      <c r="P98" s="441" t="n"/>
      <c r="Q98" s="448" t="inlineStr">
        <is>
          <t>Spare</t>
        </is>
      </c>
      <c r="R98" s="448" t="inlineStr">
        <is>
          <t>Spare</t>
        </is>
      </c>
      <c r="S98" s="449" t="n"/>
      <c r="T98" s="449" t="n"/>
      <c r="U98" s="462" t="inlineStr">
        <is>
          <t>Spare</t>
        </is>
      </c>
      <c r="V98" s="463" t="n"/>
      <c r="W98" s="123" t="n"/>
      <c r="Y98" s="35" t="n"/>
      <c r="Z98" s="35" t="n"/>
    </row>
    <row r="99" ht="14.25" customHeight="1" s="310">
      <c r="A99" s="307" t="n"/>
      <c r="B99" s="13" t="n">
        <v>13</v>
      </c>
      <c r="C99" s="353" t="inlineStr">
        <is>
          <t>Spare</t>
        </is>
      </c>
      <c r="D99" s="354" t="n"/>
      <c r="E99" s="367" t="inlineStr">
        <is>
          <t>Spare</t>
        </is>
      </c>
      <c r="F99" s="368" t="n"/>
      <c r="G99" s="420" t="n"/>
      <c r="H99" s="423" t="inlineStr">
        <is>
          <t>Spare</t>
        </is>
      </c>
      <c r="I99" s="416" t="inlineStr">
        <is>
          <t>Spare</t>
        </is>
      </c>
      <c r="J99" s="423" t="inlineStr">
        <is>
          <t>Spare</t>
        </is>
      </c>
      <c r="K99" s="123" t="n"/>
      <c r="M99" s="307" t="n"/>
      <c r="N99" s="13" t="n">
        <v>13</v>
      </c>
      <c r="O99" s="386" t="inlineStr">
        <is>
          <t>Spare</t>
        </is>
      </c>
      <c r="P99" s="441" t="n"/>
      <c r="Q99" s="448" t="inlineStr">
        <is>
          <t>Spare</t>
        </is>
      </c>
      <c r="R99" s="448" t="inlineStr">
        <is>
          <t>Spare</t>
        </is>
      </c>
      <c r="S99" s="449" t="n"/>
      <c r="T99" s="449" t="n"/>
      <c r="U99" s="462" t="inlineStr">
        <is>
          <t>Spare</t>
        </is>
      </c>
      <c r="V99" s="463" t="n"/>
      <c r="W99" s="123" t="n"/>
      <c r="Y99" s="35" t="n"/>
      <c r="Z99" s="35" t="n"/>
    </row>
    <row r="100" ht="14.25" customHeight="1" s="310">
      <c r="A100" s="307" t="n"/>
      <c r="B100" s="13" t="n">
        <v>14</v>
      </c>
      <c r="C100" s="353" t="inlineStr">
        <is>
          <t>Spare</t>
        </is>
      </c>
      <c r="D100" s="354" t="n"/>
      <c r="E100" s="367" t="inlineStr">
        <is>
          <t>Spare</t>
        </is>
      </c>
      <c r="F100" s="368" t="n"/>
      <c r="G100" s="420" t="n"/>
      <c r="H100" s="423" t="inlineStr">
        <is>
          <t>Spare</t>
        </is>
      </c>
      <c r="I100" s="416" t="inlineStr">
        <is>
          <t>Spare</t>
        </is>
      </c>
      <c r="J100" s="423" t="inlineStr">
        <is>
          <t>Spare</t>
        </is>
      </c>
      <c r="K100" s="123" t="n"/>
      <c r="M100" s="307" t="n"/>
      <c r="N100" s="13" t="n">
        <v>14</v>
      </c>
      <c r="O100" s="386" t="inlineStr">
        <is>
          <t>Spare</t>
        </is>
      </c>
      <c r="P100" s="441" t="n"/>
      <c r="Q100" s="448" t="inlineStr">
        <is>
          <t>Spare</t>
        </is>
      </c>
      <c r="R100" s="448" t="inlineStr">
        <is>
          <t>Spare</t>
        </is>
      </c>
      <c r="S100" s="449" t="n"/>
      <c r="T100" s="449" t="n"/>
      <c r="U100" s="462" t="inlineStr">
        <is>
          <t>Spare</t>
        </is>
      </c>
      <c r="V100" s="463" t="n"/>
      <c r="W100" s="123" t="n"/>
      <c r="Y100" s="35" t="n"/>
      <c r="Z100" s="35" t="n"/>
    </row>
    <row r="101" ht="14.25" customHeight="1" s="310">
      <c r="A101" s="307" t="n"/>
      <c r="B101" s="13" t="n">
        <v>15</v>
      </c>
      <c r="C101" s="353" t="inlineStr">
        <is>
          <t>Spare</t>
        </is>
      </c>
      <c r="D101" s="354" t="n"/>
      <c r="E101" s="367" t="inlineStr">
        <is>
          <t>Spare</t>
        </is>
      </c>
      <c r="F101" s="368" t="n"/>
      <c r="G101" s="420" t="n"/>
      <c r="H101" s="423" t="inlineStr">
        <is>
          <t>Spare</t>
        </is>
      </c>
      <c r="I101" s="416" t="inlineStr">
        <is>
          <t>Spare</t>
        </is>
      </c>
      <c r="J101" s="423" t="inlineStr">
        <is>
          <t>Spare</t>
        </is>
      </c>
      <c r="K101" s="123" t="n"/>
      <c r="M101" s="307" t="n"/>
      <c r="N101" s="13" t="n">
        <v>15</v>
      </c>
      <c r="O101" s="386" t="inlineStr">
        <is>
          <t>Spare</t>
        </is>
      </c>
      <c r="P101" s="441" t="n"/>
      <c r="Q101" s="448" t="inlineStr">
        <is>
          <t>Spare</t>
        </is>
      </c>
      <c r="R101" s="448" t="inlineStr">
        <is>
          <t>Spare</t>
        </is>
      </c>
      <c r="S101" s="449" t="n"/>
      <c r="T101" s="449" t="n"/>
      <c r="U101" s="462" t="inlineStr">
        <is>
          <t>Spare</t>
        </is>
      </c>
      <c r="V101" s="463" t="n"/>
      <c r="W101" s="123" t="n"/>
      <c r="Y101" s="35" t="n"/>
      <c r="Z101" s="35" t="n"/>
    </row>
    <row r="102" ht="14.25" customHeight="1" s="310" thickBot="1">
      <c r="A102" s="307" t="n"/>
      <c r="B102" s="13" t="n">
        <v>16</v>
      </c>
      <c r="C102" s="353" t="inlineStr">
        <is>
          <t>Spare</t>
        </is>
      </c>
      <c r="D102" s="355" t="n"/>
      <c r="E102" s="367" t="inlineStr">
        <is>
          <t>Spare</t>
        </is>
      </c>
      <c r="F102" s="369" t="n"/>
      <c r="G102" s="420" t="n"/>
      <c r="H102" s="424" t="inlineStr">
        <is>
          <t>Spare</t>
        </is>
      </c>
      <c r="I102" s="417" t="inlineStr">
        <is>
          <t>Spare</t>
        </is>
      </c>
      <c r="J102" s="424" t="inlineStr">
        <is>
          <t>Spare</t>
        </is>
      </c>
      <c r="K102" s="123" t="n"/>
      <c r="M102" s="307" t="n"/>
      <c r="N102" s="13" t="n">
        <v>16</v>
      </c>
      <c r="O102" s="386" t="inlineStr">
        <is>
          <t>Spare</t>
        </is>
      </c>
      <c r="P102" s="442" t="n"/>
      <c r="Q102" s="448" t="inlineStr">
        <is>
          <t>Spare</t>
        </is>
      </c>
      <c r="R102" s="448" t="inlineStr">
        <is>
          <t>Spare</t>
        </is>
      </c>
      <c r="S102" s="449" t="n"/>
      <c r="T102" s="449" t="n"/>
      <c r="U102" s="464" t="inlineStr">
        <is>
          <t>Spare</t>
        </is>
      </c>
      <c r="V102" s="465" t="n"/>
      <c r="W102" s="123" t="n"/>
      <c r="Y102" s="35" t="n"/>
      <c r="Z102" s="35" t="n"/>
    </row>
    <row r="103" ht="14.25" customHeight="1" s="310">
      <c r="A103" s="307" t="n"/>
      <c r="B103" s="13" t="n">
        <v>17</v>
      </c>
      <c r="C103" s="356" t="n"/>
      <c r="D103" s="357" t="n"/>
      <c r="E103" s="370" t="n"/>
      <c r="F103" s="357" t="n"/>
      <c r="G103" s="421" t="n"/>
      <c r="H103" s="414" t="inlineStr">
        <is>
          <t>Spare</t>
        </is>
      </c>
      <c r="I103" s="418" t="inlineStr">
        <is>
          <t>Spare</t>
        </is>
      </c>
      <c r="J103" s="414" t="inlineStr">
        <is>
          <t>Spare</t>
        </is>
      </c>
      <c r="K103" s="123" t="n"/>
      <c r="M103" s="307" t="n"/>
      <c r="N103" s="13" t="n">
        <v>17</v>
      </c>
      <c r="O103" s="389" t="n"/>
      <c r="P103" s="390" t="n"/>
      <c r="Q103" s="390" t="n"/>
      <c r="R103" s="470" t="n"/>
      <c r="S103" s="392" t="n"/>
      <c r="T103" s="392" t="n"/>
      <c r="U103" s="466" t="inlineStr">
        <is>
          <t>Spare</t>
        </is>
      </c>
      <c r="V103" s="467" t="n"/>
      <c r="W103" s="123" t="n"/>
      <c r="Y103" s="35" t="n"/>
      <c r="Z103" s="35" t="n"/>
    </row>
    <row r="104" ht="14.25" customHeight="1" s="310">
      <c r="A104" s="307" t="n"/>
      <c r="B104" s="13" t="n">
        <v>18</v>
      </c>
      <c r="C104" s="358" t="n"/>
      <c r="D104" s="359" t="n"/>
      <c r="E104" s="371" t="n"/>
      <c r="F104" s="359" t="n"/>
      <c r="G104" s="420" t="n"/>
      <c r="H104" s="423" t="inlineStr">
        <is>
          <t>Spare</t>
        </is>
      </c>
      <c r="I104" s="416" t="inlineStr">
        <is>
          <t>Spare</t>
        </is>
      </c>
      <c r="J104" s="423" t="inlineStr">
        <is>
          <t>Spare</t>
        </is>
      </c>
      <c r="K104" s="123" t="n"/>
      <c r="M104" s="307" t="n"/>
      <c r="N104" s="13" t="n">
        <v>18</v>
      </c>
      <c r="O104" s="391" t="n"/>
      <c r="P104" s="392" t="n"/>
      <c r="Q104" s="392" t="n"/>
      <c r="R104" s="453" t="n"/>
      <c r="S104" s="449" t="n"/>
      <c r="T104" s="449" t="n"/>
      <c r="U104" s="462" t="inlineStr">
        <is>
          <t>Spare</t>
        </is>
      </c>
      <c r="V104" s="463" t="n"/>
      <c r="W104" s="123" t="n"/>
      <c r="Y104" s="35" t="n"/>
      <c r="Z104" s="35" t="n"/>
    </row>
    <row r="105" ht="14.25" customHeight="1" s="310">
      <c r="A105" s="307" t="n"/>
      <c r="B105" s="13" t="n">
        <v>19</v>
      </c>
      <c r="C105" s="358" t="n"/>
      <c r="D105" s="359" t="n"/>
      <c r="E105" s="371" t="n"/>
      <c r="F105" s="359" t="n"/>
      <c r="G105" s="420" t="n"/>
      <c r="H105" s="425" t="inlineStr">
        <is>
          <t>Spare</t>
        </is>
      </c>
      <c r="I105" s="416" t="inlineStr">
        <is>
          <t>Spare</t>
        </is>
      </c>
      <c r="J105" s="423" t="inlineStr">
        <is>
          <t>Spare</t>
        </is>
      </c>
      <c r="K105" s="123" t="n"/>
      <c r="M105" s="307" t="n"/>
      <c r="N105" s="13" t="n">
        <v>19</v>
      </c>
      <c r="O105" s="391" t="n"/>
      <c r="P105" s="392" t="n"/>
      <c r="Q105" s="392" t="n"/>
      <c r="R105" s="453" t="n"/>
      <c r="S105" s="449" t="n"/>
      <c r="T105" s="449" t="n"/>
      <c r="U105" s="462" t="inlineStr">
        <is>
          <t>Spare</t>
        </is>
      </c>
      <c r="V105" s="463" t="n"/>
      <c r="W105" s="123" t="n"/>
      <c r="Y105" s="35" t="n"/>
      <c r="Z105" s="35" t="n"/>
    </row>
    <row r="106" ht="14.25" customHeight="1" s="310">
      <c r="A106" s="307" t="n"/>
      <c r="B106" s="13" t="n">
        <v>20</v>
      </c>
      <c r="C106" s="358" t="n"/>
      <c r="D106" s="359" t="n"/>
      <c r="E106" s="371" t="n"/>
      <c r="F106" s="359" t="n"/>
      <c r="G106" s="420" t="n"/>
      <c r="H106" s="425" t="inlineStr">
        <is>
          <t>Spare</t>
        </is>
      </c>
      <c r="I106" s="416" t="inlineStr">
        <is>
          <t>Spare</t>
        </is>
      </c>
      <c r="J106" s="423" t="inlineStr">
        <is>
          <t>Spare</t>
        </is>
      </c>
      <c r="K106" s="123" t="n"/>
      <c r="M106" s="307" t="n"/>
      <c r="N106" s="13" t="n">
        <v>20</v>
      </c>
      <c r="O106" s="391" t="n"/>
      <c r="P106" s="392" t="n"/>
      <c r="Q106" s="392" t="n"/>
      <c r="R106" s="453" t="n"/>
      <c r="S106" s="449" t="n"/>
      <c r="T106" s="449" t="n"/>
      <c r="U106" s="462" t="inlineStr">
        <is>
          <t>Spare</t>
        </is>
      </c>
      <c r="V106" s="463" t="n"/>
      <c r="W106" s="123" t="n"/>
      <c r="Y106" s="35" t="n"/>
      <c r="Z106" s="35" t="n"/>
    </row>
    <row r="107" ht="14.25" customHeight="1" s="310">
      <c r="A107" s="307" t="n"/>
      <c r="B107" s="13" t="n">
        <v>21</v>
      </c>
      <c r="C107" s="358" t="n"/>
      <c r="D107" s="359" t="n"/>
      <c r="E107" s="371" t="n"/>
      <c r="F107" s="359" t="n"/>
      <c r="G107" s="420" t="n"/>
      <c r="H107" s="425" t="inlineStr">
        <is>
          <t>Spare</t>
        </is>
      </c>
      <c r="I107" s="416" t="inlineStr">
        <is>
          <t>Spare</t>
        </is>
      </c>
      <c r="J107" s="423" t="inlineStr">
        <is>
          <t>Spare</t>
        </is>
      </c>
      <c r="K107" s="123" t="n"/>
      <c r="M107" s="307" t="n"/>
      <c r="N107" s="13" t="n">
        <v>21</v>
      </c>
      <c r="O107" s="391" t="n"/>
      <c r="P107" s="392" t="n"/>
      <c r="Q107" s="392" t="n"/>
      <c r="R107" s="453" t="n"/>
      <c r="S107" s="449" t="n"/>
      <c r="T107" s="449" t="n"/>
      <c r="U107" s="462" t="inlineStr">
        <is>
          <t>Spare</t>
        </is>
      </c>
      <c r="V107" s="463" t="n"/>
      <c r="W107" s="123" t="n"/>
      <c r="Y107" s="35" t="n"/>
      <c r="Z107" s="35" t="n"/>
    </row>
    <row r="108" ht="14.25" customHeight="1" s="310">
      <c r="A108" s="307" t="n"/>
      <c r="B108" s="13" t="n">
        <v>22</v>
      </c>
      <c r="C108" s="358" t="n"/>
      <c r="D108" s="359" t="n"/>
      <c r="E108" s="371" t="n"/>
      <c r="F108" s="359" t="n"/>
      <c r="G108" s="420" t="n"/>
      <c r="H108" s="425" t="inlineStr">
        <is>
          <t>Spare</t>
        </is>
      </c>
      <c r="I108" s="416" t="inlineStr">
        <is>
          <t>Spare</t>
        </is>
      </c>
      <c r="J108" s="423" t="inlineStr">
        <is>
          <t>Spare</t>
        </is>
      </c>
      <c r="K108" s="123" t="n"/>
      <c r="M108" s="307" t="n"/>
      <c r="N108" s="13" t="n">
        <v>22</v>
      </c>
      <c r="O108" s="391" t="n"/>
      <c r="P108" s="392" t="n"/>
      <c r="Q108" s="392" t="n"/>
      <c r="R108" s="453" t="n"/>
      <c r="S108" s="449" t="n"/>
      <c r="T108" s="449" t="n"/>
      <c r="U108" s="462" t="inlineStr">
        <is>
          <t>Spare</t>
        </is>
      </c>
      <c r="V108" s="463" t="n"/>
      <c r="W108" s="123" t="n"/>
      <c r="Y108" s="35" t="n"/>
      <c r="Z108" s="35" t="n"/>
    </row>
    <row r="109" ht="14.25" customHeight="1" s="310">
      <c r="A109" s="307" t="n"/>
      <c r="B109" s="13" t="n">
        <v>23</v>
      </c>
      <c r="C109" s="358" t="n"/>
      <c r="D109" s="359" t="n"/>
      <c r="E109" s="371" t="n"/>
      <c r="F109" s="359" t="n"/>
      <c r="G109" s="420" t="n"/>
      <c r="H109" s="425" t="inlineStr">
        <is>
          <t>Spare</t>
        </is>
      </c>
      <c r="I109" s="416" t="inlineStr">
        <is>
          <t>Spare</t>
        </is>
      </c>
      <c r="J109" s="423" t="inlineStr">
        <is>
          <t>Spare</t>
        </is>
      </c>
      <c r="K109" s="123" t="n"/>
      <c r="M109" s="307" t="n"/>
      <c r="N109" s="13" t="n">
        <v>23</v>
      </c>
      <c r="O109" s="391" t="n"/>
      <c r="P109" s="392" t="n"/>
      <c r="Q109" s="392" t="n"/>
      <c r="R109" s="453" t="n"/>
      <c r="S109" s="449" t="n"/>
      <c r="T109" s="449" t="n"/>
      <c r="U109" s="462" t="inlineStr">
        <is>
          <t>Spare</t>
        </is>
      </c>
      <c r="V109" s="463" t="n"/>
      <c r="W109" s="123" t="n"/>
      <c r="Y109" s="35" t="n"/>
      <c r="Z109" s="35" t="n"/>
    </row>
    <row r="110" ht="14.25" customHeight="1" s="310">
      <c r="A110" s="307" t="n"/>
      <c r="B110" s="13" t="n">
        <v>24</v>
      </c>
      <c r="C110" s="358" t="n"/>
      <c r="D110" s="359" t="n"/>
      <c r="E110" s="371" t="n"/>
      <c r="F110" s="359" t="n"/>
      <c r="G110" s="420" t="n"/>
      <c r="H110" s="425" t="inlineStr">
        <is>
          <t>Spare</t>
        </is>
      </c>
      <c r="I110" s="416" t="inlineStr">
        <is>
          <t>Spare</t>
        </is>
      </c>
      <c r="J110" s="423" t="inlineStr">
        <is>
          <t>Spare</t>
        </is>
      </c>
      <c r="K110" s="123" t="n"/>
      <c r="M110" s="307" t="n"/>
      <c r="N110" s="13" t="n">
        <v>24</v>
      </c>
      <c r="O110" s="391" t="n"/>
      <c r="P110" s="392" t="n"/>
      <c r="Q110" s="392" t="n"/>
      <c r="R110" s="453" t="n"/>
      <c r="S110" s="449" t="n"/>
      <c r="T110" s="449" t="n"/>
      <c r="U110" s="462" t="inlineStr">
        <is>
          <t>Spare</t>
        </is>
      </c>
      <c r="V110" s="463" t="n"/>
      <c r="W110" s="123" t="n"/>
      <c r="Y110" s="35" t="n"/>
      <c r="Z110" s="35" t="n"/>
    </row>
    <row r="111" ht="14.25" customHeight="1" s="310">
      <c r="A111" s="307" t="n"/>
      <c r="B111" s="13" t="n">
        <v>25</v>
      </c>
      <c r="C111" s="358" t="n"/>
      <c r="D111" s="359" t="n"/>
      <c r="E111" s="371" t="n"/>
      <c r="F111" s="359" t="n"/>
      <c r="G111" s="420" t="n"/>
      <c r="H111" s="425" t="inlineStr">
        <is>
          <t>Spare</t>
        </is>
      </c>
      <c r="I111" s="416" t="inlineStr">
        <is>
          <t>Spare</t>
        </is>
      </c>
      <c r="J111" s="423" t="inlineStr">
        <is>
          <t>Spare</t>
        </is>
      </c>
      <c r="K111" s="123" t="n"/>
      <c r="M111" s="307" t="n"/>
      <c r="N111" s="13" t="n">
        <v>25</v>
      </c>
      <c r="O111" s="391" t="n"/>
      <c r="P111" s="392" t="n"/>
      <c r="Q111" s="392" t="n"/>
      <c r="R111" s="453" t="n"/>
      <c r="S111" s="449" t="n"/>
      <c r="T111" s="449" t="n"/>
      <c r="U111" s="462" t="inlineStr">
        <is>
          <t>Spare</t>
        </is>
      </c>
      <c r="V111" s="463" t="n"/>
      <c r="W111" s="123" t="n"/>
      <c r="Y111" s="35" t="n"/>
      <c r="Z111" s="35" t="n"/>
    </row>
    <row r="112" ht="14.25" customHeight="1" s="310">
      <c r="A112" s="307" t="n"/>
      <c r="B112" s="13" t="n">
        <v>26</v>
      </c>
      <c r="C112" s="358" t="n"/>
      <c r="D112" s="359" t="n"/>
      <c r="E112" s="371" t="n"/>
      <c r="F112" s="359" t="n"/>
      <c r="G112" s="420" t="n"/>
      <c r="H112" s="425" t="inlineStr">
        <is>
          <t>Spare</t>
        </is>
      </c>
      <c r="I112" s="416" t="inlineStr">
        <is>
          <t>Spare</t>
        </is>
      </c>
      <c r="J112" s="423" t="inlineStr">
        <is>
          <t>Spare</t>
        </is>
      </c>
      <c r="K112" s="123" t="n"/>
      <c r="M112" s="307" t="n"/>
      <c r="N112" s="13" t="n">
        <v>26</v>
      </c>
      <c r="O112" s="391" t="n"/>
      <c r="P112" s="392" t="n"/>
      <c r="Q112" s="392" t="n"/>
      <c r="R112" s="453" t="n"/>
      <c r="S112" s="449" t="n"/>
      <c r="T112" s="449" t="n"/>
      <c r="U112" s="462" t="inlineStr">
        <is>
          <t>Spare</t>
        </is>
      </c>
      <c r="V112" s="463" t="n"/>
      <c r="W112" s="123" t="n"/>
      <c r="Y112" s="35" t="n"/>
      <c r="Z112" s="35" t="n"/>
    </row>
    <row r="113" ht="14.25" customHeight="1" s="310">
      <c r="A113" s="307" t="n"/>
      <c r="B113" s="13" t="n">
        <v>27</v>
      </c>
      <c r="C113" s="358" t="n"/>
      <c r="D113" s="359" t="n"/>
      <c r="E113" s="371" t="n"/>
      <c r="F113" s="359" t="n"/>
      <c r="G113" s="420" t="n"/>
      <c r="H113" s="425" t="inlineStr">
        <is>
          <t>Spare</t>
        </is>
      </c>
      <c r="I113" s="416" t="inlineStr">
        <is>
          <t>Spare</t>
        </is>
      </c>
      <c r="J113" s="423" t="inlineStr">
        <is>
          <t>Spare</t>
        </is>
      </c>
      <c r="K113" s="123" t="n"/>
      <c r="M113" s="307" t="n"/>
      <c r="N113" s="13" t="n">
        <v>27</v>
      </c>
      <c r="O113" s="391" t="n"/>
      <c r="P113" s="392" t="n"/>
      <c r="Q113" s="392" t="n"/>
      <c r="R113" s="453" t="n"/>
      <c r="S113" s="449" t="n"/>
      <c r="T113" s="449" t="n"/>
      <c r="U113" s="462" t="inlineStr">
        <is>
          <t>Spare</t>
        </is>
      </c>
      <c r="V113" s="463" t="n"/>
      <c r="W113" s="123" t="n"/>
      <c r="Y113" s="35" t="n"/>
      <c r="Z113" s="35" t="n"/>
    </row>
    <row r="114" ht="14.25" customHeight="1" s="310">
      <c r="A114" s="307" t="n"/>
      <c r="B114" s="13" t="n">
        <v>28</v>
      </c>
      <c r="C114" s="358" t="n"/>
      <c r="D114" s="359" t="n"/>
      <c r="E114" s="371" t="n"/>
      <c r="F114" s="359" t="n"/>
      <c r="G114" s="420" t="n"/>
      <c r="H114" s="425" t="inlineStr">
        <is>
          <t>Spare</t>
        </is>
      </c>
      <c r="I114" s="416" t="inlineStr">
        <is>
          <t>Spare</t>
        </is>
      </c>
      <c r="J114" s="423" t="inlineStr">
        <is>
          <t>Spare</t>
        </is>
      </c>
      <c r="K114" s="123" t="n"/>
      <c r="M114" s="307" t="n"/>
      <c r="N114" s="13" t="n">
        <v>28</v>
      </c>
      <c r="O114" s="391" t="n"/>
      <c r="P114" s="392" t="n"/>
      <c r="Q114" s="392" t="n"/>
      <c r="R114" s="453" t="n"/>
      <c r="S114" s="449" t="n"/>
      <c r="T114" s="449" t="n"/>
      <c r="U114" s="462" t="inlineStr">
        <is>
          <t>Spare</t>
        </is>
      </c>
      <c r="V114" s="463" t="n"/>
      <c r="W114" s="123" t="n"/>
      <c r="Y114" s="35" t="n"/>
      <c r="Z114" s="35" t="n"/>
    </row>
    <row r="115" ht="14.25" customHeight="1" s="310">
      <c r="A115" s="307" t="n"/>
      <c r="B115" s="13" t="n">
        <v>29</v>
      </c>
      <c r="C115" s="358" t="n"/>
      <c r="D115" s="359" t="n"/>
      <c r="E115" s="371" t="n"/>
      <c r="F115" s="359" t="n"/>
      <c r="G115" s="420" t="n"/>
      <c r="H115" s="425" t="inlineStr">
        <is>
          <t>Spare</t>
        </is>
      </c>
      <c r="I115" s="416" t="inlineStr">
        <is>
          <t>Spare</t>
        </is>
      </c>
      <c r="J115" s="423" t="inlineStr">
        <is>
          <t>Spare</t>
        </is>
      </c>
      <c r="K115" s="123" t="n"/>
      <c r="M115" s="307" t="n"/>
      <c r="N115" s="13" t="n">
        <v>29</v>
      </c>
      <c r="O115" s="391" t="n"/>
      <c r="P115" s="392" t="n"/>
      <c r="Q115" s="392" t="n"/>
      <c r="R115" s="453" t="n"/>
      <c r="S115" s="449" t="n"/>
      <c r="T115" s="449" t="n"/>
      <c r="U115" s="462" t="inlineStr">
        <is>
          <t>Spare</t>
        </is>
      </c>
      <c r="V115" s="463" t="n"/>
      <c r="W115" s="123" t="n"/>
      <c r="Y115" s="35" t="n"/>
      <c r="Z115" s="35" t="n"/>
    </row>
    <row r="116" ht="14.25" customHeight="1" s="310">
      <c r="A116" s="307" t="n"/>
      <c r="B116" s="13" t="n">
        <v>30</v>
      </c>
      <c r="C116" s="358" t="n"/>
      <c r="D116" s="359" t="n"/>
      <c r="E116" s="371" t="n"/>
      <c r="F116" s="359" t="n"/>
      <c r="G116" s="420" t="n"/>
      <c r="H116" s="425" t="inlineStr">
        <is>
          <t>Spare</t>
        </is>
      </c>
      <c r="I116" s="416" t="inlineStr">
        <is>
          <t>Spare</t>
        </is>
      </c>
      <c r="J116" s="423" t="inlineStr">
        <is>
          <t>Spare</t>
        </is>
      </c>
      <c r="K116" s="123" t="n"/>
      <c r="M116" s="307" t="n"/>
      <c r="N116" s="13" t="n">
        <v>30</v>
      </c>
      <c r="O116" s="391" t="n"/>
      <c r="P116" s="392" t="n"/>
      <c r="Q116" s="392" t="n"/>
      <c r="R116" s="453" t="n"/>
      <c r="S116" s="449" t="n"/>
      <c r="T116" s="449" t="n"/>
      <c r="U116" s="462" t="inlineStr">
        <is>
          <t>Spare</t>
        </is>
      </c>
      <c r="V116" s="463" t="n"/>
      <c r="W116" s="123" t="n"/>
      <c r="Y116" s="35" t="n"/>
      <c r="Z116" s="35" t="n"/>
    </row>
    <row r="117" ht="14.25" customHeight="1" s="310">
      <c r="A117" s="307" t="n"/>
      <c r="B117" s="13" t="n">
        <v>31</v>
      </c>
      <c r="C117" s="358" t="n"/>
      <c r="D117" s="359" t="n"/>
      <c r="E117" s="371" t="n"/>
      <c r="F117" s="359" t="n"/>
      <c r="G117" s="420" t="n"/>
      <c r="H117" s="425" t="inlineStr">
        <is>
          <t>Spare</t>
        </is>
      </c>
      <c r="I117" s="416" t="inlineStr">
        <is>
          <t>Spare</t>
        </is>
      </c>
      <c r="J117" s="423" t="inlineStr">
        <is>
          <t>Spare</t>
        </is>
      </c>
      <c r="K117" s="123" t="n"/>
      <c r="M117" s="307" t="n"/>
      <c r="N117" s="13" t="n">
        <v>31</v>
      </c>
      <c r="O117" s="391" t="n"/>
      <c r="P117" s="392" t="n"/>
      <c r="Q117" s="392" t="n"/>
      <c r="R117" s="453" t="n"/>
      <c r="S117" s="449" t="n"/>
      <c r="T117" s="449" t="n"/>
      <c r="U117" s="462" t="inlineStr">
        <is>
          <t>Spare</t>
        </is>
      </c>
      <c r="V117" s="463" t="n"/>
      <c r="W117" s="123" t="n"/>
      <c r="Y117" s="35" t="n"/>
      <c r="Z117" s="35" t="n"/>
    </row>
    <row r="118" ht="14.25" customHeight="1" s="310" thickBot="1">
      <c r="A118" s="308" t="n"/>
      <c r="B118" s="13" t="n">
        <v>32</v>
      </c>
      <c r="C118" s="360" t="n"/>
      <c r="D118" s="360" t="n"/>
      <c r="E118" s="360" t="n"/>
      <c r="F118" s="360" t="n"/>
      <c r="G118" s="422" t="n"/>
      <c r="H118" s="426" t="inlineStr">
        <is>
          <t>Spare</t>
        </is>
      </c>
      <c r="I118" s="417" t="inlineStr">
        <is>
          <t>Spare</t>
        </is>
      </c>
      <c r="J118" s="424" t="inlineStr">
        <is>
          <t>Spare</t>
        </is>
      </c>
      <c r="K118" s="123" t="n"/>
      <c r="M118" s="308" t="n"/>
      <c r="N118" s="13" t="n">
        <v>32</v>
      </c>
      <c r="O118" s="393" t="n"/>
      <c r="P118" s="393" t="n"/>
      <c r="Q118" s="393" t="n"/>
      <c r="R118" s="471" t="n"/>
      <c r="S118" s="450" t="n"/>
      <c r="T118" s="450" t="n"/>
      <c r="U118" s="464" t="inlineStr">
        <is>
          <t>Spare</t>
        </is>
      </c>
      <c r="V118" s="465" t="n"/>
      <c r="W118" s="123" t="n"/>
      <c r="Y118" s="35" t="n"/>
      <c r="Z118" s="35" t="n"/>
    </row>
    <row r="119" ht="14.25" customHeight="1" s="310">
      <c r="A119" s="326" t="inlineStr">
        <is>
          <t>I/O numbeE</t>
        </is>
      </c>
      <c r="B119" s="327" t="n"/>
      <c r="C119" s="3">
        <f>SUM(C84-COUNTIF(C87:C102,"Spare"))</f>
        <v/>
      </c>
      <c r="D119" s="3">
        <f>SUM(D84-COUNTIF(D87:D102,"Spare"))</f>
        <v/>
      </c>
      <c r="E119" s="3">
        <f>SUM(E84-COUNTIF(E87:E102,"Spare"))</f>
        <v/>
      </c>
      <c r="F119" s="3">
        <f>SUM(F84-COUNTIF(F87:F102,"Spare"))</f>
        <v/>
      </c>
      <c r="G119" s="3">
        <f>SUM(G84-COUNTIF(G87:G102,"Spare"))</f>
        <v/>
      </c>
      <c r="H119" s="3">
        <f>SUM(H84-COUNTIF(H87:H102,"Spare"))</f>
        <v/>
      </c>
      <c r="I119" s="3">
        <f>SUM(I84-COUNTIF(I87:I118,"Spare"))</f>
        <v/>
      </c>
      <c r="J119" s="3">
        <f>SUM(J84-COUNTIF(J87:J118,"Spare"))</f>
        <v/>
      </c>
      <c r="K119" s="35">
        <f>SUM(C119:J119)</f>
        <v/>
      </c>
      <c r="M119" s="326" t="inlineStr">
        <is>
          <t>I/O numbeE</t>
        </is>
      </c>
      <c r="N119" s="327" t="n"/>
      <c r="O119" s="3">
        <f>SUM(O84-COUNTIF(O87:O102,"Spare"))</f>
        <v/>
      </c>
      <c r="P119" s="3">
        <f>SUM(P84-COUNTIF(P87:P102,"Spare"))</f>
        <v/>
      </c>
      <c r="Q119" s="3">
        <f>SUM(Q84-COUNTIF(Q87:Q102,"Spare"))</f>
        <v/>
      </c>
      <c r="R119" s="3">
        <f>SUM(R84-COUNTIF(R87:R102,"Spare"))</f>
        <v/>
      </c>
      <c r="S119" s="3">
        <f>SUM(S84-COUNTIF(S87:S102,"Spare"))</f>
        <v/>
      </c>
      <c r="T119" s="3">
        <f>SUM(T84-COUNTIF(T87:T102,"Spare"))</f>
        <v/>
      </c>
      <c r="U119" s="3">
        <f>SUM(U84-COUNTIF(U87:U118,"Spare"))</f>
        <v/>
      </c>
      <c r="V119" s="3">
        <f>SUM(V84-COUNTIF(V87:V102,"Spare"))</f>
        <v/>
      </c>
      <c r="W119" s="35">
        <f>SUM(O119:V119)</f>
        <v/>
      </c>
      <c r="Y119" s="35" t="n"/>
      <c r="Z119" s="35" t="n"/>
    </row>
    <row r="120" ht="14.25" customHeight="1" s="310" thickBot="1"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Y120" s="35" t="n"/>
      <c r="Z120" s="35" t="n"/>
    </row>
    <row r="121" ht="14.25" customHeight="1" s="310" thickBot="1">
      <c r="A121" s="66" t="n"/>
      <c r="B121" s="24" t="n"/>
      <c r="C121" s="328">
        <f>A1&amp;" Node 4"</f>
        <v/>
      </c>
      <c r="D121" s="329" t="n"/>
      <c r="E121" s="329" t="n"/>
      <c r="F121" s="329" t="n"/>
      <c r="G121" s="329" t="n"/>
      <c r="H121" s="329" t="n"/>
      <c r="I121" s="329" t="n"/>
      <c r="J121" s="330" t="n"/>
      <c r="K121" s="123" t="n"/>
      <c r="M121" s="66" t="n"/>
      <c r="N121" s="24" t="n"/>
      <c r="O121" s="328">
        <f>A1&amp;" Node 9"</f>
        <v/>
      </c>
      <c r="P121" s="329" t="n"/>
      <c r="Q121" s="329" t="n"/>
      <c r="R121" s="329" t="n"/>
      <c r="S121" s="329" t="n"/>
      <c r="T121" s="329" t="n"/>
      <c r="U121" s="329" t="n"/>
      <c r="V121" s="330" t="n"/>
      <c r="W121" s="123" t="n"/>
      <c r="Y121" s="35" t="n"/>
      <c r="Z121" s="35" t="n"/>
    </row>
    <row r="122" ht="14.25" customHeight="1" s="310">
      <c r="A122" s="66" t="n"/>
      <c r="B122" s="331" t="inlineStr">
        <is>
          <t>Channel</t>
        </is>
      </c>
      <c r="C122" s="28" t="inlineStr">
        <is>
          <t>Slot 1</t>
        </is>
      </c>
      <c r="D122" s="26" t="inlineStr">
        <is>
          <t>Slot 2</t>
        </is>
      </c>
      <c r="E122" s="26" t="inlineStr">
        <is>
          <t>Slot 3</t>
        </is>
      </c>
      <c r="F122" s="26" t="inlineStr">
        <is>
          <t>Slot 4</t>
        </is>
      </c>
      <c r="G122" s="27" t="inlineStr">
        <is>
          <t xml:space="preserve">Slot 5 </t>
        </is>
      </c>
      <c r="H122" s="27" t="inlineStr">
        <is>
          <t>Slot 6</t>
        </is>
      </c>
      <c r="I122" s="29" t="inlineStr">
        <is>
          <t>Slot 7</t>
        </is>
      </c>
      <c r="J122" s="30" t="inlineStr">
        <is>
          <t>Slot 8</t>
        </is>
      </c>
      <c r="K122" s="123" t="n"/>
      <c r="M122" s="66" t="n"/>
      <c r="N122" s="331" t="inlineStr">
        <is>
          <t>Channel</t>
        </is>
      </c>
      <c r="O122" s="28" t="inlineStr">
        <is>
          <t>Slot 1</t>
        </is>
      </c>
      <c r="P122" s="26" t="inlineStr">
        <is>
          <t>Slot 2</t>
        </is>
      </c>
      <c r="Q122" s="26" t="inlineStr">
        <is>
          <t>Slot 3</t>
        </is>
      </c>
      <c r="R122" s="26" t="inlineStr">
        <is>
          <t>Slot 4</t>
        </is>
      </c>
      <c r="S122" s="27" t="inlineStr">
        <is>
          <t xml:space="preserve">Slot 5 </t>
        </is>
      </c>
      <c r="T122" s="27" t="inlineStr">
        <is>
          <t>Slot 6</t>
        </is>
      </c>
      <c r="U122" s="29" t="inlineStr">
        <is>
          <t>Slot 7</t>
        </is>
      </c>
      <c r="V122" s="30" t="inlineStr">
        <is>
          <t>Slot 8</t>
        </is>
      </c>
      <c r="W122" s="123" t="n"/>
      <c r="Y122" s="35" t="n"/>
      <c r="Z122" s="35" t="n"/>
    </row>
    <row r="123" ht="13.5" customHeight="1" s="310">
      <c r="A123" s="66" t="n"/>
      <c r="B123" s="332" t="n"/>
      <c r="C123" s="343" t="inlineStr">
        <is>
          <t>AAI143-H</t>
        </is>
      </c>
      <c r="D123" s="344" t="inlineStr">
        <is>
          <t>AAI143-H</t>
        </is>
      </c>
      <c r="E123" s="361" t="inlineStr">
        <is>
          <t>AAI543-H</t>
        </is>
      </c>
      <c r="F123" s="361" t="inlineStr">
        <is>
          <t>AAI543-H</t>
        </is>
      </c>
      <c r="G123" s="401" t="inlineStr">
        <is>
          <t>ADCV01</t>
        </is>
      </c>
      <c r="H123" s="407" t="inlineStr">
        <is>
          <t>ADV151-P</t>
        </is>
      </c>
      <c r="I123" s="372" t="inlineStr">
        <is>
          <t>ADV151-P</t>
        </is>
      </c>
      <c r="J123" s="372" t="inlineStr">
        <is>
          <t>ADV151-P</t>
        </is>
      </c>
      <c r="K123" s="123" t="n"/>
      <c r="M123" s="66" t="n"/>
      <c r="N123" s="332" t="n"/>
      <c r="O123" s="443" t="inlineStr">
        <is>
          <t>AAI143-H</t>
        </is>
      </c>
      <c r="P123" s="443" t="inlineStr">
        <is>
          <t>AAI143-H</t>
        </is>
      </c>
      <c r="Q123" s="443" t="inlineStr">
        <is>
          <t>AAI143-H</t>
        </is>
      </c>
      <c r="R123" s="443" t="inlineStr">
        <is>
          <t>AAI143-H</t>
        </is>
      </c>
      <c r="S123" s="401" t="inlineStr">
        <is>
          <t>ADCV01</t>
        </is>
      </c>
      <c r="T123" s="401" t="inlineStr">
        <is>
          <t>ADCV01</t>
        </is>
      </c>
      <c r="U123" s="455" t="inlineStr">
        <is>
          <t>ADV551-P</t>
        </is>
      </c>
      <c r="V123" s="455" t="inlineStr">
        <is>
          <t>ADV551-P</t>
        </is>
      </c>
      <c r="W123" s="123" t="n"/>
      <c r="Y123" s="35" t="n"/>
      <c r="Z123" s="35" t="n"/>
    </row>
    <row r="124" ht="14.25" customHeight="1" s="310" thickBot="1">
      <c r="A124" s="66" t="n"/>
      <c r="B124" s="332" t="n"/>
      <c r="C124" s="345" t="n">
        <v>16</v>
      </c>
      <c r="D124" s="346" t="n"/>
      <c r="E124" s="362" t="n">
        <v>16</v>
      </c>
      <c r="F124" s="362" t="n"/>
      <c r="G124" s="402" t="n"/>
      <c r="H124" s="408" t="n">
        <v>32</v>
      </c>
      <c r="I124" s="373" t="n">
        <v>32</v>
      </c>
      <c r="J124" s="373" t="n"/>
      <c r="K124" s="123" t="n"/>
      <c r="M124" s="66" t="n"/>
      <c r="N124" s="332" t="n"/>
      <c r="O124" s="444" t="n">
        <v>16</v>
      </c>
      <c r="P124" s="444" t="n">
        <v>16</v>
      </c>
      <c r="Q124" s="444" t="n">
        <v>16</v>
      </c>
      <c r="R124" s="444" t="n">
        <v>16</v>
      </c>
      <c r="S124" s="402" t="n"/>
      <c r="T124" s="402" t="n"/>
      <c r="U124" s="456" t="n">
        <v>32</v>
      </c>
      <c r="V124" s="456" t="n"/>
      <c r="W124" s="123" t="n"/>
      <c r="Y124" s="35" t="n"/>
      <c r="Z124" s="35" t="n"/>
    </row>
    <row r="125" ht="14.25" customHeight="1" s="310" thickBot="1" thickTop="1">
      <c r="A125" s="66" t="n"/>
      <c r="B125" s="332" t="n"/>
      <c r="C125" s="347" t="n"/>
      <c r="D125" s="348" t="inlineStr">
        <is>
          <t>R</t>
        </is>
      </c>
      <c r="E125" s="363" t="n"/>
      <c r="F125" s="348" t="inlineStr">
        <is>
          <t>R</t>
        </is>
      </c>
      <c r="G125" s="401" t="n"/>
      <c r="H125" s="409" t="n"/>
      <c r="I125" s="374" t="n"/>
      <c r="J125" s="375" t="inlineStr">
        <is>
          <t>R</t>
        </is>
      </c>
      <c r="K125" s="123" t="n"/>
      <c r="M125" s="66" t="n"/>
      <c r="N125" s="332" t="n"/>
      <c r="O125" s="445" t="n"/>
      <c r="P125" s="445" t="n"/>
      <c r="Q125" s="445" t="n"/>
      <c r="R125" s="445" t="n"/>
      <c r="S125" s="401" t="n"/>
      <c r="T125" s="401" t="n"/>
      <c r="U125" s="457" t="n"/>
      <c r="V125" s="458" t="n"/>
      <c r="W125" s="123" t="n"/>
      <c r="Y125" s="35" t="n"/>
      <c r="Z125" s="35" t="n"/>
    </row>
    <row r="126" ht="14.25" customHeight="1" s="310" thickBot="1" thickTop="1">
      <c r="A126" s="66" t="n"/>
      <c r="B126" s="333" t="n"/>
      <c r="C126" s="349" t="n"/>
      <c r="D126" s="350" t="n"/>
      <c r="E126" s="364" t="n"/>
      <c r="F126" s="364" t="n"/>
      <c r="G126" s="403" t="n"/>
      <c r="H126" s="410" t="n"/>
      <c r="I126" s="376" t="n"/>
      <c r="J126" s="376" t="n"/>
      <c r="K126" s="123" t="n"/>
      <c r="M126" s="66" t="n"/>
      <c r="N126" s="333" t="n"/>
      <c r="O126" s="446" t="n"/>
      <c r="P126" s="446" t="n"/>
      <c r="Q126" s="446" t="n"/>
      <c r="R126" s="446" t="n"/>
      <c r="S126" s="403" t="n"/>
      <c r="T126" s="403" t="n"/>
      <c r="U126" s="459" t="n"/>
      <c r="V126" s="459" t="n"/>
      <c r="W126" s="123" t="n"/>
      <c r="Y126" s="35" t="n"/>
      <c r="Z126" s="35" t="n"/>
    </row>
    <row r="127" ht="14.25" customHeight="1" s="310">
      <c r="A127" s="325" t="inlineStr">
        <is>
          <t>Node 4</t>
        </is>
      </c>
      <c r="B127" s="13" t="n">
        <v>1</v>
      </c>
      <c r="C127" s="351" t="inlineStr">
        <is>
          <t>Spare</t>
        </is>
      </c>
      <c r="D127" s="352" t="n"/>
      <c r="E127" s="365" t="inlineStr">
        <is>
          <t>Spare</t>
        </is>
      </c>
      <c r="F127" s="427" t="n"/>
      <c r="G127" s="419" t="n"/>
      <c r="H127" s="411" t="inlineStr">
        <is>
          <t>Spare</t>
        </is>
      </c>
      <c r="I127" s="430" t="inlineStr">
        <is>
          <t>Spare</t>
        </is>
      </c>
      <c r="J127" s="431" t="n"/>
      <c r="K127" s="123" t="n"/>
      <c r="M127" s="325" t="inlineStr">
        <is>
          <t>Node 9</t>
        </is>
      </c>
      <c r="N127" s="13" t="n">
        <v>1</v>
      </c>
      <c r="O127" s="447" t="inlineStr">
        <is>
          <t>Spare</t>
        </is>
      </c>
      <c r="P127" s="472" t="inlineStr">
        <is>
          <t>Spare</t>
        </is>
      </c>
      <c r="Q127" s="447" t="inlineStr">
        <is>
          <t>Spare</t>
        </is>
      </c>
      <c r="R127" s="447" t="inlineStr">
        <is>
          <t>Spare</t>
        </is>
      </c>
      <c r="S127" s="404" t="n"/>
      <c r="T127" s="404" t="n"/>
      <c r="U127" s="460" t="inlineStr">
        <is>
          <t>Spare</t>
        </is>
      </c>
      <c r="V127" s="461" t="n"/>
      <c r="W127" s="123" t="n"/>
      <c r="Y127" s="35" t="n"/>
      <c r="Z127" s="35" t="n"/>
    </row>
    <row r="128" ht="14.25" customHeight="1" s="310">
      <c r="A128" s="307" t="n"/>
      <c r="B128" s="13" t="n">
        <v>2</v>
      </c>
      <c r="C128" s="353" t="inlineStr">
        <is>
          <t>Spare</t>
        </is>
      </c>
      <c r="D128" s="354" t="n"/>
      <c r="E128" s="367" t="inlineStr">
        <is>
          <t>Spare</t>
        </is>
      </c>
      <c r="F128" s="428" t="n"/>
      <c r="G128" s="420" t="n"/>
      <c r="H128" s="423" t="inlineStr">
        <is>
          <t>Spare</t>
        </is>
      </c>
      <c r="I128" s="432" t="inlineStr">
        <is>
          <t>Spare</t>
        </is>
      </c>
      <c r="J128" s="433" t="n"/>
      <c r="K128" s="123" t="n"/>
      <c r="M128" s="307" t="n"/>
      <c r="N128" s="13" t="n">
        <v>2</v>
      </c>
      <c r="O128" s="448" t="inlineStr">
        <is>
          <t>Spare</t>
        </is>
      </c>
      <c r="P128" s="473" t="inlineStr">
        <is>
          <t>Spare</t>
        </is>
      </c>
      <c r="Q128" s="448" t="inlineStr">
        <is>
          <t>Spare</t>
        </is>
      </c>
      <c r="R128" s="448" t="inlineStr">
        <is>
          <t>Spare</t>
        </is>
      </c>
      <c r="S128" s="449" t="n"/>
      <c r="T128" s="449" t="n"/>
      <c r="U128" s="462" t="inlineStr">
        <is>
          <t>Spare</t>
        </is>
      </c>
      <c r="V128" s="463" t="n"/>
      <c r="W128" s="123" t="n"/>
      <c r="Y128" s="35" t="n"/>
      <c r="Z128" s="35" t="n"/>
    </row>
    <row r="129" ht="14.25" customHeight="1" s="310">
      <c r="A129" s="307" t="n"/>
      <c r="B129" s="13" t="n">
        <v>3</v>
      </c>
      <c r="C129" s="353" t="inlineStr">
        <is>
          <t>Spare</t>
        </is>
      </c>
      <c r="D129" s="354" t="n"/>
      <c r="E129" s="367" t="inlineStr">
        <is>
          <t>Spare</t>
        </is>
      </c>
      <c r="F129" s="428" t="n"/>
      <c r="G129" s="420" t="n"/>
      <c r="H129" s="423" t="inlineStr">
        <is>
          <t>Spare</t>
        </is>
      </c>
      <c r="I129" s="432" t="inlineStr">
        <is>
          <t>Spare</t>
        </is>
      </c>
      <c r="J129" s="433" t="n"/>
      <c r="K129" s="123" t="n"/>
      <c r="M129" s="307" t="n"/>
      <c r="N129" s="13" t="n">
        <v>3</v>
      </c>
      <c r="O129" s="448" t="inlineStr">
        <is>
          <t>Spare</t>
        </is>
      </c>
      <c r="P129" s="473" t="inlineStr">
        <is>
          <t>Spare</t>
        </is>
      </c>
      <c r="Q129" s="448" t="inlineStr">
        <is>
          <t>Spare</t>
        </is>
      </c>
      <c r="R129" s="448" t="inlineStr">
        <is>
          <t>Spare</t>
        </is>
      </c>
      <c r="S129" s="449" t="n"/>
      <c r="T129" s="449" t="n"/>
      <c r="U129" s="462" t="inlineStr">
        <is>
          <t>Spare</t>
        </is>
      </c>
      <c r="V129" s="463" t="n"/>
      <c r="W129" s="123" t="n"/>
      <c r="Y129" s="35" t="n"/>
      <c r="Z129" s="35" t="n"/>
    </row>
    <row r="130" ht="14.25" customHeight="1" s="310">
      <c r="A130" s="307" t="n"/>
      <c r="B130" s="13" t="n">
        <v>4</v>
      </c>
      <c r="C130" s="353" t="inlineStr">
        <is>
          <t>Spare</t>
        </is>
      </c>
      <c r="D130" s="354" t="n"/>
      <c r="E130" s="367" t="inlineStr">
        <is>
          <t>Spare</t>
        </is>
      </c>
      <c r="F130" s="428" t="n"/>
      <c r="G130" s="420" t="n"/>
      <c r="H130" s="423" t="inlineStr">
        <is>
          <t>Spare</t>
        </is>
      </c>
      <c r="I130" s="432" t="inlineStr">
        <is>
          <t>Spare</t>
        </is>
      </c>
      <c r="J130" s="433" t="n"/>
      <c r="K130" s="123" t="n"/>
      <c r="M130" s="307" t="n"/>
      <c r="N130" s="13" t="n">
        <v>4</v>
      </c>
      <c r="O130" s="448" t="inlineStr">
        <is>
          <t>Spare</t>
        </is>
      </c>
      <c r="P130" s="473" t="inlineStr">
        <is>
          <t>Spare</t>
        </is>
      </c>
      <c r="Q130" s="448" t="inlineStr">
        <is>
          <t>Spare</t>
        </is>
      </c>
      <c r="R130" s="448" t="inlineStr">
        <is>
          <t>Spare</t>
        </is>
      </c>
      <c r="S130" s="449" t="n"/>
      <c r="T130" s="449" t="n"/>
      <c r="U130" s="462" t="inlineStr">
        <is>
          <t>Spare</t>
        </is>
      </c>
      <c r="V130" s="463" t="n"/>
      <c r="W130" s="123" t="n"/>
      <c r="Y130" s="35" t="n"/>
      <c r="Z130" s="35" t="n"/>
    </row>
    <row r="131" ht="14.25" customHeight="1" s="310">
      <c r="A131" s="307" t="n"/>
      <c r="B131" s="13" t="n">
        <v>5</v>
      </c>
      <c r="C131" s="353" t="inlineStr">
        <is>
          <t>Spare</t>
        </is>
      </c>
      <c r="D131" s="354" t="n"/>
      <c r="E131" s="367" t="inlineStr">
        <is>
          <t>Spare</t>
        </is>
      </c>
      <c r="F131" s="428" t="n"/>
      <c r="G131" s="420" t="n"/>
      <c r="H131" s="423" t="inlineStr">
        <is>
          <t>Spare</t>
        </is>
      </c>
      <c r="I131" s="432" t="inlineStr">
        <is>
          <t>Spare</t>
        </is>
      </c>
      <c r="J131" s="433" t="n"/>
      <c r="K131" s="123" t="n"/>
      <c r="M131" s="307" t="n"/>
      <c r="N131" s="13" t="n">
        <v>5</v>
      </c>
      <c r="O131" s="448" t="inlineStr">
        <is>
          <t>Spare</t>
        </is>
      </c>
      <c r="P131" s="473" t="inlineStr">
        <is>
          <t>Spare</t>
        </is>
      </c>
      <c r="Q131" s="448" t="inlineStr">
        <is>
          <t>Spare</t>
        </is>
      </c>
      <c r="R131" s="448" t="inlineStr">
        <is>
          <t>Spare</t>
        </is>
      </c>
      <c r="S131" s="449" t="n"/>
      <c r="T131" s="449" t="n"/>
      <c r="U131" s="462" t="inlineStr">
        <is>
          <t>Spare</t>
        </is>
      </c>
      <c r="V131" s="463" t="n"/>
      <c r="W131" s="123" t="n"/>
      <c r="Y131" s="35" t="n"/>
      <c r="Z131" s="35" t="n"/>
    </row>
    <row r="132" ht="14.25" customHeight="1" s="310">
      <c r="A132" s="307" t="n"/>
      <c r="B132" s="13" t="n">
        <v>6</v>
      </c>
      <c r="C132" s="353" t="inlineStr">
        <is>
          <t>Spare</t>
        </is>
      </c>
      <c r="D132" s="354" t="n"/>
      <c r="E132" s="367" t="inlineStr">
        <is>
          <t>Spare</t>
        </is>
      </c>
      <c r="F132" s="428" t="n"/>
      <c r="G132" s="420" t="n"/>
      <c r="H132" s="423" t="inlineStr">
        <is>
          <t>Spare</t>
        </is>
      </c>
      <c r="I132" s="432" t="inlineStr">
        <is>
          <t>Spare</t>
        </is>
      </c>
      <c r="J132" s="433" t="n"/>
      <c r="K132" s="123" t="n"/>
      <c r="M132" s="307" t="n"/>
      <c r="N132" s="13" t="n">
        <v>6</v>
      </c>
      <c r="O132" s="448" t="inlineStr">
        <is>
          <t>Spare</t>
        </is>
      </c>
      <c r="P132" s="473" t="inlineStr">
        <is>
          <t>Spare</t>
        </is>
      </c>
      <c r="Q132" s="448" t="inlineStr">
        <is>
          <t>Spare</t>
        </is>
      </c>
      <c r="R132" s="448" t="inlineStr">
        <is>
          <t>Spare</t>
        </is>
      </c>
      <c r="S132" s="449" t="n"/>
      <c r="T132" s="449" t="n"/>
      <c r="U132" s="462" t="inlineStr">
        <is>
          <t>Spare</t>
        </is>
      </c>
      <c r="V132" s="463" t="n"/>
      <c r="W132" s="123" t="n"/>
      <c r="Y132" s="35" t="n"/>
      <c r="Z132" s="35" t="n"/>
    </row>
    <row r="133" ht="14.25" customHeight="1" s="310">
      <c r="A133" s="307" t="n"/>
      <c r="B133" s="13" t="n">
        <v>7</v>
      </c>
      <c r="C133" s="353" t="inlineStr">
        <is>
          <t>Spare</t>
        </is>
      </c>
      <c r="D133" s="354" t="n"/>
      <c r="E133" s="367" t="inlineStr">
        <is>
          <t>Spare</t>
        </is>
      </c>
      <c r="F133" s="428" t="n"/>
      <c r="G133" s="420" t="n"/>
      <c r="H133" s="423" t="inlineStr">
        <is>
          <t>Spare</t>
        </is>
      </c>
      <c r="I133" s="432" t="inlineStr">
        <is>
          <t>Spare</t>
        </is>
      </c>
      <c r="J133" s="433" t="n"/>
      <c r="K133" s="123" t="n"/>
      <c r="M133" s="307" t="n"/>
      <c r="N133" s="13" t="n">
        <v>7</v>
      </c>
      <c r="O133" s="448" t="inlineStr">
        <is>
          <t>Spare</t>
        </is>
      </c>
      <c r="P133" s="473" t="inlineStr">
        <is>
          <t>Spare</t>
        </is>
      </c>
      <c r="Q133" s="448" t="inlineStr">
        <is>
          <t>Spare</t>
        </is>
      </c>
      <c r="R133" s="448" t="inlineStr">
        <is>
          <t>Spare</t>
        </is>
      </c>
      <c r="S133" s="449" t="n"/>
      <c r="T133" s="449" t="n"/>
      <c r="U133" s="462" t="inlineStr">
        <is>
          <t>Spare</t>
        </is>
      </c>
      <c r="V133" s="463" t="n"/>
      <c r="W133" s="123" t="n"/>
      <c r="Y133" s="35" t="n"/>
      <c r="Z133" s="35" t="n"/>
    </row>
    <row r="134" ht="14.25" customHeight="1" s="310">
      <c r="A134" s="307" t="n"/>
      <c r="B134" s="13" t="n">
        <v>8</v>
      </c>
      <c r="C134" s="353" t="inlineStr">
        <is>
          <t>Spare</t>
        </is>
      </c>
      <c r="D134" s="354" t="n"/>
      <c r="E134" s="367" t="inlineStr">
        <is>
          <t>Spare</t>
        </is>
      </c>
      <c r="F134" s="428" t="n"/>
      <c r="G134" s="420" t="n"/>
      <c r="H134" s="423" t="inlineStr">
        <is>
          <t>Spare</t>
        </is>
      </c>
      <c r="I134" s="432" t="inlineStr">
        <is>
          <t>Spare</t>
        </is>
      </c>
      <c r="J134" s="433" t="n"/>
      <c r="K134" s="123" t="n"/>
      <c r="M134" s="307" t="n"/>
      <c r="N134" s="13" t="n">
        <v>8</v>
      </c>
      <c r="O134" s="448" t="inlineStr">
        <is>
          <t>Spare</t>
        </is>
      </c>
      <c r="P134" s="473" t="inlineStr">
        <is>
          <t>Spare</t>
        </is>
      </c>
      <c r="Q134" s="448" t="inlineStr">
        <is>
          <t>Spare</t>
        </is>
      </c>
      <c r="R134" s="448" t="inlineStr">
        <is>
          <t>Spare</t>
        </is>
      </c>
      <c r="S134" s="449" t="n"/>
      <c r="T134" s="449" t="n"/>
      <c r="U134" s="462" t="inlineStr">
        <is>
          <t>Spare</t>
        </is>
      </c>
      <c r="V134" s="463" t="n"/>
      <c r="W134" s="123" t="n"/>
      <c r="Y134" s="35" t="n"/>
      <c r="Z134" s="35" t="n"/>
    </row>
    <row r="135" ht="14.25" customHeight="1" s="310">
      <c r="A135" s="307" t="n"/>
      <c r="B135" s="13" t="n">
        <v>9</v>
      </c>
      <c r="C135" s="353" t="inlineStr">
        <is>
          <t>Spare</t>
        </is>
      </c>
      <c r="D135" s="354" t="n"/>
      <c r="E135" s="367" t="inlineStr">
        <is>
          <t>Spare</t>
        </is>
      </c>
      <c r="F135" s="428" t="n"/>
      <c r="G135" s="420" t="n"/>
      <c r="H135" s="423" t="inlineStr">
        <is>
          <t>Spare</t>
        </is>
      </c>
      <c r="I135" s="432" t="inlineStr">
        <is>
          <t>Spare</t>
        </is>
      </c>
      <c r="J135" s="433" t="n"/>
      <c r="K135" s="123" t="n"/>
      <c r="M135" s="307" t="n"/>
      <c r="N135" s="13" t="n">
        <v>9</v>
      </c>
      <c r="O135" s="448" t="inlineStr">
        <is>
          <t>Spare</t>
        </is>
      </c>
      <c r="P135" s="473" t="inlineStr">
        <is>
          <t>Spare</t>
        </is>
      </c>
      <c r="Q135" s="448" t="inlineStr">
        <is>
          <t>Spare</t>
        </is>
      </c>
      <c r="R135" s="448" t="inlineStr">
        <is>
          <t>Spare</t>
        </is>
      </c>
      <c r="S135" s="449" t="n"/>
      <c r="T135" s="449" t="n"/>
      <c r="U135" s="462" t="inlineStr">
        <is>
          <t>Spare</t>
        </is>
      </c>
      <c r="V135" s="463" t="n"/>
      <c r="W135" s="123" t="n"/>
      <c r="Y135" s="35" t="n"/>
      <c r="Z135" s="35" t="n"/>
    </row>
    <row r="136" ht="14.25" customHeight="1" s="310">
      <c r="A136" s="307" t="n"/>
      <c r="B136" s="13" t="n">
        <v>10</v>
      </c>
      <c r="C136" s="353" t="inlineStr">
        <is>
          <t>Spare</t>
        </is>
      </c>
      <c r="D136" s="354" t="n"/>
      <c r="E136" s="367" t="inlineStr">
        <is>
          <t>Spare</t>
        </is>
      </c>
      <c r="F136" s="428" t="n"/>
      <c r="G136" s="420" t="n"/>
      <c r="H136" s="423" t="inlineStr">
        <is>
          <t>Spare</t>
        </is>
      </c>
      <c r="I136" s="432" t="inlineStr">
        <is>
          <t>Spare</t>
        </is>
      </c>
      <c r="J136" s="433" t="n"/>
      <c r="K136" s="123" t="n"/>
      <c r="M136" s="307" t="n"/>
      <c r="N136" s="13" t="n">
        <v>10</v>
      </c>
      <c r="O136" s="448" t="inlineStr">
        <is>
          <t>Spare</t>
        </is>
      </c>
      <c r="P136" s="473" t="inlineStr">
        <is>
          <t>Spare</t>
        </is>
      </c>
      <c r="Q136" s="448" t="inlineStr">
        <is>
          <t>Spare</t>
        </is>
      </c>
      <c r="R136" s="448" t="inlineStr">
        <is>
          <t>Spare</t>
        </is>
      </c>
      <c r="S136" s="449" t="n"/>
      <c r="T136" s="449" t="n"/>
      <c r="U136" s="462" t="inlineStr">
        <is>
          <t>Spare</t>
        </is>
      </c>
      <c r="V136" s="463" t="n"/>
      <c r="W136" s="123" t="n"/>
      <c r="Y136" s="35" t="n"/>
      <c r="Z136" s="35" t="n"/>
    </row>
    <row r="137" ht="14.25" customHeight="1" s="310">
      <c r="A137" s="307" t="n"/>
      <c r="B137" s="13" t="n">
        <v>11</v>
      </c>
      <c r="C137" s="353" t="inlineStr">
        <is>
          <t>Spare</t>
        </is>
      </c>
      <c r="D137" s="354" t="n"/>
      <c r="E137" s="367" t="inlineStr">
        <is>
          <t>Spare</t>
        </is>
      </c>
      <c r="F137" s="428" t="n"/>
      <c r="G137" s="420" t="n"/>
      <c r="H137" s="423" t="inlineStr">
        <is>
          <t>Spare</t>
        </is>
      </c>
      <c r="I137" s="432" t="inlineStr">
        <is>
          <t>Spare</t>
        </is>
      </c>
      <c r="J137" s="433" t="n"/>
      <c r="K137" s="123" t="n"/>
      <c r="M137" s="307" t="n"/>
      <c r="N137" s="13" t="n">
        <v>11</v>
      </c>
      <c r="O137" s="448" t="inlineStr">
        <is>
          <t>Spare</t>
        </is>
      </c>
      <c r="P137" s="473" t="inlineStr">
        <is>
          <t>Spare</t>
        </is>
      </c>
      <c r="Q137" s="448" t="inlineStr">
        <is>
          <t>Spare</t>
        </is>
      </c>
      <c r="R137" s="448" t="inlineStr">
        <is>
          <t>Spare</t>
        </is>
      </c>
      <c r="S137" s="449" t="n"/>
      <c r="T137" s="449" t="n"/>
      <c r="U137" s="462" t="inlineStr">
        <is>
          <t>Spare</t>
        </is>
      </c>
      <c r="V137" s="463" t="n"/>
      <c r="W137" s="123" t="n"/>
      <c r="Y137" s="35" t="n"/>
      <c r="Z137" s="35" t="n"/>
    </row>
    <row r="138" ht="14.25" customHeight="1" s="310">
      <c r="A138" s="307" t="n"/>
      <c r="B138" s="13" t="n">
        <v>12</v>
      </c>
      <c r="C138" s="353" t="inlineStr">
        <is>
          <t>Spare</t>
        </is>
      </c>
      <c r="D138" s="354" t="n"/>
      <c r="E138" s="367" t="inlineStr">
        <is>
          <t>Spare</t>
        </is>
      </c>
      <c r="F138" s="428" t="n"/>
      <c r="G138" s="420" t="n"/>
      <c r="H138" s="423" t="inlineStr">
        <is>
          <t>Spare</t>
        </is>
      </c>
      <c r="I138" s="432" t="inlineStr">
        <is>
          <t>Spare</t>
        </is>
      </c>
      <c r="J138" s="433" t="n"/>
      <c r="K138" s="123" t="n"/>
      <c r="M138" s="307" t="n"/>
      <c r="N138" s="13" t="n">
        <v>12</v>
      </c>
      <c r="O138" s="448" t="inlineStr">
        <is>
          <t>Spare</t>
        </is>
      </c>
      <c r="P138" s="473" t="inlineStr">
        <is>
          <t>Spare</t>
        </is>
      </c>
      <c r="Q138" s="448" t="inlineStr">
        <is>
          <t>Spare</t>
        </is>
      </c>
      <c r="R138" s="448" t="inlineStr">
        <is>
          <t>Spare</t>
        </is>
      </c>
      <c r="S138" s="449" t="n"/>
      <c r="T138" s="449" t="n"/>
      <c r="U138" s="462" t="inlineStr">
        <is>
          <t>Spare</t>
        </is>
      </c>
      <c r="V138" s="463" t="n"/>
      <c r="W138" s="123" t="n"/>
      <c r="Y138" s="35" t="n"/>
      <c r="Z138" s="35" t="n"/>
    </row>
    <row r="139" ht="14.25" customHeight="1" s="310">
      <c r="A139" s="307" t="n"/>
      <c r="B139" s="13" t="n">
        <v>13</v>
      </c>
      <c r="C139" s="353" t="inlineStr">
        <is>
          <t>Spare</t>
        </is>
      </c>
      <c r="D139" s="354" t="n"/>
      <c r="E139" s="367" t="inlineStr">
        <is>
          <t>Spare</t>
        </is>
      </c>
      <c r="F139" s="428" t="n"/>
      <c r="G139" s="420" t="n"/>
      <c r="H139" s="423" t="inlineStr">
        <is>
          <t>Spare</t>
        </is>
      </c>
      <c r="I139" s="432" t="inlineStr">
        <is>
          <t>Spare</t>
        </is>
      </c>
      <c r="J139" s="433" t="n"/>
      <c r="K139" s="123" t="n"/>
      <c r="M139" s="307" t="n"/>
      <c r="N139" s="13" t="n">
        <v>13</v>
      </c>
      <c r="O139" s="448" t="inlineStr">
        <is>
          <t>Spare</t>
        </is>
      </c>
      <c r="P139" s="473" t="inlineStr">
        <is>
          <t>Spare</t>
        </is>
      </c>
      <c r="Q139" s="448" t="inlineStr">
        <is>
          <t>Spare</t>
        </is>
      </c>
      <c r="R139" s="448" t="inlineStr">
        <is>
          <t>Spare</t>
        </is>
      </c>
      <c r="S139" s="449" t="n"/>
      <c r="T139" s="449" t="n"/>
      <c r="U139" s="462" t="inlineStr">
        <is>
          <t>Spare</t>
        </is>
      </c>
      <c r="V139" s="463" t="n"/>
      <c r="W139" s="123" t="n"/>
      <c r="Y139" s="35" t="n"/>
      <c r="Z139" s="35" t="n"/>
    </row>
    <row r="140" ht="14.25" customHeight="1" s="310">
      <c r="A140" s="307" t="n"/>
      <c r="B140" s="13" t="n">
        <v>14</v>
      </c>
      <c r="C140" s="353" t="inlineStr">
        <is>
          <t>Spare</t>
        </is>
      </c>
      <c r="D140" s="354" t="n"/>
      <c r="E140" s="367" t="inlineStr">
        <is>
          <t>Spare</t>
        </is>
      </c>
      <c r="F140" s="428" t="n"/>
      <c r="G140" s="420" t="n"/>
      <c r="H140" s="423" t="inlineStr">
        <is>
          <t>Spare</t>
        </is>
      </c>
      <c r="I140" s="432" t="inlineStr">
        <is>
          <t>Spare</t>
        </is>
      </c>
      <c r="J140" s="433" t="n"/>
      <c r="K140" s="123" t="n"/>
      <c r="M140" s="307" t="n"/>
      <c r="N140" s="13" t="n">
        <v>14</v>
      </c>
      <c r="O140" s="448" t="inlineStr">
        <is>
          <t>Spare</t>
        </is>
      </c>
      <c r="P140" s="473" t="inlineStr">
        <is>
          <t>Spare</t>
        </is>
      </c>
      <c r="Q140" s="448" t="inlineStr">
        <is>
          <t>Spare</t>
        </is>
      </c>
      <c r="R140" s="448" t="inlineStr">
        <is>
          <t>Spare</t>
        </is>
      </c>
      <c r="S140" s="449" t="n"/>
      <c r="T140" s="449" t="n"/>
      <c r="U140" s="462" t="inlineStr">
        <is>
          <t>Spare</t>
        </is>
      </c>
      <c r="V140" s="463" t="n"/>
      <c r="W140" s="123" t="n"/>
      <c r="Y140" s="35" t="n"/>
      <c r="Z140" s="35" t="n"/>
    </row>
    <row r="141" ht="14.25" customHeight="1" s="310">
      <c r="A141" s="307" t="n"/>
      <c r="B141" s="13" t="n">
        <v>15</v>
      </c>
      <c r="C141" s="353" t="inlineStr">
        <is>
          <t>Spare</t>
        </is>
      </c>
      <c r="D141" s="354" t="n"/>
      <c r="E141" s="367" t="inlineStr">
        <is>
          <t>Spare</t>
        </is>
      </c>
      <c r="F141" s="428" t="n"/>
      <c r="G141" s="420" t="n"/>
      <c r="H141" s="423" t="inlineStr">
        <is>
          <t>Spare</t>
        </is>
      </c>
      <c r="I141" s="432" t="inlineStr">
        <is>
          <t>Spare</t>
        </is>
      </c>
      <c r="J141" s="433" t="n"/>
      <c r="K141" s="123" t="n"/>
      <c r="M141" s="307" t="n"/>
      <c r="N141" s="13" t="n">
        <v>15</v>
      </c>
      <c r="O141" s="448" t="inlineStr">
        <is>
          <t>Spare</t>
        </is>
      </c>
      <c r="P141" s="473" t="inlineStr">
        <is>
          <t>Spare</t>
        </is>
      </c>
      <c r="Q141" s="448" t="inlineStr">
        <is>
          <t>Spare</t>
        </is>
      </c>
      <c r="R141" s="448" t="inlineStr">
        <is>
          <t>Spare</t>
        </is>
      </c>
      <c r="S141" s="449" t="n"/>
      <c r="T141" s="449" t="n"/>
      <c r="U141" s="462" t="inlineStr">
        <is>
          <t>Spare</t>
        </is>
      </c>
      <c r="V141" s="463" t="n"/>
      <c r="W141" s="123" t="n"/>
      <c r="Y141" s="35" t="n"/>
      <c r="Z141" s="35" t="n"/>
    </row>
    <row r="142" ht="14.25" customHeight="1" s="310" thickBot="1">
      <c r="A142" s="307" t="n"/>
      <c r="B142" s="13" t="n">
        <v>16</v>
      </c>
      <c r="C142" s="353" t="inlineStr">
        <is>
          <t>Spare</t>
        </is>
      </c>
      <c r="D142" s="355" t="n"/>
      <c r="E142" s="367" t="inlineStr">
        <is>
          <t>Spare</t>
        </is>
      </c>
      <c r="F142" s="429" t="n"/>
      <c r="G142" s="420" t="n"/>
      <c r="H142" s="424" t="inlineStr">
        <is>
          <t>Spare</t>
        </is>
      </c>
      <c r="I142" s="434" t="inlineStr">
        <is>
          <t>Spare</t>
        </is>
      </c>
      <c r="J142" s="433" t="n"/>
      <c r="K142" s="123" t="n"/>
      <c r="M142" s="307" t="n"/>
      <c r="N142" s="13" t="n">
        <v>16</v>
      </c>
      <c r="O142" s="448" t="inlineStr">
        <is>
          <t>Spare</t>
        </is>
      </c>
      <c r="P142" s="473" t="inlineStr">
        <is>
          <t>Spare</t>
        </is>
      </c>
      <c r="Q142" s="448" t="inlineStr">
        <is>
          <t>Spare</t>
        </is>
      </c>
      <c r="R142" s="448" t="inlineStr">
        <is>
          <t>Spare</t>
        </is>
      </c>
      <c r="S142" s="449" t="n"/>
      <c r="T142" s="449" t="n"/>
      <c r="U142" s="464" t="inlineStr">
        <is>
          <t>Spare</t>
        </is>
      </c>
      <c r="V142" s="465" t="n"/>
      <c r="W142" s="123" t="n"/>
      <c r="Y142" s="35" t="n"/>
      <c r="Z142" s="35" t="n"/>
    </row>
    <row r="143" ht="14.25" customHeight="1" s="310">
      <c r="A143" s="307" t="n"/>
      <c r="B143" s="13" t="n">
        <v>17</v>
      </c>
      <c r="C143" s="356" t="n"/>
      <c r="D143" s="357" t="n"/>
      <c r="E143" s="370" t="n"/>
      <c r="F143" s="357" t="n"/>
      <c r="G143" s="421" t="n"/>
      <c r="H143" s="414" t="inlineStr">
        <is>
          <t>Spare</t>
        </is>
      </c>
      <c r="I143" s="430" t="inlineStr">
        <is>
          <t>Spare</t>
        </is>
      </c>
      <c r="J143" s="435" t="n"/>
      <c r="K143" s="123" t="n"/>
      <c r="M143" s="307" t="n"/>
      <c r="N143" s="13" t="n">
        <v>17</v>
      </c>
      <c r="O143" s="390" t="n"/>
      <c r="P143" s="390" t="n"/>
      <c r="Q143" s="390" t="n"/>
      <c r="R143" s="470" t="n"/>
      <c r="S143" s="392" t="n"/>
      <c r="T143" s="392" t="n"/>
      <c r="U143" s="466" t="inlineStr">
        <is>
          <t>Spare</t>
        </is>
      </c>
      <c r="V143" s="467" t="n"/>
      <c r="W143" s="123" t="n"/>
      <c r="Y143" s="35" t="n"/>
      <c r="Z143" s="35" t="n"/>
    </row>
    <row r="144" ht="14.25" customHeight="1" s="310">
      <c r="A144" s="307" t="n"/>
      <c r="B144" s="13" t="n">
        <v>18</v>
      </c>
      <c r="C144" s="358" t="n"/>
      <c r="D144" s="359" t="n"/>
      <c r="E144" s="371" t="n"/>
      <c r="F144" s="359" t="n"/>
      <c r="G144" s="420" t="n"/>
      <c r="H144" s="423" t="inlineStr">
        <is>
          <t>Spare</t>
        </is>
      </c>
      <c r="I144" s="432" t="inlineStr">
        <is>
          <t>Spare</t>
        </is>
      </c>
      <c r="J144" s="433" t="n"/>
      <c r="K144" s="123" t="n"/>
      <c r="M144" s="307" t="n"/>
      <c r="N144" s="13" t="n">
        <v>18</v>
      </c>
      <c r="O144" s="392" t="n"/>
      <c r="P144" s="392" t="n"/>
      <c r="Q144" s="392" t="n"/>
      <c r="R144" s="453" t="n"/>
      <c r="S144" s="449" t="n"/>
      <c r="T144" s="449" t="n"/>
      <c r="U144" s="462" t="inlineStr">
        <is>
          <t>Spare</t>
        </is>
      </c>
      <c r="V144" s="463" t="n"/>
      <c r="W144" s="123" t="n"/>
      <c r="Y144" s="35" t="n"/>
      <c r="Z144" s="35" t="n"/>
    </row>
    <row r="145" ht="14.25" customHeight="1" s="310">
      <c r="A145" s="307" t="n"/>
      <c r="B145" s="13" t="n">
        <v>19</v>
      </c>
      <c r="C145" s="358" t="n"/>
      <c r="D145" s="359" t="n"/>
      <c r="E145" s="371" t="n"/>
      <c r="F145" s="359" t="n"/>
      <c r="G145" s="420" t="n"/>
      <c r="H145" s="425" t="inlineStr">
        <is>
          <t>Spare</t>
        </is>
      </c>
      <c r="I145" s="432" t="inlineStr">
        <is>
          <t>Spare</t>
        </is>
      </c>
      <c r="J145" s="433" t="n"/>
      <c r="K145" s="123" t="n"/>
      <c r="M145" s="307" t="n"/>
      <c r="N145" s="13" t="n">
        <v>19</v>
      </c>
      <c r="O145" s="392" t="n"/>
      <c r="P145" s="392" t="n"/>
      <c r="Q145" s="392" t="n"/>
      <c r="R145" s="453" t="n"/>
      <c r="S145" s="449" t="n"/>
      <c r="T145" s="449" t="n"/>
      <c r="U145" s="462" t="inlineStr">
        <is>
          <t>Spare</t>
        </is>
      </c>
      <c r="V145" s="463" t="n"/>
      <c r="W145" s="123" t="n"/>
      <c r="Y145" s="35" t="n"/>
      <c r="Z145" s="35" t="n"/>
    </row>
    <row r="146" ht="14.25" customHeight="1" s="310">
      <c r="A146" s="307" t="n"/>
      <c r="B146" s="13" t="n">
        <v>20</v>
      </c>
      <c r="C146" s="358" t="n"/>
      <c r="D146" s="359" t="n"/>
      <c r="E146" s="371" t="n"/>
      <c r="F146" s="359" t="n"/>
      <c r="G146" s="420" t="n"/>
      <c r="H146" s="425" t="inlineStr">
        <is>
          <t>Spare</t>
        </is>
      </c>
      <c r="I146" s="432" t="inlineStr">
        <is>
          <t>Spare</t>
        </is>
      </c>
      <c r="J146" s="433" t="n"/>
      <c r="K146" s="123" t="n"/>
      <c r="M146" s="307" t="n"/>
      <c r="N146" s="13" t="n">
        <v>20</v>
      </c>
      <c r="O146" s="392" t="n"/>
      <c r="P146" s="392" t="n"/>
      <c r="Q146" s="392" t="n"/>
      <c r="R146" s="453" t="n"/>
      <c r="S146" s="449" t="n"/>
      <c r="T146" s="449" t="n"/>
      <c r="U146" s="462" t="inlineStr">
        <is>
          <t>Spare</t>
        </is>
      </c>
      <c r="V146" s="463" t="n"/>
      <c r="W146" s="123" t="n"/>
      <c r="Y146" s="35" t="n"/>
      <c r="Z146" s="35" t="n"/>
    </row>
    <row r="147" ht="14.25" customHeight="1" s="310">
      <c r="A147" s="307" t="n"/>
      <c r="B147" s="13" t="n">
        <v>21</v>
      </c>
      <c r="C147" s="358" t="n"/>
      <c r="D147" s="359" t="n"/>
      <c r="E147" s="371" t="n"/>
      <c r="F147" s="359" t="n"/>
      <c r="G147" s="420" t="n"/>
      <c r="H147" s="425" t="inlineStr">
        <is>
          <t>Spare</t>
        </is>
      </c>
      <c r="I147" s="432" t="inlineStr">
        <is>
          <t>Spare</t>
        </is>
      </c>
      <c r="J147" s="433" t="n"/>
      <c r="K147" s="123" t="n"/>
      <c r="M147" s="307" t="n"/>
      <c r="N147" s="13" t="n">
        <v>21</v>
      </c>
      <c r="O147" s="392" t="n"/>
      <c r="P147" s="392" t="n"/>
      <c r="Q147" s="392" t="n"/>
      <c r="R147" s="453" t="n"/>
      <c r="S147" s="449" t="n"/>
      <c r="T147" s="449" t="n"/>
      <c r="U147" s="462" t="inlineStr">
        <is>
          <t>Spare</t>
        </is>
      </c>
      <c r="V147" s="463" t="n"/>
      <c r="W147" s="123" t="n"/>
      <c r="Y147" s="35" t="n"/>
      <c r="Z147" s="35" t="n"/>
    </row>
    <row r="148" ht="14.25" customHeight="1" s="310">
      <c r="A148" s="307" t="n"/>
      <c r="B148" s="13" t="n">
        <v>22</v>
      </c>
      <c r="C148" s="358" t="n"/>
      <c r="D148" s="359" t="n"/>
      <c r="E148" s="371" t="n"/>
      <c r="F148" s="359" t="n"/>
      <c r="G148" s="420" t="n"/>
      <c r="H148" s="425" t="inlineStr">
        <is>
          <t>Spare</t>
        </is>
      </c>
      <c r="I148" s="432" t="inlineStr">
        <is>
          <t>Spare</t>
        </is>
      </c>
      <c r="J148" s="433" t="n"/>
      <c r="K148" s="123" t="n"/>
      <c r="M148" s="307" t="n"/>
      <c r="N148" s="13" t="n">
        <v>22</v>
      </c>
      <c r="O148" s="392" t="n"/>
      <c r="P148" s="392" t="n"/>
      <c r="Q148" s="392" t="n"/>
      <c r="R148" s="453" t="n"/>
      <c r="S148" s="449" t="n"/>
      <c r="T148" s="449" t="n"/>
      <c r="U148" s="462" t="inlineStr">
        <is>
          <t>Spare</t>
        </is>
      </c>
      <c r="V148" s="463" t="n"/>
      <c r="W148" s="123" t="n"/>
      <c r="Y148" s="35" t="n"/>
      <c r="Z148" s="35" t="n"/>
    </row>
    <row r="149" ht="14.25" customHeight="1" s="310">
      <c r="A149" s="307" t="n"/>
      <c r="B149" s="13" t="n">
        <v>23</v>
      </c>
      <c r="C149" s="358" t="n"/>
      <c r="D149" s="359" t="n"/>
      <c r="E149" s="371" t="n"/>
      <c r="F149" s="359" t="n"/>
      <c r="G149" s="420" t="n"/>
      <c r="H149" s="425" t="inlineStr">
        <is>
          <t>Spare</t>
        </is>
      </c>
      <c r="I149" s="432" t="inlineStr">
        <is>
          <t>Spare</t>
        </is>
      </c>
      <c r="J149" s="433" t="n"/>
      <c r="K149" s="123" t="n"/>
      <c r="M149" s="307" t="n"/>
      <c r="N149" s="13" t="n">
        <v>23</v>
      </c>
      <c r="O149" s="392" t="n"/>
      <c r="P149" s="392" t="n"/>
      <c r="Q149" s="392" t="n"/>
      <c r="R149" s="453" t="n"/>
      <c r="S149" s="449" t="n"/>
      <c r="T149" s="449" t="n"/>
      <c r="U149" s="462" t="inlineStr">
        <is>
          <t>Spare</t>
        </is>
      </c>
      <c r="V149" s="463" t="n"/>
      <c r="W149" s="123" t="n"/>
      <c r="Y149" s="35" t="n"/>
      <c r="Z149" s="35" t="n"/>
    </row>
    <row r="150" ht="14.25" customHeight="1" s="310">
      <c r="A150" s="307" t="n"/>
      <c r="B150" s="13" t="n">
        <v>24</v>
      </c>
      <c r="C150" s="358" t="n"/>
      <c r="D150" s="359" t="n"/>
      <c r="E150" s="371" t="n"/>
      <c r="F150" s="359" t="n"/>
      <c r="G150" s="420" t="n"/>
      <c r="H150" s="425" t="inlineStr">
        <is>
          <t>Spare</t>
        </is>
      </c>
      <c r="I150" s="432" t="inlineStr">
        <is>
          <t>Spare</t>
        </is>
      </c>
      <c r="J150" s="433" t="n"/>
      <c r="K150" s="123" t="n"/>
      <c r="M150" s="307" t="n"/>
      <c r="N150" s="13" t="n">
        <v>24</v>
      </c>
      <c r="O150" s="392" t="n"/>
      <c r="P150" s="392" t="n"/>
      <c r="Q150" s="392" t="n"/>
      <c r="R150" s="453" t="n"/>
      <c r="S150" s="449" t="n"/>
      <c r="T150" s="449" t="n"/>
      <c r="U150" s="462" t="inlineStr">
        <is>
          <t>Spare</t>
        </is>
      </c>
      <c r="V150" s="463" t="n"/>
      <c r="W150" s="123" t="n"/>
      <c r="Y150" s="35" t="n"/>
      <c r="Z150" s="35" t="n"/>
    </row>
    <row r="151" ht="14.25" customHeight="1" s="310">
      <c r="A151" s="307" t="n"/>
      <c r="B151" s="13" t="n">
        <v>25</v>
      </c>
      <c r="C151" s="358" t="n"/>
      <c r="D151" s="359" t="n"/>
      <c r="E151" s="371" t="n"/>
      <c r="F151" s="359" t="n"/>
      <c r="G151" s="420" t="n"/>
      <c r="H151" s="425" t="inlineStr">
        <is>
          <t>Spare</t>
        </is>
      </c>
      <c r="I151" s="432" t="inlineStr">
        <is>
          <t>Spare</t>
        </is>
      </c>
      <c r="J151" s="433" t="n"/>
      <c r="K151" s="123" t="n"/>
      <c r="M151" s="307" t="n"/>
      <c r="N151" s="13" t="n">
        <v>25</v>
      </c>
      <c r="O151" s="392" t="n"/>
      <c r="P151" s="392" t="n"/>
      <c r="Q151" s="392" t="n"/>
      <c r="R151" s="453" t="n"/>
      <c r="S151" s="449" t="n"/>
      <c r="T151" s="449" t="n"/>
      <c r="U151" s="462" t="inlineStr">
        <is>
          <t>Spare</t>
        </is>
      </c>
      <c r="V151" s="463" t="n"/>
      <c r="W151" s="123" t="n"/>
      <c r="Y151" s="35" t="n"/>
      <c r="Z151" s="35" t="n"/>
    </row>
    <row r="152" ht="14.25" customHeight="1" s="310">
      <c r="A152" s="307" t="n"/>
      <c r="B152" s="13" t="n">
        <v>26</v>
      </c>
      <c r="C152" s="358" t="n"/>
      <c r="D152" s="359" t="n"/>
      <c r="E152" s="371" t="n"/>
      <c r="F152" s="359" t="n"/>
      <c r="G152" s="420" t="n"/>
      <c r="H152" s="425" t="inlineStr">
        <is>
          <t>Spare</t>
        </is>
      </c>
      <c r="I152" s="432" t="inlineStr">
        <is>
          <t>Spare</t>
        </is>
      </c>
      <c r="J152" s="433" t="n"/>
      <c r="K152" s="123" t="n"/>
      <c r="M152" s="307" t="n"/>
      <c r="N152" s="13" t="n">
        <v>26</v>
      </c>
      <c r="O152" s="392" t="n"/>
      <c r="P152" s="392" t="n"/>
      <c r="Q152" s="392" t="n"/>
      <c r="R152" s="453" t="n"/>
      <c r="S152" s="449" t="n"/>
      <c r="T152" s="449" t="n"/>
      <c r="U152" s="462" t="inlineStr">
        <is>
          <t>Spare</t>
        </is>
      </c>
      <c r="V152" s="463" t="n"/>
      <c r="W152" s="123" t="n"/>
      <c r="Y152" s="35" t="n"/>
      <c r="Z152" s="35" t="n"/>
    </row>
    <row r="153" ht="14.25" customHeight="1" s="310">
      <c r="A153" s="307" t="n"/>
      <c r="B153" s="13" t="n">
        <v>27</v>
      </c>
      <c r="C153" s="358" t="n"/>
      <c r="D153" s="359" t="n"/>
      <c r="E153" s="371" t="n"/>
      <c r="F153" s="359" t="n"/>
      <c r="G153" s="420" t="n"/>
      <c r="H153" s="425" t="inlineStr">
        <is>
          <t>Spare</t>
        </is>
      </c>
      <c r="I153" s="432" t="inlineStr">
        <is>
          <t>Spare</t>
        </is>
      </c>
      <c r="J153" s="433" t="n"/>
      <c r="K153" s="123" t="n"/>
      <c r="M153" s="307" t="n"/>
      <c r="N153" s="13" t="n">
        <v>27</v>
      </c>
      <c r="O153" s="392" t="n"/>
      <c r="P153" s="392" t="n"/>
      <c r="Q153" s="392" t="n"/>
      <c r="R153" s="453" t="n"/>
      <c r="S153" s="449" t="n"/>
      <c r="T153" s="449" t="n"/>
      <c r="U153" s="462" t="inlineStr">
        <is>
          <t>Spare</t>
        </is>
      </c>
      <c r="V153" s="463" t="n"/>
      <c r="W153" s="123" t="n"/>
      <c r="Y153" s="35" t="n"/>
      <c r="Z153" s="35" t="n"/>
    </row>
    <row r="154" ht="14.25" customHeight="1" s="310">
      <c r="A154" s="307" t="n"/>
      <c r="B154" s="13" t="n">
        <v>28</v>
      </c>
      <c r="C154" s="358" t="n"/>
      <c r="D154" s="359" t="n"/>
      <c r="E154" s="371" t="n"/>
      <c r="F154" s="359" t="n"/>
      <c r="G154" s="420" t="n"/>
      <c r="H154" s="425" t="inlineStr">
        <is>
          <t>Spare</t>
        </is>
      </c>
      <c r="I154" s="432" t="inlineStr">
        <is>
          <t>Spare</t>
        </is>
      </c>
      <c r="J154" s="433" t="n"/>
      <c r="K154" s="123" t="n"/>
      <c r="M154" s="307" t="n"/>
      <c r="N154" s="13" t="n">
        <v>28</v>
      </c>
      <c r="O154" s="392" t="n"/>
      <c r="P154" s="392" t="n"/>
      <c r="Q154" s="392" t="n"/>
      <c r="R154" s="453" t="n"/>
      <c r="S154" s="449" t="n"/>
      <c r="T154" s="449" t="n"/>
      <c r="U154" s="462" t="inlineStr">
        <is>
          <t>Spare</t>
        </is>
      </c>
      <c r="V154" s="463" t="n"/>
      <c r="W154" s="123" t="n"/>
      <c r="Y154" s="35" t="n"/>
      <c r="Z154" s="35" t="n"/>
    </row>
    <row r="155" ht="14.25" customHeight="1" s="310">
      <c r="A155" s="307" t="n"/>
      <c r="B155" s="13" t="n">
        <v>29</v>
      </c>
      <c r="C155" s="358" t="n"/>
      <c r="D155" s="359" t="n"/>
      <c r="E155" s="371" t="n"/>
      <c r="F155" s="359" t="n"/>
      <c r="G155" s="420" t="n"/>
      <c r="H155" s="425" t="inlineStr">
        <is>
          <t>Spare</t>
        </is>
      </c>
      <c r="I155" s="432" t="inlineStr">
        <is>
          <t>Spare</t>
        </is>
      </c>
      <c r="J155" s="433" t="n"/>
      <c r="K155" s="123" t="n"/>
      <c r="M155" s="307" t="n"/>
      <c r="N155" s="13" t="n">
        <v>29</v>
      </c>
      <c r="O155" s="392" t="n"/>
      <c r="P155" s="392" t="n"/>
      <c r="Q155" s="392" t="n"/>
      <c r="R155" s="453" t="n"/>
      <c r="S155" s="449" t="n"/>
      <c r="T155" s="449" t="n"/>
      <c r="U155" s="462" t="inlineStr">
        <is>
          <t>Spare</t>
        </is>
      </c>
      <c r="V155" s="463" t="n"/>
      <c r="W155" s="123" t="n"/>
      <c r="Y155" s="35" t="n"/>
      <c r="Z155" s="35" t="n"/>
    </row>
    <row r="156" ht="14.25" customHeight="1" s="310">
      <c r="A156" s="307" t="n"/>
      <c r="B156" s="13" t="n">
        <v>30</v>
      </c>
      <c r="C156" s="358" t="n"/>
      <c r="D156" s="359" t="n"/>
      <c r="E156" s="371" t="n"/>
      <c r="F156" s="359" t="n"/>
      <c r="G156" s="420" t="n"/>
      <c r="H156" s="425" t="inlineStr">
        <is>
          <t>Spare</t>
        </is>
      </c>
      <c r="I156" s="432" t="inlineStr">
        <is>
          <t>Spare</t>
        </is>
      </c>
      <c r="J156" s="433" t="n"/>
      <c r="K156" s="123" t="n"/>
      <c r="M156" s="307" t="n"/>
      <c r="N156" s="13" t="n">
        <v>30</v>
      </c>
      <c r="O156" s="392" t="n"/>
      <c r="P156" s="392" t="n"/>
      <c r="Q156" s="392" t="n"/>
      <c r="R156" s="453" t="n"/>
      <c r="S156" s="449" t="n"/>
      <c r="T156" s="449" t="n"/>
      <c r="U156" s="462" t="inlineStr">
        <is>
          <t>Spare</t>
        </is>
      </c>
      <c r="V156" s="463" t="n"/>
      <c r="W156" s="123" t="n"/>
      <c r="Y156" s="35" t="n"/>
      <c r="Z156" s="35" t="n"/>
    </row>
    <row r="157" ht="14.25" customHeight="1" s="310">
      <c r="A157" s="307" t="n"/>
      <c r="B157" s="13" t="n">
        <v>31</v>
      </c>
      <c r="C157" s="358" t="n"/>
      <c r="D157" s="359" t="n"/>
      <c r="E157" s="371" t="n"/>
      <c r="F157" s="359" t="n"/>
      <c r="G157" s="420" t="n"/>
      <c r="H157" s="425" t="inlineStr">
        <is>
          <t>Spare</t>
        </is>
      </c>
      <c r="I157" s="432" t="inlineStr">
        <is>
          <t>Spare</t>
        </is>
      </c>
      <c r="J157" s="433" t="n"/>
      <c r="K157" s="123" t="n"/>
      <c r="M157" s="307" t="n"/>
      <c r="N157" s="13" t="n">
        <v>31</v>
      </c>
      <c r="O157" s="392" t="n"/>
      <c r="P157" s="392" t="n"/>
      <c r="Q157" s="392" t="n"/>
      <c r="R157" s="453" t="n"/>
      <c r="S157" s="449" t="n"/>
      <c r="T157" s="449" t="n"/>
      <c r="U157" s="462" t="inlineStr">
        <is>
          <t>Spare</t>
        </is>
      </c>
      <c r="V157" s="463" t="n"/>
      <c r="W157" s="123" t="n"/>
      <c r="Y157" s="35" t="n"/>
      <c r="Z157" s="35" t="n"/>
    </row>
    <row r="158" ht="14.25" customHeight="1" s="310" thickBot="1">
      <c r="A158" s="308" t="n"/>
      <c r="B158" s="13" t="n">
        <v>32</v>
      </c>
      <c r="C158" s="360" t="n"/>
      <c r="D158" s="360" t="n"/>
      <c r="E158" s="360" t="n"/>
      <c r="F158" s="360" t="n"/>
      <c r="G158" s="422" t="n"/>
      <c r="H158" s="426" t="inlineStr">
        <is>
          <t>Spare</t>
        </is>
      </c>
      <c r="I158" s="436" t="inlineStr">
        <is>
          <t>Spare</t>
        </is>
      </c>
      <c r="J158" s="437" t="n"/>
      <c r="K158" s="123" t="n"/>
      <c r="M158" s="308" t="n"/>
      <c r="N158" s="13" t="n">
        <v>32</v>
      </c>
      <c r="O158" s="393" t="n"/>
      <c r="P158" s="393" t="n"/>
      <c r="Q158" s="393" t="n"/>
      <c r="R158" s="471" t="n"/>
      <c r="S158" s="450" t="n"/>
      <c r="T158" s="450" t="n"/>
      <c r="U158" s="464" t="inlineStr">
        <is>
          <t>Spare</t>
        </is>
      </c>
      <c r="V158" s="465" t="n"/>
      <c r="W158" s="123" t="n"/>
      <c r="Y158" s="35" t="n"/>
      <c r="Z158" s="35" t="n"/>
    </row>
    <row r="159" ht="14.25" customHeight="1" s="310">
      <c r="A159" s="326" t="inlineStr">
        <is>
          <t>I/O numbeE</t>
        </is>
      </c>
      <c r="B159" s="327" t="n"/>
      <c r="C159" s="3">
        <f>SUM(C124-COUNTIF(C127:C142,"Spare"))</f>
        <v/>
      </c>
      <c r="D159" s="3">
        <f>SUM(D124-COUNTIF(D127:D142,"Spare"))</f>
        <v/>
      </c>
      <c r="E159" s="3">
        <f>SUM(E124-COUNTIF(E127:E142,"Spare"))</f>
        <v/>
      </c>
      <c r="F159" s="3">
        <f>SUM(F124-COUNTIF(F127:F142,"Spare"))</f>
        <v/>
      </c>
      <c r="G159" s="3">
        <f>SUM(G124-COUNTIF(G127:G142,"Spare"))</f>
        <v/>
      </c>
      <c r="H159" s="3">
        <f>SUM(H124-COUNTIF(H127:H142,"Spare"))</f>
        <v/>
      </c>
      <c r="I159" s="3">
        <f>SUM(I124-COUNTIF(I127:I158,"Spare"))</f>
        <v/>
      </c>
      <c r="J159" s="3">
        <f>SUM(J124-COUNTIF(J127:J158,"Spare"))</f>
        <v/>
      </c>
      <c r="K159" s="35">
        <f>SUM(C159:J159)</f>
        <v/>
      </c>
      <c r="M159" s="326" t="inlineStr">
        <is>
          <t>I/O numbeE</t>
        </is>
      </c>
      <c r="N159" s="327" t="n"/>
      <c r="O159" s="3">
        <f>SUM(O124-COUNTIF(O127:O142,"Spare"))</f>
        <v/>
      </c>
      <c r="P159" s="3">
        <f>SUM(P124-COUNTIF(P127:P142,"Spare"))</f>
        <v/>
      </c>
      <c r="Q159" s="3">
        <f>SUM(Q124-COUNTIF(Q127:Q158,"Spare"))</f>
        <v/>
      </c>
      <c r="R159" s="3">
        <f>SUM(R124-COUNTIF(R127:R158,"Spare"))</f>
        <v/>
      </c>
      <c r="S159" s="3">
        <f>SUM(S124-COUNTIF(S127:S142,"Spare"))</f>
        <v/>
      </c>
      <c r="T159" s="3">
        <f>SUM(T124-COUNTIF(T127:T142,"Spare"))</f>
        <v/>
      </c>
      <c r="U159" s="3">
        <f>SUM(U124-COUNTIF(U127:U158,"Spare"))</f>
        <v/>
      </c>
      <c r="V159" s="3">
        <f>SUM(V124-COUNTIF(V127:V142,"Spare"))</f>
        <v/>
      </c>
      <c r="W159" s="35">
        <f>SUM(O159:V159)</f>
        <v/>
      </c>
      <c r="Y159" s="35" t="n"/>
      <c r="Z159" s="35" t="n"/>
    </row>
    <row r="160" ht="14.25" customHeight="1" s="310" thickBot="1"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Y160" s="35" t="n"/>
      <c r="Z160" s="35" t="n"/>
    </row>
    <row r="161" ht="14.25" customHeight="1" s="310" thickBot="1">
      <c r="A161" s="66" t="n"/>
      <c r="B161" s="24" t="n"/>
      <c r="C161" s="328">
        <f>A1&amp;" Node 5"</f>
        <v/>
      </c>
      <c r="D161" s="329" t="n"/>
      <c r="E161" s="329" t="n"/>
      <c r="F161" s="329" t="n"/>
      <c r="G161" s="329" t="n"/>
      <c r="H161" s="329" t="n"/>
      <c r="I161" s="329" t="n"/>
      <c r="J161" s="330" t="n"/>
      <c r="K161" s="123" t="n"/>
      <c r="M161" s="66" t="n"/>
      <c r="N161" s="24" t="n"/>
      <c r="O161" s="328">
        <f>A1&amp;" Node 10"</f>
        <v/>
      </c>
      <c r="P161" s="329" t="n"/>
      <c r="Q161" s="329" t="n"/>
      <c r="R161" s="329" t="n"/>
      <c r="S161" s="329" t="n"/>
      <c r="T161" s="329" t="n"/>
      <c r="U161" s="329" t="n"/>
      <c r="V161" s="330" t="n"/>
      <c r="W161" s="123" t="n"/>
      <c r="Y161" s="35" t="n"/>
      <c r="Z161" s="35" t="n"/>
    </row>
    <row r="162" ht="14.25" customHeight="1" s="310">
      <c r="A162" s="66" t="n"/>
      <c r="B162" s="331" t="inlineStr">
        <is>
          <t>Channel</t>
        </is>
      </c>
      <c r="C162" s="28" t="inlineStr">
        <is>
          <t>Slot 1</t>
        </is>
      </c>
      <c r="D162" s="26" t="inlineStr">
        <is>
          <t>Slot 2</t>
        </is>
      </c>
      <c r="E162" s="26" t="inlineStr">
        <is>
          <t>Slot 3</t>
        </is>
      </c>
      <c r="F162" s="26" t="inlineStr">
        <is>
          <t>Slot 4</t>
        </is>
      </c>
      <c r="G162" s="27" t="inlineStr">
        <is>
          <t xml:space="preserve">Slot 5 </t>
        </is>
      </c>
      <c r="H162" s="27" t="inlineStr">
        <is>
          <t>Slot 6</t>
        </is>
      </c>
      <c r="I162" s="29" t="inlineStr">
        <is>
          <t>Slot 7</t>
        </is>
      </c>
      <c r="J162" s="30" t="inlineStr">
        <is>
          <t>Slot 8</t>
        </is>
      </c>
      <c r="K162" s="123" t="n"/>
      <c r="M162" s="66" t="n"/>
      <c r="N162" s="331" t="inlineStr">
        <is>
          <t>Channel</t>
        </is>
      </c>
      <c r="O162" s="28" t="inlineStr">
        <is>
          <t>Slot 1</t>
        </is>
      </c>
      <c r="P162" s="26" t="inlineStr">
        <is>
          <t>Slot 2</t>
        </is>
      </c>
      <c r="Q162" s="26" t="inlineStr">
        <is>
          <t>Slot 3</t>
        </is>
      </c>
      <c r="R162" s="26" t="inlineStr">
        <is>
          <t>Slot 4</t>
        </is>
      </c>
      <c r="S162" s="27" t="inlineStr">
        <is>
          <t xml:space="preserve">Slot 5 </t>
        </is>
      </c>
      <c r="T162" s="27" t="inlineStr">
        <is>
          <t>Slot 6</t>
        </is>
      </c>
      <c r="U162" s="29" t="inlineStr">
        <is>
          <t>Slot 7</t>
        </is>
      </c>
      <c r="V162" s="30" t="inlineStr">
        <is>
          <t>Slot 8</t>
        </is>
      </c>
      <c r="W162" s="123" t="n"/>
      <c r="Y162" s="35" t="n"/>
      <c r="Z162" s="35" t="n"/>
    </row>
    <row r="163" ht="13.5" customHeight="1" s="310">
      <c r="A163" s="66" t="n"/>
      <c r="B163" s="332" t="n"/>
      <c r="C163" s="343" t="inlineStr">
        <is>
          <t>AAI143-H</t>
        </is>
      </c>
      <c r="D163" s="344" t="inlineStr">
        <is>
          <t>AAI143-H</t>
        </is>
      </c>
      <c r="E163" s="361" t="inlineStr">
        <is>
          <t>AAI543-H</t>
        </is>
      </c>
      <c r="F163" s="361" t="inlineStr">
        <is>
          <t>AAI543-H</t>
        </is>
      </c>
      <c r="G163" s="401" t="inlineStr">
        <is>
          <t>ADCV01</t>
        </is>
      </c>
      <c r="H163" s="407" t="inlineStr">
        <is>
          <t>ADV151-P</t>
        </is>
      </c>
      <c r="I163" s="372" t="inlineStr">
        <is>
          <t>ADV151-P</t>
        </is>
      </c>
      <c r="J163" s="372" t="inlineStr">
        <is>
          <t>ADV151-P</t>
        </is>
      </c>
      <c r="K163" s="123" t="n"/>
      <c r="M163" s="66" t="n"/>
      <c r="N163" s="332" t="n"/>
      <c r="O163" s="443" t="inlineStr">
        <is>
          <t>AAI143-H</t>
        </is>
      </c>
      <c r="P163" s="443" t="inlineStr">
        <is>
          <t>AAI143-H</t>
        </is>
      </c>
      <c r="Q163" s="443" t="inlineStr">
        <is>
          <t>AAI143-H</t>
        </is>
      </c>
      <c r="R163" s="443" t="inlineStr">
        <is>
          <t>AAI143-H</t>
        </is>
      </c>
      <c r="S163" s="401" t="n">
        <v>0</v>
      </c>
      <c r="T163" s="401" t="inlineStr">
        <is>
          <t>ADCV01</t>
        </is>
      </c>
      <c r="U163" s="401" t="inlineStr">
        <is>
          <t>ADCV01</t>
        </is>
      </c>
      <c r="V163" s="477" t="inlineStr">
        <is>
          <t>ADV551-P</t>
        </is>
      </c>
      <c r="W163" s="123" t="n"/>
      <c r="Y163" s="35" t="n"/>
      <c r="Z163" s="35" t="n"/>
    </row>
    <row r="164" ht="14.25" customHeight="1" s="310" thickBot="1">
      <c r="A164" s="66" t="n"/>
      <c r="B164" s="332" t="n"/>
      <c r="C164" s="345" t="n">
        <v>16</v>
      </c>
      <c r="D164" s="346" t="n"/>
      <c r="E164" s="362" t="n">
        <v>16</v>
      </c>
      <c r="F164" s="362" t="n"/>
      <c r="G164" s="402" t="n"/>
      <c r="H164" s="408" t="n">
        <v>32</v>
      </c>
      <c r="I164" s="373" t="n">
        <v>32</v>
      </c>
      <c r="J164" s="373" t="n"/>
      <c r="K164" s="123" t="n"/>
      <c r="M164" s="66" t="n"/>
      <c r="N164" s="332" t="n"/>
      <c r="O164" s="444" t="n">
        <v>16</v>
      </c>
      <c r="P164" s="444" t="n">
        <v>16</v>
      </c>
      <c r="Q164" s="444" t="n">
        <v>16</v>
      </c>
      <c r="R164" s="444" t="n">
        <v>16</v>
      </c>
      <c r="S164" s="468" t="n"/>
      <c r="T164" s="402" t="n"/>
      <c r="U164" s="402" t="n"/>
      <c r="V164" s="478" t="n">
        <v>32</v>
      </c>
      <c r="W164" s="123" t="n"/>
      <c r="Y164" s="35" t="n"/>
      <c r="Z164" s="35" t="n"/>
    </row>
    <row r="165" ht="14.25" customHeight="1" s="310" thickBot="1">
      <c r="A165" s="66" t="n"/>
      <c r="B165" s="332" t="n"/>
      <c r="C165" s="347" t="n"/>
      <c r="D165" s="348" t="inlineStr">
        <is>
          <t>R</t>
        </is>
      </c>
      <c r="E165" s="363" t="n"/>
      <c r="F165" s="348" t="inlineStr">
        <is>
          <t>R</t>
        </is>
      </c>
      <c r="G165" s="401" t="n"/>
      <c r="H165" s="409" t="n"/>
      <c r="I165" s="374" t="n"/>
      <c r="J165" s="375" t="inlineStr">
        <is>
          <t>R</t>
        </is>
      </c>
      <c r="K165" s="123" t="n"/>
      <c r="M165" s="66" t="n"/>
      <c r="N165" s="332" t="n"/>
      <c r="O165" s="445" t="n"/>
      <c r="P165" s="445" t="n"/>
      <c r="Q165" s="445" t="n"/>
      <c r="R165" s="445" t="n"/>
      <c r="S165" s="468" t="n"/>
      <c r="T165" s="401" t="n"/>
      <c r="U165" s="401" t="n"/>
      <c r="V165" s="479" t="n"/>
      <c r="W165" s="123" t="n"/>
      <c r="Y165" s="35" t="n"/>
      <c r="Z165" s="35" t="n"/>
    </row>
    <row r="166" ht="14.25" customHeight="1" s="310" thickBot="1">
      <c r="A166" s="66" t="n"/>
      <c r="B166" s="333" t="n"/>
      <c r="C166" s="349" t="n"/>
      <c r="D166" s="350" t="n"/>
      <c r="E166" s="364" t="n"/>
      <c r="F166" s="364" t="n"/>
      <c r="G166" s="403" t="n"/>
      <c r="H166" s="410" t="n"/>
      <c r="I166" s="376" t="n"/>
      <c r="J166" s="376" t="n"/>
      <c r="K166" s="123" t="n"/>
      <c r="M166" s="66" t="n"/>
      <c r="N166" s="333" t="n"/>
      <c r="O166" s="446" t="n"/>
      <c r="P166" s="446" t="n"/>
      <c r="Q166" s="446" t="n"/>
      <c r="R166" s="446" t="n"/>
      <c r="S166" s="468" t="n"/>
      <c r="T166" s="403" t="n"/>
      <c r="U166" s="403" t="n"/>
      <c r="V166" s="480" t="n"/>
      <c r="W166" s="123" t="n"/>
      <c r="Y166" s="35" t="n"/>
      <c r="Z166" s="35" t="n"/>
    </row>
    <row r="167" ht="14.25" customHeight="1" s="310">
      <c r="A167" s="325" t="inlineStr">
        <is>
          <t>Node 5</t>
        </is>
      </c>
      <c r="B167" s="13" t="n">
        <v>1</v>
      </c>
      <c r="C167" s="351" t="inlineStr">
        <is>
          <t>Spare</t>
        </is>
      </c>
      <c r="D167" s="352" t="n"/>
      <c r="E167" s="365" t="inlineStr">
        <is>
          <t>Spare</t>
        </is>
      </c>
      <c r="F167" s="427" t="n"/>
      <c r="G167" s="419" t="n"/>
      <c r="H167" s="411" t="inlineStr">
        <is>
          <t>Spare</t>
        </is>
      </c>
      <c r="I167" s="377" t="inlineStr">
        <is>
          <t>Spare</t>
        </is>
      </c>
      <c r="J167" s="438" t="n"/>
      <c r="K167" s="123" t="n"/>
      <c r="M167" s="325" t="inlineStr">
        <is>
          <t>Node 10</t>
        </is>
      </c>
      <c r="N167" s="13" t="n">
        <v>1</v>
      </c>
      <c r="O167" s="447" t="inlineStr">
        <is>
          <t>Spare</t>
        </is>
      </c>
      <c r="P167" s="472" t="inlineStr">
        <is>
          <t>Spare</t>
        </is>
      </c>
      <c r="Q167" s="447" t="inlineStr">
        <is>
          <t>Spare</t>
        </is>
      </c>
      <c r="R167" s="447" t="inlineStr">
        <is>
          <t>Spare</t>
        </is>
      </c>
      <c r="S167" s="475" t="n"/>
      <c r="T167" s="404" t="n"/>
      <c r="U167" s="451" t="n"/>
      <c r="V167" s="481" t="inlineStr">
        <is>
          <t>Spare</t>
        </is>
      </c>
      <c r="W167" s="123" t="n"/>
      <c r="Y167" s="35" t="n"/>
      <c r="Z167" s="35" t="n"/>
    </row>
    <row r="168" ht="14.25" customHeight="1" s="310">
      <c r="A168" s="307" t="n"/>
      <c r="B168" s="13" t="n">
        <v>2</v>
      </c>
      <c r="C168" s="353" t="inlineStr">
        <is>
          <t>Spare</t>
        </is>
      </c>
      <c r="D168" s="354" t="n"/>
      <c r="E168" s="367" t="inlineStr">
        <is>
          <t>Spare</t>
        </is>
      </c>
      <c r="F168" s="428" t="n"/>
      <c r="G168" s="420" t="n"/>
      <c r="H168" s="423" t="inlineStr">
        <is>
          <t>Spare</t>
        </is>
      </c>
      <c r="I168" s="379" t="inlineStr">
        <is>
          <t>Spare</t>
        </is>
      </c>
      <c r="J168" s="439" t="n"/>
      <c r="K168" s="123" t="n"/>
      <c r="M168" s="307" t="n"/>
      <c r="N168" s="13" t="n">
        <v>2</v>
      </c>
      <c r="O168" s="448" t="inlineStr">
        <is>
          <t>Spare</t>
        </is>
      </c>
      <c r="P168" s="474" t="inlineStr">
        <is>
          <t>Spare</t>
        </is>
      </c>
      <c r="Q168" s="448" t="inlineStr">
        <is>
          <t>Spare</t>
        </is>
      </c>
      <c r="R168" s="448" t="inlineStr">
        <is>
          <t>Spare</t>
        </is>
      </c>
      <c r="S168" s="476" t="n"/>
      <c r="T168" s="449" t="n"/>
      <c r="U168" s="452" t="n"/>
      <c r="V168" s="482" t="inlineStr">
        <is>
          <t>Spare</t>
        </is>
      </c>
      <c r="W168" s="123" t="n"/>
      <c r="Y168" s="35" t="n"/>
      <c r="Z168" s="35" t="n"/>
    </row>
    <row r="169" ht="14.25" customHeight="1" s="310">
      <c r="A169" s="307" t="n"/>
      <c r="B169" s="13" t="n">
        <v>3</v>
      </c>
      <c r="C169" s="353" t="inlineStr">
        <is>
          <t>Spare</t>
        </is>
      </c>
      <c r="D169" s="354" t="n"/>
      <c r="E169" s="367" t="inlineStr">
        <is>
          <t>Spare</t>
        </is>
      </c>
      <c r="F169" s="428" t="n"/>
      <c r="G169" s="420" t="n"/>
      <c r="H169" s="423" t="inlineStr">
        <is>
          <t>Spare</t>
        </is>
      </c>
      <c r="I169" s="379" t="inlineStr">
        <is>
          <t>Spare</t>
        </is>
      </c>
      <c r="J169" s="439" t="n"/>
      <c r="K169" s="123" t="n"/>
      <c r="M169" s="307" t="n"/>
      <c r="N169" s="13" t="n">
        <v>3</v>
      </c>
      <c r="O169" s="448" t="inlineStr">
        <is>
          <t>Spare</t>
        </is>
      </c>
      <c r="P169" s="474" t="inlineStr">
        <is>
          <t>Spare</t>
        </is>
      </c>
      <c r="Q169" s="448" t="inlineStr">
        <is>
          <t>Spare</t>
        </is>
      </c>
      <c r="R169" s="448" t="inlineStr">
        <is>
          <t>Spare</t>
        </is>
      </c>
      <c r="S169" s="476" t="n"/>
      <c r="T169" s="449" t="n"/>
      <c r="U169" s="452" t="n"/>
      <c r="V169" s="482" t="inlineStr">
        <is>
          <t>Spare</t>
        </is>
      </c>
      <c r="W169" s="123" t="n"/>
      <c r="Y169" s="35" t="n"/>
      <c r="Z169" s="35" t="n"/>
    </row>
    <row r="170" ht="14.25" customHeight="1" s="310">
      <c r="A170" s="307" t="n"/>
      <c r="B170" s="13" t="n">
        <v>4</v>
      </c>
      <c r="C170" s="353" t="inlineStr">
        <is>
          <t>Spare</t>
        </is>
      </c>
      <c r="D170" s="354" t="n"/>
      <c r="E170" s="367" t="inlineStr">
        <is>
          <t>Spare</t>
        </is>
      </c>
      <c r="F170" s="428" t="n"/>
      <c r="G170" s="420" t="n"/>
      <c r="H170" s="423" t="inlineStr">
        <is>
          <t>Spare</t>
        </is>
      </c>
      <c r="I170" s="379" t="inlineStr">
        <is>
          <t>Spare</t>
        </is>
      </c>
      <c r="J170" s="439" t="n"/>
      <c r="K170" s="123" t="n"/>
      <c r="M170" s="307" t="n"/>
      <c r="N170" s="13" t="n">
        <v>4</v>
      </c>
      <c r="O170" s="448" t="inlineStr">
        <is>
          <t>Spare</t>
        </is>
      </c>
      <c r="P170" s="474" t="inlineStr">
        <is>
          <t>Spare</t>
        </is>
      </c>
      <c r="Q170" s="448" t="inlineStr">
        <is>
          <t>Spare</t>
        </is>
      </c>
      <c r="R170" s="448" t="inlineStr">
        <is>
          <t>Spare</t>
        </is>
      </c>
      <c r="S170" s="476" t="n"/>
      <c r="T170" s="449" t="n"/>
      <c r="U170" s="452" t="n"/>
      <c r="V170" s="482" t="inlineStr">
        <is>
          <t>Spare</t>
        </is>
      </c>
      <c r="W170" s="123" t="n"/>
      <c r="Y170" s="35" t="n"/>
      <c r="Z170" s="35" t="n"/>
    </row>
    <row r="171" ht="14.25" customHeight="1" s="310">
      <c r="A171" s="307" t="n"/>
      <c r="B171" s="13" t="n">
        <v>5</v>
      </c>
      <c r="C171" s="353" t="inlineStr">
        <is>
          <t>Spare</t>
        </is>
      </c>
      <c r="D171" s="354" t="n"/>
      <c r="E171" s="367" t="inlineStr">
        <is>
          <t>Spare</t>
        </is>
      </c>
      <c r="F171" s="428" t="n"/>
      <c r="G171" s="420" t="n"/>
      <c r="H171" s="423" t="inlineStr">
        <is>
          <t>Spare</t>
        </is>
      </c>
      <c r="I171" s="379" t="inlineStr">
        <is>
          <t>Spare</t>
        </is>
      </c>
      <c r="J171" s="439" t="n"/>
      <c r="K171" s="123" t="n"/>
      <c r="M171" s="307" t="n"/>
      <c r="N171" s="13" t="n">
        <v>5</v>
      </c>
      <c r="O171" s="448" t="inlineStr">
        <is>
          <t>Spare</t>
        </is>
      </c>
      <c r="P171" s="474" t="inlineStr">
        <is>
          <t>Spare</t>
        </is>
      </c>
      <c r="Q171" s="448" t="inlineStr">
        <is>
          <t>Spare</t>
        </is>
      </c>
      <c r="R171" s="448" t="inlineStr">
        <is>
          <t>Spare</t>
        </is>
      </c>
      <c r="S171" s="476" t="n"/>
      <c r="T171" s="449" t="n"/>
      <c r="U171" s="452" t="n"/>
      <c r="V171" s="482" t="inlineStr">
        <is>
          <t>Spare</t>
        </is>
      </c>
      <c r="W171" s="123" t="n"/>
      <c r="Y171" s="35" t="n"/>
      <c r="Z171" s="35" t="n"/>
    </row>
    <row r="172" ht="14.25" customHeight="1" s="310">
      <c r="A172" s="307" t="n"/>
      <c r="B172" s="13" t="n">
        <v>6</v>
      </c>
      <c r="C172" s="353" t="inlineStr">
        <is>
          <t>Spare</t>
        </is>
      </c>
      <c r="D172" s="354" t="n"/>
      <c r="E172" s="367" t="inlineStr">
        <is>
          <t>Spare</t>
        </is>
      </c>
      <c r="F172" s="428" t="n"/>
      <c r="G172" s="420" t="n"/>
      <c r="H172" s="423" t="inlineStr">
        <is>
          <t>Spare</t>
        </is>
      </c>
      <c r="I172" s="379" t="inlineStr">
        <is>
          <t>Spare</t>
        </is>
      </c>
      <c r="J172" s="439" t="n"/>
      <c r="K172" s="123" t="n"/>
      <c r="M172" s="307" t="n"/>
      <c r="N172" s="13" t="n">
        <v>6</v>
      </c>
      <c r="O172" s="448" t="inlineStr">
        <is>
          <t>Spare</t>
        </is>
      </c>
      <c r="P172" s="474" t="inlineStr">
        <is>
          <t>Spare</t>
        </is>
      </c>
      <c r="Q172" s="448" t="inlineStr">
        <is>
          <t>Spare</t>
        </is>
      </c>
      <c r="R172" s="448" t="inlineStr">
        <is>
          <t>Spare</t>
        </is>
      </c>
      <c r="S172" s="476" t="n"/>
      <c r="T172" s="449" t="n"/>
      <c r="U172" s="452" t="n"/>
      <c r="V172" s="482" t="inlineStr">
        <is>
          <t>Spare</t>
        </is>
      </c>
      <c r="W172" s="123" t="n"/>
      <c r="Y172" s="35" t="n"/>
      <c r="Z172" s="35" t="n"/>
    </row>
    <row r="173" ht="14.25" customHeight="1" s="310">
      <c r="A173" s="307" t="n"/>
      <c r="B173" s="13" t="n">
        <v>7</v>
      </c>
      <c r="C173" s="353" t="inlineStr">
        <is>
          <t>Spare</t>
        </is>
      </c>
      <c r="D173" s="354" t="n"/>
      <c r="E173" s="367" t="inlineStr">
        <is>
          <t>Spare</t>
        </is>
      </c>
      <c r="F173" s="428" t="n"/>
      <c r="G173" s="420" t="n"/>
      <c r="H173" s="423" t="inlineStr">
        <is>
          <t>Spare</t>
        </is>
      </c>
      <c r="I173" s="379" t="inlineStr">
        <is>
          <t>Spare</t>
        </is>
      </c>
      <c r="J173" s="439" t="n"/>
      <c r="K173" s="123" t="n"/>
      <c r="M173" s="307" t="n"/>
      <c r="N173" s="13" t="n">
        <v>7</v>
      </c>
      <c r="O173" s="448" t="inlineStr">
        <is>
          <t>Spare</t>
        </is>
      </c>
      <c r="P173" s="474" t="inlineStr">
        <is>
          <t>Spare</t>
        </is>
      </c>
      <c r="Q173" s="448" t="inlineStr">
        <is>
          <t>Spare</t>
        </is>
      </c>
      <c r="R173" s="448" t="inlineStr">
        <is>
          <t>Spare</t>
        </is>
      </c>
      <c r="S173" s="476" t="n"/>
      <c r="T173" s="449" t="n"/>
      <c r="U173" s="452" t="n"/>
      <c r="V173" s="482" t="inlineStr">
        <is>
          <t>Spare</t>
        </is>
      </c>
      <c r="W173" s="123" t="n"/>
      <c r="Y173" s="35" t="n"/>
      <c r="Z173" s="35" t="n"/>
    </row>
    <row r="174" ht="14.25" customHeight="1" s="310">
      <c r="A174" s="307" t="n"/>
      <c r="B174" s="13" t="n">
        <v>8</v>
      </c>
      <c r="C174" s="353" t="inlineStr">
        <is>
          <t>Spare</t>
        </is>
      </c>
      <c r="D174" s="354" t="n"/>
      <c r="E174" s="367" t="inlineStr">
        <is>
          <t>Spare</t>
        </is>
      </c>
      <c r="F174" s="428" t="n"/>
      <c r="G174" s="420" t="n"/>
      <c r="H174" s="423" t="inlineStr">
        <is>
          <t>Spare</t>
        </is>
      </c>
      <c r="I174" s="379" t="inlineStr">
        <is>
          <t>Spare</t>
        </is>
      </c>
      <c r="J174" s="439" t="n"/>
      <c r="K174" s="123" t="n"/>
      <c r="M174" s="307" t="n"/>
      <c r="N174" s="13" t="n">
        <v>8</v>
      </c>
      <c r="O174" s="448" t="inlineStr">
        <is>
          <t>Spare</t>
        </is>
      </c>
      <c r="P174" s="474" t="inlineStr">
        <is>
          <t>Spare</t>
        </is>
      </c>
      <c r="Q174" s="448" t="inlineStr">
        <is>
          <t>Spare</t>
        </is>
      </c>
      <c r="R174" s="448" t="inlineStr">
        <is>
          <t>Spare</t>
        </is>
      </c>
      <c r="S174" s="476" t="n"/>
      <c r="T174" s="449" t="n"/>
      <c r="U174" s="452" t="n"/>
      <c r="V174" s="482" t="inlineStr">
        <is>
          <t>Spare</t>
        </is>
      </c>
      <c r="W174" s="123" t="n"/>
      <c r="Y174" s="35" t="n"/>
      <c r="Z174" s="35" t="n"/>
    </row>
    <row r="175" ht="14.25" customHeight="1" s="310">
      <c r="A175" s="307" t="n"/>
      <c r="B175" s="13" t="n">
        <v>9</v>
      </c>
      <c r="C175" s="353" t="inlineStr">
        <is>
          <t>Spare</t>
        </is>
      </c>
      <c r="D175" s="354" t="n"/>
      <c r="E175" s="367" t="inlineStr">
        <is>
          <t>Spare</t>
        </is>
      </c>
      <c r="F175" s="428" t="n"/>
      <c r="G175" s="420" t="n"/>
      <c r="H175" s="423" t="inlineStr">
        <is>
          <t>Spare</t>
        </is>
      </c>
      <c r="I175" s="379" t="inlineStr">
        <is>
          <t>Spare</t>
        </is>
      </c>
      <c r="J175" s="439" t="n"/>
      <c r="K175" s="123" t="n"/>
      <c r="M175" s="307" t="n"/>
      <c r="N175" s="13" t="n">
        <v>9</v>
      </c>
      <c r="O175" s="448" t="inlineStr">
        <is>
          <t>Spare</t>
        </is>
      </c>
      <c r="P175" s="474" t="inlineStr">
        <is>
          <t>Spare</t>
        </is>
      </c>
      <c r="Q175" s="448" t="inlineStr">
        <is>
          <t>Spare</t>
        </is>
      </c>
      <c r="R175" s="448" t="inlineStr">
        <is>
          <t>Spare</t>
        </is>
      </c>
      <c r="S175" s="476" t="n"/>
      <c r="T175" s="449" t="n"/>
      <c r="U175" s="452" t="n"/>
      <c r="V175" s="482" t="inlineStr">
        <is>
          <t>Spare</t>
        </is>
      </c>
      <c r="W175" s="123" t="n"/>
      <c r="Y175" s="35" t="n"/>
      <c r="Z175" s="35" t="n"/>
    </row>
    <row r="176" ht="14.25" customHeight="1" s="310">
      <c r="A176" s="307" t="n"/>
      <c r="B176" s="13" t="n">
        <v>10</v>
      </c>
      <c r="C176" s="353" t="inlineStr">
        <is>
          <t>Spare</t>
        </is>
      </c>
      <c r="D176" s="354" t="n"/>
      <c r="E176" s="367" t="inlineStr">
        <is>
          <t>Spare</t>
        </is>
      </c>
      <c r="F176" s="428" t="n"/>
      <c r="G176" s="420" t="n"/>
      <c r="H176" s="423" t="inlineStr">
        <is>
          <t>Spare</t>
        </is>
      </c>
      <c r="I176" s="379" t="inlineStr">
        <is>
          <t>Spare</t>
        </is>
      </c>
      <c r="J176" s="439" t="n"/>
      <c r="K176" s="123" t="n"/>
      <c r="M176" s="307" t="n"/>
      <c r="N176" s="13" t="n">
        <v>10</v>
      </c>
      <c r="O176" s="448" t="inlineStr">
        <is>
          <t>Spare</t>
        </is>
      </c>
      <c r="P176" s="474" t="inlineStr">
        <is>
          <t>Spare</t>
        </is>
      </c>
      <c r="Q176" s="448" t="inlineStr">
        <is>
          <t>Spare</t>
        </is>
      </c>
      <c r="R176" s="448" t="inlineStr">
        <is>
          <t>Spare</t>
        </is>
      </c>
      <c r="S176" s="476" t="inlineStr">
        <is>
          <t>需</t>
        </is>
      </c>
      <c r="T176" s="449" t="n"/>
      <c r="U176" s="452" t="n"/>
      <c r="V176" s="482" t="inlineStr">
        <is>
          <t>Spare</t>
        </is>
      </c>
      <c r="W176" s="123" t="n"/>
      <c r="Y176" s="35" t="n"/>
      <c r="Z176" s="35" t="n"/>
    </row>
    <row r="177" ht="14.25" customHeight="1" s="310">
      <c r="A177" s="307" t="n"/>
      <c r="B177" s="13" t="n">
        <v>11</v>
      </c>
      <c r="C177" s="353" t="inlineStr">
        <is>
          <t>Spare</t>
        </is>
      </c>
      <c r="D177" s="354" t="n"/>
      <c r="E177" s="367" t="inlineStr">
        <is>
          <t>Spare</t>
        </is>
      </c>
      <c r="F177" s="428" t="n"/>
      <c r="G177" s="420" t="n"/>
      <c r="H177" s="423" t="inlineStr">
        <is>
          <t>Spare</t>
        </is>
      </c>
      <c r="I177" s="379" t="inlineStr">
        <is>
          <t>Spare</t>
        </is>
      </c>
      <c r="J177" s="439" t="n"/>
      <c r="K177" s="123" t="n"/>
      <c r="M177" s="307" t="n"/>
      <c r="N177" s="13" t="n">
        <v>11</v>
      </c>
      <c r="O177" s="448" t="inlineStr">
        <is>
          <t>Spare</t>
        </is>
      </c>
      <c r="P177" s="474" t="inlineStr">
        <is>
          <t>Spare</t>
        </is>
      </c>
      <c r="Q177" s="448" t="inlineStr">
        <is>
          <t>Spare</t>
        </is>
      </c>
      <c r="R177" s="448" t="inlineStr">
        <is>
          <t>Spare</t>
        </is>
      </c>
      <c r="S177" s="476" t="inlineStr">
        <is>
          <t>手</t>
        </is>
      </c>
      <c r="T177" s="449" t="n"/>
      <c r="U177" s="452" t="n"/>
      <c r="V177" s="482" t="inlineStr">
        <is>
          <t>Spare</t>
        </is>
      </c>
      <c r="W177" s="123" t="n"/>
      <c r="Y177" s="35" t="n"/>
      <c r="Z177" s="35" t="n"/>
    </row>
    <row r="178" ht="14.25" customHeight="1" s="310">
      <c r="A178" s="307" t="n"/>
      <c r="B178" s="13" t="n">
        <v>12</v>
      </c>
      <c r="C178" s="353" t="inlineStr">
        <is>
          <t>Spare</t>
        </is>
      </c>
      <c r="D178" s="354" t="n"/>
      <c r="E178" s="367" t="inlineStr">
        <is>
          <t>Spare</t>
        </is>
      </c>
      <c r="F178" s="428" t="n"/>
      <c r="G178" s="420" t="n"/>
      <c r="H178" s="423" t="inlineStr">
        <is>
          <t>Spare</t>
        </is>
      </c>
      <c r="I178" s="379" t="inlineStr">
        <is>
          <t>Spare</t>
        </is>
      </c>
      <c r="J178" s="439" t="n"/>
      <c r="K178" s="123" t="n"/>
      <c r="M178" s="307" t="n"/>
      <c r="N178" s="13" t="n">
        <v>12</v>
      </c>
      <c r="O178" s="448" t="inlineStr">
        <is>
          <t>Spare</t>
        </is>
      </c>
      <c r="P178" s="474" t="inlineStr">
        <is>
          <t>Spare</t>
        </is>
      </c>
      <c r="Q178" s="448" t="inlineStr">
        <is>
          <t>Spare</t>
        </is>
      </c>
      <c r="R178" s="448" t="inlineStr">
        <is>
          <t>Spare</t>
        </is>
      </c>
      <c r="S178" s="476" t="inlineStr">
        <is>
          <t>工</t>
        </is>
      </c>
      <c r="T178" s="449" t="n"/>
      <c r="U178" s="452" t="n"/>
      <c r="V178" s="482" t="inlineStr">
        <is>
          <t>Spare</t>
        </is>
      </c>
      <c r="W178" s="123" t="n"/>
      <c r="Y178" s="35" t="n"/>
      <c r="Z178" s="35" t="n"/>
    </row>
    <row r="179" ht="14.25" customHeight="1" s="310">
      <c r="A179" s="307" t="n"/>
      <c r="B179" s="13" t="n">
        <v>13</v>
      </c>
      <c r="C179" s="353" t="inlineStr">
        <is>
          <t>Spare</t>
        </is>
      </c>
      <c r="D179" s="354" t="n"/>
      <c r="E179" s="367" t="inlineStr">
        <is>
          <t>Spare</t>
        </is>
      </c>
      <c r="F179" s="428" t="n"/>
      <c r="G179" s="420" t="n"/>
      <c r="H179" s="423" t="inlineStr">
        <is>
          <t>Spare</t>
        </is>
      </c>
      <c r="I179" s="379" t="inlineStr">
        <is>
          <t>Spare</t>
        </is>
      </c>
      <c r="J179" s="439" t="n"/>
      <c r="K179" s="123" t="n"/>
      <c r="M179" s="307" t="n"/>
      <c r="N179" s="13" t="n">
        <v>13</v>
      </c>
      <c r="O179" s="448" t="inlineStr">
        <is>
          <t>Spare</t>
        </is>
      </c>
      <c r="P179" s="474" t="inlineStr">
        <is>
          <t>Spare</t>
        </is>
      </c>
      <c r="Q179" s="448" t="inlineStr">
        <is>
          <t>Spare</t>
        </is>
      </c>
      <c r="R179" s="448" t="inlineStr">
        <is>
          <t>Spare</t>
        </is>
      </c>
      <c r="S179" s="476" t="inlineStr">
        <is>
          <t>处</t>
        </is>
      </c>
      <c r="T179" s="449" t="n"/>
      <c r="U179" s="452" t="n"/>
      <c r="V179" s="482" t="inlineStr">
        <is>
          <t>Spare</t>
        </is>
      </c>
      <c r="W179" s="123" t="n"/>
      <c r="Y179" s="35" t="n"/>
      <c r="Z179" s="35" t="n"/>
    </row>
    <row r="180" ht="14.25" customHeight="1" s="310">
      <c r="A180" s="307" t="n"/>
      <c r="B180" s="13" t="n">
        <v>14</v>
      </c>
      <c r="C180" s="353" t="inlineStr">
        <is>
          <t>Spare</t>
        </is>
      </c>
      <c r="D180" s="354" t="n"/>
      <c r="E180" s="367" t="inlineStr">
        <is>
          <t>Spare</t>
        </is>
      </c>
      <c r="F180" s="428" t="n"/>
      <c r="G180" s="420" t="n"/>
      <c r="H180" s="423" t="inlineStr">
        <is>
          <t>Spare</t>
        </is>
      </c>
      <c r="I180" s="379" t="inlineStr">
        <is>
          <t>Spare</t>
        </is>
      </c>
      <c r="J180" s="439" t="n"/>
      <c r="K180" s="123" t="n"/>
      <c r="M180" s="307" t="n"/>
      <c r="N180" s="13" t="n">
        <v>14</v>
      </c>
      <c r="O180" s="448" t="inlineStr">
        <is>
          <t>Spare</t>
        </is>
      </c>
      <c r="P180" s="474" t="inlineStr">
        <is>
          <t>Spare</t>
        </is>
      </c>
      <c r="Q180" s="448" t="inlineStr">
        <is>
          <t>Spare</t>
        </is>
      </c>
      <c r="R180" s="448" t="inlineStr">
        <is>
          <t>Spare</t>
        </is>
      </c>
      <c r="S180" s="476" t="inlineStr">
        <is>
          <t>理</t>
        </is>
      </c>
      <c r="T180" s="449" t="n"/>
      <c r="U180" s="452" t="n"/>
      <c r="V180" s="482" t="inlineStr">
        <is>
          <t>Spare</t>
        </is>
      </c>
      <c r="W180" s="123" t="n"/>
      <c r="Y180" s="35" t="n"/>
      <c r="Z180" s="35" t="n"/>
    </row>
    <row r="181" ht="14.25" customHeight="1" s="310">
      <c r="A181" s="307" t="n"/>
      <c r="B181" s="13" t="n">
        <v>15</v>
      </c>
      <c r="C181" s="353" t="inlineStr">
        <is>
          <t>Spare</t>
        </is>
      </c>
      <c r="D181" s="354" t="n"/>
      <c r="E181" s="367" t="inlineStr">
        <is>
          <t>Spare</t>
        </is>
      </c>
      <c r="F181" s="428" t="n"/>
      <c r="G181" s="420" t="n"/>
      <c r="H181" s="423" t="inlineStr">
        <is>
          <t>Spare</t>
        </is>
      </c>
      <c r="I181" s="379" t="inlineStr">
        <is>
          <t>Spare</t>
        </is>
      </c>
      <c r="J181" s="439" t="n"/>
      <c r="K181" s="123" t="n"/>
      <c r="M181" s="307" t="n"/>
      <c r="N181" s="13" t="n">
        <v>15</v>
      </c>
      <c r="O181" s="448" t="inlineStr">
        <is>
          <t>Spare</t>
        </is>
      </c>
      <c r="P181" s="474" t="inlineStr">
        <is>
          <t>Spare</t>
        </is>
      </c>
      <c r="Q181" s="448" t="inlineStr">
        <is>
          <t>Spare</t>
        </is>
      </c>
      <c r="R181" s="448" t="inlineStr">
        <is>
          <t>Spare</t>
        </is>
      </c>
      <c r="S181" s="476" t="n"/>
      <c r="T181" s="449" t="n"/>
      <c r="U181" s="452" t="n"/>
      <c r="V181" s="482" t="inlineStr">
        <is>
          <t>Spare</t>
        </is>
      </c>
      <c r="W181" s="123" t="n"/>
      <c r="Y181" s="35" t="n"/>
      <c r="Z181" s="35" t="n"/>
    </row>
    <row r="182" ht="14.25" customHeight="1" s="310" thickBot="1">
      <c r="A182" s="307" t="n"/>
      <c r="B182" s="13" t="n">
        <v>16</v>
      </c>
      <c r="C182" s="353" t="inlineStr">
        <is>
          <t>Spare</t>
        </is>
      </c>
      <c r="D182" s="355" t="n"/>
      <c r="E182" s="367" t="inlineStr">
        <is>
          <t>Spare</t>
        </is>
      </c>
      <c r="F182" s="429" t="n"/>
      <c r="G182" s="420" t="n"/>
      <c r="H182" s="424" t="inlineStr">
        <is>
          <t>Spare</t>
        </is>
      </c>
      <c r="I182" s="381" t="inlineStr">
        <is>
          <t>Spare</t>
        </is>
      </c>
      <c r="J182" s="439" t="n"/>
      <c r="K182" s="123" t="n"/>
      <c r="M182" s="307" t="n"/>
      <c r="N182" s="13" t="n">
        <v>16</v>
      </c>
      <c r="O182" s="448" t="inlineStr">
        <is>
          <t>Spare</t>
        </is>
      </c>
      <c r="P182" s="474" t="inlineStr">
        <is>
          <t>Spare</t>
        </is>
      </c>
      <c r="Q182" s="448" t="inlineStr">
        <is>
          <t>Spare</t>
        </is>
      </c>
      <c r="R182" s="448" t="inlineStr">
        <is>
          <t>Spare</t>
        </is>
      </c>
      <c r="S182" s="476" t="n"/>
      <c r="T182" s="449" t="n"/>
      <c r="U182" s="452" t="n"/>
      <c r="V182" s="482" t="inlineStr">
        <is>
          <t>Spare</t>
        </is>
      </c>
      <c r="W182" s="123" t="n"/>
      <c r="Y182" s="35" t="n"/>
      <c r="Z182" s="35" t="n"/>
    </row>
    <row r="183" ht="14.25" customHeight="1" s="310">
      <c r="A183" s="307" t="n"/>
      <c r="B183" s="13" t="n">
        <v>17</v>
      </c>
      <c r="C183" s="356" t="n"/>
      <c r="D183" s="357" t="n"/>
      <c r="E183" s="370" t="n"/>
      <c r="F183" s="357" t="n"/>
      <c r="G183" s="421" t="n"/>
      <c r="H183" s="414" t="inlineStr">
        <is>
          <t>Spare</t>
        </is>
      </c>
      <c r="I183" s="377" t="inlineStr">
        <is>
          <t>Spare</t>
        </is>
      </c>
      <c r="J183" s="439" t="n"/>
      <c r="K183" s="123" t="n"/>
      <c r="M183" s="307" t="n"/>
      <c r="N183" s="13" t="n">
        <v>17</v>
      </c>
      <c r="O183" s="390" t="n"/>
      <c r="P183" s="390" t="n"/>
      <c r="Q183" s="390" t="n"/>
      <c r="R183" s="470" t="n"/>
      <c r="S183" s="476" t="n"/>
      <c r="T183" s="392" t="n"/>
      <c r="U183" s="453" t="n"/>
      <c r="V183" s="481" t="inlineStr">
        <is>
          <t>Spare</t>
        </is>
      </c>
      <c r="W183" s="123" t="n"/>
      <c r="Y183" s="35" t="n"/>
      <c r="Z183" s="35" t="n"/>
    </row>
    <row r="184" ht="14.25" customHeight="1" s="310">
      <c r="A184" s="307" t="n"/>
      <c r="B184" s="13" t="n">
        <v>18</v>
      </c>
      <c r="C184" s="358" t="n"/>
      <c r="D184" s="359" t="n"/>
      <c r="E184" s="371" t="n"/>
      <c r="F184" s="359" t="n"/>
      <c r="G184" s="420" t="n"/>
      <c r="H184" s="423" t="inlineStr">
        <is>
          <t>Spare</t>
        </is>
      </c>
      <c r="I184" s="379" t="inlineStr">
        <is>
          <t>Spare</t>
        </is>
      </c>
      <c r="J184" s="439" t="n"/>
      <c r="K184" s="123" t="n"/>
      <c r="M184" s="307" t="n"/>
      <c r="N184" s="13" t="n">
        <v>18</v>
      </c>
      <c r="O184" s="392" t="n"/>
      <c r="P184" s="392" t="n"/>
      <c r="Q184" s="392" t="n"/>
      <c r="R184" s="453" t="n"/>
      <c r="S184" s="476" t="n"/>
      <c r="T184" s="449" t="n"/>
      <c r="U184" s="452" t="n"/>
      <c r="V184" s="482" t="inlineStr">
        <is>
          <t>Spare</t>
        </is>
      </c>
      <c r="W184" s="123" t="n"/>
      <c r="Y184" s="35" t="n"/>
      <c r="Z184" s="35" t="n"/>
    </row>
    <row r="185" ht="14.25" customHeight="1" s="310">
      <c r="A185" s="307" t="n"/>
      <c r="B185" s="13" t="n">
        <v>19</v>
      </c>
      <c r="C185" s="358" t="n"/>
      <c r="D185" s="359" t="n"/>
      <c r="E185" s="371" t="n"/>
      <c r="F185" s="359" t="n"/>
      <c r="G185" s="420" t="n"/>
      <c r="H185" s="423" t="inlineStr">
        <is>
          <t>Spare</t>
        </is>
      </c>
      <c r="I185" s="379" t="inlineStr">
        <is>
          <t>Spare</t>
        </is>
      </c>
      <c r="J185" s="439" t="n"/>
      <c r="K185" s="123" t="n"/>
      <c r="M185" s="307" t="n"/>
      <c r="N185" s="13" t="n">
        <v>19</v>
      </c>
      <c r="O185" s="392" t="n"/>
      <c r="P185" s="392" t="n"/>
      <c r="Q185" s="392" t="n"/>
      <c r="R185" s="453" t="n"/>
      <c r="S185" s="476" t="n"/>
      <c r="T185" s="449" t="n"/>
      <c r="U185" s="452" t="n"/>
      <c r="V185" s="482" t="inlineStr">
        <is>
          <t>Spare</t>
        </is>
      </c>
      <c r="W185" s="123" t="n"/>
      <c r="Y185" s="35" t="n"/>
      <c r="Z185" s="35" t="n"/>
    </row>
    <row r="186" ht="14.25" customHeight="1" s="310">
      <c r="A186" s="307" t="n"/>
      <c r="B186" s="13" t="n">
        <v>20</v>
      </c>
      <c r="C186" s="358" t="n"/>
      <c r="D186" s="359" t="n"/>
      <c r="E186" s="371" t="n"/>
      <c r="F186" s="359" t="n"/>
      <c r="G186" s="420" t="n"/>
      <c r="H186" s="423" t="inlineStr">
        <is>
          <t>Spare</t>
        </is>
      </c>
      <c r="I186" s="379" t="inlineStr">
        <is>
          <t>Spare</t>
        </is>
      </c>
      <c r="J186" s="439" t="n"/>
      <c r="K186" s="123" t="n"/>
      <c r="M186" s="307" t="n"/>
      <c r="N186" s="13" t="n">
        <v>20</v>
      </c>
      <c r="O186" s="392" t="n"/>
      <c r="P186" s="392" t="n"/>
      <c r="Q186" s="392" t="n"/>
      <c r="R186" s="453" t="n"/>
      <c r="S186" s="476" t="n"/>
      <c r="T186" s="449" t="n"/>
      <c r="U186" s="452" t="n"/>
      <c r="V186" s="482" t="inlineStr">
        <is>
          <t>Spare</t>
        </is>
      </c>
      <c r="W186" s="123" t="n"/>
      <c r="Y186" s="35" t="n"/>
      <c r="Z186" s="35" t="n"/>
    </row>
    <row r="187" ht="14.25" customHeight="1" s="310">
      <c r="A187" s="307" t="n"/>
      <c r="B187" s="13" t="n">
        <v>21</v>
      </c>
      <c r="C187" s="358" t="n"/>
      <c r="D187" s="359" t="n"/>
      <c r="E187" s="371" t="n"/>
      <c r="F187" s="359" t="n"/>
      <c r="G187" s="420" t="n"/>
      <c r="H187" s="423" t="inlineStr">
        <is>
          <t>Spare</t>
        </is>
      </c>
      <c r="I187" s="379" t="inlineStr">
        <is>
          <t>Spare</t>
        </is>
      </c>
      <c r="J187" s="439" t="n"/>
      <c r="K187" s="123" t="n"/>
      <c r="M187" s="307" t="n"/>
      <c r="N187" s="13" t="n">
        <v>21</v>
      </c>
      <c r="O187" s="392" t="n"/>
      <c r="P187" s="392" t="n"/>
      <c r="Q187" s="392" t="n"/>
      <c r="R187" s="453" t="n"/>
      <c r="S187" s="476" t="n"/>
      <c r="T187" s="449" t="n"/>
      <c r="U187" s="452" t="n"/>
      <c r="V187" s="482" t="inlineStr">
        <is>
          <t>Spare</t>
        </is>
      </c>
      <c r="W187" s="123" t="n"/>
      <c r="Y187" s="35" t="n"/>
      <c r="Z187" s="35" t="n"/>
    </row>
    <row r="188" ht="14.25" customHeight="1" s="310">
      <c r="A188" s="307" t="n"/>
      <c r="B188" s="13" t="n">
        <v>22</v>
      </c>
      <c r="C188" s="358" t="n"/>
      <c r="D188" s="359" t="n"/>
      <c r="E188" s="371" t="n"/>
      <c r="F188" s="359" t="n"/>
      <c r="G188" s="420" t="n"/>
      <c r="H188" s="425" t="inlineStr">
        <is>
          <t>Spare</t>
        </is>
      </c>
      <c r="I188" s="379" t="inlineStr">
        <is>
          <t>Spare</t>
        </is>
      </c>
      <c r="J188" s="439" t="n"/>
      <c r="K188" s="123" t="n"/>
      <c r="M188" s="307" t="n"/>
      <c r="N188" s="13" t="n">
        <v>22</v>
      </c>
      <c r="O188" s="392" t="n"/>
      <c r="P188" s="392" t="n"/>
      <c r="Q188" s="392" t="n"/>
      <c r="R188" s="453" t="n"/>
      <c r="S188" s="476" t="n"/>
      <c r="T188" s="449" t="n"/>
      <c r="U188" s="452" t="n"/>
      <c r="V188" s="482" t="inlineStr">
        <is>
          <t>Spare</t>
        </is>
      </c>
      <c r="W188" s="123" t="n"/>
      <c r="Y188" s="35" t="n"/>
      <c r="Z188" s="35" t="n"/>
    </row>
    <row r="189" ht="14.25" customHeight="1" s="310">
      <c r="A189" s="307" t="n"/>
      <c r="B189" s="13" t="n">
        <v>23</v>
      </c>
      <c r="C189" s="358" t="n"/>
      <c r="D189" s="359" t="n"/>
      <c r="E189" s="371" t="n"/>
      <c r="F189" s="359" t="n"/>
      <c r="G189" s="420" t="n"/>
      <c r="H189" s="425" t="inlineStr">
        <is>
          <t>Spare</t>
        </is>
      </c>
      <c r="I189" s="379" t="inlineStr">
        <is>
          <t>Spare</t>
        </is>
      </c>
      <c r="J189" s="439" t="n"/>
      <c r="K189" s="123" t="n"/>
      <c r="M189" s="307" t="n"/>
      <c r="N189" s="13" t="n">
        <v>23</v>
      </c>
      <c r="O189" s="392" t="n"/>
      <c r="P189" s="392" t="n"/>
      <c r="Q189" s="392" t="n"/>
      <c r="R189" s="453" t="n"/>
      <c r="S189" s="476" t="n"/>
      <c r="T189" s="449" t="n"/>
      <c r="U189" s="452" t="n"/>
      <c r="V189" s="482" t="inlineStr">
        <is>
          <t>Spare</t>
        </is>
      </c>
      <c r="W189" s="123" t="n"/>
      <c r="Y189" s="35" t="n"/>
      <c r="Z189" s="35" t="n"/>
    </row>
    <row r="190" ht="14.25" customHeight="1" s="310">
      <c r="A190" s="307" t="n"/>
      <c r="B190" s="13" t="n">
        <v>24</v>
      </c>
      <c r="C190" s="358" t="n"/>
      <c r="D190" s="359" t="n"/>
      <c r="E190" s="371" t="n"/>
      <c r="F190" s="359" t="n"/>
      <c r="G190" s="420" t="n"/>
      <c r="H190" s="425" t="inlineStr">
        <is>
          <t>Spare</t>
        </is>
      </c>
      <c r="I190" s="379" t="inlineStr">
        <is>
          <t>Spare</t>
        </is>
      </c>
      <c r="J190" s="439" t="n"/>
      <c r="K190" s="123" t="n"/>
      <c r="M190" s="307" t="n"/>
      <c r="N190" s="13" t="n">
        <v>24</v>
      </c>
      <c r="O190" s="392" t="n"/>
      <c r="P190" s="392" t="n"/>
      <c r="Q190" s="392" t="n"/>
      <c r="R190" s="453" t="n"/>
      <c r="S190" s="476" t="n"/>
      <c r="T190" s="449" t="n"/>
      <c r="U190" s="452" t="n"/>
      <c r="V190" s="482" t="inlineStr">
        <is>
          <t>Spare</t>
        </is>
      </c>
      <c r="W190" s="123" t="n"/>
      <c r="Y190" s="35" t="n"/>
      <c r="Z190" s="35" t="n"/>
    </row>
    <row r="191" ht="14.25" customHeight="1" s="310">
      <c r="A191" s="307" t="n"/>
      <c r="B191" s="13" t="n">
        <v>25</v>
      </c>
      <c r="C191" s="358" t="n"/>
      <c r="D191" s="359" t="n"/>
      <c r="E191" s="371" t="n"/>
      <c r="F191" s="359" t="n"/>
      <c r="G191" s="420" t="n"/>
      <c r="H191" s="425" t="inlineStr">
        <is>
          <t>Spare</t>
        </is>
      </c>
      <c r="I191" s="379" t="inlineStr">
        <is>
          <t>Spare</t>
        </is>
      </c>
      <c r="J191" s="439" t="n"/>
      <c r="K191" s="123" t="n"/>
      <c r="M191" s="307" t="n"/>
      <c r="N191" s="13" t="n">
        <v>25</v>
      </c>
      <c r="O191" s="392" t="n"/>
      <c r="P191" s="392" t="n"/>
      <c r="Q191" s="392" t="n"/>
      <c r="R191" s="453" t="n"/>
      <c r="S191" s="476" t="n"/>
      <c r="T191" s="449" t="n"/>
      <c r="U191" s="452" t="n"/>
      <c r="V191" s="482" t="inlineStr">
        <is>
          <t>Spare</t>
        </is>
      </c>
      <c r="W191" s="123" t="n"/>
      <c r="Y191" s="35" t="n"/>
      <c r="Z191" s="35" t="n"/>
    </row>
    <row r="192" ht="14.25" customHeight="1" s="310">
      <c r="A192" s="307" t="n"/>
      <c r="B192" s="13" t="n">
        <v>26</v>
      </c>
      <c r="C192" s="358" t="n"/>
      <c r="D192" s="359" t="n"/>
      <c r="E192" s="371" t="n"/>
      <c r="F192" s="359" t="n"/>
      <c r="G192" s="420" t="n"/>
      <c r="H192" s="425" t="inlineStr">
        <is>
          <t>Spare</t>
        </is>
      </c>
      <c r="I192" s="379" t="inlineStr">
        <is>
          <t>Spare</t>
        </is>
      </c>
      <c r="J192" s="439" t="n"/>
      <c r="K192" s="123" t="n"/>
      <c r="M192" s="307" t="n"/>
      <c r="N192" s="13" t="n">
        <v>26</v>
      </c>
      <c r="O192" s="392" t="n"/>
      <c r="P192" s="392" t="n"/>
      <c r="Q192" s="392" t="n"/>
      <c r="R192" s="453" t="n"/>
      <c r="S192" s="476" t="n"/>
      <c r="T192" s="449" t="n"/>
      <c r="U192" s="452" t="n"/>
      <c r="V192" s="482" t="inlineStr">
        <is>
          <t>Spare</t>
        </is>
      </c>
      <c r="W192" s="123" t="n"/>
      <c r="Y192" s="35" t="n"/>
      <c r="Z192" s="35" t="n"/>
    </row>
    <row r="193" ht="14.25" customHeight="1" s="310">
      <c r="A193" s="307" t="n"/>
      <c r="B193" s="13" t="n">
        <v>27</v>
      </c>
      <c r="C193" s="358" t="n"/>
      <c r="D193" s="359" t="n"/>
      <c r="E193" s="371" t="n"/>
      <c r="F193" s="359" t="n"/>
      <c r="G193" s="420" t="n"/>
      <c r="H193" s="425" t="inlineStr">
        <is>
          <t>Spare</t>
        </is>
      </c>
      <c r="I193" s="379" t="inlineStr">
        <is>
          <t>Spare</t>
        </is>
      </c>
      <c r="J193" s="439" t="n"/>
      <c r="K193" s="123" t="n"/>
      <c r="M193" s="307" t="n"/>
      <c r="N193" s="13" t="n">
        <v>27</v>
      </c>
      <c r="O193" s="392" t="n"/>
      <c r="P193" s="392" t="n"/>
      <c r="Q193" s="392" t="n"/>
      <c r="R193" s="453" t="n"/>
      <c r="S193" s="476" t="n"/>
      <c r="T193" s="449" t="n"/>
      <c r="U193" s="452" t="n"/>
      <c r="V193" s="482" t="inlineStr">
        <is>
          <t>Spare</t>
        </is>
      </c>
      <c r="W193" s="123" t="n"/>
      <c r="Y193" s="35" t="n"/>
      <c r="Z193" s="35" t="n"/>
    </row>
    <row r="194" ht="14.25" customHeight="1" s="310">
      <c r="A194" s="307" t="n"/>
      <c r="B194" s="13" t="n">
        <v>28</v>
      </c>
      <c r="C194" s="358" t="n"/>
      <c r="D194" s="359" t="n"/>
      <c r="E194" s="371" t="n"/>
      <c r="F194" s="359" t="n"/>
      <c r="G194" s="420" t="n"/>
      <c r="H194" s="425" t="inlineStr">
        <is>
          <t>Spare</t>
        </is>
      </c>
      <c r="I194" s="379" t="inlineStr">
        <is>
          <t>Spare</t>
        </is>
      </c>
      <c r="J194" s="439" t="n"/>
      <c r="K194" s="123" t="n"/>
      <c r="M194" s="307" t="n"/>
      <c r="N194" s="13" t="n">
        <v>28</v>
      </c>
      <c r="O194" s="392" t="n"/>
      <c r="P194" s="392" t="n"/>
      <c r="Q194" s="392" t="n"/>
      <c r="R194" s="453" t="n"/>
      <c r="S194" s="476" t="n"/>
      <c r="T194" s="449" t="n"/>
      <c r="U194" s="452" t="n"/>
      <c r="V194" s="482" t="inlineStr">
        <is>
          <t>Spare</t>
        </is>
      </c>
      <c r="W194" s="123" t="n"/>
      <c r="Y194" s="35" t="n"/>
      <c r="Z194" s="35" t="n"/>
    </row>
    <row r="195" ht="14.25" customHeight="1" s="310">
      <c r="A195" s="307" t="n"/>
      <c r="B195" s="13" t="n">
        <v>29</v>
      </c>
      <c r="C195" s="358" t="n"/>
      <c r="D195" s="359" t="n"/>
      <c r="E195" s="371" t="n"/>
      <c r="F195" s="359" t="n"/>
      <c r="G195" s="420" t="n"/>
      <c r="H195" s="425" t="inlineStr">
        <is>
          <t>Spare</t>
        </is>
      </c>
      <c r="I195" s="379" t="inlineStr">
        <is>
          <t>Spare</t>
        </is>
      </c>
      <c r="J195" s="439" t="n"/>
      <c r="K195" s="123" t="n"/>
      <c r="M195" s="307" t="n"/>
      <c r="N195" s="13" t="n">
        <v>29</v>
      </c>
      <c r="O195" s="392" t="n"/>
      <c r="P195" s="392" t="n"/>
      <c r="Q195" s="392" t="n"/>
      <c r="R195" s="453" t="n"/>
      <c r="S195" s="476" t="n"/>
      <c r="T195" s="449" t="n"/>
      <c r="U195" s="452" t="n"/>
      <c r="V195" s="482" t="inlineStr">
        <is>
          <t>Spare</t>
        </is>
      </c>
      <c r="W195" s="123" t="n"/>
      <c r="Y195" s="35" t="n"/>
      <c r="Z195" s="35" t="n"/>
    </row>
    <row r="196" ht="14.25" customHeight="1" s="310">
      <c r="A196" s="307" t="n"/>
      <c r="B196" s="13" t="n">
        <v>30</v>
      </c>
      <c r="C196" s="358" t="n"/>
      <c r="D196" s="359" t="n"/>
      <c r="E196" s="371" t="n"/>
      <c r="F196" s="359" t="n"/>
      <c r="G196" s="420" t="n"/>
      <c r="H196" s="425" t="inlineStr">
        <is>
          <t>Spare</t>
        </is>
      </c>
      <c r="I196" s="379" t="inlineStr">
        <is>
          <t>Spare</t>
        </is>
      </c>
      <c r="J196" s="439" t="n"/>
      <c r="K196" s="123" t="n"/>
      <c r="M196" s="307" t="n"/>
      <c r="N196" s="13" t="n">
        <v>30</v>
      </c>
      <c r="O196" s="392" t="n"/>
      <c r="P196" s="392" t="n"/>
      <c r="Q196" s="392" t="n"/>
      <c r="R196" s="453" t="n"/>
      <c r="S196" s="476" t="n"/>
      <c r="T196" s="449" t="n"/>
      <c r="U196" s="452" t="n"/>
      <c r="V196" s="482" t="inlineStr">
        <is>
          <t>Spare</t>
        </is>
      </c>
      <c r="W196" s="123" t="n"/>
      <c r="Y196" s="35" t="n"/>
      <c r="Z196" s="35" t="n"/>
    </row>
    <row r="197" ht="14.25" customHeight="1" s="310">
      <c r="A197" s="307" t="n"/>
      <c r="B197" s="13" t="n">
        <v>31</v>
      </c>
      <c r="C197" s="358" t="n"/>
      <c r="D197" s="359" t="n"/>
      <c r="E197" s="371" t="n"/>
      <c r="F197" s="359" t="n"/>
      <c r="G197" s="420" t="n"/>
      <c r="H197" s="425" t="inlineStr">
        <is>
          <t>Spare</t>
        </is>
      </c>
      <c r="I197" s="379" t="inlineStr">
        <is>
          <t>Spare</t>
        </is>
      </c>
      <c r="J197" s="439" t="n"/>
      <c r="K197" s="123" t="n"/>
      <c r="M197" s="307" t="n"/>
      <c r="N197" s="13" t="n">
        <v>31</v>
      </c>
      <c r="O197" s="392" t="n"/>
      <c r="P197" s="392" t="n"/>
      <c r="Q197" s="392" t="n"/>
      <c r="R197" s="453" t="n"/>
      <c r="S197" s="476" t="n"/>
      <c r="T197" s="449" t="n"/>
      <c r="U197" s="452" t="n"/>
      <c r="V197" s="482" t="inlineStr">
        <is>
          <t>Spare</t>
        </is>
      </c>
      <c r="W197" s="123" t="n"/>
      <c r="Y197" s="35" t="n"/>
      <c r="Z197" s="35" t="n"/>
    </row>
    <row r="198" ht="14.25" customHeight="1" s="310" thickBot="1">
      <c r="A198" s="308" t="n"/>
      <c r="B198" s="13" t="n">
        <v>32</v>
      </c>
      <c r="C198" s="360" t="n"/>
      <c r="D198" s="360" t="n"/>
      <c r="E198" s="360" t="n"/>
      <c r="F198" s="360" t="n"/>
      <c r="G198" s="422" t="n"/>
      <c r="H198" s="426" t="inlineStr">
        <is>
          <t>Spare</t>
        </is>
      </c>
      <c r="I198" s="382" t="inlineStr">
        <is>
          <t>Spare</t>
        </is>
      </c>
      <c r="J198" s="440" t="n"/>
      <c r="K198" s="123" t="n"/>
      <c r="M198" s="308" t="n"/>
      <c r="N198" s="13" t="n">
        <v>32</v>
      </c>
      <c r="O198" s="393" t="n"/>
      <c r="P198" s="393" t="n"/>
      <c r="Q198" s="393" t="n"/>
      <c r="R198" s="471" t="n"/>
      <c r="S198" s="450" t="n"/>
      <c r="T198" s="450" t="n"/>
      <c r="U198" s="454" t="n"/>
      <c r="V198" s="483" t="inlineStr">
        <is>
          <t>Spare</t>
        </is>
      </c>
      <c r="W198" s="123" t="n"/>
      <c r="Y198" s="35" t="n"/>
      <c r="Z198" s="35" t="n"/>
    </row>
    <row r="199" ht="14.25" customHeight="1" s="310">
      <c r="A199" s="326" t="inlineStr">
        <is>
          <t>I/O numbeE</t>
        </is>
      </c>
      <c r="B199" s="327" t="n"/>
      <c r="C199" s="3">
        <f>SUM(C164-COUNTIF(C167:C182,"Spare"))</f>
        <v/>
      </c>
      <c r="D199" s="3">
        <f>SUM(D164-COUNTIF(D167:D182,"Spare"))</f>
        <v/>
      </c>
      <c r="E199" s="3">
        <f>SUM(E164-COUNTIF(E167:E182,"Spare"))</f>
        <v/>
      </c>
      <c r="F199" s="3">
        <f>SUM(F164-COUNTIF(F167:F182,"Spare"))</f>
        <v/>
      </c>
      <c r="G199" s="3">
        <f>SUM(G164-COUNTIF(G167:G182,"Spare"))</f>
        <v/>
      </c>
      <c r="H199" s="3">
        <f>SUM(H164-COUNTIF(H167:H182,"Spare"))</f>
        <v/>
      </c>
      <c r="I199" s="3">
        <f>SUM(I164-COUNTIF(I167:I198,"Spare"))</f>
        <v/>
      </c>
      <c r="J199" s="3">
        <f>SUM(J164-COUNTIF(J167:J198,"Spare"))</f>
        <v/>
      </c>
      <c r="K199" s="35">
        <f>SUM(C199:J199)</f>
        <v/>
      </c>
      <c r="M199" s="326" t="inlineStr">
        <is>
          <t>I/O numbeE</t>
        </is>
      </c>
      <c r="N199" s="327" t="n"/>
      <c r="O199" s="3">
        <f>SUM(O164-COUNTIF(O167:O182,"Spare"))</f>
        <v/>
      </c>
      <c r="P199" s="3">
        <f>SUM(P164-COUNTIF(P167:P182,"Spare"))</f>
        <v/>
      </c>
      <c r="Q199" s="3">
        <f>SUM(Q164-COUNTIF(Q167:Q198,"Spare"))</f>
        <v/>
      </c>
      <c r="R199" s="3">
        <f>SUM(R164-COUNTIF(R167:R198,"Spare"))</f>
        <v/>
      </c>
      <c r="S199" s="3">
        <f>SUM(S164-COUNTIF(S167:S182,"Spare"))</f>
        <v/>
      </c>
      <c r="T199" s="3">
        <f>SUM(T164-COUNTIF(T167:T182,"Spare"))</f>
        <v/>
      </c>
      <c r="U199" s="108">
        <f>SUM(U164-COUNTIF(U167:U198,"Spare"))</f>
        <v/>
      </c>
      <c r="V199" s="3">
        <f>SUM(V164-COUNTIF(V167:V198,"Spare"))</f>
        <v/>
      </c>
      <c r="W199" s="35">
        <f>SUM(O199:V199)</f>
        <v/>
      </c>
      <c r="Y199" s="35" t="n"/>
      <c r="Z199" s="35" t="n"/>
    </row>
    <row r="202"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Y202" s="35" t="n"/>
      <c r="Z202" s="35" t="n"/>
    </row>
    <row r="203" ht="14.25" customHeight="1" s="310" thickBot="1"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Y203" s="35" t="n"/>
      <c r="Z203" s="35" t="n"/>
    </row>
    <row r="204" ht="14.25" customHeight="1" s="310" thickBot="1">
      <c r="B204" s="35" t="n"/>
      <c r="C204" s="1" t="inlineStr">
        <is>
          <t>IS</t>
        </is>
      </c>
      <c r="D204" s="2" t="inlineStr">
        <is>
          <t>R</t>
        </is>
      </c>
      <c r="E204" s="35" t="n"/>
      <c r="F204" s="35" t="n"/>
      <c r="G204" s="35" t="n"/>
      <c r="H204" s="35" t="n"/>
      <c r="I204" s="35" t="n"/>
      <c r="J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Y204" s="35" t="n"/>
      <c r="Z204" s="35" t="n"/>
    </row>
    <row r="205" ht="14.25" customHeight="1" s="310"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Y205" s="35" t="n"/>
      <c r="Z205" s="35" t="n"/>
    </row>
    <row r="206">
      <c r="B206" s="35" t="n"/>
      <c r="C206" s="69" t="inlineStr">
        <is>
          <t>IS</t>
        </is>
      </c>
      <c r="D206" s="35" t="n"/>
      <c r="E206" s="35" t="n"/>
      <c r="F206" s="35" t="n"/>
      <c r="G206" s="35" t="n"/>
      <c r="H206" s="35" t="n"/>
      <c r="I206" s="35" t="n"/>
      <c r="J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Y206" s="35" t="n"/>
      <c r="Z206" s="35" t="n"/>
    </row>
    <row r="207" ht="14.25" customHeight="1" s="310" thickBot="1"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Y207" s="35" t="n"/>
      <c r="Z207" s="35" t="n"/>
    </row>
    <row r="208" ht="14.25" customHeight="1" s="310" thickBot="1">
      <c r="B208" s="35" t="n"/>
      <c r="C208" s="5" t="inlineStr">
        <is>
          <t>NIS</t>
        </is>
      </c>
      <c r="D208" s="6" t="inlineStr">
        <is>
          <t>R</t>
        </is>
      </c>
      <c r="E208" s="35" t="n"/>
      <c r="F208" s="35" t="n"/>
      <c r="G208" s="35" t="n"/>
      <c r="H208" s="35" t="n"/>
      <c r="I208" s="35" t="n"/>
      <c r="J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Y208" s="35" t="n"/>
      <c r="Z208" s="35" t="n"/>
    </row>
    <row r="209" ht="14.25" customHeight="1" s="310"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Y209" s="35" t="n"/>
      <c r="Z209" s="35" t="n"/>
    </row>
    <row r="210">
      <c r="B210" s="35" t="n"/>
      <c r="C210" s="11" t="inlineStr">
        <is>
          <t>NIS</t>
        </is>
      </c>
      <c r="D210" s="35" t="n"/>
      <c r="E210" s="35" t="n"/>
      <c r="F210" s="35" t="n"/>
      <c r="G210" s="35" t="n"/>
      <c r="H210" s="35" t="n"/>
      <c r="I210" s="35" t="n"/>
      <c r="J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Y210" s="35" t="n"/>
      <c r="Z210" s="35" t="n"/>
    </row>
    <row r="211" ht="14.25" customHeight="1" s="310" thickBot="1"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Y211" s="35" t="n"/>
      <c r="Z211" s="35" t="n"/>
    </row>
    <row r="212" ht="14.25" customHeight="1" s="310" thickBot="1">
      <c r="B212" s="35" t="n"/>
      <c r="C212" s="75" t="inlineStr">
        <is>
          <t>MI</t>
        </is>
      </c>
      <c r="D212" s="76" t="inlineStr">
        <is>
          <t>R</t>
        </is>
      </c>
      <c r="E212" s="35" t="n"/>
      <c r="F212" s="35" t="n"/>
      <c r="G212" s="35" t="n"/>
      <c r="H212" s="35" t="n"/>
      <c r="I212" s="35" t="n"/>
      <c r="J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Y212" s="35" t="n"/>
      <c r="Z212" s="35" t="n"/>
    </row>
    <row r="213" ht="14.25" customHeight="1" s="310"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Y213" s="35" t="n"/>
      <c r="Z213" s="35" t="n"/>
    </row>
    <row r="214">
      <c r="B214" s="35" t="n"/>
      <c r="C214" s="87" t="inlineStr">
        <is>
          <t>MI</t>
        </is>
      </c>
      <c r="D214" s="35" t="n"/>
      <c r="E214" s="35" t="n"/>
      <c r="F214" s="35" t="n"/>
      <c r="G214" s="35" t="n"/>
      <c r="H214" s="35" t="n"/>
      <c r="I214" s="35" t="n"/>
      <c r="J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Y214" s="35" t="n"/>
      <c r="Z214" s="35" t="n"/>
    </row>
    <row r="215" ht="14.25" customHeight="1" s="310" thickBot="1"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Y215" s="35" t="n"/>
      <c r="Z215" s="35" t="n"/>
    </row>
    <row r="216" ht="14.25" customHeight="1" s="310" thickBot="1">
      <c r="B216" s="35" t="n"/>
      <c r="C216" s="9" t="inlineStr">
        <is>
          <t>RE</t>
        </is>
      </c>
      <c r="D216" s="10" t="inlineStr">
        <is>
          <t>R</t>
        </is>
      </c>
      <c r="E216" s="35" t="n"/>
      <c r="F216" s="35" t="n"/>
      <c r="G216" s="35" t="n"/>
      <c r="H216" s="35" t="n"/>
      <c r="I216" s="35" t="n"/>
      <c r="J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Y216" s="35" t="n"/>
      <c r="Z216" s="35" t="n"/>
    </row>
    <row r="217" ht="14.25" customHeight="1" s="310"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Y217" s="35" t="n"/>
      <c r="Z217" s="35" t="n"/>
    </row>
    <row r="218">
      <c r="B218" s="35" t="n"/>
      <c r="C218" s="4" t="inlineStr">
        <is>
          <t>RE</t>
        </is>
      </c>
      <c r="D218" s="35" t="n"/>
      <c r="E218" s="35" t="n"/>
      <c r="F218" s="35" t="n"/>
      <c r="G218" s="35" t="n"/>
      <c r="H218" s="35" t="n"/>
      <c r="I218" s="35" t="n"/>
      <c r="J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Y218" s="35" t="n"/>
      <c r="Z218" s="35" t="n"/>
    </row>
    <row r="219" ht="14.25" customHeight="1" s="310" thickBot="1"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Y219" s="35" t="n"/>
      <c r="Z219" s="35" t="n"/>
    </row>
    <row r="220" ht="14.25" customHeight="1" s="310" thickBot="1" thickTop="1">
      <c r="B220" s="35" t="n"/>
      <c r="C220" s="90" t="inlineStr">
        <is>
          <t>Dry</t>
        </is>
      </c>
      <c r="D220" s="91" t="inlineStr">
        <is>
          <t>R</t>
        </is>
      </c>
      <c r="E220" s="35" t="n"/>
      <c r="F220" s="35" t="n"/>
      <c r="G220" s="35" t="n"/>
      <c r="H220" s="35" t="n"/>
      <c r="I220" s="35" t="n"/>
      <c r="J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Y220" s="35" t="n"/>
      <c r="Z220" s="35" t="n"/>
    </row>
    <row r="221" ht="15" customHeight="1" s="310" thickTop="1"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Y221" s="35" t="n"/>
      <c r="Z221" s="35" t="n"/>
    </row>
    <row r="222" ht="14.25" customHeight="1" s="310">
      <c r="B222" s="35" t="n"/>
      <c r="C222" s="98" t="inlineStr">
        <is>
          <t>Dry</t>
        </is>
      </c>
      <c r="D222" s="35" t="n"/>
      <c r="E222" s="35" t="n"/>
      <c r="F222" s="35" t="n"/>
      <c r="G222" s="35" t="n"/>
      <c r="H222" s="35" t="n"/>
      <c r="I222" s="35" t="n"/>
      <c r="J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Y222" s="35" t="n"/>
      <c r="Z222" s="35" t="n"/>
    </row>
    <row r="223" ht="14.25" customHeight="1" s="310" thickBot="1"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Y223" s="35" t="n"/>
      <c r="Z223" s="35" t="n"/>
    </row>
    <row r="224" ht="14.25" customHeight="1" s="310" thickBot="1">
      <c r="B224" s="35" t="n"/>
      <c r="C224" s="7" t="inlineStr">
        <is>
          <t>24V</t>
        </is>
      </c>
      <c r="D224" s="8" t="inlineStr">
        <is>
          <t>R</t>
        </is>
      </c>
      <c r="E224" s="35" t="n"/>
      <c r="F224" s="35" t="n"/>
      <c r="G224" s="35" t="n"/>
      <c r="H224" s="35" t="n"/>
      <c r="I224" s="35" t="n"/>
      <c r="J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Y224" s="35" t="n"/>
      <c r="Z224" s="35" t="n"/>
    </row>
    <row r="225" ht="14.25" customHeight="1" s="310"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Y225" s="35" t="n"/>
      <c r="Z225" s="35" t="n"/>
    </row>
    <row r="226">
      <c r="B226" s="35" t="n"/>
      <c r="C226" s="12" t="inlineStr">
        <is>
          <t>24V</t>
        </is>
      </c>
      <c r="D226" s="35" t="n"/>
      <c r="E226" s="35" t="n"/>
      <c r="F226" s="35" t="n"/>
      <c r="G226" s="35" t="n"/>
      <c r="H226" s="35" t="n"/>
      <c r="I226" s="35" t="n"/>
      <c r="J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Y226" s="35" t="n"/>
      <c r="Z226" s="35" t="n"/>
    </row>
    <row r="227"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Y227" s="35" t="n"/>
      <c r="Z227" s="35" t="n"/>
    </row>
    <row r="228"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Y228" s="35" t="n"/>
      <c r="Z228" s="35" t="n"/>
    </row>
    <row r="229">
      <c r="B229" s="35" t="n"/>
      <c r="C229" s="35" t="inlineStr">
        <is>
          <t>AIR(Hart)4-20mA</t>
        </is>
      </c>
      <c r="D229" s="35" t="inlineStr">
        <is>
          <t>4~20ma</t>
        </is>
      </c>
      <c r="E229" s="35" t="inlineStr">
        <is>
          <t>NIS</t>
        </is>
      </c>
      <c r="F229" s="35" t="n"/>
      <c r="G229" s="35" t="n"/>
      <c r="H229" s="35" t="n"/>
      <c r="I229" s="35" t="n"/>
      <c r="J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Y229" s="35" t="n"/>
      <c r="Z229" s="35" t="n"/>
    </row>
    <row r="230">
      <c r="B230" s="35" t="n"/>
      <c r="C230" s="35" t="n"/>
      <c r="D230" s="35" t="inlineStr">
        <is>
          <t>安全栅</t>
        </is>
      </c>
      <c r="E230" s="35" t="inlineStr">
        <is>
          <t>IS</t>
        </is>
      </c>
      <c r="F230" s="35" t="n"/>
      <c r="G230" s="35" t="n"/>
      <c r="H230" s="35" t="n"/>
      <c r="I230" s="35" t="n"/>
      <c r="J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Y230" s="35" t="n"/>
      <c r="Z230" s="35" t="n"/>
    </row>
    <row r="231">
      <c r="B231" s="35" t="n"/>
      <c r="C231" s="35" t="n"/>
      <c r="D231" s="35" t="inlineStr">
        <is>
          <t>输入隔离器</t>
        </is>
      </c>
      <c r="E231" s="35" t="inlineStr">
        <is>
          <t>ISO</t>
        </is>
      </c>
      <c r="F231" s="35" t="n"/>
      <c r="G231" s="35" t="n"/>
      <c r="H231" s="35" t="n"/>
      <c r="I231" s="35" t="n"/>
      <c r="J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Y231" s="35" t="n"/>
      <c r="Z231" s="35" t="n"/>
    </row>
    <row r="232">
      <c r="B232" s="35" t="n"/>
      <c r="C232" s="35" t="n"/>
      <c r="D232" s="35" t="inlineStr">
        <is>
          <t>Pt100+温变</t>
        </is>
      </c>
      <c r="E232" s="35" t="inlineStr">
        <is>
          <t>Pt</t>
        </is>
      </c>
      <c r="F232" s="35" t="n"/>
      <c r="G232" s="35" t="n"/>
      <c r="H232" s="35" t="n"/>
      <c r="I232" s="35" t="n"/>
      <c r="J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Y232" s="35" t="n"/>
      <c r="Z232" s="35" t="n"/>
    </row>
    <row r="233">
      <c r="B233" s="35" t="n"/>
      <c r="C233" s="35" t="n"/>
      <c r="D233" s="35" t="inlineStr">
        <is>
          <t>浪涌</t>
        </is>
      </c>
      <c r="E233" s="35" t="inlineStr">
        <is>
          <t>SU</t>
        </is>
      </c>
      <c r="F233" s="35" t="n"/>
      <c r="G233" s="35" t="n"/>
      <c r="H233" s="35" t="n"/>
      <c r="I233" s="35" t="n"/>
      <c r="J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Y233" s="35" t="n"/>
      <c r="Z233" s="35" t="n"/>
    </row>
    <row r="234">
      <c r="B234" s="35" t="n"/>
      <c r="C234" s="35" t="inlineStr">
        <is>
          <t>AOR(Hart)4-20mA</t>
        </is>
      </c>
      <c r="D234" s="35" t="inlineStr">
        <is>
          <t>4~20ma</t>
        </is>
      </c>
      <c r="E234" s="35" t="inlineStr">
        <is>
          <t>NIS</t>
        </is>
      </c>
      <c r="F234" s="35" t="n"/>
      <c r="G234" s="35" t="n"/>
      <c r="H234" s="35" t="n"/>
      <c r="I234" s="35" t="n"/>
      <c r="J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Y234" s="35" t="n"/>
      <c r="Z234" s="35" t="n"/>
    </row>
    <row r="235">
      <c r="B235" s="35" t="n"/>
      <c r="C235" s="35" t="n"/>
      <c r="D235" s="35" t="inlineStr">
        <is>
          <t>安全栅</t>
        </is>
      </c>
      <c r="E235" s="35" t="inlineStr">
        <is>
          <t>IS</t>
        </is>
      </c>
      <c r="F235" s="35" t="n"/>
      <c r="G235" s="35" t="n"/>
      <c r="H235" s="35" t="n"/>
      <c r="I235" s="35" t="n"/>
      <c r="J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Y235" s="35" t="n"/>
      <c r="Z235" s="35" t="n"/>
    </row>
    <row r="236">
      <c r="B236" s="35" t="n"/>
      <c r="C236" s="35" t="n"/>
      <c r="D236" s="35" t="inlineStr">
        <is>
          <t>输出隔离器</t>
        </is>
      </c>
      <c r="E236" s="35" t="inlineStr">
        <is>
          <t>ISO</t>
        </is>
      </c>
      <c r="F236" s="35" t="n"/>
      <c r="G236" s="35" t="n"/>
      <c r="H236" s="35" t="n"/>
      <c r="I236" s="35" t="n"/>
      <c r="J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Y236" s="35" t="n"/>
      <c r="Z236" s="35" t="n"/>
    </row>
    <row r="237">
      <c r="B237" s="35" t="n"/>
      <c r="C237" s="35" t="inlineStr">
        <is>
          <t>DIRNAMUR</t>
        </is>
      </c>
      <c r="D237" s="35" t="inlineStr">
        <is>
          <t>继电器</t>
        </is>
      </c>
      <c r="E237" s="35" t="inlineStr">
        <is>
          <t>MR</t>
        </is>
      </c>
      <c r="F237" s="35" t="n"/>
      <c r="G237" s="35" t="n"/>
      <c r="H237" s="35" t="n"/>
      <c r="I237" s="35" t="n"/>
      <c r="J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Y237" s="35" t="n"/>
      <c r="Z237" s="35" t="n"/>
    </row>
    <row r="238">
      <c r="B238" s="35" t="n"/>
      <c r="C238" s="35" t="n"/>
      <c r="D238" s="35" t="inlineStr">
        <is>
          <t>安全栅</t>
        </is>
      </c>
      <c r="E238" s="35" t="inlineStr">
        <is>
          <t>MI</t>
        </is>
      </c>
      <c r="F238" s="35" t="n"/>
      <c r="G238" s="35" t="n"/>
      <c r="H238" s="35" t="n"/>
      <c r="I238" s="35" t="n"/>
      <c r="J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Y238" s="35" t="n"/>
      <c r="Z238" s="35" t="n"/>
    </row>
    <row r="239">
      <c r="B239" s="35" t="n"/>
      <c r="C239" s="35" t="inlineStr">
        <is>
          <t>DIR（干接点）</t>
        </is>
      </c>
      <c r="D239" s="35" t="inlineStr">
        <is>
          <t>安全栅</t>
        </is>
      </c>
      <c r="E239" s="35" t="inlineStr">
        <is>
          <t>IS</t>
        </is>
      </c>
      <c r="F239" s="35" t="n"/>
      <c r="G239" s="35" t="n"/>
      <c r="H239" s="35" t="n"/>
      <c r="I239" s="35" t="n"/>
      <c r="J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Y239" s="35" t="n"/>
      <c r="Z239" s="35" t="n"/>
    </row>
    <row r="240">
      <c r="B240" s="35" t="n"/>
      <c r="C240" s="35" t="n"/>
      <c r="D240" s="35" t="inlineStr">
        <is>
          <t>继电器</t>
        </is>
      </c>
      <c r="E240" s="35" t="inlineStr">
        <is>
          <t>RE</t>
        </is>
      </c>
      <c r="F240" s="35" t="n"/>
      <c r="G240" s="35" t="n"/>
      <c r="H240" s="35" t="n"/>
      <c r="I240" s="35" t="n"/>
      <c r="J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Y240" s="35" t="n"/>
      <c r="Z240" s="35" t="n"/>
    </row>
    <row r="241">
      <c r="B241" s="35" t="n"/>
      <c r="C241" s="35" t="inlineStr">
        <is>
          <t>DOR（中间继电器）</t>
        </is>
      </c>
      <c r="D241" s="35" t="inlineStr">
        <is>
          <t>干接点</t>
        </is>
      </c>
      <c r="E241" s="35" t="inlineStr">
        <is>
          <t>dry</t>
        </is>
      </c>
      <c r="F241" s="35" t="n"/>
      <c r="G241" s="35" t="n"/>
      <c r="H241" s="35" t="n"/>
      <c r="I241" s="35" t="n"/>
      <c r="J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Y241" s="35" t="n"/>
      <c r="Z241" s="35" t="n"/>
    </row>
    <row r="242">
      <c r="B242" s="35" t="n"/>
      <c r="C242" s="35" t="n"/>
      <c r="D242" s="35" t="inlineStr">
        <is>
          <t>湿接点</t>
        </is>
      </c>
      <c r="E242" s="35" t="inlineStr">
        <is>
          <t>24v</t>
        </is>
      </c>
      <c r="F242" s="35" t="n"/>
      <c r="G242" s="35" t="n"/>
      <c r="H242" s="35" t="n"/>
      <c r="I242" s="35" t="n"/>
      <c r="J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Y242" s="35" t="n"/>
      <c r="Z242" s="35" t="n"/>
    </row>
    <row r="243">
      <c r="B243" s="35" t="n"/>
      <c r="C243" s="35" t="inlineStr">
        <is>
          <t>AI(Hart)4-20mA</t>
        </is>
      </c>
      <c r="D243" s="35" t="inlineStr">
        <is>
          <t>4-20mA</t>
        </is>
      </c>
      <c r="E243" s="35" t="inlineStr">
        <is>
          <t>NIS</t>
        </is>
      </c>
      <c r="F243" s="35" t="n"/>
      <c r="G243" s="35" t="n"/>
      <c r="H243" s="35" t="n"/>
      <c r="I243" s="35" t="n"/>
      <c r="J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Y243" s="35" t="n"/>
      <c r="Z243" s="35" t="n"/>
    </row>
    <row r="244">
      <c r="B244" s="35" t="n"/>
      <c r="C244" s="35" t="n"/>
      <c r="D244" s="35" t="inlineStr">
        <is>
          <t>安全栅</t>
        </is>
      </c>
      <c r="E244" s="35" t="inlineStr">
        <is>
          <t>IS</t>
        </is>
      </c>
      <c r="F244" s="35" t="n"/>
      <c r="G244" s="35" t="n"/>
      <c r="H244" s="35" t="n"/>
      <c r="I244" s="35" t="n"/>
      <c r="J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Y244" s="35" t="n"/>
      <c r="Z244" s="35" t="n"/>
    </row>
    <row r="245">
      <c r="B245" s="35" t="n"/>
      <c r="C245" s="35" t="n"/>
      <c r="D245" s="35" t="inlineStr">
        <is>
          <t>输入隔离器</t>
        </is>
      </c>
      <c r="E245" s="35" t="inlineStr">
        <is>
          <t>ISO</t>
        </is>
      </c>
      <c r="F245" s="35" t="n"/>
      <c r="G245" s="35" t="n"/>
      <c r="H245" s="35" t="n"/>
      <c r="I245" s="35" t="n"/>
      <c r="J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Y245" s="35" t="n"/>
      <c r="Z245" s="35" t="n"/>
    </row>
    <row r="246">
      <c r="B246" s="35" t="n"/>
      <c r="C246" s="35" t="n"/>
      <c r="D246" s="35" t="inlineStr">
        <is>
          <t>Pt100+温变</t>
        </is>
      </c>
      <c r="E246" s="35" t="inlineStr">
        <is>
          <t>Pt</t>
        </is>
      </c>
      <c r="F246" s="35" t="n"/>
      <c r="G246" s="35" t="n"/>
      <c r="H246" s="35" t="n"/>
      <c r="I246" s="35" t="n"/>
      <c r="J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Y246" s="35" t="n"/>
      <c r="Z246" s="35" t="n"/>
    </row>
    <row r="247">
      <c r="B247" s="35" t="n"/>
      <c r="C247" s="35" t="n"/>
      <c r="D247" s="35" t="inlineStr">
        <is>
          <t>浪涌</t>
        </is>
      </c>
      <c r="E247" s="35" t="inlineStr">
        <is>
          <t>SU</t>
        </is>
      </c>
      <c r="F247" s="35" t="n"/>
      <c r="G247" s="35" t="n"/>
      <c r="H247" s="35" t="n"/>
      <c r="I247" s="35" t="n"/>
      <c r="J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Y247" s="35" t="n"/>
      <c r="Z247" s="35" t="n"/>
    </row>
    <row r="248">
      <c r="B248" s="35" t="n"/>
      <c r="C248" s="35" t="inlineStr">
        <is>
          <t>AO(Hart)4-20mA</t>
        </is>
      </c>
      <c r="D248" s="35" t="inlineStr">
        <is>
          <t>4~20ma</t>
        </is>
      </c>
      <c r="E248" s="35" t="inlineStr">
        <is>
          <t>NIS</t>
        </is>
      </c>
      <c r="F248" s="35" t="n"/>
      <c r="G248" s="35" t="n"/>
      <c r="H248" s="35" t="n"/>
      <c r="I248" s="35" t="n"/>
      <c r="J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Y248" s="35" t="n"/>
      <c r="Z248" s="35" t="n"/>
    </row>
    <row r="249">
      <c r="B249" s="35" t="n"/>
      <c r="C249" s="35" t="n"/>
      <c r="D249" s="35" t="inlineStr">
        <is>
          <t>安全栅</t>
        </is>
      </c>
      <c r="E249" s="35" t="inlineStr">
        <is>
          <t>IS</t>
        </is>
      </c>
      <c r="F249" s="35" t="n"/>
      <c r="G249" s="35" t="n"/>
      <c r="H249" s="35" t="n"/>
      <c r="I249" s="35" t="n"/>
      <c r="J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Y249" s="35" t="n"/>
      <c r="Z249" s="35" t="n"/>
    </row>
    <row r="250">
      <c r="B250" s="35" t="n"/>
      <c r="C250" s="35" t="n"/>
      <c r="D250" s="35" t="inlineStr">
        <is>
          <t>隔离器</t>
        </is>
      </c>
      <c r="E250" s="35" t="inlineStr">
        <is>
          <t>ISO</t>
        </is>
      </c>
      <c r="F250" s="35" t="n"/>
      <c r="G250" s="35" t="n"/>
      <c r="H250" s="35" t="n"/>
      <c r="I250" s="35" t="n"/>
      <c r="J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Y250" s="35" t="n"/>
      <c r="Z250" s="35" t="n"/>
    </row>
    <row r="251">
      <c r="B251" s="35" t="n"/>
      <c r="C251" s="35" t="inlineStr">
        <is>
          <t>DINAMUR</t>
        </is>
      </c>
      <c r="D251" s="35" t="inlineStr">
        <is>
          <t>继电器</t>
        </is>
      </c>
      <c r="E251" s="35" t="inlineStr">
        <is>
          <t>MR</t>
        </is>
      </c>
      <c r="F251" s="35" t="n"/>
      <c r="G251" s="35" t="n"/>
      <c r="H251" s="35" t="n"/>
      <c r="I251" s="35" t="n"/>
      <c r="J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Y251" s="35" t="n"/>
      <c r="Z251" s="35" t="n"/>
    </row>
    <row r="252">
      <c r="B252" s="35" t="n"/>
      <c r="C252" s="35" t="n"/>
      <c r="D252" s="35" t="inlineStr">
        <is>
          <t>安全栅</t>
        </is>
      </c>
      <c r="E252" s="35" t="inlineStr">
        <is>
          <t>MI</t>
        </is>
      </c>
      <c r="F252" s="35" t="n"/>
      <c r="G252" s="35" t="n"/>
      <c r="H252" s="35" t="n"/>
      <c r="I252" s="35" t="n"/>
      <c r="J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Y252" s="35" t="n"/>
      <c r="Z252" s="35" t="n"/>
    </row>
    <row r="253">
      <c r="B253" s="35" t="n"/>
      <c r="C253" s="35" t="inlineStr">
        <is>
          <t>DI（干接点）</t>
        </is>
      </c>
      <c r="D253" s="35" t="inlineStr">
        <is>
          <t>继电器</t>
        </is>
      </c>
      <c r="E253" s="35" t="inlineStr">
        <is>
          <t>RE</t>
        </is>
      </c>
      <c r="F253" s="35" t="n"/>
      <c r="G253" s="35" t="n"/>
      <c r="H253" s="35" t="n"/>
      <c r="I253" s="35" t="n"/>
      <c r="J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Y253" s="35" t="n"/>
      <c r="Z253" s="35" t="n"/>
    </row>
    <row r="254">
      <c r="B254" s="35" t="n"/>
      <c r="C254" s="35" t="n"/>
      <c r="D254" s="35" t="inlineStr">
        <is>
          <t>安全栅</t>
        </is>
      </c>
      <c r="E254" s="35" t="inlineStr">
        <is>
          <t>IS</t>
        </is>
      </c>
      <c r="F254" s="35" t="n"/>
      <c r="G254" s="35" t="n"/>
      <c r="H254" s="35" t="n"/>
      <c r="I254" s="35" t="n"/>
      <c r="J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Y254" s="35" t="n"/>
      <c r="Z254" s="35" t="n"/>
    </row>
    <row r="255">
      <c r="B255" s="35" t="n"/>
      <c r="C255" s="35" t="inlineStr">
        <is>
          <t>DO（中间继电器）</t>
        </is>
      </c>
      <c r="D255" s="35" t="inlineStr">
        <is>
          <t>干接点</t>
        </is>
      </c>
      <c r="E255" s="35" t="inlineStr">
        <is>
          <t>dry</t>
        </is>
      </c>
      <c r="F255" s="35" t="n"/>
      <c r="G255" s="35" t="n"/>
      <c r="H255" s="35" t="n"/>
      <c r="I255" s="35" t="n"/>
      <c r="J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Y255" s="35" t="n"/>
      <c r="Z255" s="35" t="n"/>
    </row>
    <row r="256">
      <c r="B256" s="35" t="n"/>
      <c r="C256" s="35" t="n"/>
      <c r="D256" s="35" t="inlineStr">
        <is>
          <t>湿接点</t>
        </is>
      </c>
      <c r="E256" s="35" t="inlineStr">
        <is>
          <t>24v</t>
        </is>
      </c>
      <c r="F256" s="35" t="n"/>
      <c r="G256" s="35" t="n"/>
      <c r="H256" s="35" t="n"/>
      <c r="I256" s="35" t="n"/>
      <c r="J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Y256" s="35" t="n"/>
      <c r="Z256" s="35" t="n"/>
    </row>
    <row r="257">
      <c r="B257" s="35" t="n"/>
      <c r="C257" s="35" t="inlineStr">
        <is>
          <t>PI</t>
        </is>
      </c>
      <c r="D257" s="35" t="inlineStr">
        <is>
          <t>脉冲</t>
        </is>
      </c>
      <c r="E257" s="35" t="inlineStr">
        <is>
          <t>PI</t>
        </is>
      </c>
      <c r="F257" s="35" t="n"/>
      <c r="G257" s="35" t="n"/>
      <c r="H257" s="35" t="n"/>
      <c r="I257" s="35" t="n"/>
      <c r="J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Y257" s="35" t="n"/>
      <c r="Z257" s="35" t="n"/>
    </row>
    <row r="258"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Y258" s="35" t="n"/>
      <c r="Z258" s="35" t="n"/>
    </row>
    <row r="259"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Y259" s="35" t="n"/>
      <c r="Z259" s="35" t="n"/>
    </row>
    <row r="260"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Y260" s="35" t="n"/>
      <c r="Z260" s="35" t="n"/>
    </row>
    <row r="261"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Y261" s="35" t="n"/>
      <c r="Z261" s="35" t="n"/>
    </row>
    <row r="262"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Y262" s="35" t="n"/>
      <c r="Z262" s="35" t="n"/>
    </row>
    <row r="263"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Y263" s="35" t="n"/>
      <c r="Z263" s="35" t="n"/>
    </row>
    <row r="264"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Y264" s="35" t="n"/>
      <c r="Z264" s="35" t="n"/>
    </row>
    <row r="265"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Y265" s="35" t="n"/>
      <c r="Z265" s="35" t="n"/>
    </row>
    <row r="266"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Y266" s="35" t="n"/>
      <c r="Z266" s="35" t="n"/>
    </row>
    <row r="267"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Y267" s="35" t="n"/>
      <c r="Z267" s="35" t="n"/>
    </row>
    <row r="268"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Y268" s="35" t="n"/>
      <c r="Z268" s="35" t="n"/>
    </row>
    <row r="269"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Y269" s="35" t="n"/>
      <c r="Z269" s="35" t="n"/>
    </row>
    <row r="270"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Y270" s="35" t="n"/>
      <c r="Z270" s="35" t="n"/>
    </row>
    <row r="271"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Y271" s="35" t="n"/>
      <c r="Z271" s="35" t="n"/>
    </row>
    <row r="272"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Y272" s="35" t="n"/>
      <c r="Z272" s="35" t="n"/>
    </row>
    <row r="273"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Y273" s="35" t="n"/>
      <c r="Z273" s="35" t="n"/>
    </row>
    <row r="274"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Y274" s="35" t="n"/>
      <c r="Z274" s="35" t="n"/>
    </row>
    <row r="275"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Y275" s="35" t="n"/>
      <c r="Z275" s="35" t="n"/>
    </row>
    <row r="276"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Y276" s="35" t="n"/>
      <c r="Z276" s="35" t="n"/>
    </row>
    <row r="277"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Y277" s="35" t="n"/>
      <c r="Z277" s="35" t="n"/>
    </row>
    <row r="282"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Y282" s="35" t="n"/>
      <c r="Z282" s="35" t="n"/>
    </row>
    <row r="283"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Y283" s="35" t="n"/>
      <c r="Z283" s="35" t="n"/>
    </row>
    <row r="284"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Y284" s="35" t="n"/>
      <c r="Z284" s="35" t="n"/>
    </row>
    <row r="285"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Y285" s="35" t="n"/>
      <c r="Z285" s="35" t="n"/>
    </row>
    <row r="286"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Y286" s="35" t="n"/>
      <c r="Z286" s="35" t="n"/>
    </row>
    <row r="287"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Y287" s="35" t="n"/>
      <c r="Z287" s="35" t="n"/>
    </row>
    <row r="288"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Y288" s="35" t="n"/>
      <c r="Z288" s="35" t="n"/>
    </row>
    <row r="289"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Y289" s="35" t="n"/>
      <c r="Z289" s="35" t="n"/>
    </row>
    <row r="290"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Y290" s="35" t="n"/>
      <c r="Z290" s="35" t="n"/>
    </row>
    <row r="291"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Y291" s="35" t="n"/>
      <c r="Z291" s="35" t="n"/>
    </row>
    <row r="292"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Y292" s="35" t="n"/>
      <c r="Z292" s="35" t="n"/>
    </row>
    <row r="293"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Y293" s="35" t="n"/>
      <c r="Z293" s="35" t="n"/>
    </row>
    <row r="294"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Y294" s="35" t="n"/>
      <c r="Z294" s="35" t="n"/>
    </row>
    <row r="295"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Y295" s="35" t="n"/>
      <c r="Z295" s="35" t="n"/>
    </row>
    <row r="296"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Y296" s="35" t="n"/>
      <c r="Z296" s="35" t="n"/>
    </row>
    <row r="297"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Y297" s="35" t="n"/>
      <c r="Z297" s="35" t="n"/>
    </row>
    <row r="298"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Y298" s="35" t="n"/>
      <c r="Z298" s="35" t="n"/>
    </row>
    <row r="299"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Y299" s="35" t="n"/>
      <c r="Z299" s="35" t="n"/>
    </row>
    <row r="300"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Y300" s="35" t="n"/>
      <c r="Z300" s="35" t="n"/>
    </row>
    <row r="301"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Y301" s="35" t="n"/>
      <c r="Z301" s="35" t="n"/>
    </row>
    <row r="302"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Y302" s="35" t="n"/>
      <c r="Z302" s="35" t="n"/>
    </row>
    <row r="303"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Y303" s="35" t="n"/>
      <c r="Z303" s="35" t="n"/>
    </row>
    <row r="304"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Y304" s="35" t="n"/>
      <c r="Z304" s="35" t="n"/>
    </row>
    <row r="305"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Y305" s="35" t="n"/>
      <c r="Z305" s="35" t="n"/>
    </row>
    <row r="306"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Y306" s="35" t="n"/>
      <c r="Z306" s="35" t="n"/>
    </row>
    <row r="307"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Y307" s="35" t="n"/>
      <c r="Z307" s="35" t="n"/>
    </row>
    <row r="308"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Y308" s="35" t="n"/>
      <c r="Z308" s="35" t="n"/>
    </row>
    <row r="309"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Y309" s="35" t="n"/>
      <c r="Z309" s="35" t="n"/>
    </row>
    <row r="310"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Y310" s="35" t="n"/>
      <c r="Z310" s="35" t="n"/>
    </row>
    <row r="311"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Y311" s="35" t="n"/>
      <c r="Z311" s="35" t="n"/>
    </row>
    <row r="312"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Y312" s="35" t="n"/>
      <c r="Z312" s="35" t="n"/>
    </row>
    <row r="313"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Y313" s="35" t="n"/>
      <c r="Z313" s="35" t="n"/>
    </row>
    <row r="314"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Y314" s="35" t="n"/>
      <c r="Z314" s="35" t="n"/>
    </row>
    <row r="315"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Y315" s="35" t="n"/>
      <c r="Z315" s="35" t="n"/>
    </row>
    <row r="316"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Y316" s="35" t="n"/>
      <c r="Z316" s="35" t="n"/>
    </row>
    <row r="317"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Y317" s="35" t="n"/>
      <c r="Z317" s="35" t="n"/>
    </row>
    <row r="322"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Y322" s="35" t="n"/>
      <c r="Z322" s="35" t="n"/>
    </row>
    <row r="323"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Y323" s="35" t="n"/>
      <c r="Z323" s="35" t="n"/>
    </row>
    <row r="324"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Y324" s="35" t="n"/>
      <c r="Z324" s="35" t="n"/>
    </row>
    <row r="325"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Y325" s="35" t="n"/>
      <c r="Z325" s="35" t="n"/>
    </row>
    <row r="326"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Y326" s="35" t="n"/>
      <c r="Z326" s="35" t="n"/>
    </row>
    <row r="327"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Y327" s="35" t="n"/>
      <c r="Z327" s="35" t="n"/>
    </row>
    <row r="328"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Y328" s="35" t="n"/>
      <c r="Z328" s="35" t="n"/>
    </row>
    <row r="329"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Y329" s="35" t="n"/>
      <c r="Z329" s="35" t="n"/>
    </row>
    <row r="330"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Y330" s="35" t="n"/>
      <c r="Z330" s="35" t="n"/>
    </row>
    <row r="331"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Y331" s="35" t="n"/>
      <c r="Z331" s="35" t="n"/>
    </row>
    <row r="332"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Y332" s="35" t="n"/>
      <c r="Z332" s="35" t="n"/>
    </row>
    <row r="333"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Y333" s="35" t="n"/>
      <c r="Z333" s="35" t="n"/>
    </row>
    <row r="334"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Y334" s="35" t="n"/>
      <c r="Z334" s="35" t="n"/>
    </row>
    <row r="335"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Y335" s="35" t="n"/>
      <c r="Z335" s="35" t="n"/>
    </row>
    <row r="336"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Y336" s="35" t="n"/>
      <c r="Z336" s="35" t="n"/>
    </row>
    <row r="337"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Y337" s="35" t="n"/>
      <c r="Z337" s="35" t="n"/>
    </row>
    <row r="338"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Y338" s="35" t="n"/>
      <c r="Z338" s="35" t="n"/>
    </row>
    <row r="339"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Y339" s="35" t="n"/>
      <c r="Z339" s="35" t="n"/>
    </row>
    <row r="340"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Y340" s="35" t="n"/>
      <c r="Z340" s="35" t="n"/>
    </row>
    <row r="341"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Y341" s="35" t="n"/>
      <c r="Z341" s="35" t="n"/>
    </row>
    <row r="342"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Y342" s="35" t="n"/>
      <c r="Z342" s="35" t="n"/>
    </row>
    <row r="343"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Y343" s="35" t="n"/>
      <c r="Z343" s="35" t="n"/>
    </row>
    <row r="344"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Y344" s="35" t="n"/>
      <c r="Z344" s="35" t="n"/>
    </row>
    <row r="345"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Y345" s="35" t="n"/>
      <c r="Z345" s="35" t="n"/>
    </row>
    <row r="346"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Y346" s="35" t="n"/>
      <c r="Z346" s="35" t="n"/>
    </row>
    <row r="347"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Y347" s="35" t="n"/>
      <c r="Z347" s="35" t="n"/>
    </row>
    <row r="348"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Y348" s="35" t="n"/>
      <c r="Z348" s="35" t="n"/>
    </row>
    <row r="349"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Y349" s="35" t="n"/>
      <c r="Z349" s="35" t="n"/>
    </row>
    <row r="350"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Y350" s="35" t="n"/>
      <c r="Z350" s="35" t="n"/>
    </row>
    <row r="351"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Y351" s="35" t="n"/>
      <c r="Z351" s="35" t="n"/>
    </row>
    <row r="352"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Y352" s="35" t="n"/>
      <c r="Z352" s="35" t="n"/>
    </row>
    <row r="353"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Y353" s="35" t="n"/>
      <c r="Z353" s="35" t="n"/>
    </row>
    <row r="354"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Y354" s="35" t="n"/>
      <c r="Z354" s="35" t="n"/>
    </row>
    <row r="355"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Y355" s="35" t="n"/>
      <c r="Z355" s="35" t="n"/>
    </row>
    <row r="356"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Y356" s="35" t="n"/>
      <c r="Z356" s="35" t="n"/>
    </row>
    <row r="357"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Y357" s="35" t="n"/>
      <c r="Z357" s="35" t="n"/>
    </row>
    <row r="362"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Y362" s="35" t="n"/>
      <c r="Z362" s="35" t="n"/>
    </row>
    <row r="363"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Y363" s="35" t="n"/>
      <c r="Z363" s="35" t="n"/>
    </row>
    <row r="364"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Y364" s="35" t="n"/>
      <c r="Z364" s="35" t="n"/>
    </row>
    <row r="365"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Y365" s="35" t="n"/>
      <c r="Z365" s="35" t="n"/>
    </row>
    <row r="366"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Y366" s="35" t="n"/>
      <c r="Z366" s="35" t="n"/>
    </row>
    <row r="367"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Y367" s="35" t="n"/>
      <c r="Z367" s="35" t="n"/>
    </row>
    <row r="368"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Y368" s="35" t="n"/>
      <c r="Z368" s="35" t="n"/>
    </row>
    <row r="369"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Y369" s="35" t="n"/>
      <c r="Z369" s="35" t="n"/>
    </row>
    <row r="370"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Y370" s="35" t="n"/>
      <c r="Z370" s="35" t="n"/>
    </row>
    <row r="371"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Y371" s="35" t="n"/>
      <c r="Z371" s="35" t="n"/>
    </row>
    <row r="372"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Y372" s="35" t="n"/>
      <c r="Z372" s="35" t="n"/>
    </row>
    <row r="373"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Y373" s="35" t="n"/>
      <c r="Z373" s="35" t="n"/>
    </row>
    <row r="374"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Y374" s="35" t="n"/>
      <c r="Z374" s="35" t="n"/>
    </row>
    <row r="375"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Y375" s="35" t="n"/>
      <c r="Z375" s="35" t="n"/>
    </row>
    <row r="376"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Y376" s="35" t="n"/>
      <c r="Z376" s="35" t="n"/>
    </row>
    <row r="377"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Y377" s="35" t="n"/>
      <c r="Z377" s="35" t="n"/>
    </row>
    <row r="378"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Y378" s="35" t="n"/>
      <c r="Z378" s="35" t="n"/>
    </row>
    <row r="379"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Y379" s="35" t="n"/>
      <c r="Z379" s="35" t="n"/>
    </row>
    <row r="380"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Y380" s="35" t="n"/>
      <c r="Z380" s="35" t="n"/>
    </row>
    <row r="381"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Y381" s="35" t="n"/>
      <c r="Z381" s="35" t="n"/>
    </row>
    <row r="382"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Y382" s="35" t="n"/>
      <c r="Z382" s="35" t="n"/>
    </row>
    <row r="383"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Y383" s="35" t="n"/>
      <c r="Z383" s="35" t="n"/>
    </row>
    <row r="384"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Y384" s="35" t="n"/>
      <c r="Z384" s="35" t="n"/>
    </row>
    <row r="385"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Y385" s="35" t="n"/>
      <c r="Z385" s="35" t="n"/>
    </row>
    <row r="386"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Y386" s="35" t="n"/>
      <c r="Z386" s="35" t="n"/>
    </row>
    <row r="387"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Y387" s="35" t="n"/>
      <c r="Z387" s="35" t="n"/>
    </row>
    <row r="388"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Y388" s="35" t="n"/>
      <c r="Z388" s="35" t="n"/>
    </row>
    <row r="389"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Y389" s="35" t="n"/>
      <c r="Z389" s="35" t="n"/>
    </row>
    <row r="390"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Y390" s="35" t="n"/>
      <c r="Z390" s="35" t="n"/>
    </row>
    <row r="391"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Y391" s="35" t="n"/>
      <c r="Z391" s="35" t="n"/>
    </row>
    <row r="392"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Y392" s="35" t="n"/>
      <c r="Z392" s="35" t="n"/>
    </row>
    <row r="393"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Y393" s="35" t="n"/>
      <c r="Z393" s="35" t="n"/>
    </row>
    <row r="394"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Y394" s="35" t="n"/>
      <c r="Z394" s="35" t="n"/>
    </row>
    <row r="395"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Y395" s="35" t="n"/>
      <c r="Z395" s="35" t="n"/>
    </row>
    <row r="396"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Y396" s="35" t="n"/>
      <c r="Z396" s="35" t="n"/>
    </row>
    <row r="397"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Y397" s="35" t="n"/>
      <c r="Z397" s="35" t="n"/>
    </row>
  </sheetData>
  <mergeCells count="40">
    <mergeCell ref="M79:N79"/>
    <mergeCell ref="N42:N46"/>
    <mergeCell ref="M47:M78"/>
    <mergeCell ref="O81:V81"/>
    <mergeCell ref="O1:V1"/>
    <mergeCell ref="N2:N6"/>
    <mergeCell ref="M7:M38"/>
    <mergeCell ref="M39:N39"/>
    <mergeCell ref="O41:V41"/>
    <mergeCell ref="B42:B46"/>
    <mergeCell ref="A47:A78"/>
    <mergeCell ref="A79:B79"/>
    <mergeCell ref="C81:J81"/>
    <mergeCell ref="B82:B86"/>
    <mergeCell ref="C1:J1"/>
    <mergeCell ref="B2:B6"/>
    <mergeCell ref="A7:A38"/>
    <mergeCell ref="A39:B39"/>
    <mergeCell ref="C41:J41"/>
    <mergeCell ref="N82:N86"/>
    <mergeCell ref="A87:A118"/>
    <mergeCell ref="M87:M118"/>
    <mergeCell ref="A119:B119"/>
    <mergeCell ref="M119:N119"/>
    <mergeCell ref="O161:V161"/>
    <mergeCell ref="B162:B166"/>
    <mergeCell ref="N162:N166"/>
    <mergeCell ref="C121:J121"/>
    <mergeCell ref="O121:V121"/>
    <mergeCell ref="B122:B126"/>
    <mergeCell ref="N122:N126"/>
    <mergeCell ref="A159:B159"/>
    <mergeCell ref="A127:A158"/>
    <mergeCell ref="M127:M158"/>
    <mergeCell ref="A167:A198"/>
    <mergeCell ref="M167:M198"/>
    <mergeCell ref="A199:B199"/>
    <mergeCell ref="M199:N199"/>
    <mergeCell ref="M159:N159"/>
    <mergeCell ref="C161:J161"/>
  </mergeCells>
  <conditionalFormatting sqref="R93:R104">
    <cfRule type="cellIs" priority="1" operator="equal" dxfId="0" stopIfTrue="1">
      <formula>"blank"</formula>
    </cfRule>
    <cfRule type="cellIs" priority="2" operator="equal" dxfId="0" stopIfTrue="1">
      <formula>"blank"</formula>
    </cfRule>
  </conditionalFormatting>
  <conditionalFormatting sqref="J171:J182">
    <cfRule type="cellIs" priority="12" operator="equal" dxfId="0" stopIfTrue="1">
      <formula>"blank"</formula>
    </cfRule>
  </conditionalFormatting>
  <conditionalFormatting sqref="J185:J186">
    <cfRule type="cellIs" priority="8" operator="equal" dxfId="0" stopIfTrue="1">
      <formula>"blank"</formula>
    </cfRule>
  </conditionalFormatting>
  <conditionalFormatting sqref="I68:I72 E9:E22 U158 U129:U137">
    <cfRule type="cellIs" priority="251" operator="equal" dxfId="0" stopIfTrue="1">
      <formula>"blank"</formula>
    </cfRule>
  </conditionalFormatting>
  <conditionalFormatting sqref="G9:G10">
    <cfRule type="cellIs" priority="249" operator="equal" dxfId="0" stopIfTrue="1">
      <formula>"blank"</formula>
    </cfRule>
  </conditionalFormatting>
  <conditionalFormatting sqref="E7:E8">
    <cfRule type="cellIs" priority="252" operator="equal" dxfId="0" stopIfTrue="1">
      <formula>"blank"</formula>
    </cfRule>
  </conditionalFormatting>
  <conditionalFormatting sqref="G7:G8">
    <cfRule type="cellIs" priority="247" operator="equal" dxfId="0" stopIfTrue="1">
      <formula>"blank"</formula>
    </cfRule>
    <cfRule type="cellIs" priority="250" operator="equal" dxfId="0" stopIfTrue="1">
      <formula>"blank"</formula>
    </cfRule>
  </conditionalFormatting>
  <conditionalFormatting sqref="G11:G22">
    <cfRule type="cellIs" priority="248" operator="equal" dxfId="0" stopIfTrue="1">
      <formula>"blank"</formula>
    </cfRule>
  </conditionalFormatting>
  <conditionalFormatting sqref="G9:G22">
    <cfRule type="cellIs" priority="246" operator="equal" dxfId="0" stopIfTrue="1">
      <formula>"blank"</formula>
    </cfRule>
  </conditionalFormatting>
  <conditionalFormatting sqref="U63:U64">
    <cfRule type="cellIs" priority="204" operator="equal" dxfId="0" stopIfTrue="1">
      <formula>"blank"</formula>
    </cfRule>
    <cfRule type="cellIs" priority="207" operator="equal" dxfId="0" stopIfTrue="1">
      <formula>"blank"</formula>
    </cfRule>
  </conditionalFormatting>
  <conditionalFormatting sqref="U67:U78">
    <cfRule type="cellIs" priority="205" operator="equal" dxfId="0" stopIfTrue="1">
      <formula>"blank"</formula>
    </cfRule>
  </conditionalFormatting>
  <conditionalFormatting sqref="U65:U78">
    <cfRule type="cellIs" priority="203" operator="equal" dxfId="0" stopIfTrue="1">
      <formula>"blank"</formula>
    </cfRule>
  </conditionalFormatting>
  <conditionalFormatting sqref="U27:U38">
    <cfRule type="cellIs" priority="215" operator="equal" dxfId="0" stopIfTrue="1">
      <formula>"blank"</formula>
    </cfRule>
  </conditionalFormatting>
  <conditionalFormatting sqref="U25:U26">
    <cfRule type="cellIs" priority="216" operator="equal" dxfId="0" stopIfTrue="1">
      <formula>"blank"</formula>
    </cfRule>
  </conditionalFormatting>
  <conditionalFormatting sqref="U23:U24">
    <cfRule type="cellIs" priority="214" operator="equal" dxfId="0" stopIfTrue="1">
      <formula>"blank"</formula>
    </cfRule>
    <cfRule type="cellIs" priority="217" operator="equal" dxfId="0" stopIfTrue="1">
      <formula>"blank"</formula>
    </cfRule>
  </conditionalFormatting>
  <conditionalFormatting sqref="U47:U48">
    <cfRule type="cellIs" priority="209" operator="equal" dxfId="0" stopIfTrue="1">
      <formula>"blank"</formula>
    </cfRule>
    <cfRule type="cellIs" priority="212" operator="equal" dxfId="0" stopIfTrue="1">
      <formula>"blank"</formula>
    </cfRule>
  </conditionalFormatting>
  <conditionalFormatting sqref="U25:U38">
    <cfRule type="cellIs" priority="213" operator="equal" dxfId="0" stopIfTrue="1">
      <formula>"blank"</formula>
    </cfRule>
  </conditionalFormatting>
  <conditionalFormatting sqref="U51:U62">
    <cfRule type="cellIs" priority="210" operator="equal" dxfId="0" stopIfTrue="1">
      <formula>"blank"</formula>
    </cfRule>
  </conditionalFormatting>
  <conditionalFormatting sqref="U49:U50">
    <cfRule type="cellIs" priority="211" operator="equal" dxfId="0" stopIfTrue="1">
      <formula>"blank"</formula>
    </cfRule>
  </conditionalFormatting>
  <conditionalFormatting sqref="U49:U62">
    <cfRule type="cellIs" priority="208" operator="equal" dxfId="0" stopIfTrue="1">
      <formula>"blank"</formula>
    </cfRule>
  </conditionalFormatting>
  <conditionalFormatting sqref="U65:U66">
    <cfRule type="cellIs" priority="206" operator="equal" dxfId="0" stopIfTrue="1">
      <formula>"blank"</formula>
    </cfRule>
  </conditionalFormatting>
  <conditionalFormatting sqref="U7:U8">
    <cfRule type="cellIs" priority="219" operator="equal" dxfId="0" stopIfTrue="1">
      <formula>"blank"</formula>
    </cfRule>
    <cfRule type="cellIs" priority="222" operator="equal" dxfId="0" stopIfTrue="1">
      <formula>"blank"</formula>
    </cfRule>
  </conditionalFormatting>
  <conditionalFormatting sqref="U11:U22">
    <cfRule type="cellIs" priority="220" operator="equal" dxfId="0" stopIfTrue="1">
      <formula>"blank"</formula>
    </cfRule>
  </conditionalFormatting>
  <conditionalFormatting sqref="U9:U10">
    <cfRule type="cellIs" priority="221" operator="equal" dxfId="0" stopIfTrue="1">
      <formula>"blank"</formula>
    </cfRule>
  </conditionalFormatting>
  <conditionalFormatting sqref="U9:U22">
    <cfRule type="cellIs" priority="218" operator="equal" dxfId="0" stopIfTrue="1">
      <formula>"blank"</formula>
    </cfRule>
  </conditionalFormatting>
  <conditionalFormatting sqref="I105:I118">
    <cfRule type="cellIs" priority="168" operator="equal" dxfId="0" stopIfTrue="1">
      <formula>"blank"</formula>
    </cfRule>
  </conditionalFormatting>
  <conditionalFormatting sqref="J65:J74">
    <cfRule type="cellIs" priority="223" operator="equal" dxfId="0" stopIfTrue="1">
      <formula>"blank"</formula>
    </cfRule>
  </conditionalFormatting>
  <conditionalFormatting sqref="J64">
    <cfRule type="cellIs" priority="224" operator="equal" dxfId="0" stopIfTrue="1">
      <formula>"blank"</formula>
    </cfRule>
    <cfRule type="cellIs" priority="227" operator="equal" dxfId="0" stopIfTrue="1">
      <formula>"blank"</formula>
    </cfRule>
  </conditionalFormatting>
  <conditionalFormatting sqref="I89:I90">
    <cfRule type="cellIs" priority="176" operator="equal" dxfId="0" stopIfTrue="1">
      <formula>"blank"</formula>
    </cfRule>
  </conditionalFormatting>
  <conditionalFormatting sqref="I89:I102">
    <cfRule type="cellIs" priority="173" operator="equal" dxfId="0" stopIfTrue="1">
      <formula>"blank"</formula>
    </cfRule>
  </conditionalFormatting>
  <conditionalFormatting sqref="I105:I106">
    <cfRule type="cellIs" priority="171" operator="equal" dxfId="0" stopIfTrue="1">
      <formula>"blank"</formula>
    </cfRule>
  </conditionalFormatting>
  <conditionalFormatting sqref="G25:G26">
    <cfRule type="cellIs" priority="244" operator="equal" dxfId="0" stopIfTrue="1">
      <formula>"blank"</formula>
    </cfRule>
  </conditionalFormatting>
  <conditionalFormatting sqref="G23:G24">
    <cfRule type="cellIs" priority="242" operator="equal" dxfId="0" stopIfTrue="1">
      <formula>"blank"</formula>
    </cfRule>
    <cfRule type="cellIs" priority="245" operator="equal" dxfId="0" stopIfTrue="1">
      <formula>"blank"</formula>
    </cfRule>
  </conditionalFormatting>
  <conditionalFormatting sqref="G27:G38">
    <cfRule type="cellIs" priority="243" operator="equal" dxfId="0" stopIfTrue="1">
      <formula>"blank"</formula>
    </cfRule>
  </conditionalFormatting>
  <conditionalFormatting sqref="G25:G38">
    <cfRule type="cellIs" priority="241" operator="equal" dxfId="0" stopIfTrue="1">
      <formula>"blank"</formula>
    </cfRule>
  </conditionalFormatting>
  <conditionalFormatting sqref="I49:I50">
    <cfRule type="cellIs" priority="239" operator="equal" dxfId="0" stopIfTrue="1">
      <formula>"blank"</formula>
    </cfRule>
  </conditionalFormatting>
  <conditionalFormatting sqref="I47:I48">
    <cfRule type="cellIs" priority="237" operator="equal" dxfId="0" stopIfTrue="1">
      <formula>"blank"</formula>
    </cfRule>
    <cfRule type="cellIs" priority="240" operator="equal" dxfId="0" stopIfTrue="1">
      <formula>"blank"</formula>
    </cfRule>
  </conditionalFormatting>
  <conditionalFormatting sqref="I51:I58">
    <cfRule type="cellIs" priority="238" operator="equal" dxfId="0" stopIfTrue="1">
      <formula>"blank"</formula>
    </cfRule>
  </conditionalFormatting>
  <conditionalFormatting sqref="I49:I58">
    <cfRule type="cellIs" priority="236" operator="equal" dxfId="0" stopIfTrue="1">
      <formula>"blank"</formula>
    </cfRule>
  </conditionalFormatting>
  <conditionalFormatting sqref="I65:I66">
    <cfRule type="cellIs" priority="234" operator="equal" dxfId="0" stopIfTrue="1">
      <formula>"blank"</formula>
    </cfRule>
  </conditionalFormatting>
  <conditionalFormatting sqref="I64">
    <cfRule type="cellIs" priority="232" operator="equal" dxfId="0" stopIfTrue="1">
      <formula>"blank"</formula>
    </cfRule>
    <cfRule type="cellIs" priority="235" operator="equal" dxfId="0" stopIfTrue="1">
      <formula>"blank"</formula>
    </cfRule>
  </conditionalFormatting>
  <conditionalFormatting sqref="I67">
    <cfRule type="cellIs" priority="233" operator="equal" dxfId="0" stopIfTrue="1">
      <formula>"blank"</formula>
    </cfRule>
  </conditionalFormatting>
  <conditionalFormatting sqref="I65:I67">
    <cfRule type="cellIs" priority="231" operator="equal" dxfId="0" stopIfTrue="1">
      <formula>"blank"</formula>
    </cfRule>
  </conditionalFormatting>
  <conditionalFormatting sqref="J50">
    <cfRule type="cellIs" priority="230" operator="equal" dxfId="0" stopIfTrue="1">
      <formula>"blank"</formula>
    </cfRule>
  </conditionalFormatting>
  <conditionalFormatting sqref="J50:J58">
    <cfRule type="cellIs" priority="228" operator="equal" dxfId="0" stopIfTrue="1">
      <formula>"blank"</formula>
    </cfRule>
  </conditionalFormatting>
  <conditionalFormatting sqref="J51:J58">
    <cfRule type="cellIs" priority="229" operator="equal" dxfId="0" stopIfTrue="1">
      <formula>"blank"</formula>
    </cfRule>
  </conditionalFormatting>
  <conditionalFormatting sqref="J67:J74">
    <cfRule type="cellIs" priority="225" operator="equal" dxfId="0" stopIfTrue="1">
      <formula>"blank"</formula>
    </cfRule>
  </conditionalFormatting>
  <conditionalFormatting sqref="J65:J66">
    <cfRule type="cellIs" priority="226" operator="equal" dxfId="0" stopIfTrue="1">
      <formula>"blank"</formula>
    </cfRule>
  </conditionalFormatting>
  <conditionalFormatting sqref="R129:R130">
    <cfRule type="cellIs" priority="68" operator="equal" dxfId="0" stopIfTrue="1">
      <formula>"blank"</formula>
    </cfRule>
  </conditionalFormatting>
  <conditionalFormatting sqref="R145:R146">
    <cfRule type="cellIs" priority="63" operator="equal" dxfId="0" stopIfTrue="1">
      <formula>"blank"</formula>
    </cfRule>
  </conditionalFormatting>
  <conditionalFormatting sqref="R131:R142">
    <cfRule type="cellIs" priority="67" operator="equal" dxfId="0" stopIfTrue="1">
      <formula>"blank"</formula>
    </cfRule>
  </conditionalFormatting>
  <conditionalFormatting sqref="E129:F130">
    <cfRule type="cellIs" priority="165" operator="equal" dxfId="0" stopIfTrue="1">
      <formula>"blank"</formula>
    </cfRule>
  </conditionalFormatting>
  <conditionalFormatting sqref="Q97:Q102">
    <cfRule type="cellIs" priority="89" operator="equal" dxfId="0" stopIfTrue="1">
      <formula>"blank"</formula>
    </cfRule>
  </conditionalFormatting>
  <conditionalFormatting sqref="I73:I78">
    <cfRule type="cellIs" priority="184" operator="equal" dxfId="0" stopIfTrue="1">
      <formula>"blank"</formula>
    </cfRule>
    <cfRule type="cellIs" priority="185" operator="equal" dxfId="0" stopIfTrue="1">
      <formula>"blank"</formula>
    </cfRule>
  </conditionalFormatting>
  <conditionalFormatting sqref="T11:T22">
    <cfRule type="cellIs" priority="143" operator="equal" dxfId="0" stopIfTrue="1">
      <formula>"blank"</formula>
    </cfRule>
  </conditionalFormatting>
  <conditionalFormatting sqref="U129:U130">
    <cfRule type="cellIs" priority="201" operator="equal" dxfId="0" stopIfTrue="1">
      <formula>"blank"</formula>
    </cfRule>
  </conditionalFormatting>
  <conditionalFormatting sqref="U127:U128">
    <cfRule type="cellIs" priority="200" operator="equal" dxfId="0" stopIfTrue="1">
      <formula>"blank"</formula>
    </cfRule>
    <cfRule type="cellIs" priority="202" operator="equal" dxfId="0" stopIfTrue="1">
      <formula>"blank"</formula>
    </cfRule>
  </conditionalFormatting>
  <conditionalFormatting sqref="U169:U170">
    <cfRule type="cellIs" priority="198" operator="equal" dxfId="0" stopIfTrue="1">
      <formula>"blank"</formula>
    </cfRule>
  </conditionalFormatting>
  <conditionalFormatting sqref="U167:U168">
    <cfRule type="cellIs" priority="196" operator="equal" dxfId="0" stopIfTrue="1">
      <formula>"blank"</formula>
    </cfRule>
    <cfRule type="cellIs" priority="199" operator="equal" dxfId="0" stopIfTrue="1">
      <formula>"blank"</formula>
    </cfRule>
  </conditionalFormatting>
  <conditionalFormatting sqref="U171:U182">
    <cfRule type="cellIs" priority="197" operator="equal" dxfId="0" stopIfTrue="1">
      <formula>"blank"</formula>
    </cfRule>
  </conditionalFormatting>
  <conditionalFormatting sqref="U169:U182">
    <cfRule type="cellIs" priority="195" operator="equal" dxfId="0" stopIfTrue="1">
      <formula>"blank"</formula>
    </cfRule>
  </conditionalFormatting>
  <conditionalFormatting sqref="U185:U186">
    <cfRule type="cellIs" priority="193" operator="equal" dxfId="0" stopIfTrue="1">
      <formula>"blank"</formula>
    </cfRule>
  </conditionalFormatting>
  <conditionalFormatting sqref="U183:U184">
    <cfRule type="cellIs" priority="191" operator="equal" dxfId="0" stopIfTrue="1">
      <formula>"blank"</formula>
    </cfRule>
    <cfRule type="cellIs" priority="194" operator="equal" dxfId="0" stopIfTrue="1">
      <formula>"blank"</formula>
    </cfRule>
  </conditionalFormatting>
  <conditionalFormatting sqref="U187:U198">
    <cfRule type="cellIs" priority="192" operator="equal" dxfId="0" stopIfTrue="1">
      <formula>"blank"</formula>
    </cfRule>
  </conditionalFormatting>
  <conditionalFormatting sqref="U185:U198">
    <cfRule type="cellIs" priority="190" operator="equal" dxfId="0" stopIfTrue="1">
      <formula>"blank"</formula>
    </cfRule>
  </conditionalFormatting>
  <conditionalFormatting sqref="E47:E48">
    <cfRule type="cellIs" priority="189" operator="equal" dxfId="0" stopIfTrue="1">
      <formula>"blank"</formula>
    </cfRule>
  </conditionalFormatting>
  <conditionalFormatting sqref="E49:E62">
    <cfRule type="cellIs" priority="188" operator="equal" dxfId="0" stopIfTrue="1">
      <formula>"blank"</formula>
    </cfRule>
  </conditionalFormatting>
  <conditionalFormatting sqref="Q11:Q16">
    <cfRule type="cellIs" priority="158" operator="equal" dxfId="0" stopIfTrue="1">
      <formula>"blank"</formula>
    </cfRule>
  </conditionalFormatting>
  <conditionalFormatting sqref="R11:R22">
    <cfRule type="cellIs" priority="153" operator="equal" dxfId="0" stopIfTrue="1">
      <formula>"blank"</formula>
    </cfRule>
  </conditionalFormatting>
  <conditionalFormatting sqref="J47:J49">
    <cfRule type="cellIs" priority="186" operator="equal" dxfId="0" stopIfTrue="1">
      <formula>"blank"</formula>
    </cfRule>
    <cfRule type="cellIs" priority="187" operator="equal" dxfId="0" stopIfTrue="1">
      <formula>"blank"</formula>
    </cfRule>
  </conditionalFormatting>
  <conditionalFormatting sqref="Q169:Q170">
    <cfRule type="cellIs" priority="48" operator="equal" dxfId="0" stopIfTrue="1">
      <formula>"blank"</formula>
    </cfRule>
  </conditionalFormatting>
  <conditionalFormatting sqref="J75:J78">
    <cfRule type="cellIs" priority="182" operator="equal" dxfId="0" stopIfTrue="1">
      <formula>"blank"</formula>
    </cfRule>
    <cfRule type="cellIs" priority="183" operator="equal" dxfId="0" stopIfTrue="1">
      <formula>"blank"</formula>
    </cfRule>
  </conditionalFormatting>
  <conditionalFormatting sqref="I59:I63">
    <cfRule type="cellIs" priority="180" operator="equal" dxfId="0" stopIfTrue="1">
      <formula>"blank"</formula>
    </cfRule>
    <cfRule type="cellIs" priority="181" operator="equal" dxfId="0" stopIfTrue="1">
      <formula>"blank"</formula>
    </cfRule>
  </conditionalFormatting>
  <conditionalFormatting sqref="J59:J63">
    <cfRule type="cellIs" priority="178" operator="equal" dxfId="0" stopIfTrue="1">
      <formula>"blank"</formula>
    </cfRule>
    <cfRule type="cellIs" priority="179" operator="equal" dxfId="0" stopIfTrue="1">
      <formula>"blank"</formula>
    </cfRule>
  </conditionalFormatting>
  <conditionalFormatting sqref="I103:I104">
    <cfRule type="cellIs" priority="169" operator="equal" dxfId="0" stopIfTrue="1">
      <formula>"blank"</formula>
    </cfRule>
    <cfRule type="cellIs" priority="172" operator="equal" dxfId="0" stopIfTrue="1">
      <formula>"blank"</formula>
    </cfRule>
  </conditionalFormatting>
  <conditionalFormatting sqref="I107:I118">
    <cfRule type="cellIs" priority="170" operator="equal" dxfId="0" stopIfTrue="1">
      <formula>"blank"</formula>
    </cfRule>
  </conditionalFormatting>
  <conditionalFormatting sqref="I87:I88">
    <cfRule type="cellIs" priority="174" operator="equal" dxfId="0" stopIfTrue="1">
      <formula>"blank"</formula>
    </cfRule>
    <cfRule type="cellIs" priority="177" operator="equal" dxfId="0" stopIfTrue="1">
      <formula>"blank"</formula>
    </cfRule>
  </conditionalFormatting>
  <conditionalFormatting sqref="I91:I102">
    <cfRule type="cellIs" priority="175" operator="equal" dxfId="0" stopIfTrue="1">
      <formula>"blank"</formula>
    </cfRule>
  </conditionalFormatting>
  <conditionalFormatting sqref="E138:F142 E137">
    <cfRule type="cellIs" priority="167" operator="equal" dxfId="0" stopIfTrue="1">
      <formula>"blank"</formula>
    </cfRule>
  </conditionalFormatting>
  <conditionalFormatting sqref="E131:F136 F137">
    <cfRule type="cellIs" priority="164" operator="equal" dxfId="0" stopIfTrue="1">
      <formula>"blank"</formula>
    </cfRule>
  </conditionalFormatting>
  <conditionalFormatting sqref="E127:F128">
    <cfRule type="cellIs" priority="163" operator="equal" dxfId="0" stopIfTrue="1">
      <formula>"blank"</formula>
    </cfRule>
    <cfRule type="cellIs" priority="166" operator="equal" dxfId="0" stopIfTrue="1">
      <formula>"blank"</formula>
    </cfRule>
  </conditionalFormatting>
  <conditionalFormatting sqref="E129:F136 F137">
    <cfRule type="cellIs" priority="162" operator="equal" dxfId="0" stopIfTrue="1">
      <formula>"blank"</formula>
    </cfRule>
  </conditionalFormatting>
  <conditionalFormatting sqref="R25:R26">
    <cfRule type="cellIs" priority="149" operator="equal" dxfId="0" stopIfTrue="1">
      <formula>"blank"</formula>
    </cfRule>
  </conditionalFormatting>
  <conditionalFormatting sqref="T9:T10">
    <cfRule type="cellIs" priority="144" operator="equal" dxfId="0" stopIfTrue="1">
      <formula>"blank"</formula>
    </cfRule>
  </conditionalFormatting>
  <conditionalFormatting sqref="T25:T26">
    <cfRule type="cellIs" priority="139" operator="equal" dxfId="0" stopIfTrue="1">
      <formula>"blank"</formula>
    </cfRule>
  </conditionalFormatting>
  <conditionalFormatting sqref="T49:T50">
    <cfRule type="cellIs" priority="134" operator="equal" dxfId="0" stopIfTrue="1">
      <formula>"blank"</formula>
    </cfRule>
  </conditionalFormatting>
  <conditionalFormatting sqref="Q17:Q22">
    <cfRule type="cellIs" priority="161" operator="equal" dxfId="0" stopIfTrue="1">
      <formula>"blank"</formula>
    </cfRule>
  </conditionalFormatting>
  <conditionalFormatting sqref="Q9:Q10">
    <cfRule type="cellIs" priority="159" operator="equal" dxfId="0" stopIfTrue="1">
      <formula>"blank"</formula>
    </cfRule>
  </conditionalFormatting>
  <conditionalFormatting sqref="Q7:Q8">
    <cfRule type="cellIs" priority="157" operator="equal" dxfId="0" stopIfTrue="1">
      <formula>"blank"</formula>
    </cfRule>
    <cfRule type="cellIs" priority="160" operator="equal" dxfId="0" stopIfTrue="1">
      <formula>"blank"</formula>
    </cfRule>
  </conditionalFormatting>
  <conditionalFormatting sqref="Q9:Q16">
    <cfRule type="cellIs" priority="156" operator="equal" dxfId="0" stopIfTrue="1">
      <formula>"blank"</formula>
    </cfRule>
  </conditionalFormatting>
  <conditionalFormatting sqref="R25:R38">
    <cfRule type="cellIs" priority="146" operator="equal" dxfId="0" stopIfTrue="1">
      <formula>"blank"</formula>
    </cfRule>
  </conditionalFormatting>
  <conditionalFormatting sqref="R23:R24">
    <cfRule type="cellIs" priority="147" operator="equal" dxfId="0" stopIfTrue="1">
      <formula>"blank"</formula>
    </cfRule>
    <cfRule type="cellIs" priority="150" operator="equal" dxfId="0" stopIfTrue="1">
      <formula>"blank"</formula>
    </cfRule>
  </conditionalFormatting>
  <conditionalFormatting sqref="R27:R38">
    <cfRule type="cellIs" priority="148" operator="equal" dxfId="0" stopIfTrue="1">
      <formula>"blank"</formula>
    </cfRule>
  </conditionalFormatting>
  <conditionalFormatting sqref="R9:R10">
    <cfRule type="cellIs" priority="154" operator="equal" dxfId="0" stopIfTrue="1">
      <formula>"blank"</formula>
    </cfRule>
  </conditionalFormatting>
  <conditionalFormatting sqref="R7:R8">
    <cfRule type="cellIs" priority="152" operator="equal" dxfId="0" stopIfTrue="1">
      <formula>"blank"</formula>
    </cfRule>
    <cfRule type="cellIs" priority="155" operator="equal" dxfId="0" stopIfTrue="1">
      <formula>"blank"</formula>
    </cfRule>
  </conditionalFormatting>
  <conditionalFormatting sqref="R9:R22">
    <cfRule type="cellIs" priority="151" operator="equal" dxfId="0" stopIfTrue="1">
      <formula>"blank"</formula>
    </cfRule>
  </conditionalFormatting>
  <conditionalFormatting sqref="T7:T8">
    <cfRule type="cellIs" priority="142" operator="equal" dxfId="0" stopIfTrue="1">
      <formula>"blank"</formula>
    </cfRule>
    <cfRule type="cellIs" priority="145" operator="equal" dxfId="0" stopIfTrue="1">
      <formula>"blank"</formula>
    </cfRule>
  </conditionalFormatting>
  <conditionalFormatting sqref="T9:T22">
    <cfRule type="cellIs" priority="141" operator="equal" dxfId="0" stopIfTrue="1">
      <formula>"blank"</formula>
    </cfRule>
  </conditionalFormatting>
  <conditionalFormatting sqref="T23:T24">
    <cfRule type="cellIs" priority="137" operator="equal" dxfId="0" stopIfTrue="1">
      <formula>"blank"</formula>
    </cfRule>
    <cfRule type="cellIs" priority="140" operator="equal" dxfId="0" stopIfTrue="1">
      <formula>"blank"</formula>
    </cfRule>
  </conditionalFormatting>
  <conditionalFormatting sqref="T27:T38">
    <cfRule type="cellIs" priority="138" operator="equal" dxfId="0" stopIfTrue="1">
      <formula>"blank"</formula>
    </cfRule>
  </conditionalFormatting>
  <conditionalFormatting sqref="T25:T38">
    <cfRule type="cellIs" priority="136" operator="equal" dxfId="0" stopIfTrue="1">
      <formula>"blank"</formula>
    </cfRule>
  </conditionalFormatting>
  <conditionalFormatting sqref="T47:T48">
    <cfRule type="cellIs" priority="132" operator="equal" dxfId="0" stopIfTrue="1">
      <formula>"blank"</formula>
    </cfRule>
    <cfRule type="cellIs" priority="135" operator="equal" dxfId="0" stopIfTrue="1">
      <formula>"blank"</formula>
    </cfRule>
  </conditionalFormatting>
  <conditionalFormatting sqref="T51:T62">
    <cfRule type="cellIs" priority="133" operator="equal" dxfId="0" stopIfTrue="1">
      <formula>"blank"</formula>
    </cfRule>
  </conditionalFormatting>
  <conditionalFormatting sqref="T49:T62">
    <cfRule type="cellIs" priority="131" operator="equal" dxfId="0" stopIfTrue="1">
      <formula>"blank"</formula>
    </cfRule>
  </conditionalFormatting>
  <conditionalFormatting sqref="T65:T66">
    <cfRule type="cellIs" priority="129" operator="equal" dxfId="0" stopIfTrue="1">
      <formula>"blank"</formula>
    </cfRule>
  </conditionalFormatting>
  <conditionalFormatting sqref="T63:T64">
    <cfRule type="cellIs" priority="127" operator="equal" dxfId="0" stopIfTrue="1">
      <formula>"blank"</formula>
    </cfRule>
    <cfRule type="cellIs" priority="130" operator="equal" dxfId="0" stopIfTrue="1">
      <formula>"blank"</formula>
    </cfRule>
  </conditionalFormatting>
  <conditionalFormatting sqref="T67:T78">
    <cfRule type="cellIs" priority="128" operator="equal" dxfId="0" stopIfTrue="1">
      <formula>"blank"</formula>
    </cfRule>
  </conditionalFormatting>
  <conditionalFormatting sqref="T65:T78">
    <cfRule type="cellIs" priority="126" operator="equal" dxfId="0" stopIfTrue="1">
      <formula>"blank"</formula>
    </cfRule>
  </conditionalFormatting>
  <conditionalFormatting sqref="U89:U90">
    <cfRule type="cellIs" priority="124" operator="equal" dxfId="0" stopIfTrue="1">
      <formula>"blank"</formula>
    </cfRule>
  </conditionalFormatting>
  <conditionalFormatting sqref="U87:U88">
    <cfRule type="cellIs" priority="122" operator="equal" dxfId="0" stopIfTrue="1">
      <formula>"blank"</formula>
    </cfRule>
    <cfRule type="cellIs" priority="125" operator="equal" dxfId="0" stopIfTrue="1">
      <formula>"blank"</formula>
    </cfRule>
  </conditionalFormatting>
  <conditionalFormatting sqref="U91:U102">
    <cfRule type="cellIs" priority="123" operator="equal" dxfId="0" stopIfTrue="1">
      <formula>"blank"</formula>
    </cfRule>
  </conditionalFormatting>
  <conditionalFormatting sqref="U89:U102">
    <cfRule type="cellIs" priority="121" operator="equal" dxfId="0" stopIfTrue="1">
      <formula>"blank"</formula>
    </cfRule>
  </conditionalFormatting>
  <conditionalFormatting sqref="U105:U106">
    <cfRule type="cellIs" priority="119" operator="equal" dxfId="0" stopIfTrue="1">
      <formula>"blank"</formula>
    </cfRule>
  </conditionalFormatting>
  <conditionalFormatting sqref="U103:U104">
    <cfRule type="cellIs" priority="117" operator="equal" dxfId="0" stopIfTrue="1">
      <formula>"blank"</formula>
    </cfRule>
    <cfRule type="cellIs" priority="120" operator="equal" dxfId="0" stopIfTrue="1">
      <formula>"blank"</formula>
    </cfRule>
  </conditionalFormatting>
  <conditionalFormatting sqref="U107:U118">
    <cfRule type="cellIs" priority="118" operator="equal" dxfId="0" stopIfTrue="1">
      <formula>"blank"</formula>
    </cfRule>
  </conditionalFormatting>
  <conditionalFormatting sqref="U105:U118">
    <cfRule type="cellIs" priority="116" operator="equal" dxfId="0" stopIfTrue="1">
      <formula>"blank"</formula>
    </cfRule>
  </conditionalFormatting>
  <conditionalFormatting sqref="V169:V170">
    <cfRule type="cellIs" priority="114" operator="equal" dxfId="0" stopIfTrue="1">
      <formula>"blank"</formula>
    </cfRule>
  </conditionalFormatting>
  <conditionalFormatting sqref="V167:V168">
    <cfRule type="cellIs" priority="112" operator="equal" dxfId="0" stopIfTrue="1">
      <formula>"blank"</formula>
    </cfRule>
    <cfRule type="cellIs" priority="115" operator="equal" dxfId="0" stopIfTrue="1">
      <formula>"blank"</formula>
    </cfRule>
  </conditionalFormatting>
  <conditionalFormatting sqref="V171:V182">
    <cfRule type="cellIs" priority="113" operator="equal" dxfId="0" stopIfTrue="1">
      <formula>"blank"</formula>
    </cfRule>
  </conditionalFormatting>
  <conditionalFormatting sqref="V169:V182">
    <cfRule type="cellIs" priority="111" operator="equal" dxfId="0" stopIfTrue="1">
      <formula>"blank"</formula>
    </cfRule>
  </conditionalFormatting>
  <conditionalFormatting sqref="V185:V186">
    <cfRule type="cellIs" priority="109" operator="equal" dxfId="0" stopIfTrue="1">
      <formula>"blank"</formula>
    </cfRule>
  </conditionalFormatting>
  <conditionalFormatting sqref="V183:V184">
    <cfRule type="cellIs" priority="107" operator="equal" dxfId="0" stopIfTrue="1">
      <formula>"blank"</formula>
    </cfRule>
    <cfRule type="cellIs" priority="110" operator="equal" dxfId="0" stopIfTrue="1">
      <formula>"blank"</formula>
    </cfRule>
  </conditionalFormatting>
  <conditionalFormatting sqref="V187:V198">
    <cfRule type="cellIs" priority="108" operator="equal" dxfId="0" stopIfTrue="1">
      <formula>"blank"</formula>
    </cfRule>
  </conditionalFormatting>
  <conditionalFormatting sqref="V185:V198">
    <cfRule type="cellIs" priority="106" operator="equal" dxfId="0" stopIfTrue="1">
      <formula>"blank"</formula>
    </cfRule>
  </conditionalFormatting>
  <conditionalFormatting sqref="Q57:Q62">
    <cfRule type="cellIs" priority="105" operator="equal" dxfId="0" stopIfTrue="1">
      <formula>"blank"</formula>
    </cfRule>
  </conditionalFormatting>
  <conditionalFormatting sqref="Q49:Q50">
    <cfRule type="cellIs" priority="103" operator="equal" dxfId="0" stopIfTrue="1">
      <formula>"blank"</formula>
    </cfRule>
  </conditionalFormatting>
  <conditionalFormatting sqref="Q47:Q48">
    <cfRule type="cellIs" priority="101" operator="equal" dxfId="0" stopIfTrue="1">
      <formula>"blank"</formula>
    </cfRule>
    <cfRule type="cellIs" priority="104" operator="equal" dxfId="0" stopIfTrue="1">
      <formula>"blank"</formula>
    </cfRule>
  </conditionalFormatting>
  <conditionalFormatting sqref="Q51:Q56">
    <cfRule type="cellIs" priority="102" operator="equal" dxfId="0" stopIfTrue="1">
      <formula>"blank"</formula>
    </cfRule>
  </conditionalFormatting>
  <conditionalFormatting sqref="Q49:Q56">
    <cfRule type="cellIs" priority="100" operator="equal" dxfId="0" stopIfTrue="1">
      <formula>"blank"</formula>
    </cfRule>
  </conditionalFormatting>
  <conditionalFormatting sqref="R49:R50">
    <cfRule type="cellIs" priority="98" operator="equal" dxfId="0" stopIfTrue="1">
      <formula>"blank"</formula>
    </cfRule>
  </conditionalFormatting>
  <conditionalFormatting sqref="R47:R48">
    <cfRule type="cellIs" priority="96" operator="equal" dxfId="0" stopIfTrue="1">
      <formula>"blank"</formula>
    </cfRule>
    <cfRule type="cellIs" priority="99" operator="equal" dxfId="0" stopIfTrue="1">
      <formula>"blank"</formula>
    </cfRule>
  </conditionalFormatting>
  <conditionalFormatting sqref="R51:R62">
    <cfRule type="cellIs" priority="97" operator="equal" dxfId="0" stopIfTrue="1">
      <formula>"blank"</formula>
    </cfRule>
  </conditionalFormatting>
  <conditionalFormatting sqref="R49:R62">
    <cfRule type="cellIs" priority="95" operator="equal" dxfId="0" stopIfTrue="1">
      <formula>"blank"</formula>
    </cfRule>
  </conditionalFormatting>
  <conditionalFormatting sqref="R65:R66">
    <cfRule type="cellIs" priority="93" operator="equal" dxfId="0" stopIfTrue="1">
      <formula>"blank"</formula>
    </cfRule>
  </conditionalFormatting>
  <conditionalFormatting sqref="R63:R64">
    <cfRule type="cellIs" priority="91" operator="equal" dxfId="0" stopIfTrue="1">
      <formula>"blank"</formula>
    </cfRule>
    <cfRule type="cellIs" priority="94" operator="equal" dxfId="0" stopIfTrue="1">
      <formula>"blank"</formula>
    </cfRule>
  </conditionalFormatting>
  <conditionalFormatting sqref="R67:R78">
    <cfRule type="cellIs" priority="92" operator="equal" dxfId="0" stopIfTrue="1">
      <formula>"blank"</formula>
    </cfRule>
  </conditionalFormatting>
  <conditionalFormatting sqref="R65:R78">
    <cfRule type="cellIs" priority="90" operator="equal" dxfId="0" stopIfTrue="1">
      <formula>"blank"</formula>
    </cfRule>
  </conditionalFormatting>
  <conditionalFormatting sqref="Q89:Q90">
    <cfRule type="cellIs" priority="87" operator="equal" dxfId="0" stopIfTrue="1">
      <formula>"blank"</formula>
    </cfRule>
  </conditionalFormatting>
  <conditionalFormatting sqref="Q87:Q88">
    <cfRule type="cellIs" priority="85" operator="equal" dxfId="0" stopIfTrue="1">
      <formula>"blank"</formula>
    </cfRule>
    <cfRule type="cellIs" priority="88" operator="equal" dxfId="0" stopIfTrue="1">
      <formula>"blank"</formula>
    </cfRule>
  </conditionalFormatting>
  <conditionalFormatting sqref="Q91:Q96">
    <cfRule type="cellIs" priority="86" operator="equal" dxfId="0" stopIfTrue="1">
      <formula>"blank"</formula>
    </cfRule>
  </conditionalFormatting>
  <conditionalFormatting sqref="Q89:Q96">
    <cfRule type="cellIs" priority="84" operator="equal" dxfId="0" stopIfTrue="1">
      <formula>"blank"</formula>
    </cfRule>
  </conditionalFormatting>
  <conditionalFormatting sqref="R89:R90">
    <cfRule type="cellIs" priority="82" operator="equal" dxfId="0" stopIfTrue="1">
      <formula>"blank"</formula>
    </cfRule>
  </conditionalFormatting>
  <conditionalFormatting sqref="R87:R88">
    <cfRule type="cellIs" priority="80" operator="equal" dxfId="0" stopIfTrue="1">
      <formula>"blank"</formula>
    </cfRule>
    <cfRule type="cellIs" priority="83" operator="equal" dxfId="0" stopIfTrue="1">
      <formula>"blank"</formula>
    </cfRule>
  </conditionalFormatting>
  <conditionalFormatting sqref="R91:R92">
    <cfRule type="cellIs" priority="81" operator="equal" dxfId="0" stopIfTrue="1">
      <formula>"blank"</formula>
    </cfRule>
  </conditionalFormatting>
  <conditionalFormatting sqref="R89:R92">
    <cfRule type="cellIs" priority="79" operator="equal" dxfId="0" stopIfTrue="1">
      <formula>"blank"</formula>
    </cfRule>
  </conditionalFormatting>
  <conditionalFormatting sqref="R105:R106">
    <cfRule type="cellIs" priority="78" operator="equal" dxfId="0" stopIfTrue="1">
      <formula>"blank"</formula>
    </cfRule>
  </conditionalFormatting>
  <conditionalFormatting sqref="R107:R118">
    <cfRule type="cellIs" priority="77" operator="equal" dxfId="0" stopIfTrue="1">
      <formula>"blank"</formula>
    </cfRule>
  </conditionalFormatting>
  <conditionalFormatting sqref="R105:R118">
    <cfRule type="cellIs" priority="76" operator="equal" dxfId="0" stopIfTrue="1">
      <formula>"blank"</formula>
    </cfRule>
  </conditionalFormatting>
  <conditionalFormatting sqref="Q137:Q142">
    <cfRule type="cellIs" priority="75" operator="equal" dxfId="0" stopIfTrue="1">
      <formula>"blank"</formula>
    </cfRule>
  </conditionalFormatting>
  <conditionalFormatting sqref="Q129:Q130">
    <cfRule type="cellIs" priority="73" operator="equal" dxfId="0" stopIfTrue="1">
      <formula>"blank"</formula>
    </cfRule>
  </conditionalFormatting>
  <conditionalFormatting sqref="Q127:Q128">
    <cfRule type="cellIs" priority="71" operator="equal" dxfId="0" stopIfTrue="1">
      <formula>"blank"</formula>
    </cfRule>
    <cfRule type="cellIs" priority="74" operator="equal" dxfId="0" stopIfTrue="1">
      <formula>"blank"</formula>
    </cfRule>
  </conditionalFormatting>
  <conditionalFormatting sqref="Q131:Q136">
    <cfRule type="cellIs" priority="72" operator="equal" dxfId="0" stopIfTrue="1">
      <formula>"blank"</formula>
    </cfRule>
  </conditionalFormatting>
  <conditionalFormatting sqref="Q129:Q136">
    <cfRule type="cellIs" priority="70" operator="equal" dxfId="0" stopIfTrue="1">
      <formula>"blank"</formula>
    </cfRule>
  </conditionalFormatting>
  <conditionalFormatting sqref="R127:R128">
    <cfRule type="cellIs" priority="66" operator="equal" dxfId="0" stopIfTrue="1">
      <formula>"blank"</formula>
    </cfRule>
    <cfRule type="cellIs" priority="69" operator="equal" dxfId="0" stopIfTrue="1">
      <formula>"blank"</formula>
    </cfRule>
  </conditionalFormatting>
  <conditionalFormatting sqref="R129:R142">
    <cfRule type="cellIs" priority="65" operator="equal" dxfId="0" stopIfTrue="1">
      <formula>"blank"</formula>
    </cfRule>
  </conditionalFormatting>
  <conditionalFormatting sqref="R143:R144">
    <cfRule type="cellIs" priority="61" operator="equal" dxfId="0" stopIfTrue="1">
      <formula>"blank"</formula>
    </cfRule>
    <cfRule type="cellIs" priority="64" operator="equal" dxfId="0" stopIfTrue="1">
      <formula>"blank"</formula>
    </cfRule>
  </conditionalFormatting>
  <conditionalFormatting sqref="R147:R158">
    <cfRule type="cellIs" priority="62" operator="equal" dxfId="0" stopIfTrue="1">
      <formula>"blank"</formula>
    </cfRule>
  </conditionalFormatting>
  <conditionalFormatting sqref="R145:R158">
    <cfRule type="cellIs" priority="60" operator="equal" dxfId="0" stopIfTrue="1">
      <formula>"blank"</formula>
    </cfRule>
  </conditionalFormatting>
  <conditionalFormatting sqref="R187:R198">
    <cfRule type="cellIs" priority="52" operator="equal" dxfId="0" stopIfTrue="1">
      <formula>"blank"</formula>
    </cfRule>
  </conditionalFormatting>
  <conditionalFormatting sqref="R169:R170">
    <cfRule type="cellIs" priority="58" operator="equal" dxfId="0" stopIfTrue="1">
      <formula>"blank"</formula>
    </cfRule>
  </conditionalFormatting>
  <conditionalFormatting sqref="R167:R168">
    <cfRule type="cellIs" priority="56" operator="equal" dxfId="0" stopIfTrue="1">
      <formula>"blank"</formula>
    </cfRule>
    <cfRule type="cellIs" priority="59" operator="equal" dxfId="0" stopIfTrue="1">
      <formula>"blank"</formula>
    </cfRule>
  </conditionalFormatting>
  <conditionalFormatting sqref="R171:R182">
    <cfRule type="cellIs" priority="57" operator="equal" dxfId="0" stopIfTrue="1">
      <formula>"blank"</formula>
    </cfRule>
  </conditionalFormatting>
  <conditionalFormatting sqref="R169:R182">
    <cfRule type="cellIs" priority="55" operator="equal" dxfId="0" stopIfTrue="1">
      <formula>"blank"</formula>
    </cfRule>
  </conditionalFormatting>
  <conditionalFormatting sqref="R185:R186">
    <cfRule type="cellIs" priority="53" operator="equal" dxfId="0" stopIfTrue="1">
      <formula>"blank"</formula>
    </cfRule>
  </conditionalFormatting>
  <conditionalFormatting sqref="R183:R184">
    <cfRule type="cellIs" priority="51" operator="equal" dxfId="0" stopIfTrue="1">
      <formula>"blank"</formula>
    </cfRule>
    <cfRule type="cellIs" priority="54" operator="equal" dxfId="0" stopIfTrue="1">
      <formula>"blank"</formula>
    </cfRule>
  </conditionalFormatting>
  <conditionalFormatting sqref="R185:R198">
    <cfRule type="cellIs" priority="50" operator="equal" dxfId="0" stopIfTrue="1">
      <formula>"blank"</formula>
    </cfRule>
  </conditionalFormatting>
  <conditionalFormatting sqref="Q167:Q168">
    <cfRule type="cellIs" priority="46" operator="equal" dxfId="0" stopIfTrue="1">
      <formula>"blank"</formula>
    </cfRule>
    <cfRule type="cellIs" priority="49" operator="equal" dxfId="0" stopIfTrue="1">
      <formula>"blank"</formula>
    </cfRule>
  </conditionalFormatting>
  <conditionalFormatting sqref="Q171:Q181">
    <cfRule type="cellIs" priority="47" operator="equal" dxfId="0" stopIfTrue="1">
      <formula>"blank"</formula>
    </cfRule>
  </conditionalFormatting>
  <conditionalFormatting sqref="Q169:Q181">
    <cfRule type="cellIs" priority="45" operator="equal" dxfId="0" stopIfTrue="1">
      <formula>"blank"</formula>
    </cfRule>
  </conditionalFormatting>
  <conditionalFormatting sqref="Q182">
    <cfRule type="cellIs" priority="43" operator="equal" dxfId="0" stopIfTrue="1">
      <formula>"blank"</formula>
    </cfRule>
    <cfRule type="cellIs" priority="44" operator="equal" dxfId="0" stopIfTrue="1">
      <formula>"blank"</formula>
    </cfRule>
  </conditionalFormatting>
  <conditionalFormatting sqref="E89:E102">
    <cfRule type="cellIs" priority="41" operator="equal" dxfId="0" stopIfTrue="1">
      <formula>"blank"</formula>
    </cfRule>
  </conditionalFormatting>
  <conditionalFormatting sqref="E87:E88">
    <cfRule type="cellIs" priority="42" operator="equal" dxfId="0" stopIfTrue="1">
      <formula>"blank"</formula>
    </cfRule>
  </conditionalFormatting>
  <conditionalFormatting sqref="J185:J198">
    <cfRule type="cellIs" priority="5" operator="equal" dxfId="0" stopIfTrue="1">
      <formula>"blank"</formula>
    </cfRule>
  </conditionalFormatting>
  <conditionalFormatting sqref="E178:F182 E177">
    <cfRule type="cellIs" priority="40" operator="equal" dxfId="0" stopIfTrue="1">
      <formula>"blank"</formula>
    </cfRule>
  </conditionalFormatting>
  <conditionalFormatting sqref="E171:F176 F177">
    <cfRule type="cellIs" priority="37" operator="equal" dxfId="0" stopIfTrue="1">
      <formula>"blank"</formula>
    </cfRule>
  </conditionalFormatting>
  <conditionalFormatting sqref="E169:F170">
    <cfRule type="cellIs" priority="38" operator="equal" dxfId="0" stopIfTrue="1">
      <formula>"blank"</formula>
    </cfRule>
  </conditionalFormatting>
  <conditionalFormatting sqref="E167:F168">
    <cfRule type="cellIs" priority="36" operator="equal" dxfId="0" stopIfTrue="1">
      <formula>"blank"</formula>
    </cfRule>
    <cfRule type="cellIs" priority="39" operator="equal" dxfId="0" stopIfTrue="1">
      <formula>"blank"</formula>
    </cfRule>
  </conditionalFormatting>
  <conditionalFormatting sqref="E169:F176 F177">
    <cfRule type="cellIs" priority="35" operator="equal" dxfId="0" stopIfTrue="1">
      <formula>"blank"</formula>
    </cfRule>
  </conditionalFormatting>
  <conditionalFormatting sqref="I147:I158">
    <cfRule type="cellIs" priority="27" operator="equal" dxfId="0" stopIfTrue="1">
      <formula>"blank"</formula>
    </cfRule>
  </conditionalFormatting>
  <conditionalFormatting sqref="I145:I158">
    <cfRule type="cellIs" priority="25" operator="equal" dxfId="0" stopIfTrue="1">
      <formula>"blank"</formula>
    </cfRule>
  </conditionalFormatting>
  <conditionalFormatting sqref="I145:I146">
    <cfRule type="cellIs" priority="28" operator="equal" dxfId="0" stopIfTrue="1">
      <formula>"blank"</formula>
    </cfRule>
  </conditionalFormatting>
  <conditionalFormatting sqref="I143:I144">
    <cfRule type="cellIs" priority="26" operator="equal" dxfId="0" stopIfTrue="1">
      <formula>"blank"</formula>
    </cfRule>
    <cfRule type="cellIs" priority="29" operator="equal" dxfId="0" stopIfTrue="1">
      <formula>"blank"</formula>
    </cfRule>
  </conditionalFormatting>
  <conditionalFormatting sqref="I129:I142">
    <cfRule type="cellIs" priority="30" operator="equal" dxfId="0" stopIfTrue="1">
      <formula>"blank"</formula>
    </cfRule>
  </conditionalFormatting>
  <conditionalFormatting sqref="I127:I128">
    <cfRule type="cellIs" priority="31" operator="equal" dxfId="0" stopIfTrue="1">
      <formula>"blank"</formula>
    </cfRule>
    <cfRule type="cellIs" priority="34" operator="equal" dxfId="0" stopIfTrue="1">
      <formula>"blank"</formula>
    </cfRule>
  </conditionalFormatting>
  <conditionalFormatting sqref="I129:I130">
    <cfRule type="cellIs" priority="33" operator="equal" dxfId="0" stopIfTrue="1">
      <formula>"blank"</formula>
    </cfRule>
  </conditionalFormatting>
  <conditionalFormatting sqref="I131:I142">
    <cfRule type="cellIs" priority="32" operator="equal" dxfId="0" stopIfTrue="1">
      <formula>"blank"</formula>
    </cfRule>
  </conditionalFormatting>
  <conditionalFormatting sqref="I169:I170">
    <cfRule type="cellIs" priority="23" operator="equal" dxfId="0" stopIfTrue="1">
      <formula>"blank"</formula>
    </cfRule>
  </conditionalFormatting>
  <conditionalFormatting sqref="I185:I186">
    <cfRule type="cellIs" priority="18" operator="equal" dxfId="0" stopIfTrue="1">
      <formula>"blank"</formula>
    </cfRule>
  </conditionalFormatting>
  <conditionalFormatting sqref="I171:I182">
    <cfRule type="cellIs" priority="22" operator="equal" dxfId="0" stopIfTrue="1">
      <formula>"blank"</formula>
    </cfRule>
  </conditionalFormatting>
  <conditionalFormatting sqref="I167:I168">
    <cfRule type="cellIs" priority="21" operator="equal" dxfId="0" stopIfTrue="1">
      <formula>"blank"</formula>
    </cfRule>
    <cfRule type="cellIs" priority="24" operator="equal" dxfId="0" stopIfTrue="1">
      <formula>"blank"</formula>
    </cfRule>
  </conditionalFormatting>
  <conditionalFormatting sqref="I169:I182">
    <cfRule type="cellIs" priority="20" operator="equal" dxfId="0" stopIfTrue="1">
      <formula>"blank"</formula>
    </cfRule>
  </conditionalFormatting>
  <conditionalFormatting sqref="I183:I184">
    <cfRule type="cellIs" priority="16" operator="equal" dxfId="0" stopIfTrue="1">
      <formula>"blank"</formula>
    </cfRule>
    <cfRule type="cellIs" priority="19" operator="equal" dxfId="0" stopIfTrue="1">
      <formula>"blank"</formula>
    </cfRule>
  </conditionalFormatting>
  <conditionalFormatting sqref="I187:I198">
    <cfRule type="cellIs" priority="17" operator="equal" dxfId="0" stopIfTrue="1">
      <formula>"blank"</formula>
    </cfRule>
  </conditionalFormatting>
  <conditionalFormatting sqref="I185:I198">
    <cfRule type="cellIs" priority="15" operator="equal" dxfId="0" stopIfTrue="1">
      <formula>"blank"</formula>
    </cfRule>
  </conditionalFormatting>
  <conditionalFormatting sqref="J169:J170">
    <cfRule type="cellIs" priority="13" operator="equal" dxfId="0" stopIfTrue="1">
      <formula>"blank"</formula>
    </cfRule>
  </conditionalFormatting>
  <conditionalFormatting sqref="J167:J168">
    <cfRule type="cellIs" priority="11" operator="equal" dxfId="0" stopIfTrue="1">
      <formula>"blank"</formula>
    </cfRule>
    <cfRule type="cellIs" priority="14" operator="equal" dxfId="0" stopIfTrue="1">
      <formula>"blank"</formula>
    </cfRule>
  </conditionalFormatting>
  <conditionalFormatting sqref="J169:J182">
    <cfRule type="cellIs" priority="10" operator="equal" dxfId="0" stopIfTrue="1">
      <formula>"blank"</formula>
    </cfRule>
  </conditionalFormatting>
  <conditionalFormatting sqref="J183:J184">
    <cfRule type="cellIs" priority="6" operator="equal" dxfId="0" stopIfTrue="1">
      <formula>"blank"</formula>
    </cfRule>
    <cfRule type="cellIs" priority="9" operator="equal" dxfId="0" stopIfTrue="1">
      <formula>"blank"</formula>
    </cfRule>
  </conditionalFormatting>
  <conditionalFormatting sqref="J187:J198">
    <cfRule type="cellIs" priority="7" operator="equal" dxfId="0" stopIfTrue="1">
      <formula>"blank"</formula>
    </cfRule>
  </conditionalFormatting>
  <conditionalFormatting sqref="U138:U157">
    <cfRule type="cellIs" priority="3" operator="equal" dxfId="0" stopIfTrue="1">
      <formula>"blank"</formula>
    </cfRule>
    <cfRule type="cellIs" priority="4" operator="equal" dxfId="0" stopIfTrue="1">
      <formula>"blank"</formula>
    </cfRule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3"/>
  <sheetViews>
    <sheetView tabSelected="1" topLeftCell="A148" workbookViewId="0">
      <selection activeCell="G164" sqref="G164"/>
    </sheetView>
  </sheetViews>
  <sheetFormatPr baseColWidth="8" defaultRowHeight="14.25" outlineLevelCol="0"/>
  <cols>
    <col width="9" customWidth="1" style="54" min="1" max="1"/>
    <col width="9.375" bestFit="1" customWidth="1" style="54" min="2" max="2"/>
    <col width="12.5" customWidth="1" style="310" min="3" max="12"/>
    <col width="9" customWidth="1" style="310" min="13" max="28"/>
  </cols>
  <sheetData>
    <row r="1">
      <c r="A1" s="336" t="inlineStr">
        <is>
          <t>序号</t>
        </is>
      </c>
      <c r="B1" s="336" t="inlineStr">
        <is>
          <t>类型</t>
        </is>
      </c>
      <c r="C1" s="334" t="inlineStr">
        <is>
          <t>样式</t>
        </is>
      </c>
      <c r="D1" s="335" t="n"/>
    </row>
    <row r="2" ht="13.5" customHeight="1" s="310">
      <c r="A2" s="336" t="n">
        <v>1</v>
      </c>
      <c r="B2" s="336" t="inlineStr">
        <is>
          <t>AAI143/R</t>
        </is>
      </c>
      <c r="C2" s="36" t="inlineStr">
        <is>
          <t>AAI143-H</t>
        </is>
      </c>
      <c r="D2" s="37" t="inlineStr">
        <is>
          <t>AAI143-H</t>
        </is>
      </c>
    </row>
    <row r="3" s="310" thickBot="1">
      <c r="A3" s="307" t="n"/>
      <c r="B3" s="307" t="n"/>
      <c r="C3" s="38" t="n">
        <v>16</v>
      </c>
      <c r="D3" s="39" t="n"/>
    </row>
    <row r="4" s="310" thickBot="1">
      <c r="A4" s="307" t="n"/>
      <c r="B4" s="307" t="n"/>
      <c r="C4" s="40" t="n"/>
      <c r="D4" s="41" t="inlineStr">
        <is>
          <t>R</t>
        </is>
      </c>
    </row>
    <row r="5" ht="14.25" customHeight="1" s="310" thickBot="1">
      <c r="A5" s="307" t="n"/>
      <c r="B5" s="307" t="n"/>
      <c r="C5" s="42" t="n"/>
      <c r="D5" s="43" t="n"/>
    </row>
    <row r="6" ht="13.5" customHeight="1" s="310">
      <c r="A6" s="307" t="n"/>
      <c r="B6" s="307" t="n"/>
      <c r="C6" s="44" t="inlineStr">
        <is>
          <t>Spare</t>
        </is>
      </c>
      <c r="D6" s="45" t="n"/>
    </row>
    <row r="7" ht="13.5" customHeight="1" s="310">
      <c r="A7" s="307" t="n"/>
      <c r="B7" s="307" t="n"/>
      <c r="C7" s="46" t="inlineStr">
        <is>
          <t>Spare</t>
        </is>
      </c>
      <c r="D7" s="47" t="n"/>
    </row>
    <row r="8" ht="13.5" customHeight="1" s="310">
      <c r="A8" s="307" t="n"/>
      <c r="B8" s="307" t="n"/>
      <c r="C8" s="46" t="inlineStr">
        <is>
          <t>Spare</t>
        </is>
      </c>
      <c r="D8" s="47" t="n"/>
    </row>
    <row r="9" ht="13.5" customHeight="1" s="310">
      <c r="A9" s="307" t="n"/>
      <c r="B9" s="307" t="n"/>
      <c r="C9" s="46" t="inlineStr">
        <is>
          <t>Spare</t>
        </is>
      </c>
      <c r="D9" s="47" t="n"/>
    </row>
    <row r="10" ht="13.5" customHeight="1" s="310">
      <c r="A10" s="307" t="n"/>
      <c r="B10" s="307" t="n"/>
      <c r="C10" s="46" t="inlineStr">
        <is>
          <t>Spare</t>
        </is>
      </c>
      <c r="D10" s="47" t="n"/>
    </row>
    <row r="11" ht="13.5" customHeight="1" s="310">
      <c r="A11" s="307" t="n"/>
      <c r="B11" s="307" t="n"/>
      <c r="C11" s="46" t="inlineStr">
        <is>
          <t>Spare</t>
        </is>
      </c>
      <c r="D11" s="47" t="n"/>
    </row>
    <row r="12" ht="13.5" customHeight="1" s="310">
      <c r="A12" s="307" t="n"/>
      <c r="B12" s="307" t="n"/>
      <c r="C12" s="46" t="inlineStr">
        <is>
          <t>Spare</t>
        </is>
      </c>
      <c r="D12" s="47" t="n"/>
    </row>
    <row r="13" ht="13.5" customHeight="1" s="310">
      <c r="A13" s="307" t="n"/>
      <c r="B13" s="307" t="n"/>
      <c r="C13" s="46" t="inlineStr">
        <is>
          <t>Spare</t>
        </is>
      </c>
      <c r="D13" s="47" t="n"/>
    </row>
    <row r="14" ht="13.5" customHeight="1" s="310">
      <c r="A14" s="307" t="n"/>
      <c r="B14" s="307" t="n"/>
      <c r="C14" s="46" t="inlineStr">
        <is>
          <t>Spare</t>
        </is>
      </c>
      <c r="D14" s="47" t="n"/>
    </row>
    <row r="15" ht="13.5" customHeight="1" s="310">
      <c r="A15" s="307" t="n"/>
      <c r="B15" s="307" t="n"/>
      <c r="C15" s="46" t="inlineStr">
        <is>
          <t>Spare</t>
        </is>
      </c>
      <c r="D15" s="47" t="n"/>
    </row>
    <row r="16" ht="13.5" customHeight="1" s="310">
      <c r="A16" s="307" t="n"/>
      <c r="B16" s="307" t="n"/>
      <c r="C16" s="46" t="inlineStr">
        <is>
          <t>Spare</t>
        </is>
      </c>
      <c r="D16" s="47" t="n"/>
    </row>
    <row r="17" ht="13.5" customHeight="1" s="310">
      <c r="A17" s="307" t="n"/>
      <c r="B17" s="307" t="n"/>
      <c r="C17" s="46" t="inlineStr">
        <is>
          <t>Spare</t>
        </is>
      </c>
      <c r="D17" s="47" t="n"/>
    </row>
    <row r="18" ht="13.5" customHeight="1" s="310">
      <c r="A18" s="307" t="n"/>
      <c r="B18" s="307" t="n"/>
      <c r="C18" s="46" t="inlineStr">
        <is>
          <t>Spare</t>
        </is>
      </c>
      <c r="D18" s="47" t="n"/>
    </row>
    <row r="19" ht="13.5" customHeight="1" s="310">
      <c r="A19" s="307" t="n"/>
      <c r="B19" s="307" t="n"/>
      <c r="C19" s="46" t="inlineStr">
        <is>
          <t>Spare</t>
        </is>
      </c>
      <c r="D19" s="47" t="n"/>
    </row>
    <row r="20" ht="13.5" customHeight="1" s="310">
      <c r="A20" s="307" t="n"/>
      <c r="B20" s="307" t="n"/>
      <c r="C20" s="46" t="inlineStr">
        <is>
          <t>Spare</t>
        </is>
      </c>
      <c r="D20" s="47" t="n"/>
    </row>
    <row r="21" ht="14.25" customHeight="1" s="310">
      <c r="A21" s="307" t="n"/>
      <c r="B21" s="307" t="n"/>
      <c r="C21" s="46" t="inlineStr">
        <is>
          <t>Spare</t>
        </is>
      </c>
      <c r="D21" s="48" t="n"/>
    </row>
    <row r="22" ht="14.25" customHeight="1" s="310">
      <c r="A22" s="307" t="n"/>
      <c r="B22" s="307" t="n"/>
      <c r="C22" s="49" t="n"/>
      <c r="D22" s="50" t="n"/>
    </row>
    <row r="23" ht="13.5" customHeight="1" s="310">
      <c r="A23" s="307" t="n"/>
      <c r="B23" s="307" t="n"/>
      <c r="C23" s="51" t="n"/>
      <c r="D23" s="52" t="n"/>
    </row>
    <row r="24" ht="13.5" customHeight="1" s="310">
      <c r="A24" s="307" t="n"/>
      <c r="B24" s="307" t="n"/>
      <c r="C24" s="51" t="n"/>
      <c r="D24" s="52" t="n"/>
    </row>
    <row r="25" ht="13.5" customHeight="1" s="310">
      <c r="A25" s="307" t="n"/>
      <c r="B25" s="307" t="n"/>
      <c r="C25" s="51" t="n"/>
      <c r="D25" s="52" t="n"/>
    </row>
    <row r="26" ht="13.5" customHeight="1" s="310">
      <c r="A26" s="307" t="n"/>
      <c r="B26" s="307" t="n"/>
      <c r="C26" s="51" t="n"/>
      <c r="D26" s="52" t="n"/>
    </row>
    <row r="27" ht="13.5" customHeight="1" s="310">
      <c r="A27" s="307" t="n"/>
      <c r="B27" s="307" t="n"/>
      <c r="C27" s="51" t="n"/>
      <c r="D27" s="52" t="n"/>
    </row>
    <row r="28" ht="13.5" customHeight="1" s="310">
      <c r="A28" s="307" t="n"/>
      <c r="B28" s="307" t="n"/>
      <c r="C28" s="51" t="n"/>
      <c r="D28" s="52" t="n"/>
    </row>
    <row r="29" ht="13.5" customHeight="1" s="310">
      <c r="A29" s="307" t="n"/>
      <c r="B29" s="307" t="n"/>
      <c r="C29" s="51" t="n"/>
      <c r="D29" s="52" t="n"/>
    </row>
    <row r="30" ht="13.5" customHeight="1" s="310">
      <c r="A30" s="307" t="n"/>
      <c r="B30" s="307" t="n"/>
      <c r="C30" s="51" t="n"/>
      <c r="D30" s="52" t="n"/>
    </row>
    <row r="31" ht="13.5" customHeight="1" s="310">
      <c r="A31" s="307" t="n"/>
      <c r="B31" s="307" t="n"/>
      <c r="C31" s="51" t="n"/>
      <c r="D31" s="52" t="n"/>
    </row>
    <row r="32" ht="13.5" customHeight="1" s="310">
      <c r="A32" s="307" t="n"/>
      <c r="B32" s="307" t="n"/>
      <c r="C32" s="51" t="n"/>
      <c r="D32" s="52" t="n"/>
    </row>
    <row r="33" ht="13.5" customHeight="1" s="310">
      <c r="A33" s="307" t="n"/>
      <c r="B33" s="307" t="n"/>
      <c r="C33" s="51" t="n"/>
      <c r="D33" s="52" t="n"/>
    </row>
    <row r="34" ht="13.5" customHeight="1" s="310">
      <c r="A34" s="307" t="n"/>
      <c r="B34" s="307" t="n"/>
      <c r="C34" s="51" t="n"/>
      <c r="D34" s="52" t="n"/>
    </row>
    <row r="35" ht="13.5" customHeight="1" s="310">
      <c r="A35" s="307" t="n"/>
      <c r="B35" s="307" t="n"/>
      <c r="C35" s="51" t="n"/>
      <c r="D35" s="52" t="n"/>
    </row>
    <row r="36" ht="13.5" customHeight="1" s="310">
      <c r="A36" s="307" t="n"/>
      <c r="B36" s="307" t="n"/>
      <c r="C36" s="51" t="n"/>
      <c r="D36" s="52" t="n"/>
    </row>
    <row r="37" ht="14.25" customHeight="1" s="310" thickBot="1">
      <c r="A37" s="308" t="n"/>
      <c r="B37" s="308" t="n"/>
      <c r="C37" s="53" t="n"/>
      <c r="D37" s="53" t="n"/>
    </row>
    <row r="39" ht="13.5" customHeight="1" s="310">
      <c r="A39" s="336" t="n">
        <v>2</v>
      </c>
      <c r="B39" s="337" t="inlineStr">
        <is>
          <t>AAI543/R</t>
        </is>
      </c>
      <c r="C39" s="55" t="inlineStr">
        <is>
          <t>AAI543-H</t>
        </is>
      </c>
      <c r="D39" s="55" t="inlineStr">
        <is>
          <t>AAI543-H</t>
        </is>
      </c>
    </row>
    <row r="40" ht="13.5" customHeight="1" s="310" thickBot="1">
      <c r="A40" s="307" t="n"/>
      <c r="B40" s="323" t="n"/>
      <c r="C40" s="56" t="n">
        <v>16</v>
      </c>
      <c r="D40" s="56" t="n"/>
    </row>
    <row r="41" ht="13.5" customHeight="1" s="310" thickBot="1">
      <c r="A41" s="307" t="n"/>
      <c r="B41" s="323" t="n"/>
      <c r="C41" s="57" t="n"/>
      <c r="D41" s="41" t="inlineStr">
        <is>
          <t>R</t>
        </is>
      </c>
    </row>
    <row r="42" ht="14.25" customHeight="1" s="310" thickBot="1">
      <c r="A42" s="307" t="n"/>
      <c r="B42" s="323" t="n"/>
      <c r="C42" s="58" t="n"/>
      <c r="D42" s="58" t="n"/>
    </row>
    <row r="43" ht="13.5" customHeight="1" s="310">
      <c r="A43" s="307" t="n"/>
      <c r="B43" s="323" t="n"/>
      <c r="C43" s="59" t="inlineStr">
        <is>
          <t>Spare</t>
        </is>
      </c>
      <c r="D43" s="60" t="n"/>
    </row>
    <row r="44" ht="13.5" customHeight="1" s="310">
      <c r="A44" s="307" t="n"/>
      <c r="B44" s="323" t="n"/>
      <c r="C44" s="61" t="inlineStr">
        <is>
          <t>Spare</t>
        </is>
      </c>
      <c r="D44" s="62" t="n"/>
    </row>
    <row r="45" ht="13.5" customHeight="1" s="310">
      <c r="A45" s="307" t="n"/>
      <c r="B45" s="323" t="n"/>
      <c r="C45" s="61" t="inlineStr">
        <is>
          <t>Spare</t>
        </is>
      </c>
      <c r="D45" s="62" t="n"/>
    </row>
    <row r="46" ht="13.5" customHeight="1" s="310">
      <c r="A46" s="307" t="n"/>
      <c r="B46" s="323" t="n"/>
      <c r="C46" s="61" t="inlineStr">
        <is>
          <t>Spare</t>
        </is>
      </c>
      <c r="D46" s="62" t="n"/>
    </row>
    <row r="47" ht="13.5" customHeight="1" s="310">
      <c r="A47" s="307" t="n"/>
      <c r="B47" s="323" t="n"/>
      <c r="C47" s="61" t="inlineStr">
        <is>
          <t>Spare</t>
        </is>
      </c>
      <c r="D47" s="62" t="n"/>
    </row>
    <row r="48" ht="13.5" customHeight="1" s="310">
      <c r="A48" s="307" t="n"/>
      <c r="B48" s="323" t="n"/>
      <c r="C48" s="61" t="inlineStr">
        <is>
          <t>Spare</t>
        </is>
      </c>
      <c r="D48" s="62" t="n"/>
    </row>
    <row r="49" ht="13.5" customHeight="1" s="310">
      <c r="A49" s="307" t="n"/>
      <c r="B49" s="323" t="n"/>
      <c r="C49" s="61" t="inlineStr">
        <is>
          <t>Spare</t>
        </is>
      </c>
      <c r="D49" s="62" t="n"/>
    </row>
    <row r="50" ht="13.5" customHeight="1" s="310">
      <c r="A50" s="307" t="n"/>
      <c r="B50" s="323" t="n"/>
      <c r="C50" s="61" t="inlineStr">
        <is>
          <t>Spare</t>
        </is>
      </c>
      <c r="D50" s="62" t="n"/>
    </row>
    <row r="51" ht="13.5" customHeight="1" s="310">
      <c r="A51" s="307" t="n"/>
      <c r="B51" s="323" t="n"/>
      <c r="C51" s="61" t="inlineStr">
        <is>
          <t>Spare</t>
        </is>
      </c>
      <c r="D51" s="62" t="n"/>
    </row>
    <row r="52" ht="13.5" customHeight="1" s="310">
      <c r="A52" s="307" t="n"/>
      <c r="B52" s="323" t="n"/>
      <c r="C52" s="61" t="inlineStr">
        <is>
          <t>Spare</t>
        </is>
      </c>
      <c r="D52" s="62" t="n"/>
    </row>
    <row r="53" ht="13.5" customHeight="1" s="310">
      <c r="A53" s="307" t="n"/>
      <c r="B53" s="323" t="n"/>
      <c r="C53" s="61" t="inlineStr">
        <is>
          <t>Spare</t>
        </is>
      </c>
      <c r="D53" s="62" t="n"/>
    </row>
    <row r="54" ht="13.5" customHeight="1" s="310">
      <c r="A54" s="307" t="n"/>
      <c r="B54" s="323" t="n"/>
      <c r="C54" s="61" t="inlineStr">
        <is>
          <t>Spare</t>
        </is>
      </c>
      <c r="D54" s="62" t="n"/>
    </row>
    <row r="55" ht="13.5" customHeight="1" s="310">
      <c r="A55" s="307" t="n"/>
      <c r="B55" s="323" t="n"/>
      <c r="C55" s="61" t="inlineStr">
        <is>
          <t>Spare</t>
        </is>
      </c>
      <c r="D55" s="62" t="n"/>
    </row>
    <row r="56" ht="13.5" customHeight="1" s="310">
      <c r="A56" s="307" t="n"/>
      <c r="B56" s="323" t="n"/>
      <c r="C56" s="61" t="inlineStr">
        <is>
          <t>Spare</t>
        </is>
      </c>
      <c r="D56" s="62" t="n"/>
    </row>
    <row r="57" ht="13.5" customHeight="1" s="310">
      <c r="A57" s="307" t="n"/>
      <c r="B57" s="323" t="n"/>
      <c r="C57" s="61" t="inlineStr">
        <is>
          <t>Spare</t>
        </is>
      </c>
      <c r="D57" s="62" t="n"/>
    </row>
    <row r="58" ht="14.25" customHeight="1" s="310">
      <c r="A58" s="307" t="n"/>
      <c r="B58" s="323" t="n"/>
      <c r="C58" s="61" t="inlineStr">
        <is>
          <t>Spare</t>
        </is>
      </c>
      <c r="D58" s="63" t="n"/>
    </row>
    <row r="59" ht="14.25" customHeight="1" s="310">
      <c r="A59" s="307" t="n"/>
      <c r="B59" s="323" t="n"/>
      <c r="C59" s="64" t="n"/>
      <c r="D59" s="50" t="n"/>
    </row>
    <row r="60" ht="13.5" customHeight="1" s="310">
      <c r="A60" s="307" t="n"/>
      <c r="B60" s="323" t="n"/>
      <c r="C60" s="65" t="n"/>
      <c r="D60" s="52" t="n"/>
    </row>
    <row r="61" ht="13.5" customHeight="1" s="310">
      <c r="A61" s="307" t="n"/>
      <c r="B61" s="323" t="n"/>
      <c r="C61" s="65" t="n"/>
      <c r="D61" s="52" t="n"/>
    </row>
    <row r="62" ht="13.5" customHeight="1" s="310">
      <c r="A62" s="307" t="n"/>
      <c r="B62" s="323" t="n"/>
      <c r="C62" s="65" t="n"/>
      <c r="D62" s="52" t="n"/>
    </row>
    <row r="63" ht="13.5" customHeight="1" s="310">
      <c r="A63" s="307" t="n"/>
      <c r="B63" s="323" t="n"/>
      <c r="C63" s="65" t="n"/>
      <c r="D63" s="52" t="n"/>
    </row>
    <row r="64" ht="13.5" customHeight="1" s="310">
      <c r="A64" s="307" t="n"/>
      <c r="B64" s="323" t="n"/>
      <c r="C64" s="65" t="n"/>
      <c r="D64" s="52" t="n"/>
    </row>
    <row r="65" ht="13.5" customHeight="1" s="310">
      <c r="A65" s="307" t="n"/>
      <c r="B65" s="323" t="n"/>
      <c r="C65" s="65" t="n"/>
      <c r="D65" s="52" t="n"/>
    </row>
    <row r="66" ht="13.5" customHeight="1" s="310">
      <c r="A66" s="307" t="n"/>
      <c r="B66" s="323" t="n"/>
      <c r="C66" s="65" t="n"/>
      <c r="D66" s="52" t="n"/>
    </row>
    <row r="67" ht="13.5" customHeight="1" s="310">
      <c r="A67" s="307" t="n"/>
      <c r="B67" s="323" t="n"/>
      <c r="C67" s="65" t="n"/>
      <c r="D67" s="52" t="n"/>
    </row>
    <row r="68" ht="13.5" customHeight="1" s="310">
      <c r="A68" s="307" t="n"/>
      <c r="B68" s="323" t="n"/>
      <c r="C68" s="65" t="n"/>
      <c r="D68" s="52" t="n"/>
    </row>
    <row r="69" ht="13.5" customHeight="1" s="310">
      <c r="A69" s="307" t="n"/>
      <c r="B69" s="323" t="n"/>
      <c r="C69" s="65" t="n"/>
      <c r="D69" s="52" t="n"/>
    </row>
    <row r="70" ht="13.5" customHeight="1" s="310">
      <c r="A70" s="307" t="n"/>
      <c r="B70" s="323" t="n"/>
      <c r="C70" s="65" t="n"/>
      <c r="D70" s="52" t="n"/>
    </row>
    <row r="71" ht="13.5" customHeight="1" s="310">
      <c r="A71" s="307" t="n"/>
      <c r="B71" s="323" t="n"/>
      <c r="C71" s="65" t="n"/>
      <c r="D71" s="52" t="n"/>
    </row>
    <row r="72" ht="13.5" customHeight="1" s="310">
      <c r="A72" s="307" t="n"/>
      <c r="B72" s="323" t="n"/>
      <c r="C72" s="65" t="n"/>
      <c r="D72" s="52" t="n"/>
    </row>
    <row r="73" ht="13.5" customHeight="1" s="310">
      <c r="A73" s="307" t="n"/>
      <c r="B73" s="323" t="n"/>
      <c r="C73" s="65" t="n"/>
      <c r="D73" s="52" t="n"/>
    </row>
    <row r="74" ht="14.25" customHeight="1" s="310" thickBot="1">
      <c r="A74" s="308" t="n"/>
      <c r="B74" s="324" t="n"/>
      <c r="C74" s="53" t="n"/>
      <c r="D74" s="53" t="n"/>
    </row>
    <row r="75">
      <c r="C75" s="66" t="n"/>
    </row>
    <row r="76" ht="13.5" customHeight="1" s="310">
      <c r="A76" s="336" t="n">
        <v>3</v>
      </c>
      <c r="B76" s="336" t="inlineStr">
        <is>
          <t>AAI143</t>
        </is>
      </c>
      <c r="C76" s="67" t="inlineStr">
        <is>
          <t>AAI143-H</t>
        </is>
      </c>
    </row>
    <row r="77" ht="13.5" customHeight="1" s="310">
      <c r="A77" s="307" t="n"/>
      <c r="B77" s="307" t="n"/>
      <c r="C77" s="68" t="n">
        <v>16</v>
      </c>
    </row>
    <row r="78" ht="13.5" customHeight="1" s="310">
      <c r="A78" s="307" t="n"/>
      <c r="B78" s="307" t="n"/>
      <c r="C78" s="69" t="n"/>
    </row>
    <row r="79" ht="14.25" customHeight="1" s="310" thickBot="1">
      <c r="A79" s="307" t="n"/>
      <c r="B79" s="307" t="n"/>
      <c r="C79" s="70" t="n"/>
    </row>
    <row r="80" ht="13.5" customHeight="1" s="310">
      <c r="A80" s="307" t="n"/>
      <c r="B80" s="307" t="n"/>
      <c r="C80" s="71" t="inlineStr">
        <is>
          <t>Spare</t>
        </is>
      </c>
    </row>
    <row r="81" ht="13.5" customHeight="1" s="310">
      <c r="A81" s="307" t="n"/>
      <c r="B81" s="307" t="n"/>
      <c r="C81" s="72" t="inlineStr">
        <is>
          <t>Spare</t>
        </is>
      </c>
    </row>
    <row r="82" ht="13.5" customHeight="1" s="310">
      <c r="A82" s="307" t="n"/>
      <c r="B82" s="307" t="n"/>
      <c r="C82" s="72" t="inlineStr">
        <is>
          <t>Spare</t>
        </is>
      </c>
    </row>
    <row r="83" ht="13.5" customHeight="1" s="310">
      <c r="A83" s="307" t="n"/>
      <c r="B83" s="307" t="n"/>
      <c r="C83" s="72" t="inlineStr">
        <is>
          <t>Spare</t>
        </is>
      </c>
    </row>
    <row r="84" ht="13.5" customHeight="1" s="310">
      <c r="A84" s="307" t="n"/>
      <c r="B84" s="307" t="n"/>
      <c r="C84" s="72" t="inlineStr">
        <is>
          <t>Spare</t>
        </is>
      </c>
    </row>
    <row r="85" ht="13.5" customHeight="1" s="310">
      <c r="A85" s="307" t="n"/>
      <c r="B85" s="307" t="n"/>
      <c r="C85" s="72" t="inlineStr">
        <is>
          <t>Spare</t>
        </is>
      </c>
    </row>
    <row r="86" ht="13.5" customHeight="1" s="310">
      <c r="A86" s="307" t="n"/>
      <c r="B86" s="307" t="n"/>
      <c r="C86" s="72" t="inlineStr">
        <is>
          <t>Spare</t>
        </is>
      </c>
    </row>
    <row r="87" ht="13.5" customHeight="1" s="310">
      <c r="A87" s="307" t="n"/>
      <c r="B87" s="307" t="n"/>
      <c r="C87" s="72" t="inlineStr">
        <is>
          <t>Spare</t>
        </is>
      </c>
    </row>
    <row r="88" ht="13.5" customHeight="1" s="310">
      <c r="A88" s="307" t="n"/>
      <c r="B88" s="307" t="n"/>
      <c r="C88" s="72" t="inlineStr">
        <is>
          <t>Spare</t>
        </is>
      </c>
    </row>
    <row r="89" ht="13.5" customHeight="1" s="310">
      <c r="A89" s="307" t="n"/>
      <c r="B89" s="307" t="n"/>
      <c r="C89" s="72" t="inlineStr">
        <is>
          <t>Spare</t>
        </is>
      </c>
    </row>
    <row r="90" ht="13.5" customHeight="1" s="310">
      <c r="A90" s="307" t="n"/>
      <c r="B90" s="307" t="n"/>
      <c r="C90" s="72" t="inlineStr">
        <is>
          <t>Spare</t>
        </is>
      </c>
    </row>
    <row r="91" ht="13.5" customHeight="1" s="310">
      <c r="A91" s="307" t="n"/>
      <c r="B91" s="307" t="n"/>
      <c r="C91" s="72" t="inlineStr">
        <is>
          <t>Spare</t>
        </is>
      </c>
    </row>
    <row r="92" ht="13.5" customHeight="1" s="310">
      <c r="A92" s="307" t="n"/>
      <c r="B92" s="307" t="n"/>
      <c r="C92" s="72" t="inlineStr">
        <is>
          <t>Spare</t>
        </is>
      </c>
    </row>
    <row r="93" ht="13.5" customHeight="1" s="310">
      <c r="A93" s="307" t="n"/>
      <c r="B93" s="307" t="n"/>
      <c r="C93" s="72" t="inlineStr">
        <is>
          <t>Spare</t>
        </is>
      </c>
    </row>
    <row r="94" ht="13.5" customHeight="1" s="310">
      <c r="A94" s="307" t="n"/>
      <c r="B94" s="307" t="n"/>
      <c r="C94" s="72" t="inlineStr">
        <is>
          <t>Spare</t>
        </is>
      </c>
    </row>
    <row r="95" ht="14.25" customHeight="1" s="310">
      <c r="A95" s="307" t="n"/>
      <c r="B95" s="307" t="n"/>
      <c r="C95" s="72" t="inlineStr">
        <is>
          <t>Spare</t>
        </is>
      </c>
    </row>
    <row r="96" ht="13.5" customHeight="1" s="310">
      <c r="A96" s="307" t="n"/>
      <c r="B96" s="307" t="n"/>
      <c r="C96" s="50" t="n"/>
    </row>
    <row r="97" ht="13.5" customHeight="1" s="310">
      <c r="A97" s="307" t="n"/>
      <c r="B97" s="307" t="n"/>
      <c r="C97" s="52" t="n"/>
    </row>
    <row r="98" ht="13.5" customHeight="1" s="310">
      <c r="A98" s="307" t="n"/>
      <c r="B98" s="307" t="n"/>
      <c r="C98" s="52" t="n"/>
    </row>
    <row r="99" ht="13.5" customHeight="1" s="310">
      <c r="A99" s="307" t="n"/>
      <c r="B99" s="307" t="n"/>
      <c r="C99" s="52" t="n"/>
    </row>
    <row r="100" ht="13.5" customHeight="1" s="310">
      <c r="A100" s="307" t="n"/>
      <c r="B100" s="307" t="n"/>
      <c r="C100" s="52" t="n"/>
    </row>
    <row r="101" ht="13.5" customHeight="1" s="310">
      <c r="A101" s="307" t="n"/>
      <c r="B101" s="307" t="n"/>
      <c r="C101" s="52" t="n"/>
    </row>
    <row r="102" ht="13.5" customHeight="1" s="310">
      <c r="A102" s="307" t="n"/>
      <c r="B102" s="307" t="n"/>
      <c r="C102" s="52" t="n"/>
    </row>
    <row r="103" ht="13.5" customHeight="1" s="310">
      <c r="A103" s="307" t="n"/>
      <c r="B103" s="307" t="n"/>
      <c r="C103" s="52" t="n"/>
    </row>
    <row r="104" ht="13.5" customHeight="1" s="310">
      <c r="A104" s="307" t="n"/>
      <c r="B104" s="307" t="n"/>
      <c r="C104" s="52" t="n"/>
    </row>
    <row r="105" ht="13.5" customHeight="1" s="310">
      <c r="A105" s="307" t="n"/>
      <c r="B105" s="307" t="n"/>
      <c r="C105" s="52" t="n"/>
    </row>
    <row r="106" ht="13.5" customHeight="1" s="310">
      <c r="A106" s="307" t="n"/>
      <c r="B106" s="307" t="n"/>
      <c r="C106" s="52" t="n"/>
    </row>
    <row r="107" ht="13.5" customHeight="1" s="310">
      <c r="A107" s="307" t="n"/>
      <c r="B107" s="307" t="n"/>
      <c r="C107" s="52" t="n"/>
    </row>
    <row r="108" ht="13.5" customHeight="1" s="310">
      <c r="A108" s="307" t="n"/>
      <c r="B108" s="307" t="n"/>
      <c r="C108" s="52" t="n"/>
    </row>
    <row r="109" ht="13.5" customHeight="1" s="310">
      <c r="A109" s="307" t="n"/>
      <c r="B109" s="307" t="n"/>
      <c r="C109" s="52" t="n"/>
    </row>
    <row r="110" ht="13.5" customHeight="1" s="310">
      <c r="A110" s="307" t="n"/>
      <c r="B110" s="307" t="n"/>
      <c r="C110" s="52" t="n"/>
    </row>
    <row r="111" ht="14.25" customHeight="1" s="310" thickBot="1">
      <c r="A111" s="308" t="n"/>
      <c r="B111" s="308" t="n"/>
      <c r="C111" s="53" t="n"/>
    </row>
    <row r="113" ht="13.5" customHeight="1" s="310">
      <c r="A113" s="336" t="n">
        <v>4</v>
      </c>
      <c r="B113" s="336" t="inlineStr">
        <is>
          <t>ADV151/R</t>
        </is>
      </c>
      <c r="C113" s="73" t="inlineStr">
        <is>
          <t>ADV151-P</t>
        </is>
      </c>
      <c r="D113" s="73" t="inlineStr">
        <is>
          <t>ADV151-P</t>
        </is>
      </c>
    </row>
    <row r="114" ht="13.5" customHeight="1" s="310" thickBot="1">
      <c r="A114" s="307" t="n"/>
      <c r="B114" s="307" t="n"/>
      <c r="C114" s="74" t="n">
        <v>32</v>
      </c>
      <c r="D114" s="74" t="n"/>
    </row>
    <row r="115" ht="13.5" customHeight="1" s="310" thickBot="1">
      <c r="A115" s="307" t="n"/>
      <c r="B115" s="307" t="n"/>
      <c r="C115" s="75" t="n"/>
      <c r="D115" s="76" t="inlineStr">
        <is>
          <t>R</t>
        </is>
      </c>
    </row>
    <row r="116" ht="14.25" customHeight="1" s="310" thickBot="1">
      <c r="A116" s="307" t="n"/>
      <c r="B116" s="307" t="n"/>
      <c r="C116" s="77" t="n"/>
      <c r="D116" s="77" t="n"/>
    </row>
    <row r="117" ht="13.5" customHeight="1" s="310">
      <c r="A117" s="307" t="n"/>
      <c r="B117" s="307" t="n"/>
      <c r="C117" s="78" t="inlineStr">
        <is>
          <t>Spare</t>
        </is>
      </c>
      <c r="D117" s="79" t="n"/>
    </row>
    <row r="118" ht="13.5" customHeight="1" s="310">
      <c r="A118" s="307" t="n"/>
      <c r="B118" s="307" t="n"/>
      <c r="C118" s="80" t="inlineStr">
        <is>
          <t>Spare</t>
        </is>
      </c>
      <c r="D118" s="81" t="n"/>
    </row>
    <row r="119" ht="13.5" customHeight="1" s="310">
      <c r="A119" s="307" t="n"/>
      <c r="B119" s="307" t="n"/>
      <c r="C119" s="80" t="inlineStr">
        <is>
          <t>Spare</t>
        </is>
      </c>
      <c r="D119" s="81" t="n"/>
    </row>
    <row r="120" ht="13.5" customHeight="1" s="310">
      <c r="A120" s="307" t="n"/>
      <c r="B120" s="307" t="n"/>
      <c r="C120" s="80" t="inlineStr">
        <is>
          <t>Spare</t>
        </is>
      </c>
      <c r="D120" s="81" t="n"/>
    </row>
    <row r="121" ht="13.5" customHeight="1" s="310">
      <c r="A121" s="307" t="n"/>
      <c r="B121" s="307" t="n"/>
      <c r="C121" s="80" t="inlineStr">
        <is>
          <t>Spare</t>
        </is>
      </c>
      <c r="D121" s="81" t="n"/>
    </row>
    <row r="122" ht="13.5" customHeight="1" s="310">
      <c r="A122" s="307" t="n"/>
      <c r="B122" s="307" t="n"/>
      <c r="C122" s="80" t="inlineStr">
        <is>
          <t>Spare</t>
        </is>
      </c>
      <c r="D122" s="81" t="n"/>
    </row>
    <row r="123" ht="13.5" customHeight="1" s="310">
      <c r="A123" s="307" t="n"/>
      <c r="B123" s="307" t="n"/>
      <c r="C123" s="80" t="inlineStr">
        <is>
          <t>Spare</t>
        </is>
      </c>
      <c r="D123" s="81" t="n"/>
    </row>
    <row r="124" ht="13.5" customHeight="1" s="310">
      <c r="A124" s="307" t="n"/>
      <c r="B124" s="307" t="n"/>
      <c r="C124" s="80" t="inlineStr">
        <is>
          <t>Spare</t>
        </is>
      </c>
      <c r="D124" s="81" t="n"/>
    </row>
    <row r="125" ht="13.5" customHeight="1" s="310">
      <c r="A125" s="307" t="n"/>
      <c r="B125" s="307" t="n"/>
      <c r="C125" s="80" t="inlineStr">
        <is>
          <t>Spare</t>
        </is>
      </c>
      <c r="D125" s="81" t="n"/>
    </row>
    <row r="126" ht="13.5" customHeight="1" s="310">
      <c r="A126" s="307" t="n"/>
      <c r="B126" s="307" t="n"/>
      <c r="C126" s="80" t="inlineStr">
        <is>
          <t>Spare</t>
        </is>
      </c>
      <c r="D126" s="81" t="n"/>
    </row>
    <row r="127" ht="13.5" customHeight="1" s="310">
      <c r="A127" s="307" t="n"/>
      <c r="B127" s="307" t="n"/>
      <c r="C127" s="80" t="inlineStr">
        <is>
          <t>Spare</t>
        </is>
      </c>
      <c r="D127" s="81" t="n"/>
    </row>
    <row r="128" ht="13.5" customHeight="1" s="310">
      <c r="A128" s="307" t="n"/>
      <c r="B128" s="307" t="n"/>
      <c r="C128" s="80" t="inlineStr">
        <is>
          <t>Spare</t>
        </is>
      </c>
      <c r="D128" s="81" t="n"/>
    </row>
    <row r="129" ht="13.5" customHeight="1" s="310">
      <c r="A129" s="307" t="n"/>
      <c r="B129" s="307" t="n"/>
      <c r="C129" s="80" t="inlineStr">
        <is>
          <t>Spare</t>
        </is>
      </c>
      <c r="D129" s="81" t="n"/>
    </row>
    <row r="130" ht="13.5" customHeight="1" s="310">
      <c r="A130" s="307" t="n"/>
      <c r="B130" s="307" t="n"/>
      <c r="C130" s="80" t="inlineStr">
        <is>
          <t>Spare</t>
        </is>
      </c>
      <c r="D130" s="81" t="n"/>
    </row>
    <row r="131" ht="13.5" customHeight="1" s="310">
      <c r="A131" s="307" t="n"/>
      <c r="B131" s="307" t="n"/>
      <c r="C131" s="80" t="inlineStr">
        <is>
          <t>Spare</t>
        </is>
      </c>
      <c r="D131" s="81" t="n"/>
    </row>
    <row r="132" ht="14.25" customHeight="1" s="310" thickBot="1">
      <c r="A132" s="307" t="n"/>
      <c r="B132" s="307" t="n"/>
      <c r="C132" s="82" t="inlineStr">
        <is>
          <t>Spare</t>
        </is>
      </c>
      <c r="D132" s="81" t="n"/>
    </row>
    <row r="133" ht="14.25" customHeight="1" s="310">
      <c r="A133" s="307" t="n"/>
      <c r="B133" s="307" t="n"/>
      <c r="C133" s="78" t="inlineStr">
        <is>
          <t>Spare</t>
        </is>
      </c>
      <c r="D133" s="81" t="n"/>
    </row>
    <row r="134" ht="13.5" customHeight="1" s="310">
      <c r="A134" s="307" t="n"/>
      <c r="B134" s="307" t="n"/>
      <c r="C134" s="80" t="inlineStr">
        <is>
          <t>Spare</t>
        </is>
      </c>
      <c r="D134" s="81" t="n"/>
    </row>
    <row r="135" ht="13.5" customHeight="1" s="310">
      <c r="A135" s="307" t="n"/>
      <c r="B135" s="307" t="n"/>
      <c r="C135" s="80" t="inlineStr">
        <is>
          <t>Spare</t>
        </is>
      </c>
      <c r="D135" s="81" t="n"/>
    </row>
    <row r="136" ht="13.5" customHeight="1" s="310">
      <c r="A136" s="307" t="n"/>
      <c r="B136" s="307" t="n"/>
      <c r="C136" s="80" t="inlineStr">
        <is>
          <t>Spare</t>
        </is>
      </c>
      <c r="D136" s="81" t="n"/>
    </row>
    <row r="137" ht="13.5" customHeight="1" s="310">
      <c r="A137" s="307" t="n"/>
      <c r="B137" s="307" t="n"/>
      <c r="C137" s="80" t="inlineStr">
        <is>
          <t>Spare</t>
        </is>
      </c>
      <c r="D137" s="81" t="n"/>
    </row>
    <row r="138" ht="13.5" customHeight="1" s="310">
      <c r="A138" s="307" t="n"/>
      <c r="B138" s="307" t="n"/>
      <c r="C138" s="80" t="inlineStr">
        <is>
          <t>Spare</t>
        </is>
      </c>
      <c r="D138" s="81" t="n"/>
    </row>
    <row r="139" ht="13.5" customHeight="1" s="310">
      <c r="A139" s="307" t="n"/>
      <c r="B139" s="307" t="n"/>
      <c r="C139" s="80" t="inlineStr">
        <is>
          <t>Spare</t>
        </is>
      </c>
      <c r="D139" s="81" t="n"/>
    </row>
    <row r="140" ht="13.5" customHeight="1" s="310">
      <c r="A140" s="307" t="n"/>
      <c r="B140" s="307" t="n"/>
      <c r="C140" s="80" t="inlineStr">
        <is>
          <t>Spare</t>
        </is>
      </c>
      <c r="D140" s="81" t="n"/>
    </row>
    <row r="141" ht="13.5" customHeight="1" s="310">
      <c r="A141" s="307" t="n"/>
      <c r="B141" s="307" t="n"/>
      <c r="C141" s="80" t="inlineStr">
        <is>
          <t>Spare</t>
        </is>
      </c>
      <c r="D141" s="81" t="n"/>
    </row>
    <row r="142" ht="13.5" customHeight="1" s="310">
      <c r="A142" s="307" t="n"/>
      <c r="B142" s="307" t="n"/>
      <c r="C142" s="80" t="inlineStr">
        <is>
          <t>Spare</t>
        </is>
      </c>
      <c r="D142" s="81" t="n"/>
    </row>
    <row r="143" ht="13.5" customHeight="1" s="310">
      <c r="A143" s="307" t="n"/>
      <c r="B143" s="307" t="n"/>
      <c r="C143" s="80" t="inlineStr">
        <is>
          <t>Spare</t>
        </is>
      </c>
      <c r="D143" s="81" t="n"/>
      <c r="H143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4" ht="13.5" customHeight="1" s="310">
      <c r="A144" s="307" t="n"/>
      <c r="B144" s="307" t="n"/>
      <c r="C144" s="80" t="inlineStr">
        <is>
          <t>Spare</t>
        </is>
      </c>
      <c r="D144" s="81" t="n"/>
    </row>
    <row r="145" ht="13.5" customHeight="1" s="310">
      <c r="A145" s="307" t="n"/>
      <c r="B145" s="307" t="n"/>
      <c r="C145" s="80" t="inlineStr">
        <is>
          <t>Spare</t>
        </is>
      </c>
      <c r="D145" s="81" t="n"/>
    </row>
    <row r="146" ht="13.5" customHeight="1" s="310">
      <c r="A146" s="307" t="n"/>
      <c r="B146" s="307" t="n"/>
      <c r="C146" s="80" t="inlineStr">
        <is>
          <t>Spare</t>
        </is>
      </c>
      <c r="D146" s="81" t="n"/>
    </row>
    <row r="147" ht="13.5" customHeight="1" s="310">
      <c r="A147" s="307" t="n"/>
      <c r="B147" s="307" t="n"/>
      <c r="C147" s="80" t="inlineStr">
        <is>
          <t>Spare</t>
        </is>
      </c>
      <c r="D147" s="81" t="n"/>
    </row>
    <row r="148" ht="14.25" customHeight="1" s="310" thickBot="1">
      <c r="A148" s="308" t="n"/>
      <c r="B148" s="308" t="n"/>
      <c r="C148" s="83" t="inlineStr">
        <is>
          <t>Spare</t>
        </is>
      </c>
      <c r="D148" s="84" t="n"/>
    </row>
    <row r="150" ht="13.5" customHeight="1" s="310">
      <c r="A150" s="336" t="n">
        <v>5</v>
      </c>
      <c r="B150" s="336" t="inlineStr">
        <is>
          <t>ADV151</t>
        </is>
      </c>
      <c r="C150" s="85" t="inlineStr">
        <is>
          <t>ADV151-P</t>
        </is>
      </c>
    </row>
    <row r="151" ht="13.5" customHeight="1" s="310">
      <c r="A151" s="307" t="n"/>
      <c r="B151" s="307" t="n"/>
      <c r="C151" s="86" t="n">
        <v>32</v>
      </c>
    </row>
    <row r="152" ht="13.5" customHeight="1" s="310">
      <c r="A152" s="307" t="n"/>
      <c r="B152" s="307" t="n"/>
      <c r="C152" s="87" t="n"/>
    </row>
    <row r="153" ht="14.25" customHeight="1" s="310" thickBot="1">
      <c r="A153" s="307" t="n"/>
      <c r="B153" s="307" t="n"/>
      <c r="C153" s="88" t="n"/>
    </row>
    <row r="154" ht="13.5" customHeight="1" s="310">
      <c r="A154" s="307" t="n"/>
      <c r="B154" s="307" t="n"/>
      <c r="C154" s="339" t="inlineStr">
        <is>
          <t>Spare</t>
        </is>
      </c>
    </row>
    <row r="155" ht="13.5" customHeight="1" s="310">
      <c r="A155" s="307" t="n"/>
      <c r="B155" s="307" t="n"/>
      <c r="C155" s="340" t="inlineStr">
        <is>
          <t>Spare</t>
        </is>
      </c>
    </row>
    <row r="156" ht="13.5" customHeight="1" s="310">
      <c r="A156" s="307" t="n"/>
      <c r="B156" s="307" t="n"/>
      <c r="C156" s="340" t="inlineStr">
        <is>
          <t>Spare</t>
        </is>
      </c>
    </row>
    <row r="157" ht="13.5" customHeight="1" s="310">
      <c r="A157" s="307" t="n"/>
      <c r="B157" s="307" t="n"/>
      <c r="C157" s="340" t="inlineStr">
        <is>
          <t>Spare</t>
        </is>
      </c>
    </row>
    <row r="158" ht="13.5" customHeight="1" s="310">
      <c r="A158" s="307" t="n"/>
      <c r="B158" s="307" t="n"/>
      <c r="C158" s="340" t="inlineStr">
        <is>
          <t>Spare</t>
        </is>
      </c>
    </row>
    <row r="159" ht="13.5" customHeight="1" s="310">
      <c r="A159" s="307" t="n"/>
      <c r="B159" s="307" t="n"/>
      <c r="C159" s="340" t="inlineStr">
        <is>
          <t>Spare</t>
        </is>
      </c>
    </row>
    <row r="160" ht="13.5" customHeight="1" s="310">
      <c r="A160" s="307" t="n"/>
      <c r="B160" s="307" t="n"/>
      <c r="C160" s="340" t="inlineStr">
        <is>
          <t>Spare</t>
        </is>
      </c>
    </row>
    <row r="161" ht="13.5" customHeight="1" s="310">
      <c r="A161" s="307" t="n"/>
      <c r="B161" s="307" t="n"/>
      <c r="C161" s="340" t="inlineStr">
        <is>
          <t>Spare</t>
        </is>
      </c>
    </row>
    <row r="162" ht="13.5" customHeight="1" s="310">
      <c r="A162" s="307" t="n"/>
      <c r="B162" s="307" t="n"/>
      <c r="C162" s="340" t="inlineStr">
        <is>
          <t>Spare</t>
        </is>
      </c>
    </row>
    <row r="163" ht="13.5" customHeight="1" s="310">
      <c r="A163" s="307" t="n"/>
      <c r="B163" s="307" t="n"/>
      <c r="C163" s="340" t="inlineStr">
        <is>
          <t>Spare</t>
        </is>
      </c>
    </row>
    <row r="164" ht="13.5" customHeight="1" s="310">
      <c r="A164" s="307" t="n"/>
      <c r="B164" s="307" t="n"/>
      <c r="C164" s="340" t="inlineStr">
        <is>
          <t>Spare</t>
        </is>
      </c>
    </row>
    <row r="165" ht="13.5" customHeight="1" s="310">
      <c r="A165" s="307" t="n"/>
      <c r="B165" s="307" t="n"/>
      <c r="C165" s="340" t="inlineStr">
        <is>
          <t>Spare</t>
        </is>
      </c>
    </row>
    <row r="166" ht="13.5" customHeight="1" s="310">
      <c r="A166" s="307" t="n"/>
      <c r="B166" s="307" t="n"/>
      <c r="C166" s="340" t="inlineStr">
        <is>
          <t>Spare</t>
        </is>
      </c>
    </row>
    <row r="167" ht="13.5" customHeight="1" s="310">
      <c r="A167" s="307" t="n"/>
      <c r="B167" s="307" t="n"/>
      <c r="C167" s="340" t="inlineStr">
        <is>
          <t>Spare</t>
        </is>
      </c>
    </row>
    <row r="168" ht="13.5" customHeight="1" s="310">
      <c r="A168" s="307" t="n"/>
      <c r="B168" s="307" t="n"/>
      <c r="C168" s="340" t="inlineStr">
        <is>
          <t>Spare</t>
        </is>
      </c>
    </row>
    <row r="169" ht="14.25" customHeight="1" s="310" thickBot="1">
      <c r="A169" s="307" t="n"/>
      <c r="B169" s="307" t="n"/>
      <c r="C169" s="341" t="inlineStr">
        <is>
          <t>Spare</t>
        </is>
      </c>
    </row>
    <row r="170" ht="13.5" customHeight="1" s="310">
      <c r="A170" s="307" t="n"/>
      <c r="B170" s="307" t="n"/>
      <c r="C170" s="342" t="inlineStr">
        <is>
          <t>Spare</t>
        </is>
      </c>
    </row>
    <row r="171" ht="13.5" customHeight="1" s="310">
      <c r="A171" s="307" t="n"/>
      <c r="B171" s="307" t="n"/>
      <c r="C171" s="340" t="inlineStr">
        <is>
          <t>Spare</t>
        </is>
      </c>
    </row>
    <row r="172" ht="13.5" customHeight="1" s="310">
      <c r="A172" s="307" t="n"/>
      <c r="B172" s="307" t="n"/>
      <c r="C172" s="340" t="inlineStr">
        <is>
          <t>Spare</t>
        </is>
      </c>
    </row>
    <row r="173" ht="13.5" customHeight="1" s="310">
      <c r="A173" s="307" t="n"/>
      <c r="B173" s="307" t="n"/>
      <c r="C173" s="340" t="inlineStr">
        <is>
          <t>Spare</t>
        </is>
      </c>
    </row>
    <row r="174" ht="13.5" customHeight="1" s="310">
      <c r="A174" s="307" t="n"/>
      <c r="B174" s="307" t="n"/>
      <c r="C174" s="340" t="inlineStr">
        <is>
          <t>Spare</t>
        </is>
      </c>
    </row>
    <row r="175" ht="13.5" customHeight="1" s="310">
      <c r="A175" s="307" t="n"/>
      <c r="B175" s="307" t="n"/>
      <c r="C175" s="340" t="inlineStr">
        <is>
          <t>Spare</t>
        </is>
      </c>
    </row>
    <row r="176" ht="13.5" customHeight="1" s="310">
      <c r="A176" s="307" t="n"/>
      <c r="B176" s="307" t="n"/>
      <c r="C176" s="340" t="inlineStr">
        <is>
          <t>Spare</t>
        </is>
      </c>
    </row>
    <row r="177" ht="13.5" customHeight="1" s="310">
      <c r="A177" s="307" t="n"/>
      <c r="B177" s="307" t="n"/>
      <c r="C177" s="340" t="inlineStr">
        <is>
          <t>Spare</t>
        </is>
      </c>
    </row>
    <row r="178" ht="13.5" customHeight="1" s="310">
      <c r="A178" s="307" t="n"/>
      <c r="B178" s="307" t="n"/>
      <c r="C178" s="340" t="inlineStr">
        <is>
          <t>Spare</t>
        </is>
      </c>
    </row>
    <row r="179" ht="13.5" customHeight="1" s="310">
      <c r="A179" s="307" t="n"/>
      <c r="B179" s="307" t="n"/>
      <c r="C179" s="340" t="inlineStr">
        <is>
          <t>Spare</t>
        </is>
      </c>
    </row>
    <row r="180" ht="13.5" customHeight="1" s="310">
      <c r="A180" s="307" t="n"/>
      <c r="B180" s="307" t="n"/>
      <c r="C180" s="340" t="inlineStr">
        <is>
          <t>Spare</t>
        </is>
      </c>
    </row>
    <row r="181" ht="13.5" customHeight="1" s="310">
      <c r="A181" s="307" t="n"/>
      <c r="B181" s="307" t="n"/>
      <c r="C181" s="340" t="inlineStr">
        <is>
          <t>Spare</t>
        </is>
      </c>
    </row>
    <row r="182" ht="13.5" customHeight="1" s="310">
      <c r="A182" s="307" t="n"/>
      <c r="B182" s="307" t="n"/>
      <c r="C182" s="340" t="inlineStr">
        <is>
          <t>Spare</t>
        </is>
      </c>
    </row>
    <row r="183" ht="13.5" customHeight="1" s="310">
      <c r="A183" s="307" t="n"/>
      <c r="B183" s="307" t="n"/>
      <c r="C183" s="340" t="inlineStr">
        <is>
          <t>Spare</t>
        </is>
      </c>
    </row>
    <row r="184" ht="13.5" customHeight="1" s="310">
      <c r="A184" s="307" t="n"/>
      <c r="B184" s="307" t="n"/>
      <c r="C184" s="340" t="inlineStr">
        <is>
          <t>Spare</t>
        </is>
      </c>
    </row>
    <row r="185" ht="14.25" customHeight="1" s="310" thickBot="1">
      <c r="A185" s="308" t="n"/>
      <c r="B185" s="308" t="n"/>
      <c r="C185" s="341" t="inlineStr">
        <is>
          <t>Spare</t>
        </is>
      </c>
    </row>
    <row r="187" ht="13.5" customHeight="1" s="310">
      <c r="A187" s="336" t="n">
        <v>6</v>
      </c>
      <c r="B187" s="336" t="inlineStr">
        <is>
          <t>ADV551/R</t>
        </is>
      </c>
      <c r="C187" s="89" t="inlineStr">
        <is>
          <t>ADV551-P</t>
        </is>
      </c>
      <c r="D187" s="89" t="inlineStr">
        <is>
          <t>ADV551-P</t>
        </is>
      </c>
    </row>
    <row r="188" ht="13.5" customHeight="1" s="310" thickBot="1">
      <c r="A188" s="307" t="n"/>
      <c r="B188" s="307" t="n"/>
      <c r="C188" s="115" t="n">
        <v>32</v>
      </c>
      <c r="D188" s="115" t="n"/>
    </row>
    <row r="189" ht="13.5" customHeight="1" s="310" thickBot="1" thickTop="1">
      <c r="A189" s="307" t="n"/>
      <c r="B189" s="307" t="n"/>
      <c r="C189" s="90" t="n"/>
      <c r="D189" s="91" t="n"/>
    </row>
    <row r="190" ht="14.25" customHeight="1" s="310" thickBot="1" thickTop="1">
      <c r="A190" s="307" t="n"/>
      <c r="B190" s="307" t="n"/>
      <c r="C190" s="116" t="n"/>
      <c r="D190" s="116" t="n"/>
    </row>
    <row r="191" ht="13.5" customHeight="1" s="310">
      <c r="A191" s="307" t="n"/>
      <c r="B191" s="307" t="n"/>
      <c r="C191" s="92" t="inlineStr">
        <is>
          <t>Spare</t>
        </is>
      </c>
      <c r="D191" s="93" t="n"/>
    </row>
    <row r="192" ht="13.5" customHeight="1" s="310">
      <c r="A192" s="307" t="n"/>
      <c r="B192" s="307" t="n"/>
      <c r="C192" s="94" t="inlineStr">
        <is>
          <t>Spare</t>
        </is>
      </c>
      <c r="D192" s="117" t="n"/>
    </row>
    <row r="193" ht="13.5" customHeight="1" s="310">
      <c r="A193" s="307" t="n"/>
      <c r="B193" s="307" t="n"/>
      <c r="C193" s="94" t="inlineStr">
        <is>
          <t>Spare</t>
        </is>
      </c>
      <c r="D193" s="117" t="n"/>
    </row>
    <row r="194" ht="13.5" customHeight="1" s="310">
      <c r="A194" s="307" t="n"/>
      <c r="B194" s="307" t="n"/>
      <c r="C194" s="94" t="inlineStr">
        <is>
          <t>Spare</t>
        </is>
      </c>
      <c r="D194" s="117" t="n"/>
    </row>
    <row r="195" ht="13.5" customHeight="1" s="310">
      <c r="A195" s="307" t="n"/>
      <c r="B195" s="307" t="n"/>
      <c r="C195" s="94" t="inlineStr">
        <is>
          <t>Spare</t>
        </is>
      </c>
      <c r="D195" s="117" t="n"/>
    </row>
    <row r="196" ht="13.5" customHeight="1" s="310">
      <c r="A196" s="307" t="n"/>
      <c r="B196" s="307" t="n"/>
      <c r="C196" s="94" t="inlineStr">
        <is>
          <t>Spare</t>
        </is>
      </c>
      <c r="D196" s="117" t="n"/>
    </row>
    <row r="197" ht="13.5" customHeight="1" s="310">
      <c r="A197" s="307" t="n"/>
      <c r="B197" s="307" t="n"/>
      <c r="C197" s="94" t="inlineStr">
        <is>
          <t>Spare</t>
        </is>
      </c>
      <c r="D197" s="117" t="n"/>
    </row>
    <row r="198" ht="13.5" customHeight="1" s="310">
      <c r="A198" s="307" t="n"/>
      <c r="B198" s="307" t="n"/>
      <c r="C198" s="94" t="inlineStr">
        <is>
          <t>Spare</t>
        </is>
      </c>
      <c r="D198" s="117" t="n"/>
    </row>
    <row r="199" ht="13.5" customHeight="1" s="310">
      <c r="A199" s="307" t="n"/>
      <c r="B199" s="307" t="n"/>
      <c r="C199" s="94" t="inlineStr">
        <is>
          <t>Spare</t>
        </is>
      </c>
      <c r="D199" s="117" t="n"/>
    </row>
    <row r="200" ht="13.5" customHeight="1" s="310">
      <c r="A200" s="307" t="n"/>
      <c r="B200" s="307" t="n"/>
      <c r="C200" s="94" t="inlineStr">
        <is>
          <t>Spare</t>
        </is>
      </c>
      <c r="D200" s="117" t="n"/>
    </row>
    <row r="201" ht="13.5" customHeight="1" s="310">
      <c r="A201" s="307" t="n"/>
      <c r="B201" s="307" t="n"/>
      <c r="C201" s="94" t="inlineStr">
        <is>
          <t>Spare</t>
        </is>
      </c>
      <c r="D201" s="117" t="n"/>
    </row>
    <row r="202" ht="13.5" customHeight="1" s="310">
      <c r="A202" s="307" t="n"/>
      <c r="B202" s="307" t="n"/>
      <c r="C202" s="94" t="inlineStr">
        <is>
          <t>Spare</t>
        </is>
      </c>
      <c r="D202" s="117" t="n"/>
    </row>
    <row r="203" ht="13.5" customHeight="1" s="310">
      <c r="A203" s="307" t="n"/>
      <c r="B203" s="307" t="n"/>
      <c r="C203" s="94" t="inlineStr">
        <is>
          <t>Spare</t>
        </is>
      </c>
      <c r="D203" s="117" t="n"/>
    </row>
    <row r="204" ht="13.5" customHeight="1" s="310">
      <c r="A204" s="307" t="n"/>
      <c r="B204" s="307" t="n"/>
      <c r="C204" s="94" t="inlineStr">
        <is>
          <t>Spare</t>
        </is>
      </c>
      <c r="D204" s="117" t="n"/>
    </row>
    <row r="205" ht="13.5" customHeight="1" s="310">
      <c r="A205" s="307" t="n"/>
      <c r="B205" s="307" t="n"/>
      <c r="C205" s="94" t="inlineStr">
        <is>
          <t>Spare</t>
        </is>
      </c>
      <c r="D205" s="117" t="n"/>
    </row>
    <row r="206" ht="14.25" customHeight="1" s="310" thickBot="1">
      <c r="A206" s="307" t="n"/>
      <c r="B206" s="307" t="n"/>
      <c r="C206" s="95" t="inlineStr">
        <is>
          <t>Spare</t>
        </is>
      </c>
      <c r="D206" s="96" t="n"/>
    </row>
    <row r="207" ht="14.25" customHeight="1" s="310">
      <c r="A207" s="307" t="n"/>
      <c r="B207" s="307" t="n"/>
      <c r="C207" s="97" t="inlineStr">
        <is>
          <t>Spare</t>
        </is>
      </c>
      <c r="D207" s="117" t="n"/>
    </row>
    <row r="208" ht="13.5" customHeight="1" s="310">
      <c r="A208" s="307" t="n"/>
      <c r="B208" s="307" t="n"/>
      <c r="C208" s="94" t="inlineStr">
        <is>
          <t>Spare</t>
        </is>
      </c>
      <c r="D208" s="117" t="n"/>
    </row>
    <row r="209" ht="13.5" customHeight="1" s="310">
      <c r="A209" s="307" t="n"/>
      <c r="B209" s="307" t="n"/>
      <c r="C209" s="94" t="inlineStr">
        <is>
          <t>Spare</t>
        </is>
      </c>
      <c r="D209" s="117" t="n"/>
    </row>
    <row r="210" ht="13.5" customHeight="1" s="310">
      <c r="A210" s="307" t="n"/>
      <c r="B210" s="307" t="n"/>
      <c r="C210" s="94" t="inlineStr">
        <is>
          <t>Spare</t>
        </is>
      </c>
      <c r="D210" s="117" t="n"/>
    </row>
    <row r="211" ht="13.5" customHeight="1" s="310">
      <c r="A211" s="307" t="n"/>
      <c r="B211" s="307" t="n"/>
      <c r="C211" s="94" t="inlineStr">
        <is>
          <t>Spare</t>
        </is>
      </c>
      <c r="D211" s="117" t="n"/>
    </row>
    <row r="212" ht="13.5" customHeight="1" s="310">
      <c r="A212" s="307" t="n"/>
      <c r="B212" s="307" t="n"/>
      <c r="C212" s="94" t="inlineStr">
        <is>
          <t>Spare</t>
        </is>
      </c>
      <c r="D212" s="117" t="n"/>
    </row>
    <row r="213" ht="13.5" customHeight="1" s="310">
      <c r="A213" s="307" t="n"/>
      <c r="B213" s="307" t="n"/>
      <c r="C213" s="94" t="inlineStr">
        <is>
          <t>Spare</t>
        </is>
      </c>
      <c r="D213" s="117" t="n"/>
    </row>
    <row r="214" ht="13.5" customHeight="1" s="310">
      <c r="A214" s="307" t="n"/>
      <c r="B214" s="307" t="n"/>
      <c r="C214" s="94" t="inlineStr">
        <is>
          <t>Spare</t>
        </is>
      </c>
      <c r="D214" s="117" t="n"/>
    </row>
    <row r="215" ht="13.5" customHeight="1" s="310">
      <c r="A215" s="307" t="n"/>
      <c r="B215" s="307" t="n"/>
      <c r="C215" s="94" t="inlineStr">
        <is>
          <t>Spare</t>
        </is>
      </c>
      <c r="D215" s="117" t="n"/>
    </row>
    <row r="216" ht="13.5" customHeight="1" s="310">
      <c r="A216" s="307" t="n"/>
      <c r="B216" s="307" t="n"/>
      <c r="C216" s="94" t="inlineStr">
        <is>
          <t>Spare</t>
        </is>
      </c>
      <c r="D216" s="117" t="n"/>
    </row>
    <row r="217" ht="13.5" customHeight="1" s="310">
      <c r="A217" s="307" t="n"/>
      <c r="B217" s="307" t="n"/>
      <c r="C217" s="94" t="inlineStr">
        <is>
          <t>Spare</t>
        </is>
      </c>
      <c r="D217" s="117" t="n"/>
    </row>
    <row r="218" ht="13.5" customHeight="1" s="310">
      <c r="A218" s="307" t="n"/>
      <c r="B218" s="307" t="n"/>
      <c r="C218" s="94" t="inlineStr">
        <is>
          <t>Spare</t>
        </is>
      </c>
      <c r="D218" s="117" t="n"/>
    </row>
    <row r="219" ht="13.5" customHeight="1" s="310">
      <c r="A219" s="307" t="n"/>
      <c r="B219" s="307" t="n"/>
      <c r="C219" s="94" t="inlineStr">
        <is>
          <t>Spare</t>
        </is>
      </c>
      <c r="D219" s="117" t="n"/>
    </row>
    <row r="220" ht="13.5" customHeight="1" s="310">
      <c r="A220" s="307" t="n"/>
      <c r="B220" s="307" t="n"/>
      <c r="C220" s="94" t="inlineStr">
        <is>
          <t>Spare</t>
        </is>
      </c>
      <c r="D220" s="117" t="n"/>
    </row>
    <row r="221" ht="13.5" customHeight="1" s="310">
      <c r="A221" s="307" t="n"/>
      <c r="B221" s="307" t="n"/>
      <c r="C221" s="94" t="inlineStr">
        <is>
          <t>Spare</t>
        </is>
      </c>
      <c r="D221" s="117" t="n"/>
    </row>
    <row r="222" ht="14.25" customHeight="1" s="310" thickBot="1">
      <c r="A222" s="308" t="n"/>
      <c r="B222" s="308" t="n"/>
      <c r="C222" s="95" t="inlineStr">
        <is>
          <t>Spare</t>
        </is>
      </c>
      <c r="D222" s="96" t="n"/>
    </row>
    <row r="224" ht="13.5" customHeight="1" s="310">
      <c r="A224" s="336" t="n">
        <v>7</v>
      </c>
      <c r="B224" s="336" t="inlineStr">
        <is>
          <t>ADV551</t>
        </is>
      </c>
      <c r="C224" s="109" t="inlineStr">
        <is>
          <t>ADV551-P</t>
        </is>
      </c>
    </row>
    <row r="225" ht="13.5" customHeight="1" s="310">
      <c r="A225" s="307" t="n"/>
      <c r="B225" s="307" t="n"/>
      <c r="C225" s="110" t="n">
        <v>32</v>
      </c>
    </row>
    <row r="226" ht="13.5" customHeight="1" s="310">
      <c r="A226" s="307" t="n"/>
      <c r="B226" s="307" t="n"/>
      <c r="C226" s="98" t="n"/>
    </row>
    <row r="227" ht="14.25" customHeight="1" s="310" thickBot="1">
      <c r="A227" s="307" t="n"/>
      <c r="B227" s="307" t="n"/>
      <c r="C227" s="111" t="n"/>
    </row>
    <row r="228" ht="13.5" customHeight="1" s="310">
      <c r="A228" s="307" t="n"/>
      <c r="B228" s="307" t="n"/>
      <c r="C228" s="112" t="inlineStr">
        <is>
          <t>Spare</t>
        </is>
      </c>
    </row>
    <row r="229" ht="13.5" customHeight="1" s="310">
      <c r="A229" s="307" t="n"/>
      <c r="B229" s="307" t="n"/>
      <c r="C229" s="113" t="inlineStr">
        <is>
          <t>Spare</t>
        </is>
      </c>
    </row>
    <row r="230" ht="13.5" customHeight="1" s="310">
      <c r="A230" s="307" t="n"/>
      <c r="B230" s="307" t="n"/>
      <c r="C230" s="113" t="inlineStr">
        <is>
          <t>Spare</t>
        </is>
      </c>
    </row>
    <row r="231" ht="13.5" customHeight="1" s="310">
      <c r="A231" s="307" t="n"/>
      <c r="B231" s="307" t="n"/>
      <c r="C231" s="113" t="inlineStr">
        <is>
          <t>Spare</t>
        </is>
      </c>
    </row>
    <row r="232" ht="13.5" customHeight="1" s="310">
      <c r="A232" s="307" t="n"/>
      <c r="B232" s="307" t="n"/>
      <c r="C232" s="113" t="inlineStr">
        <is>
          <t>Spare</t>
        </is>
      </c>
    </row>
    <row r="233" ht="13.5" customHeight="1" s="310">
      <c r="A233" s="307" t="n"/>
      <c r="B233" s="307" t="n"/>
      <c r="C233" s="113" t="inlineStr">
        <is>
          <t>Spare</t>
        </is>
      </c>
    </row>
    <row r="234" ht="13.5" customHeight="1" s="310">
      <c r="A234" s="307" t="n"/>
      <c r="B234" s="307" t="n"/>
      <c r="C234" s="113" t="inlineStr">
        <is>
          <t>Spare</t>
        </is>
      </c>
    </row>
    <row r="235" ht="13.5" customHeight="1" s="310">
      <c r="A235" s="307" t="n"/>
      <c r="B235" s="307" t="n"/>
      <c r="C235" s="113" t="inlineStr">
        <is>
          <t>Spare</t>
        </is>
      </c>
    </row>
    <row r="236" ht="13.5" customHeight="1" s="310">
      <c r="A236" s="307" t="n"/>
      <c r="B236" s="307" t="n"/>
      <c r="C236" s="113" t="inlineStr">
        <is>
          <t>Spare</t>
        </is>
      </c>
    </row>
    <row r="237" ht="13.5" customHeight="1" s="310">
      <c r="A237" s="307" t="n"/>
      <c r="B237" s="307" t="n"/>
      <c r="C237" s="113" t="inlineStr">
        <is>
          <t>Spare</t>
        </is>
      </c>
    </row>
    <row r="238" ht="13.5" customHeight="1" s="310">
      <c r="A238" s="307" t="n"/>
      <c r="B238" s="307" t="n"/>
      <c r="C238" s="113" t="inlineStr">
        <is>
          <t>Spare</t>
        </is>
      </c>
    </row>
    <row r="239" ht="13.5" customHeight="1" s="310">
      <c r="A239" s="307" t="n"/>
      <c r="B239" s="307" t="n"/>
      <c r="C239" s="113" t="inlineStr">
        <is>
          <t>Spare</t>
        </is>
      </c>
    </row>
    <row r="240" ht="13.5" customHeight="1" s="310">
      <c r="A240" s="307" t="n"/>
      <c r="B240" s="307" t="n"/>
      <c r="C240" s="113" t="inlineStr">
        <is>
          <t>Spare</t>
        </is>
      </c>
    </row>
    <row r="241" ht="13.5" customHeight="1" s="310">
      <c r="A241" s="307" t="n"/>
      <c r="B241" s="307" t="n"/>
      <c r="C241" s="113" t="inlineStr">
        <is>
          <t>Spare</t>
        </is>
      </c>
    </row>
    <row r="242" ht="13.5" customHeight="1" s="310">
      <c r="A242" s="307" t="n"/>
      <c r="B242" s="307" t="n"/>
      <c r="C242" s="113" t="inlineStr">
        <is>
          <t>Spare</t>
        </is>
      </c>
    </row>
    <row r="243" ht="14.25" customHeight="1" s="310" thickBot="1">
      <c r="A243" s="307" t="n"/>
      <c r="B243" s="307" t="n"/>
      <c r="C243" s="113" t="inlineStr">
        <is>
          <t>Spare</t>
        </is>
      </c>
    </row>
    <row r="244" ht="13.5" customHeight="1" s="310">
      <c r="A244" s="307" t="n"/>
      <c r="B244" s="307" t="n"/>
      <c r="C244" s="112" t="inlineStr">
        <is>
          <t>Spare</t>
        </is>
      </c>
    </row>
    <row r="245" ht="13.5" customHeight="1" s="310">
      <c r="A245" s="307" t="n"/>
      <c r="B245" s="307" t="n"/>
      <c r="C245" s="113" t="inlineStr">
        <is>
          <t>Spare</t>
        </is>
      </c>
    </row>
    <row r="246" ht="13.5" customHeight="1" s="310">
      <c r="A246" s="307" t="n"/>
      <c r="B246" s="307" t="n"/>
      <c r="C246" s="113" t="inlineStr">
        <is>
          <t>Spare</t>
        </is>
      </c>
    </row>
    <row r="247" ht="13.5" customHeight="1" s="310">
      <c r="A247" s="307" t="n"/>
      <c r="B247" s="307" t="n"/>
      <c r="C247" s="113" t="inlineStr">
        <is>
          <t>Spare</t>
        </is>
      </c>
    </row>
    <row r="248" ht="13.5" customHeight="1" s="310">
      <c r="A248" s="307" t="n"/>
      <c r="B248" s="307" t="n"/>
      <c r="C248" s="113" t="inlineStr">
        <is>
          <t>Spare</t>
        </is>
      </c>
    </row>
    <row r="249" ht="13.5" customHeight="1" s="310">
      <c r="A249" s="307" t="n"/>
      <c r="B249" s="307" t="n"/>
      <c r="C249" s="113" t="inlineStr">
        <is>
          <t>Spare</t>
        </is>
      </c>
    </row>
    <row r="250" ht="13.5" customHeight="1" s="310">
      <c r="A250" s="307" t="n"/>
      <c r="B250" s="307" t="n"/>
      <c r="C250" s="113" t="inlineStr">
        <is>
          <t>Spare</t>
        </is>
      </c>
    </row>
    <row r="251" ht="13.5" customHeight="1" s="310">
      <c r="A251" s="307" t="n"/>
      <c r="B251" s="307" t="n"/>
      <c r="C251" s="113" t="inlineStr">
        <is>
          <t>Spare</t>
        </is>
      </c>
    </row>
    <row r="252" ht="13.5" customHeight="1" s="310">
      <c r="A252" s="307" t="n"/>
      <c r="B252" s="307" t="n"/>
      <c r="C252" s="113" t="inlineStr">
        <is>
          <t>Spare</t>
        </is>
      </c>
    </row>
    <row r="253" ht="13.5" customHeight="1" s="310">
      <c r="A253" s="307" t="n"/>
      <c r="B253" s="307" t="n"/>
      <c r="C253" s="113" t="inlineStr">
        <is>
          <t>Spare</t>
        </is>
      </c>
    </row>
    <row r="254" ht="13.5" customHeight="1" s="310">
      <c r="A254" s="307" t="n"/>
      <c r="B254" s="307" t="n"/>
      <c r="C254" s="113" t="inlineStr">
        <is>
          <t>Spare</t>
        </is>
      </c>
    </row>
    <row r="255" ht="13.5" customHeight="1" s="310">
      <c r="A255" s="307" t="n"/>
      <c r="B255" s="307" t="n"/>
      <c r="C255" s="113" t="inlineStr">
        <is>
          <t>Spare</t>
        </is>
      </c>
    </row>
    <row r="256" ht="13.5" customHeight="1" s="310">
      <c r="A256" s="307" t="n"/>
      <c r="B256" s="307" t="n"/>
      <c r="C256" s="113" t="inlineStr">
        <is>
          <t>Spare</t>
        </is>
      </c>
    </row>
    <row r="257" ht="13.5" customHeight="1" s="310">
      <c r="A257" s="307" t="n"/>
      <c r="B257" s="307" t="n"/>
      <c r="C257" s="113" t="inlineStr">
        <is>
          <t>Spare</t>
        </is>
      </c>
    </row>
    <row r="258" ht="13.5" customHeight="1" s="310">
      <c r="A258" s="307" t="n"/>
      <c r="B258" s="307" t="n"/>
      <c r="C258" s="113" t="inlineStr">
        <is>
          <t>Spare</t>
        </is>
      </c>
    </row>
    <row r="259" ht="14.25" customHeight="1" s="310" thickBot="1">
      <c r="A259" s="308" t="n"/>
      <c r="B259" s="308" t="n"/>
      <c r="C259" s="114" t="inlineStr">
        <is>
          <t>Spare</t>
        </is>
      </c>
    </row>
    <row r="261" ht="13.5" customHeight="1" s="310">
      <c r="A261" s="336" t="n">
        <v>8</v>
      </c>
      <c r="B261" s="336" t="inlineStr">
        <is>
          <t>ADCV01</t>
        </is>
      </c>
      <c r="C261" s="99" t="inlineStr">
        <is>
          <t>ADCV01</t>
        </is>
      </c>
    </row>
    <row r="262" ht="13.5" customHeight="1" s="310">
      <c r="A262" s="307" t="n"/>
      <c r="B262" s="307" t="n"/>
      <c r="C262" s="100" t="n"/>
    </row>
    <row r="263" ht="13.5" customHeight="1" s="310">
      <c r="A263" s="307" t="n"/>
      <c r="B263" s="307" t="n"/>
      <c r="C263" s="99" t="n"/>
    </row>
    <row r="264" ht="14.25" customHeight="1" s="310" thickBot="1">
      <c r="A264" s="307" t="n"/>
      <c r="B264" s="307" t="n"/>
      <c r="C264" s="101" t="n"/>
    </row>
    <row r="265" ht="13.5" customHeight="1" s="310">
      <c r="A265" s="307" t="n"/>
      <c r="B265" s="307" t="n"/>
      <c r="C265" s="102" t="n"/>
    </row>
    <row r="266" ht="13.5" customHeight="1" s="310">
      <c r="A266" s="307" t="n"/>
      <c r="B266" s="307" t="n"/>
      <c r="C266" s="103" t="n"/>
    </row>
    <row r="267" ht="13.5" customHeight="1" s="310">
      <c r="A267" s="307" t="n"/>
      <c r="B267" s="307" t="n"/>
      <c r="C267" s="103" t="n"/>
    </row>
    <row r="268" ht="13.5" customHeight="1" s="310">
      <c r="A268" s="307" t="n"/>
      <c r="B268" s="307" t="n"/>
      <c r="C268" s="103" t="n"/>
    </row>
    <row r="269" ht="13.5" customHeight="1" s="310">
      <c r="A269" s="307" t="n"/>
      <c r="B269" s="307" t="n"/>
      <c r="C269" s="103" t="n"/>
    </row>
    <row r="270" ht="13.5" customHeight="1" s="310">
      <c r="A270" s="307" t="n"/>
      <c r="B270" s="307" t="n"/>
      <c r="C270" s="103" t="n"/>
    </row>
    <row r="271" ht="13.5" customHeight="1" s="310">
      <c r="A271" s="307" t="n"/>
      <c r="B271" s="307" t="n"/>
      <c r="C271" s="103" t="n"/>
    </row>
    <row r="272" ht="13.5" customHeight="1" s="310">
      <c r="A272" s="307" t="n"/>
      <c r="B272" s="307" t="n"/>
      <c r="C272" s="103" t="n"/>
    </row>
    <row r="273" ht="13.5" customHeight="1" s="310">
      <c r="A273" s="307" t="n"/>
      <c r="B273" s="307" t="n"/>
      <c r="C273" s="103" t="n"/>
    </row>
    <row r="274" ht="13.5" customHeight="1" s="310">
      <c r="A274" s="307" t="n"/>
      <c r="B274" s="307" t="n"/>
      <c r="C274" s="103" t="n"/>
    </row>
    <row r="275" ht="13.5" customHeight="1" s="310">
      <c r="A275" s="307" t="n"/>
      <c r="B275" s="307" t="n"/>
      <c r="C275" s="103" t="n"/>
    </row>
    <row r="276" ht="13.5" customHeight="1" s="310">
      <c r="A276" s="307" t="n"/>
      <c r="B276" s="307" t="n"/>
      <c r="C276" s="103" t="n"/>
    </row>
    <row r="277" ht="13.5" customHeight="1" s="310">
      <c r="A277" s="307" t="n"/>
      <c r="B277" s="307" t="n"/>
      <c r="C277" s="103" t="n"/>
    </row>
    <row r="278" ht="13.5" customHeight="1" s="310">
      <c r="A278" s="307" t="n"/>
      <c r="B278" s="307" t="n"/>
      <c r="C278" s="103" t="n"/>
    </row>
    <row r="279" ht="13.5" customHeight="1" s="310">
      <c r="A279" s="307" t="n"/>
      <c r="B279" s="307" t="n"/>
      <c r="C279" s="103" t="n"/>
    </row>
    <row r="280" ht="14.25" customHeight="1" s="310">
      <c r="A280" s="307" t="n"/>
      <c r="B280" s="307" t="n"/>
      <c r="C280" s="103" t="n"/>
    </row>
    <row r="281" ht="14.25" customHeight="1" s="310">
      <c r="A281" s="307" t="n"/>
      <c r="B281" s="307" t="n"/>
      <c r="C281" s="104" t="n"/>
    </row>
    <row r="282" ht="13.5" customHeight="1" s="310">
      <c r="A282" s="307" t="n"/>
      <c r="B282" s="307" t="n"/>
      <c r="C282" s="103" t="n"/>
    </row>
    <row r="283" ht="13.5" customHeight="1" s="310">
      <c r="A283" s="307" t="n"/>
      <c r="B283" s="307" t="n"/>
      <c r="C283" s="103" t="n"/>
    </row>
    <row r="284" ht="13.5" customHeight="1" s="310">
      <c r="A284" s="307" t="n"/>
      <c r="B284" s="307" t="n"/>
      <c r="C284" s="103" t="n"/>
    </row>
    <row r="285" ht="13.5" customHeight="1" s="310">
      <c r="A285" s="307" t="n"/>
      <c r="B285" s="307" t="n"/>
      <c r="C285" s="103" t="n"/>
    </row>
    <row r="286" ht="13.5" customHeight="1" s="310">
      <c r="A286" s="307" t="n"/>
      <c r="B286" s="307" t="n"/>
      <c r="C286" s="103" t="n"/>
    </row>
    <row r="287" ht="13.5" customHeight="1" s="310">
      <c r="A287" s="307" t="n"/>
      <c r="B287" s="307" t="n"/>
      <c r="C287" s="103" t="n"/>
    </row>
    <row r="288" ht="13.5" customHeight="1" s="310">
      <c r="A288" s="307" t="n"/>
      <c r="B288" s="307" t="n"/>
      <c r="C288" s="103" t="n"/>
    </row>
    <row r="289" ht="13.5" customHeight="1" s="310">
      <c r="A289" s="307" t="n"/>
      <c r="B289" s="307" t="n"/>
      <c r="C289" s="103" t="n"/>
    </row>
    <row r="290" ht="13.5" customHeight="1" s="310">
      <c r="A290" s="307" t="n"/>
      <c r="B290" s="307" t="n"/>
      <c r="C290" s="103" t="n"/>
    </row>
    <row r="291" ht="13.5" customHeight="1" s="310">
      <c r="A291" s="307" t="n"/>
      <c r="B291" s="307" t="n"/>
      <c r="C291" s="103" t="n"/>
    </row>
    <row r="292" ht="13.5" customHeight="1" s="310">
      <c r="A292" s="307" t="n"/>
      <c r="B292" s="307" t="n"/>
      <c r="C292" s="103" t="n"/>
    </row>
    <row r="293" ht="13.5" customHeight="1" s="310">
      <c r="A293" s="307" t="n"/>
      <c r="B293" s="307" t="n"/>
      <c r="C293" s="103" t="n"/>
    </row>
    <row r="294" ht="13.5" customHeight="1" s="310">
      <c r="A294" s="307" t="n"/>
      <c r="B294" s="307" t="n"/>
      <c r="C294" s="103" t="n"/>
    </row>
    <row r="295" ht="13.5" customHeight="1" s="310">
      <c r="A295" s="307" t="n"/>
      <c r="B295" s="307" t="n"/>
      <c r="C295" s="103" t="n"/>
    </row>
    <row r="296" ht="14.25" customHeight="1" s="310" thickBot="1">
      <c r="A296" s="308" t="n"/>
      <c r="B296" s="308" t="n"/>
      <c r="C296" s="105" t="n"/>
    </row>
    <row r="298" ht="13.5" customHeight="1" s="310">
      <c r="A298" s="336" t="n">
        <v>9</v>
      </c>
      <c r="B298" s="338" t="inlineStr">
        <is>
          <t>空</t>
        </is>
      </c>
      <c r="C298" s="99" t="n">
        <v>0</v>
      </c>
    </row>
    <row r="299" ht="13.5" customHeight="1" s="310">
      <c r="A299" s="307" t="n"/>
      <c r="B299" s="307" t="n"/>
      <c r="C299" s="103" t="n"/>
    </row>
    <row r="300" ht="13.5" customHeight="1" s="310">
      <c r="A300" s="307" t="n"/>
      <c r="B300" s="307" t="n"/>
      <c r="C300" s="103" t="n"/>
    </row>
    <row r="301" ht="13.5" customHeight="1" s="310" thickBot="1">
      <c r="A301" s="307" t="n"/>
      <c r="B301" s="307" t="n"/>
      <c r="C301" s="103" t="n"/>
    </row>
    <row r="302" ht="13.5" customHeight="1" s="310">
      <c r="A302" s="307" t="n"/>
      <c r="B302" s="307" t="n"/>
      <c r="C302" s="102" t="n"/>
    </row>
    <row r="303" ht="13.5" customHeight="1" s="310">
      <c r="A303" s="307" t="n"/>
      <c r="B303" s="307" t="n"/>
      <c r="C303" s="106" t="n"/>
    </row>
    <row r="304" ht="13.5" customHeight="1" s="310">
      <c r="A304" s="307" t="n"/>
      <c r="B304" s="307" t="n"/>
      <c r="C304" s="106" t="n"/>
    </row>
    <row r="305" ht="13.5" customHeight="1" s="310">
      <c r="A305" s="307" t="n"/>
      <c r="B305" s="307" t="n"/>
      <c r="C305" s="106" t="n"/>
    </row>
    <row r="306" ht="13.5" customHeight="1" s="310">
      <c r="A306" s="307" t="n"/>
      <c r="B306" s="307" t="n"/>
      <c r="C306" s="106" t="n"/>
    </row>
    <row r="307" ht="13.5" customHeight="1" s="310">
      <c r="A307" s="307" t="n"/>
      <c r="B307" s="307" t="n"/>
      <c r="C307" s="106" t="n"/>
    </row>
    <row r="308" ht="13.5" customHeight="1" s="310">
      <c r="A308" s="307" t="n"/>
      <c r="B308" s="307" t="n"/>
      <c r="C308" s="106" t="n"/>
    </row>
    <row r="309" ht="13.5" customHeight="1" s="310">
      <c r="A309" s="307" t="n"/>
      <c r="B309" s="307" t="n"/>
      <c r="C309" s="106" t="n"/>
    </row>
    <row r="310" ht="13.5" customHeight="1" s="310">
      <c r="A310" s="307" t="n"/>
      <c r="B310" s="307" t="n"/>
      <c r="C310" s="106" t="n"/>
    </row>
    <row r="311" ht="13.5" customHeight="1" s="310">
      <c r="A311" s="307" t="n"/>
      <c r="B311" s="307" t="n"/>
      <c r="C311" s="106" t="inlineStr">
        <is>
          <t>需</t>
        </is>
      </c>
    </row>
    <row r="312" ht="13.5" customHeight="1" s="310">
      <c r="A312" s="307" t="n"/>
      <c r="B312" s="307" t="n"/>
      <c r="C312" s="106" t="inlineStr">
        <is>
          <t>手</t>
        </is>
      </c>
    </row>
    <row r="313" ht="13.5" customHeight="1" s="310">
      <c r="A313" s="307" t="n"/>
      <c r="B313" s="307" t="n"/>
      <c r="C313" s="106" t="inlineStr">
        <is>
          <t>工</t>
        </is>
      </c>
    </row>
    <row r="314" ht="13.5" customHeight="1" s="310">
      <c r="A314" s="307" t="n"/>
      <c r="B314" s="307" t="n"/>
      <c r="C314" s="106" t="inlineStr">
        <is>
          <t>处</t>
        </is>
      </c>
    </row>
    <row r="315" ht="13.5" customHeight="1" s="310">
      <c r="A315" s="307" t="n"/>
      <c r="B315" s="307" t="n"/>
      <c r="C315" s="106" t="inlineStr">
        <is>
          <t>理</t>
        </is>
      </c>
    </row>
    <row r="316" ht="13.5" customHeight="1" s="310">
      <c r="A316" s="307" t="n"/>
      <c r="B316" s="307" t="n"/>
      <c r="C316" s="106" t="n"/>
    </row>
    <row r="317" ht="13.5" customHeight="1" s="310">
      <c r="A317" s="307" t="n"/>
      <c r="B317" s="307" t="n"/>
      <c r="C317" s="106" t="n"/>
    </row>
    <row r="318" ht="13.5" customHeight="1" s="310">
      <c r="A318" s="307" t="n"/>
      <c r="B318" s="307" t="n"/>
      <c r="C318" s="106" t="n"/>
    </row>
    <row r="319" ht="13.5" customHeight="1" s="310">
      <c r="A319" s="307" t="n"/>
      <c r="B319" s="307" t="n"/>
      <c r="C319" s="106" t="n"/>
    </row>
    <row r="320" ht="13.5" customHeight="1" s="310">
      <c r="A320" s="307" t="n"/>
      <c r="B320" s="307" t="n"/>
      <c r="C320" s="106" t="n"/>
    </row>
    <row r="321" ht="13.5" customHeight="1" s="310">
      <c r="A321" s="307" t="n"/>
      <c r="B321" s="307" t="n"/>
      <c r="C321" s="106" t="n"/>
    </row>
    <row r="322" ht="13.5" customHeight="1" s="310">
      <c r="A322" s="307" t="n"/>
      <c r="B322" s="307" t="n"/>
      <c r="C322" s="106" t="n"/>
    </row>
    <row r="323" ht="13.5" customHeight="1" s="310">
      <c r="A323" s="307" t="n"/>
      <c r="B323" s="307" t="n"/>
      <c r="C323" s="106" t="n"/>
    </row>
    <row r="324" ht="13.5" customHeight="1" s="310">
      <c r="A324" s="307" t="n"/>
      <c r="B324" s="307" t="n"/>
      <c r="C324" s="106" t="n"/>
    </row>
    <row r="325" ht="13.5" customHeight="1" s="310">
      <c r="A325" s="307" t="n"/>
      <c r="B325" s="307" t="n"/>
      <c r="C325" s="106" t="n"/>
    </row>
    <row r="326" ht="13.5" customHeight="1" s="310">
      <c r="A326" s="307" t="n"/>
      <c r="B326" s="307" t="n"/>
      <c r="C326" s="106" t="n"/>
    </row>
    <row r="327" ht="13.5" customHeight="1" s="310">
      <c r="A327" s="307" t="n"/>
      <c r="B327" s="307" t="n"/>
      <c r="C327" s="106" t="n"/>
    </row>
    <row r="328" ht="13.5" customHeight="1" s="310">
      <c r="A328" s="307" t="n"/>
      <c r="B328" s="307" t="n"/>
      <c r="C328" s="106" t="n"/>
    </row>
    <row r="329" ht="13.5" customHeight="1" s="310">
      <c r="A329" s="307" t="n"/>
      <c r="B329" s="307" t="n"/>
      <c r="C329" s="106" t="n"/>
    </row>
    <row r="330" ht="13.5" customHeight="1" s="310">
      <c r="A330" s="307" t="n"/>
      <c r="B330" s="307" t="n"/>
      <c r="C330" s="106" t="n"/>
    </row>
    <row r="331" ht="13.5" customHeight="1" s="310">
      <c r="A331" s="307" t="n"/>
      <c r="B331" s="307" t="n"/>
      <c r="C331" s="106" t="n"/>
    </row>
    <row r="332" ht="13.5" customHeight="1" s="310">
      <c r="A332" s="307" t="n"/>
      <c r="B332" s="307" t="n"/>
      <c r="C332" s="106" t="n"/>
    </row>
    <row r="333" s="310" thickBot="1">
      <c r="A333" s="308" t="n"/>
      <c r="B333" s="308" t="n"/>
      <c r="C333" s="107" t="n"/>
    </row>
  </sheetData>
  <mergeCells count="19">
    <mergeCell ref="A298:A333"/>
    <mergeCell ref="B298:B333"/>
    <mergeCell ref="A113:A148"/>
    <mergeCell ref="B113:B148"/>
    <mergeCell ref="A76:A111"/>
    <mergeCell ref="B76:B111"/>
    <mergeCell ref="A261:A296"/>
    <mergeCell ref="B261:B296"/>
    <mergeCell ref="A150:A185"/>
    <mergeCell ref="B150:B185"/>
    <mergeCell ref="A187:A222"/>
    <mergeCell ref="B187:B222"/>
    <mergeCell ref="A224:A259"/>
    <mergeCell ref="B224:B259"/>
    <mergeCell ref="C1:D1"/>
    <mergeCell ref="B2:B37"/>
    <mergeCell ref="A2:A37"/>
    <mergeCell ref="A39:A74"/>
    <mergeCell ref="B39:B74"/>
  </mergeCells>
  <conditionalFormatting sqref="C84:C89">
    <cfRule type="cellIs" priority="68" operator="equal" dxfId="0" stopIfTrue="1">
      <formula>"blank"</formula>
    </cfRule>
  </conditionalFormatting>
  <conditionalFormatting sqref="C82:C83">
    <cfRule type="cellIs" priority="69" operator="equal" dxfId="0" stopIfTrue="1">
      <formula>"blank"</formula>
    </cfRule>
  </conditionalFormatting>
  <conditionalFormatting sqref="C82:C89">
    <cfRule type="cellIs" priority="66" operator="equal" dxfId="0" stopIfTrue="1">
      <formula>"blank"</formula>
    </cfRule>
  </conditionalFormatting>
  <conditionalFormatting sqref="C45:C58">
    <cfRule type="cellIs" priority="74" operator="equal" dxfId="0" stopIfTrue="1">
      <formula>"blank"</formula>
    </cfRule>
  </conditionalFormatting>
  <conditionalFormatting sqref="C43:C44">
    <cfRule type="cellIs" priority="75" operator="equal" dxfId="0" stopIfTrue="1">
      <formula>"blank"</formula>
    </cfRule>
  </conditionalFormatting>
  <conditionalFormatting sqref="D45:D58">
    <cfRule type="cellIs" priority="72" operator="equal" dxfId="0" stopIfTrue="1">
      <formula>"blank"</formula>
    </cfRule>
  </conditionalFormatting>
  <conditionalFormatting sqref="D43:D44">
    <cfRule type="cellIs" priority="73" operator="equal" dxfId="0" stopIfTrue="1">
      <formula>"blank"</formula>
    </cfRule>
  </conditionalFormatting>
  <conditionalFormatting sqref="C90:C95">
    <cfRule type="cellIs" priority="71" operator="equal" dxfId="0" stopIfTrue="1">
      <formula>"blank"</formula>
    </cfRule>
  </conditionalFormatting>
  <conditionalFormatting sqref="C80:C81">
    <cfRule type="cellIs" priority="67" operator="equal" dxfId="0" stopIfTrue="1">
      <formula>"blank"</formula>
    </cfRule>
    <cfRule type="cellIs" priority="70" operator="equal" dxfId="0" stopIfTrue="1">
      <formula>"blank"</formula>
    </cfRule>
  </conditionalFormatting>
  <conditionalFormatting sqref="C119:C120">
    <cfRule type="cellIs" priority="64" operator="equal" dxfId="0" stopIfTrue="1">
      <formula>"blank"</formula>
    </cfRule>
  </conditionalFormatting>
  <conditionalFormatting sqref="C117:C118">
    <cfRule type="cellIs" priority="62" operator="equal" dxfId="0" stopIfTrue="1">
      <formula>"blank"</formula>
    </cfRule>
    <cfRule type="cellIs" priority="65" operator="equal" dxfId="0" stopIfTrue="1">
      <formula>"blank"</formula>
    </cfRule>
  </conditionalFormatting>
  <conditionalFormatting sqref="C121:C132">
    <cfRule type="cellIs" priority="63" operator="equal" dxfId="0" stopIfTrue="1">
      <formula>"blank"</formula>
    </cfRule>
  </conditionalFormatting>
  <conditionalFormatting sqref="C119:C132">
    <cfRule type="cellIs" priority="61" operator="equal" dxfId="0" stopIfTrue="1">
      <formula>"blank"</formula>
    </cfRule>
  </conditionalFormatting>
  <conditionalFormatting sqref="C135:C136">
    <cfRule type="cellIs" priority="59" operator="equal" dxfId="0" stopIfTrue="1">
      <formula>"blank"</formula>
    </cfRule>
  </conditionalFormatting>
  <conditionalFormatting sqref="C133:C134">
    <cfRule type="cellIs" priority="57" operator="equal" dxfId="0" stopIfTrue="1">
      <formula>"blank"</formula>
    </cfRule>
    <cfRule type="cellIs" priority="60" operator="equal" dxfId="0" stopIfTrue="1">
      <formula>"blank"</formula>
    </cfRule>
  </conditionalFormatting>
  <conditionalFormatting sqref="C137:C148">
    <cfRule type="cellIs" priority="58" operator="equal" dxfId="0" stopIfTrue="1">
      <formula>"blank"</formula>
    </cfRule>
  </conditionalFormatting>
  <conditionalFormatting sqref="C135:C148">
    <cfRule type="cellIs" priority="56" operator="equal" dxfId="0" stopIfTrue="1">
      <formula>"blank"</formula>
    </cfRule>
  </conditionalFormatting>
  <conditionalFormatting sqref="D119:D120">
    <cfRule type="cellIs" priority="54" operator="equal" dxfId="0" stopIfTrue="1">
      <formula>"blank"</formula>
    </cfRule>
  </conditionalFormatting>
  <conditionalFormatting sqref="D117:D118">
    <cfRule type="cellIs" priority="52" operator="equal" dxfId="0" stopIfTrue="1">
      <formula>"blank"</formula>
    </cfRule>
    <cfRule type="cellIs" priority="55" operator="equal" dxfId="0" stopIfTrue="1">
      <formula>"blank"</formula>
    </cfRule>
  </conditionalFormatting>
  <conditionalFormatting sqref="D121:D132">
    <cfRule type="cellIs" priority="53" operator="equal" dxfId="0" stopIfTrue="1">
      <formula>"blank"</formula>
    </cfRule>
  </conditionalFormatting>
  <conditionalFormatting sqref="D119:D132">
    <cfRule type="cellIs" priority="51" operator="equal" dxfId="0" stopIfTrue="1">
      <formula>"blank"</formula>
    </cfRule>
  </conditionalFormatting>
  <conditionalFormatting sqref="D135:D136">
    <cfRule type="cellIs" priority="49" operator="equal" dxfId="0" stopIfTrue="1">
      <formula>"blank"</formula>
    </cfRule>
  </conditionalFormatting>
  <conditionalFormatting sqref="D133:D134">
    <cfRule type="cellIs" priority="47" operator="equal" dxfId="0" stopIfTrue="1">
      <formula>"blank"</formula>
    </cfRule>
    <cfRule type="cellIs" priority="50" operator="equal" dxfId="0" stopIfTrue="1">
      <formula>"blank"</formula>
    </cfRule>
  </conditionalFormatting>
  <conditionalFormatting sqref="D137:D148">
    <cfRule type="cellIs" priority="48" operator="equal" dxfId="0" stopIfTrue="1">
      <formula>"blank"</formula>
    </cfRule>
  </conditionalFormatting>
  <conditionalFormatting sqref="D135:D148">
    <cfRule type="cellIs" priority="46" operator="equal" dxfId="0" stopIfTrue="1">
      <formula>"blank"</formula>
    </cfRule>
  </conditionalFormatting>
  <conditionalFormatting sqref="C175:C179">
    <cfRule type="cellIs" priority="45" operator="equal" dxfId="0" stopIfTrue="1">
      <formula>"blank"</formula>
    </cfRule>
  </conditionalFormatting>
  <conditionalFormatting sqref="C156:C157">
    <cfRule type="cellIs" priority="43" operator="equal" dxfId="0" stopIfTrue="1">
      <formula>"blank"</formula>
    </cfRule>
  </conditionalFormatting>
  <conditionalFormatting sqref="C154:C155">
    <cfRule type="cellIs" priority="41" operator="equal" dxfId="0" stopIfTrue="1">
      <formula>"blank"</formula>
    </cfRule>
    <cfRule type="cellIs" priority="44" operator="equal" dxfId="0" stopIfTrue="1">
      <formula>"blank"</formula>
    </cfRule>
  </conditionalFormatting>
  <conditionalFormatting sqref="C158:C165">
    <cfRule type="cellIs" priority="42" operator="equal" dxfId="0" stopIfTrue="1">
      <formula>"blank"</formula>
    </cfRule>
  </conditionalFormatting>
  <conditionalFormatting sqref="C156:C165">
    <cfRule type="cellIs" priority="40" operator="equal" dxfId="0" stopIfTrue="1">
      <formula>"blank"</formula>
    </cfRule>
  </conditionalFormatting>
  <conditionalFormatting sqref="C172:C173">
    <cfRule type="cellIs" priority="38" operator="equal" dxfId="0" stopIfTrue="1">
      <formula>"blank"</formula>
    </cfRule>
  </conditionalFormatting>
  <conditionalFormatting sqref="C171">
    <cfRule type="cellIs" priority="36" operator="equal" dxfId="0" stopIfTrue="1">
      <formula>"blank"</formula>
    </cfRule>
    <cfRule type="cellIs" priority="39" operator="equal" dxfId="0" stopIfTrue="1">
      <formula>"blank"</formula>
    </cfRule>
  </conditionalFormatting>
  <conditionalFormatting sqref="C174">
    <cfRule type="cellIs" priority="37" operator="equal" dxfId="0" stopIfTrue="1">
      <formula>"blank"</formula>
    </cfRule>
  </conditionalFormatting>
  <conditionalFormatting sqref="C172:C174">
    <cfRule type="cellIs" priority="35" operator="equal" dxfId="0" stopIfTrue="1">
      <formula>"blank"</formula>
    </cfRule>
  </conditionalFormatting>
  <conditionalFormatting sqref="C180:C185">
    <cfRule type="cellIs" priority="33" operator="equal" dxfId="0" stopIfTrue="1">
      <formula>"blank"</formula>
    </cfRule>
    <cfRule type="cellIs" priority="34" operator="equal" dxfId="0" stopIfTrue="1">
      <formula>"blank"</formula>
    </cfRule>
  </conditionalFormatting>
  <conditionalFormatting sqref="C166:C170">
    <cfRule type="cellIs" priority="31" operator="equal" dxfId="0" stopIfTrue="1">
      <formula>"blank"</formula>
    </cfRule>
    <cfRule type="cellIs" priority="32" operator="equal" dxfId="0" stopIfTrue="1">
      <formula>"blank"</formula>
    </cfRule>
  </conditionalFormatting>
  <conditionalFormatting sqref="C211:C222">
    <cfRule type="cellIs" priority="23" operator="equal" dxfId="0" stopIfTrue="1">
      <formula>"blank"</formula>
    </cfRule>
  </conditionalFormatting>
  <conditionalFormatting sqref="C209:C210">
    <cfRule type="cellIs" priority="24" operator="equal" dxfId="0" stopIfTrue="1">
      <formula>"blank"</formula>
    </cfRule>
  </conditionalFormatting>
  <conditionalFormatting sqref="C207:C208">
    <cfRule type="cellIs" priority="22" operator="equal" dxfId="0" stopIfTrue="1">
      <formula>"blank"</formula>
    </cfRule>
    <cfRule type="cellIs" priority="25" operator="equal" dxfId="0" stopIfTrue="1">
      <formula>"blank"</formula>
    </cfRule>
  </conditionalFormatting>
  <conditionalFormatting sqref="C209:C222">
    <cfRule type="cellIs" priority="21" operator="equal" dxfId="0" stopIfTrue="1">
      <formula>"blank"</formula>
    </cfRule>
  </conditionalFormatting>
  <conditionalFormatting sqref="C191:C192">
    <cfRule type="cellIs" priority="27" operator="equal" dxfId="0" stopIfTrue="1">
      <formula>"blank"</formula>
    </cfRule>
    <cfRule type="cellIs" priority="30" operator="equal" dxfId="0" stopIfTrue="1">
      <formula>"blank"</formula>
    </cfRule>
  </conditionalFormatting>
  <conditionalFormatting sqref="C195:C206">
    <cfRule type="cellIs" priority="28" operator="equal" dxfId="0" stopIfTrue="1">
      <formula>"blank"</formula>
    </cfRule>
  </conditionalFormatting>
  <conditionalFormatting sqref="C193:C194">
    <cfRule type="cellIs" priority="29" operator="equal" dxfId="0" stopIfTrue="1">
      <formula>"blank"</formula>
    </cfRule>
  </conditionalFormatting>
  <conditionalFormatting sqref="C193:C206">
    <cfRule type="cellIs" priority="26" operator="equal" dxfId="0" stopIfTrue="1">
      <formula>"blank"</formula>
    </cfRule>
  </conditionalFormatting>
  <conditionalFormatting sqref="D191:D192">
    <cfRule type="cellIs" priority="17" operator="equal" dxfId="0" stopIfTrue="1">
      <formula>"blank"</formula>
    </cfRule>
    <cfRule type="cellIs" priority="20" operator="equal" dxfId="0" stopIfTrue="1">
      <formula>"blank"</formula>
    </cfRule>
  </conditionalFormatting>
  <conditionalFormatting sqref="D195:D206">
    <cfRule type="cellIs" priority="18" operator="equal" dxfId="0" stopIfTrue="1">
      <formula>"blank"</formula>
    </cfRule>
  </conditionalFormatting>
  <conditionalFormatting sqref="D193:D194">
    <cfRule type="cellIs" priority="19" operator="equal" dxfId="0" stopIfTrue="1">
      <formula>"blank"</formula>
    </cfRule>
  </conditionalFormatting>
  <conditionalFormatting sqref="D193:D206">
    <cfRule type="cellIs" priority="16" operator="equal" dxfId="0" stopIfTrue="1">
      <formula>"blank"</formula>
    </cfRule>
  </conditionalFormatting>
  <conditionalFormatting sqref="D211:D222">
    <cfRule type="cellIs" priority="13" operator="equal" dxfId="0" stopIfTrue="1">
      <formula>"blank"</formula>
    </cfRule>
  </conditionalFormatting>
  <conditionalFormatting sqref="D209:D210">
    <cfRule type="cellIs" priority="14" operator="equal" dxfId="0" stopIfTrue="1">
      <formula>"blank"</formula>
    </cfRule>
  </conditionalFormatting>
  <conditionalFormatting sqref="D207:D208">
    <cfRule type="cellIs" priority="12" operator="equal" dxfId="0" stopIfTrue="1">
      <formula>"blank"</formula>
    </cfRule>
    <cfRule type="cellIs" priority="15" operator="equal" dxfId="0" stopIfTrue="1">
      <formula>"blank"</formula>
    </cfRule>
  </conditionalFormatting>
  <conditionalFormatting sqref="D209:D222">
    <cfRule type="cellIs" priority="11" operator="equal" dxfId="0" stopIfTrue="1">
      <formula>"blank"</formula>
    </cfRule>
  </conditionalFormatting>
  <conditionalFormatting sqref="C232:C243">
    <cfRule type="cellIs" priority="8" operator="equal" dxfId="0" stopIfTrue="1">
      <formula>"blank"</formula>
    </cfRule>
  </conditionalFormatting>
  <conditionalFormatting sqref="C230:C231">
    <cfRule type="cellIs" priority="9" operator="equal" dxfId="0" stopIfTrue="1">
      <formula>"blank"</formula>
    </cfRule>
  </conditionalFormatting>
  <conditionalFormatting sqref="C246:C247">
    <cfRule type="cellIs" priority="4" operator="equal" dxfId="0" stopIfTrue="1">
      <formula>"blank"</formula>
    </cfRule>
  </conditionalFormatting>
  <conditionalFormatting sqref="C228:C229">
    <cfRule type="cellIs" priority="7" operator="equal" dxfId="0" stopIfTrue="1">
      <formula>"blank"</formula>
    </cfRule>
    <cfRule type="cellIs" priority="10" operator="equal" dxfId="0" stopIfTrue="1">
      <formula>"blank"</formula>
    </cfRule>
  </conditionalFormatting>
  <conditionalFormatting sqref="C230:C243">
    <cfRule type="cellIs" priority="6" operator="equal" dxfId="0" stopIfTrue="1">
      <formula>"blank"</formula>
    </cfRule>
  </conditionalFormatting>
  <conditionalFormatting sqref="C244:C245">
    <cfRule type="cellIs" priority="2" operator="equal" dxfId="0" stopIfTrue="1">
      <formula>"blank"</formula>
    </cfRule>
    <cfRule type="cellIs" priority="5" operator="equal" dxfId="0" stopIfTrue="1">
      <formula>"blank"</formula>
    </cfRule>
  </conditionalFormatting>
  <conditionalFormatting sqref="C248:C259">
    <cfRule type="cellIs" priority="3" operator="equal" dxfId="0" stopIfTrue="1">
      <formula>"blank"</formula>
    </cfRule>
  </conditionalFormatting>
  <conditionalFormatting sqref="C246:C259">
    <cfRule type="cellIs" priority="1" operator="equal" dxfId="0" stopIfTrue="1">
      <formula>"blank"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43900827</dc:creator>
  <dcterms:created xmlns:dcterms="http://purl.org/dc/terms/" xmlns:xsi="http://www.w3.org/2001/XMLSchema-instance" xsi:type="dcterms:W3CDTF">2011-03-16T08:21:00Z</dcterms:created>
  <dcterms:modified xmlns:dcterms="http://purl.org/dc/terms/" xmlns:xsi="http://www.w3.org/2001/XMLSchema-instance" xsi:type="dcterms:W3CDTF">2019-11-15T13:39:43Z</dcterms:modified>
  <cp:lastModifiedBy>Administrator</cp:lastModifiedBy>
  <cp:lastPrinted>2019-09-16T01:23:11Z</cp:lastPrinted>
</cp:coreProperties>
</file>