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" windowHeight="16440" tabRatio="637" firstSheet="0" activeTab="2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revision list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DCS_IO_DB_FCS0203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FAT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</externalReferences>
  <definedNames>
    <definedName name="_Fill" hidden="1">#REF!</definedName>
    <definedName name="_Fill0" hidden="1">#REF!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_xlnm.Print_Area" localSheetId="1">'revision list'!$A$1:$J$20</definedName>
    <definedName name="_xlnm._FilterDatabase" localSheetId="3" hidden="1">'DCS_IO_DB_FCS0203'!$A$1:$BR$801</definedName>
    <definedName name="_xlnm.Print_Titles" localSheetId="3">'DCS_IO_DB_FCS0203'!$C:$C</definedName>
    <definedName name="_xlnm.Print_Area" localSheetId="3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0.0_ "/>
    <numFmt numFmtId="165" formatCode="_ * #,##0_ ;_ * \-#,##0_ ;_ * &quot;-&quot;_ ;_ @_ "/>
    <numFmt numFmtId="166" formatCode="_ * #,##0.00_ ;_ * \-#,##0.00_ ;_ * &quot;-&quot;??_ ;_ @_ "/>
    <numFmt numFmtId="167" formatCode="#,##0.00\ &quot;F&quot;;[Red]\-#,##0.00\ &quot;F&quot;"/>
    <numFmt numFmtId="168" formatCode="0.00_)"/>
    <numFmt numFmtId="169" formatCode="#,##0\ &quot;F&quot;;[Red]\-#,##0\ &quot;F&quot;"/>
    <numFmt numFmtId="170" formatCode="&quot;$&quot;#,##0_);[Red]\(&quot;$&quot;#,##0\)"/>
    <numFmt numFmtId="171" formatCode="_([$€-2]* #,##0.00_);_([$€-2]* \(#,##0.00\);_([$€-2]* &quot;-&quot;??_)"/>
    <numFmt numFmtId="172" formatCode="General_)"/>
  </numFmts>
  <fonts count="88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  <font>
      <name val="Arial"/>
      <family val="2"/>
      <b val="1"/>
      <sz val="11"/>
    </font>
  </fonts>
  <fills count="43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FF00FF"/>
      </patternFill>
    </fill>
    <fill>
      <patternFill patternType="solid">
        <fgColor rgb="00FF00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04">
    <xf numFmtId="0" fontId="0" fillId="0" borderId="0"/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75" fillId="0" borderId="0"/>
    <xf numFmtId="0" fontId="48" fillId="0" borderId="0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76" fillId="32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27" fillId="17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27" fillId="29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165" fontId="28" fillId="0" borderId="0"/>
    <xf numFmtId="166" fontId="84" fillId="0" borderId="0"/>
    <xf numFmtId="165" fontId="84" fillId="0" borderId="0"/>
    <xf numFmtId="0" fontId="78" fillId="0" borderId="0"/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33" fillId="27" borderId="0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9" fillId="23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34" fillId="19" borderId="8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0" fillId="0" borderId="21" applyAlignment="1">
      <alignment vertical="center"/>
    </xf>
    <xf numFmtId="0" fontId="50" fillId="0" borderId="21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21" applyAlignment="1">
      <alignment vertical="center"/>
    </xf>
    <xf numFmtId="0" fontId="53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7" fillId="13" borderId="1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5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25" borderId="12" applyAlignment="1">
      <alignment vertical="center"/>
    </xf>
    <xf numFmtId="0" fontId="23" fillId="14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7" fillId="3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3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8" fillId="0" borderId="17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1" fillId="0" borderId="0"/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" fillId="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" fillId="0" borderId="0" applyAlignment="1">
      <alignment vertical="center"/>
    </xf>
    <xf numFmtId="0" fontId="22" fillId="13" borderId="0" applyAlignment="1">
      <alignment vertical="center"/>
    </xf>
    <xf numFmtId="0" fontId="22" fillId="0" borderId="0" applyAlignment="1">
      <alignment vertical="center"/>
    </xf>
    <xf numFmtId="0" fontId="2" fillId="0" borderId="0"/>
    <xf numFmtId="0" fontId="43" fillId="19" borderId="8" applyAlignment="1">
      <alignment vertical="center"/>
    </xf>
    <xf numFmtId="0" fontId="39" fillId="0" borderId="0" applyAlignment="1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 applyAlignment="1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 applyAlignment="1">
      <alignment vertical="center"/>
    </xf>
    <xf numFmtId="0" fontId="2" fillId="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9" fillId="0" borderId="0"/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55" fillId="0" borderId="0" applyAlignment="1">
      <alignment vertical="center"/>
    </xf>
    <xf numFmtId="0" fontId="24" fillId="11" borderId="0" applyAlignment="1">
      <alignment vertical="center"/>
    </xf>
    <xf numFmtId="0" fontId="7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7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77" fillId="13" borderId="11"/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2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60" fillId="8" borderId="11"/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50" fillId="0" borderId="2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9" borderId="0" applyAlignment="1">
      <alignment vertical="center"/>
    </xf>
    <xf numFmtId="167" fontId="46" fillId="0" borderId="0"/>
    <xf numFmtId="0" fontId="24" fillId="10" borderId="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33" fillId="28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" fillId="0" borderId="0"/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8" fillId="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6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3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70" fillId="19" borderId="8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7" fillId="23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67" fillId="23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22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6" fillId="0" borderId="0" applyAlignment="1">
      <alignment vertical="center"/>
    </xf>
    <xf numFmtId="166" fontId="28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2" fillId="16" borderId="0" applyAlignment="1">
      <alignment vertical="center"/>
    </xf>
    <xf numFmtId="0" fontId="33" fillId="27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66" fillId="13" borderId="14"/>
    <xf numFmtId="0" fontId="47" fillId="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6" fillId="0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38" fillId="0" borderId="0" applyAlignment="1">
      <alignment vertical="center"/>
    </xf>
    <xf numFmtId="0" fontId="22" fillId="18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24" fillId="10" borderId="0" applyAlignment="1">
      <alignment vertical="center"/>
    </xf>
    <xf numFmtId="0" fontId="36" fillId="0" borderId="5" applyAlignment="1">
      <alignment horizontal="centerContinuous"/>
    </xf>
    <xf numFmtId="0" fontId="40" fillId="8" borderId="11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50" fillId="0" borderId="21" applyAlignment="1">
      <alignment vertical="center"/>
    </xf>
    <xf numFmtId="0" fontId="33" fillId="26" borderId="0" applyAlignment="1">
      <alignment vertical="center"/>
    </xf>
    <xf numFmtId="0" fontId="38" fillId="0" borderId="0" applyAlignment="1">
      <alignment vertical="center"/>
    </xf>
    <xf numFmtId="0" fontId="22" fillId="9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30" fillId="0" borderId="6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30" fillId="0" borderId="6" applyAlignment="1">
      <alignment vertical="center"/>
    </xf>
    <xf numFmtId="0" fontId="24" fillId="10" borderId="0" applyAlignment="1">
      <alignment vertical="center"/>
    </xf>
    <xf numFmtId="0" fontId="38" fillId="0" borderId="15" applyAlignment="1">
      <alignment vertical="center"/>
    </xf>
    <xf numFmtId="0" fontId="46" fillId="0" borderId="0"/>
    <xf numFmtId="0" fontId="38" fillId="0" borderId="15" applyAlignment="1">
      <alignment vertical="center"/>
    </xf>
    <xf numFmtId="0" fontId="27" fillId="16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64" fillId="0" borderId="0" applyAlignment="1" applyProtection="1">
      <alignment vertical="top"/>
      <protection locked="0" hidden="0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37" fillId="0" borderId="1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0" borderId="0" applyAlignment="1">
      <alignment vertical="center"/>
    </xf>
    <xf numFmtId="0" fontId="35" fillId="0" borderId="9" applyAlignment="1">
      <alignment vertical="center"/>
    </xf>
    <xf numFmtId="0" fontId="68" fillId="0" borderId="16"/>
    <xf numFmtId="0" fontId="72" fillId="0" borderId="0"/>
    <xf numFmtId="0" fontId="22" fillId="16" borderId="0" applyAlignment="1">
      <alignment vertical="center"/>
    </xf>
    <xf numFmtId="0" fontId="30" fillId="0" borderId="0" applyAlignment="1">
      <alignment vertical="center"/>
    </xf>
    <xf numFmtId="0" fontId="33" fillId="21" borderId="0" applyAlignment="1">
      <alignment vertical="center"/>
    </xf>
    <xf numFmtId="0" fontId="63" fillId="0" borderId="20"/>
    <xf numFmtId="0" fontId="24" fillId="10" borderId="0" applyAlignment="1">
      <alignment vertical="center"/>
    </xf>
    <xf numFmtId="0" fontId="62" fillId="0" borderId="5" applyAlignment="1">
      <alignment horizontal="centerContinuous"/>
    </xf>
    <xf numFmtId="0" fontId="61" fillId="0" borderId="0"/>
    <xf numFmtId="0" fontId="34" fillId="19" borderId="8" applyAlignment="1">
      <alignment vertical="center"/>
    </xf>
    <xf numFmtId="0" fontId="23" fillId="9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6" fillId="0" borderId="0"/>
    <xf numFmtId="0" fontId="45" fillId="16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6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168" fontId="83" fillId="0" borderId="0"/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6" fillId="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36" fillId="0" borderId="0"/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36" fillId="0" borderId="0"/>
    <xf numFmtId="0" fontId="22" fillId="16" borderId="0" applyAlignment="1">
      <alignment vertical="center"/>
    </xf>
    <xf numFmtId="0" fontId="45" fillId="28" borderId="0"/>
    <xf numFmtId="0" fontId="22" fillId="11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169" fontId="4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69" fillId="0" borderId="17"/>
    <xf numFmtId="0" fontId="22" fillId="8" borderId="0" applyAlignment="1">
      <alignment vertical="center"/>
    </xf>
    <xf numFmtId="0" fontId="60" fillId="8" borderId="11"/>
    <xf numFmtId="0" fontId="26" fillId="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74" fillId="0" borderId="0" applyAlignment="1" applyProtection="1">
      <alignment vertical="top"/>
      <protection locked="0" hidden="0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51" fillId="0" borderId="6"/>
    <xf numFmtId="0" fontId="63" fillId="0" borderId="0"/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2" fillId="11" borderId="0" applyAlignment="1">
      <alignment vertical="center"/>
    </xf>
    <xf numFmtId="0" fontId="29" fillId="0" borderId="19" applyAlignment="1">
      <alignment horizontal="left" vertical="center"/>
    </xf>
    <xf numFmtId="0" fontId="22" fillId="11" borderId="0" applyAlignment="1">
      <alignment vertical="center"/>
    </xf>
    <xf numFmtId="0" fontId="23" fillId="9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54" fillId="13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82" fillId="14" borderId="0"/>
    <xf numFmtId="0" fontId="58" fillId="0" borderId="17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12" fillId="0" borderId="1" applyAlignment="1">
      <alignment vertical="center" wrapText="1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 applyAlignment="1">
      <alignment horizontal="left"/>
    </xf>
    <xf numFmtId="0" fontId="45" fillId="30" borderId="0"/>
    <xf numFmtId="0" fontId="22" fillId="18" borderId="0" applyAlignment="1">
      <alignment vertical="center"/>
    </xf>
    <xf numFmtId="0" fontId="59" fillId="0" borderId="18" applyAlignment="1" applyProtection="1">
      <alignment horizontal="left" vertical="center"/>
      <protection locked="0" hidden="0"/>
    </xf>
    <xf numFmtId="0" fontId="22" fillId="22" borderId="0" applyAlignment="1">
      <alignment vertical="center"/>
    </xf>
    <xf numFmtId="0" fontId="33" fillId="26" borderId="0" applyAlignment="1">
      <alignment vertical="center"/>
    </xf>
    <xf numFmtId="0" fontId="33" fillId="16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6" fillId="0" borderId="0" applyAlignment="1">
      <alignment vertical="center"/>
    </xf>
    <xf numFmtId="0" fontId="23" fillId="14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30" fillId="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33" fillId="28" borderId="0" applyAlignment="1">
      <alignment vertical="center"/>
    </xf>
    <xf numFmtId="0" fontId="38" fillId="0" borderId="0" applyAlignment="1">
      <alignment vertical="center"/>
    </xf>
    <xf numFmtId="0" fontId="27" fillId="28" borderId="0" applyAlignment="1">
      <alignment vertical="center"/>
    </xf>
    <xf numFmtId="0" fontId="23" fillId="9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7" fillId="8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4" fillId="25" borderId="1"/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7" fillId="23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81" fillId="0" borderId="7"/>
    <xf numFmtId="0" fontId="23" fillId="9" borderId="0" applyAlignment="1">
      <alignment vertical="center"/>
    </xf>
    <xf numFmtId="0" fontId="33" fillId="16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52" fillId="0" borderId="10"/>
    <xf numFmtId="0" fontId="22" fillId="11" borderId="0" applyAlignment="1">
      <alignment vertical="center"/>
    </xf>
    <xf numFmtId="0" fontId="2" fillId="0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" fillId="0" borderId="0" applyAlignment="1">
      <alignment vertical="center"/>
    </xf>
    <xf numFmtId="0" fontId="33" fillId="28" borderId="0" applyAlignment="1">
      <alignment vertical="center"/>
    </xf>
    <xf numFmtId="0" fontId="27" fillId="8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3" fillId="20" borderId="0" applyAlignment="1">
      <alignment vertical="center"/>
    </xf>
    <xf numFmtId="0" fontId="31" fillId="0" borderId="0"/>
    <xf numFmtId="0" fontId="33" fillId="20" borderId="0" applyAlignment="1">
      <alignment vertical="center"/>
    </xf>
    <xf numFmtId="0" fontId="27" fillId="24" borderId="0" applyAlignment="1">
      <alignment vertical="center"/>
    </xf>
    <xf numFmtId="0" fontId="42" fillId="21" borderId="0"/>
    <xf numFmtId="0" fontId="22" fillId="13" borderId="0" applyAlignment="1">
      <alignment vertical="center"/>
    </xf>
    <xf numFmtId="0" fontId="39" fillId="0" borderId="0"/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39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33" fillId="20" borderId="0" applyAlignment="1">
      <alignment vertical="center"/>
    </xf>
    <xf numFmtId="0" fontId="35" fillId="0" borderId="9" applyAlignment="1">
      <alignment vertical="center"/>
    </xf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45" fillId="21" borderId="0"/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5" fillId="20" borderId="0"/>
    <xf numFmtId="0" fontId="22" fillId="12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2" fillId="8" borderId="0" applyAlignment="1">
      <alignment vertical="center"/>
    </xf>
    <xf numFmtId="170" fontId="53" fillId="0" borderId="0"/>
    <xf numFmtId="0" fontId="22" fillId="22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18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4" fillId="13" borderId="14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44" fillId="15" borderId="14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51" fillId="0" borderId="0"/>
    <xf numFmtId="0" fontId="22" fillId="14" borderId="0" applyAlignment="1">
      <alignment vertical="center"/>
    </xf>
    <xf numFmtId="0" fontId="84" fillId="0" borderId="0"/>
    <xf numFmtId="0" fontId="22" fillId="11" borderId="0" applyAlignment="1">
      <alignment vertical="center"/>
    </xf>
    <xf numFmtId="0" fontId="22" fillId="21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2" fillId="11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2" fillId="22" borderId="0" applyAlignment="1">
      <alignment vertical="center"/>
    </xf>
    <xf numFmtId="0" fontId="42" fillId="11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2" fillId="13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38" fillId="0" borderId="0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3" borderId="0" applyAlignment="1">
      <alignment vertical="center"/>
    </xf>
    <xf numFmtId="0" fontId="22" fillId="21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2" fillId="10" borderId="0"/>
    <xf numFmtId="0" fontId="22" fillId="14" borderId="0" applyAlignment="1">
      <alignment vertical="center"/>
    </xf>
    <xf numFmtId="0" fontId="22" fillId="16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3" fillId="30" borderId="0" applyAlignment="1">
      <alignment vertical="center"/>
    </xf>
    <xf numFmtId="0" fontId="45" fillId="24" borderId="0"/>
    <xf numFmtId="0" fontId="45" fillId="27" borderId="0"/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171" fontId="84" fillId="0" borderId="0"/>
    <xf numFmtId="0" fontId="22" fillId="16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33" fillId="20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48" fillId="0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62" fillId="33" borderId="23"/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42" fillId="18" borderId="0"/>
    <xf numFmtId="0" fontId="30" fillId="0" borderId="0" applyAlignment="1">
      <alignment vertical="center"/>
    </xf>
    <xf numFmtId="0" fontId="57" fillId="15" borderId="1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33" fillId="27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2" fillId="16" borderId="0" applyAlignment="1">
      <alignment vertical="center"/>
    </xf>
    <xf numFmtId="0" fontId="22" fillId="11" borderId="0" applyAlignment="1">
      <alignment vertical="center"/>
    </xf>
    <xf numFmtId="0" fontId="46" fillId="0" borderId="0"/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16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84" fillId="25" borderId="12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33" fillId="2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45" fillId="26" borderId="0"/>
    <xf numFmtId="0" fontId="3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45" fillId="17" borderId="0"/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1" applyAlignment="1">
      <alignment horizont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2" fillId="23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6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2" fillId="8" borderId="0"/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22" fillId="15" borderId="0" applyAlignment="1">
      <alignment vertical="center"/>
    </xf>
    <xf numFmtId="0" fontId="42" fillId="18" borderId="0"/>
    <xf numFmtId="0" fontId="24" fillId="10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2" fillId="16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27" fillId="8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32" fillId="0" borderId="7" applyAlignment="1">
      <alignment vertical="center"/>
    </xf>
    <xf numFmtId="0" fontId="22" fillId="8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84" fillId="0" borderId="0"/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42" fillId="9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22" fillId="23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5" fillId="0" borderId="13" applyProtection="1">
      <protection locked="0" hidden="0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6" fillId="0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2" fillId="18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1" borderId="0"/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56" fillId="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8" fillId="0" borderId="0"/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7" fillId="16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9" fillId="0" borderId="0" applyAlignment="1">
      <alignment vertical="center"/>
    </xf>
    <xf numFmtId="0" fontId="22" fillId="16" borderId="0" applyAlignment="1">
      <alignment vertical="center"/>
    </xf>
    <xf numFmtId="0" fontId="27" fillId="23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2" fillId="12" borderId="0"/>
    <xf numFmtId="0" fontId="22" fillId="22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4" borderId="0"/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42" fillId="22" borderId="0"/>
    <xf numFmtId="0" fontId="33" fillId="24" borderId="0" applyAlignment="1">
      <alignment vertical="center"/>
    </xf>
    <xf numFmtId="0" fontId="2" fillId="0" borderId="0" applyAlignment="1">
      <alignment vertical="center"/>
    </xf>
    <xf numFmtId="0" fontId="37" fillId="0" borderId="1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40" fillId="8" borderId="11" applyAlignment="1">
      <alignment vertical="center"/>
    </xf>
    <xf numFmtId="0" fontId="84" fillId="0" borderId="0"/>
    <xf numFmtId="0" fontId="62" fillId="0" borderId="0"/>
    <xf numFmtId="0" fontId="27" fillId="24" borderId="0" applyAlignment="1">
      <alignment vertical="center"/>
    </xf>
    <xf numFmtId="0" fontId="22" fillId="23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30" fillId="0" borderId="6" applyAlignment="1">
      <alignment vertical="center"/>
    </xf>
    <xf numFmtId="0" fontId="84" fillId="0" borderId="0"/>
    <xf numFmtId="0" fontId="22" fillId="23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5" fillId="24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35" fillId="0" borderId="9" applyAlignment="1">
      <alignment vertical="center"/>
    </xf>
    <xf numFmtId="0" fontId="11" fillId="0" borderId="1" applyAlignment="1">
      <alignment vertical="center" wrapText="1"/>
    </xf>
    <xf numFmtId="0" fontId="84" fillId="0" borderId="0"/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4" fillId="19" borderId="8" applyAlignment="1">
      <alignment vertical="center"/>
    </xf>
    <xf numFmtId="0" fontId="27" fillId="23" borderId="0" applyAlignment="1">
      <alignment vertical="center"/>
    </xf>
    <xf numFmtId="0" fontId="22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33" fillId="2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65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6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2" fillId="16" borderId="0" applyAlignment="1">
      <alignment vertical="center"/>
    </xf>
    <xf numFmtId="0" fontId="22" fillId="13" borderId="0" applyAlignment="1">
      <alignment vertical="center"/>
    </xf>
    <xf numFmtId="0" fontId="43" fillId="19" borderId="8" applyAlignment="1">
      <alignment vertical="center"/>
    </xf>
    <xf numFmtId="0" fontId="33" fillId="27" borderId="0" applyAlignment="1">
      <alignment vertical="center"/>
    </xf>
    <xf numFmtId="0" fontId="22" fillId="16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5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2" fillId="22" borderId="0" applyAlignment="1">
      <alignment vertical="center"/>
    </xf>
    <xf numFmtId="0" fontId="22" fillId="13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2" fillId="18" borderId="0" applyAlignment="1">
      <alignment vertical="center"/>
    </xf>
    <xf numFmtId="0" fontId="57" fillId="15" borderId="1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9" fillId="0" borderId="5" applyAlignment="1">
      <alignment horizontal="left"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15" borderId="0" applyAlignment="1">
      <alignment vertical="center"/>
    </xf>
    <xf numFmtId="0" fontId="58" fillId="0" borderId="17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172" fontId="25" fillId="0" borderId="0" applyAlignment="1">
      <alignment horizontal="right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</cellStyleXfs>
  <cellXfs count="184">
    <xf numFmtId="0" fontId="0" fillId="0" borderId="0" pivotButton="0" quotePrefix="0" xfId="0"/>
    <xf numFmtId="0" fontId="3" fillId="3" borderId="0" applyAlignment="1" pivotButton="0" quotePrefix="0" xfId="720">
      <alignment vertical="center"/>
    </xf>
    <xf numFmtId="0" fontId="4" fillId="0" borderId="0" applyAlignment="1" pivotButton="0" quotePrefix="0" xfId="720">
      <alignment vertical="center"/>
    </xf>
    <xf numFmtId="49" fontId="3" fillId="0" borderId="0" applyAlignment="1" pivotButton="0" quotePrefix="0" xfId="720">
      <alignment vertical="center"/>
    </xf>
    <xf numFmtId="0" fontId="3" fillId="0" borderId="0" applyAlignment="1" pivotButton="0" quotePrefix="0" xfId="720">
      <alignment horizontal="left" vertical="center"/>
    </xf>
    <xf numFmtId="0" fontId="0" fillId="0" borderId="0" applyAlignment="1" pivotButton="0" quotePrefix="0" xfId="720">
      <alignment horizontal="center" vertical="center" shrinkToFit="1"/>
    </xf>
    <xf numFmtId="49" fontId="3" fillId="0" borderId="1" applyAlignment="1" pivotButton="0" quotePrefix="0" xfId="720">
      <alignment vertical="center"/>
    </xf>
    <xf numFmtId="49" fontId="4" fillId="0" borderId="1" applyAlignment="1" pivotButton="0" quotePrefix="0" xfId="720">
      <alignment horizontal="center" vertical="center"/>
    </xf>
    <xf numFmtId="0" fontId="7" fillId="0" borderId="1" applyAlignment="1" pivotButton="0" quotePrefix="0" xfId="2601">
      <alignment horizontal="left" vertical="center"/>
    </xf>
    <xf numFmtId="49" fontId="8" fillId="3" borderId="1" applyAlignment="1" pivotButton="0" quotePrefix="0" xfId="720">
      <alignment vertical="center"/>
    </xf>
    <xf numFmtId="0" fontId="0" fillId="3" borderId="1" applyAlignment="1" applyProtection="1" pivotButton="0" quotePrefix="0" xfId="1488">
      <alignment horizontal="left" vertical="center" shrinkToFit="1"/>
      <protection locked="0" hidden="0"/>
    </xf>
    <xf numFmtId="49" fontId="5" fillId="5" borderId="1" applyAlignment="1" pivotButton="0" quotePrefix="0" xfId="720">
      <alignment horizontal="left" vertical="center"/>
    </xf>
    <xf numFmtId="49" fontId="7" fillId="0" borderId="1" applyAlignment="1" pivotButton="0" quotePrefix="0" xfId="720">
      <alignment vertical="center"/>
    </xf>
    <xf numFmtId="49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horizontal="left" vertical="center" shrinkToFit="1"/>
    </xf>
    <xf numFmtId="0" fontId="7" fillId="3" borderId="1" applyAlignment="1" pivotButton="0" quotePrefix="0" xfId="720">
      <alignment horizontal="left" vertical="center" shrinkToFit="1"/>
    </xf>
    <xf numFmtId="49" fontId="5" fillId="5" borderId="1" applyAlignment="1" pivotButton="0" quotePrefix="0" xfId="720">
      <alignment horizontal="center" vertical="center"/>
    </xf>
    <xf numFmtId="49" fontId="7" fillId="5" borderId="1" applyAlignment="1" pivotButton="0" quotePrefix="0" xfId="720">
      <alignment horizontal="center" vertical="center"/>
    </xf>
    <xf numFmtId="49" fontId="7" fillId="0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vertical="center"/>
    </xf>
    <xf numFmtId="49" fontId="7" fillId="3" borderId="1" applyAlignment="1" pivotButton="0" quotePrefix="0" xfId="720">
      <alignment horizontal="center" vertical="center"/>
    </xf>
    <xf numFmtId="0" fontId="7" fillId="4" borderId="1" applyAlignment="1" pivotButton="0" quotePrefix="0" xfId="2601">
      <alignment horizontal="left" vertical="center"/>
    </xf>
    <xf numFmtId="0" fontId="6" fillId="3" borderId="1" applyAlignment="1" pivotButton="0" quotePrefix="0" xfId="720">
      <alignment horizontal="left" vertical="center"/>
    </xf>
    <xf numFmtId="0" fontId="7" fillId="0" borderId="1" applyAlignment="1" pivotButton="0" quotePrefix="0" xfId="720">
      <alignment horizontal="left" vertical="center"/>
    </xf>
    <xf numFmtId="49" fontId="3" fillId="4" borderId="1" applyAlignment="1" pivotButton="0" quotePrefix="0" xfId="720">
      <alignment vertical="center"/>
    </xf>
    <xf numFmtId="0" fontId="6" fillId="3" borderId="1" applyAlignment="1" pivotButton="0" quotePrefix="0" xfId="720">
      <alignment vertical="center"/>
    </xf>
    <xf numFmtId="0" fontId="5" fillId="5" borderId="1" applyAlignment="1" pivotButton="0" quotePrefix="0" xfId="720">
      <alignment horizontal="left" vertical="center"/>
    </xf>
    <xf numFmtId="0" fontId="6" fillId="3" borderId="4" applyAlignment="1" pivotButton="0" quotePrefix="0" xfId="720">
      <alignment horizontal="center" vertical="center"/>
    </xf>
    <xf numFmtId="49" fontId="5" fillId="5" borderId="3" applyAlignment="1" pivotButton="0" quotePrefix="0" xfId="720">
      <alignment horizontal="center" vertical="center"/>
    </xf>
    <xf numFmtId="49" fontId="3" fillId="0" borderId="4" applyAlignment="1" pivotButton="0" quotePrefix="0" xfId="720">
      <alignment horizontal="center" vertical="center"/>
    </xf>
    <xf numFmtId="49" fontId="3" fillId="0" borderId="1" applyAlignment="1" pivotButton="0" quotePrefix="0" xfId="720">
      <alignment vertical="center" wrapText="1"/>
    </xf>
    <xf numFmtId="49" fontId="3" fillId="0" borderId="1" applyAlignment="1" pivotButton="0" quotePrefix="0" xfId="720">
      <alignment horizontal="center" vertical="center"/>
    </xf>
    <xf numFmtId="49" fontId="6" fillId="3" borderId="1" applyAlignment="1" pivotButton="0" quotePrefix="0" xfId="720">
      <alignment vertical="center"/>
    </xf>
    <xf numFmtId="0" fontId="6" fillId="3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center" vertical="center"/>
    </xf>
    <xf numFmtId="0" fontId="5" fillId="5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horizontal="center" vertical="center"/>
    </xf>
    <xf numFmtId="0" fontId="7" fillId="4" borderId="1" applyAlignment="1" pivotButton="0" quotePrefix="0" xfId="720">
      <alignment horizontal="center" vertical="center"/>
    </xf>
    <xf numFmtId="49" fontId="10" fillId="6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left" vertical="center"/>
    </xf>
    <xf numFmtId="0" fontId="7" fillId="2" borderId="1" applyAlignment="1" pivotButton="0" quotePrefix="0" xfId="720">
      <alignment vertical="center"/>
    </xf>
    <xf numFmtId="49" fontId="10" fillId="0" borderId="1" applyAlignment="1" pivotButton="0" quotePrefix="0" xfId="720">
      <alignment horizontal="center" vertical="center"/>
    </xf>
    <xf numFmtId="49" fontId="10" fillId="7" borderId="1" applyAlignment="1" pivotButton="0" quotePrefix="0" xfId="720">
      <alignment horizontal="center" vertical="center"/>
    </xf>
    <xf numFmtId="0" fontId="9" fillId="5" borderId="1" applyAlignment="1" pivotButton="0" quotePrefix="0" xfId="720">
      <alignment horizontal="center" vertical="center"/>
    </xf>
    <xf numFmtId="49" fontId="4" fillId="6" borderId="1" applyAlignment="1" pivotButton="0" quotePrefix="0" xfId="720">
      <alignment horizontal="center" vertical="center"/>
    </xf>
    <xf numFmtId="0" fontId="7" fillId="3" borderId="1" applyAlignment="1" pivotButton="0" quotePrefix="0" xfId="720">
      <alignment horizontal="center" vertical="center"/>
    </xf>
    <xf numFmtId="0" fontId="0" fillId="3" borderId="1" applyAlignment="1" pivotButton="0" quotePrefix="0" xfId="720">
      <alignment horizontal="center" vertical="center" shrinkToFit="1"/>
    </xf>
    <xf numFmtId="0" fontId="7" fillId="4" borderId="1" applyAlignment="1" pivotButton="0" quotePrefix="0" xfId="720">
      <alignment horizontal="left" vertical="center" shrinkToFit="1"/>
    </xf>
    <xf numFmtId="49" fontId="1" fillId="0" borderId="1" applyAlignment="1" pivotButton="0" quotePrefix="0" xfId="720">
      <alignment vertical="center"/>
    </xf>
    <xf numFmtId="49" fontId="1" fillId="3" borderId="1" applyAlignment="1" pivotButton="0" quotePrefix="0" xfId="720">
      <alignment vertical="center"/>
    </xf>
    <xf numFmtId="0" fontId="7" fillId="3" borderId="1" applyAlignment="1" pivotButton="0" quotePrefix="0" xfId="2601">
      <alignment horizontal="left" vertical="center"/>
    </xf>
    <xf numFmtId="0" fontId="7" fillId="3" borderId="1" applyAlignment="1" pivotButton="0" quotePrefix="0" xfId="720">
      <alignment horizontal="left" vertical="center"/>
    </xf>
    <xf numFmtId="0" fontId="7" fillId="2" borderId="1" applyAlignment="1" pivotButton="0" quotePrefix="0" xfId="720">
      <alignment horizontal="left" vertical="center"/>
    </xf>
    <xf numFmtId="0" fontId="4" fillId="3" borderId="0" applyAlignment="1" pivotButton="0" quotePrefix="0" xfId="720">
      <alignment vertical="center"/>
    </xf>
    <xf numFmtId="0" fontId="6" fillId="3" borderId="3" applyAlignment="1" pivotButton="0" quotePrefix="0" xfId="72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14" fillId="0" borderId="0" applyAlignment="1" pivotButton="0" quotePrefix="0" xfId="0">
      <alignment horizontal="center" shrinkToFit="1"/>
    </xf>
    <xf numFmtId="0" fontId="14" fillId="0" borderId="0" applyAlignment="1" pivotButton="0" quotePrefix="0" xfId="0">
      <alignment horizontal="centerContinuous"/>
    </xf>
    <xf numFmtId="49" fontId="15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shrinkToFit="1"/>
    </xf>
    <xf numFmtId="0" fontId="84" fillId="0" borderId="1" applyAlignment="1" pivotButton="0" quotePrefix="0" xfId="2601">
      <alignment horizontal="left" vertical="center"/>
    </xf>
    <xf numFmtId="49" fontId="84" fillId="0" borderId="1" applyAlignment="1" pivotButton="0" quotePrefix="0" xfId="720">
      <alignment horizontal="left" vertical="center"/>
    </xf>
    <xf numFmtId="0" fontId="84" fillId="0" borderId="1" applyAlignment="1" applyProtection="1" pivotButton="0" quotePrefix="0" xfId="1488">
      <alignment horizontal="left" vertical="center" shrinkToFit="1"/>
      <protection locked="0" hidden="0"/>
    </xf>
    <xf numFmtId="0" fontId="84" fillId="0" borderId="1" applyAlignment="1" pivotButton="0" quotePrefix="0" xfId="720">
      <alignment horizontal="left" vertical="center" shrinkToFit="1"/>
    </xf>
    <xf numFmtId="49" fontId="84" fillId="4" borderId="2" applyAlignment="1" applyProtection="1" pivotButton="0" quotePrefix="0" xfId="1488">
      <alignment horizontal="left" vertical="center"/>
      <protection locked="0" hidden="0"/>
    </xf>
    <xf numFmtId="0" fontId="84" fillId="0" borderId="1" applyAlignment="1" pivotButton="0" quotePrefix="1" xfId="720">
      <alignment horizontal="left" vertical="center"/>
    </xf>
    <xf numFmtId="49" fontId="84" fillId="0" borderId="1" applyAlignment="1" pivotButton="0" quotePrefix="0" xfId="720">
      <alignment horizontal="center" vertical="center"/>
    </xf>
    <xf numFmtId="49" fontId="84" fillId="4" borderId="1" applyAlignment="1" pivotButton="0" quotePrefix="0" xfId="720">
      <alignment vertical="center"/>
    </xf>
    <xf numFmtId="0" fontId="84" fillId="4" borderId="1" applyAlignment="1" pivotButton="0" quotePrefix="0" xfId="2601">
      <alignment horizontal="left" vertical="center"/>
    </xf>
    <xf numFmtId="49" fontId="84" fillId="0" borderId="1" applyAlignment="1" pivotButton="0" quotePrefix="1" xfId="720">
      <alignment vertical="center"/>
    </xf>
    <xf numFmtId="0" fontId="84" fillId="3" borderId="1" applyAlignment="1" pivotButton="0" quotePrefix="0" xfId="2601">
      <alignment horizontal="left" vertical="center"/>
    </xf>
    <xf numFmtId="0" fontId="84" fillId="3" borderId="1" applyAlignment="1" applyProtection="1" pivotButton="0" quotePrefix="0" xfId="1488">
      <alignment horizontal="left" vertical="center" shrinkToFit="1"/>
      <protection locked="0" hidden="0"/>
    </xf>
    <xf numFmtId="49" fontId="84" fillId="3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 shrinkToFit="1"/>
    </xf>
    <xf numFmtId="49" fontId="84" fillId="3" borderId="3" applyAlignment="1" pivotButton="0" quotePrefix="0" xfId="720">
      <alignment horizontal="center" vertical="center"/>
    </xf>
    <xf numFmtId="0" fontId="84" fillId="3" borderId="1" applyAlignment="1" applyProtection="1" pivotButton="0" quotePrefix="0" xfId="1488">
      <alignment horizontal="center" vertical="center" shrinkToFit="1"/>
      <protection locked="0" hidden="0"/>
    </xf>
    <xf numFmtId="0" fontId="84" fillId="3" borderId="4" applyAlignment="1" pivotButton="0" quotePrefix="0" xfId="720">
      <alignment horizontal="left" vertical="center"/>
    </xf>
    <xf numFmtId="0" fontId="84" fillId="4" borderId="1" applyAlignment="1" pivotButton="0" quotePrefix="0" xfId="720">
      <alignment horizontal="left" vertical="center"/>
    </xf>
    <xf numFmtId="0" fontId="84" fillId="0" borderId="1" applyAlignment="1" pivotButton="0" quotePrefix="0" xfId="720">
      <alignment horizontal="left" vertical="center"/>
    </xf>
    <xf numFmtId="49" fontId="84" fillId="3" borderId="2" applyAlignment="1" applyProtection="1" pivotButton="0" quotePrefix="0" xfId="1488">
      <alignment horizontal="left" vertical="center"/>
      <protection locked="0" hidden="0"/>
    </xf>
    <xf numFmtId="49" fontId="84" fillId="3" borderId="3" applyAlignment="1" pivotButton="0" quotePrefix="0" xfId="720">
      <alignment horizontal="left" vertical="center"/>
    </xf>
    <xf numFmtId="49" fontId="1" fillId="4" borderId="2" applyAlignment="1" applyProtection="1" pivotButton="0" quotePrefix="0" xfId="1488">
      <alignment horizontal="left" vertical="center"/>
      <protection locked="0" hidden="0"/>
    </xf>
    <xf numFmtId="0" fontId="84" fillId="4" borderId="1" applyAlignment="1" applyProtection="1" pivotButton="0" quotePrefix="0" xfId="1488">
      <alignment horizontal="left" vertical="center" shrinkToFit="1"/>
      <protection locked="0" hidden="0"/>
    </xf>
    <xf numFmtId="49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horizontal="left" vertical="center" shrinkToFit="1"/>
    </xf>
    <xf numFmtId="0" fontId="84" fillId="2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/>
    </xf>
    <xf numFmtId="0" fontId="84" fillId="3" borderId="3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 shrinkToFit="1"/>
    </xf>
    <xf numFmtId="0" fontId="84" fillId="3" borderId="3" applyAlignment="1" pivotButton="0" quotePrefix="0" xfId="720">
      <alignment horizontal="left" vertical="center"/>
    </xf>
    <xf numFmtId="49" fontId="84" fillId="0" borderId="3" applyAlignment="1" pivotButton="0" quotePrefix="0" xfId="720">
      <alignment horizontal="center" vertical="center"/>
    </xf>
    <xf numFmtId="0" fontId="84" fillId="5" borderId="1" applyAlignment="1" applyProtection="1" pivotButton="0" quotePrefix="0" xfId="1488">
      <alignment horizontal="center" vertical="center" shrinkToFit="1"/>
      <protection locked="0" hidden="0"/>
    </xf>
    <xf numFmtId="49" fontId="84" fillId="0" borderId="4" applyAlignment="1" pivotButton="0" quotePrefix="0" xfId="720">
      <alignment horizontal="center" vertical="center"/>
    </xf>
    <xf numFmtId="0" fontId="84" fillId="0" borderId="1" applyAlignment="1" applyProtection="1" pivotButton="0" quotePrefix="0" xfId="1488">
      <alignment horizontal="center" vertical="center" shrinkToFit="1"/>
      <protection locked="0" hidden="0"/>
    </xf>
    <xf numFmtId="49" fontId="84" fillId="4" borderId="3" applyAlignment="1" pivotButton="0" quotePrefix="0" xfId="720">
      <alignment horizontal="center" vertical="center"/>
    </xf>
    <xf numFmtId="0" fontId="84" fillId="4" borderId="1" applyAlignment="1" applyProtection="1" pivotButton="0" quotePrefix="0" xfId="1488">
      <alignment horizontal="center" vertical="center" shrinkToFit="1"/>
      <protection locked="0" hidden="0"/>
    </xf>
    <xf numFmtId="0" fontId="84" fillId="4" borderId="4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/>
    </xf>
    <xf numFmtId="0" fontId="84" fillId="0" borderId="4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/>
    </xf>
    <xf numFmtId="0" fontId="84" fillId="3" borderId="4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 shrinkToFit="1"/>
    </xf>
    <xf numFmtId="0" fontId="84" fillId="4" borderId="3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 shrinkToFit="1"/>
    </xf>
    <xf numFmtId="49" fontId="84" fillId="3" borderId="4" applyAlignment="1" pivotButton="0" quotePrefix="0" xfId="720">
      <alignment horizontal="center" vertical="center"/>
    </xf>
    <xf numFmtId="0" fontId="84" fillId="2" borderId="1" applyAlignment="1" pivotButton="0" quotePrefix="0" xfId="720">
      <alignment horizontal="left" vertical="center"/>
    </xf>
    <xf numFmtId="0" fontId="84" fillId="0" borderId="3" applyAlignment="1" pivotButton="0" quotePrefix="0" xfId="720">
      <alignment horizontal="center" vertical="center"/>
    </xf>
    <xf numFmtId="0" fontId="1" fillId="0" borderId="1" applyAlignment="1" pivotButton="0" quotePrefix="0" xfId="720">
      <alignment horizontal="center" vertical="center"/>
    </xf>
    <xf numFmtId="49" fontId="5" fillId="5" borderId="1" applyAlignment="1" pivotButton="0" quotePrefix="0" xfId="720">
      <alignment vertical="center"/>
    </xf>
    <xf numFmtId="0" fontId="84" fillId="3" borderId="1" applyAlignment="1" pivotButton="0" quotePrefix="0" xfId="720">
      <alignment vertical="center"/>
    </xf>
    <xf numFmtId="0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vertical="center"/>
    </xf>
    <xf numFmtId="0" fontId="3" fillId="0" borderId="0" applyAlignment="1" pivotButton="0" quotePrefix="0" xfId="720">
      <alignment vertical="center"/>
    </xf>
    <xf numFmtId="49" fontId="7" fillId="0" borderId="4" applyAlignment="1" pivotButton="0" quotePrefix="0" xfId="720">
      <alignment vertical="center"/>
    </xf>
    <xf numFmtId="49" fontId="7" fillId="2" borderId="1" applyAlignment="1" pivotButton="0" quotePrefix="0" xfId="720">
      <alignment vertical="center"/>
    </xf>
    <xf numFmtId="49" fontId="7" fillId="2" borderId="4" applyAlignment="1" pivotButton="0" quotePrefix="0" xfId="720">
      <alignment vertical="center"/>
    </xf>
    <xf numFmtId="0" fontId="7" fillId="3" borderId="1" applyAlignment="1" applyProtection="1" pivotButton="0" quotePrefix="0" xfId="1488">
      <alignment horizontal="left" vertical="center" shrinkToFit="1"/>
      <protection locked="0" hidden="0"/>
    </xf>
    <xf numFmtId="0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vertical="center"/>
    </xf>
    <xf numFmtId="0" fontId="7" fillId="4" borderId="1" applyAlignment="1" pivotButton="0" quotePrefix="0" xfId="720">
      <alignment vertical="center"/>
    </xf>
    <xf numFmtId="0" fontId="7" fillId="34" borderId="1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/>
    </xf>
    <xf numFmtId="0" fontId="7" fillId="0" borderId="1" applyAlignment="1" pivotButton="0" quotePrefix="0" xfId="720">
      <alignment horizontal="center" vertical="center"/>
    </xf>
    <xf numFmtId="0" fontId="3" fillId="3" borderId="0" applyAlignment="1" pivotButton="0" quotePrefix="0" xfId="720">
      <alignment horizontal="center" vertical="center"/>
    </xf>
    <xf numFmtId="0" fontId="3" fillId="0" borderId="0" applyAlignment="1" pivotButton="0" quotePrefix="0" xfId="720">
      <alignment horizontal="center" vertical="center"/>
    </xf>
    <xf numFmtId="0" fontId="86" fillId="0" borderId="1" applyAlignment="1" pivotButton="0" quotePrefix="0" xfId="720">
      <alignment horizontal="center" vertical="center"/>
    </xf>
    <xf numFmtId="0" fontId="84" fillId="0" borderId="0" pivotButton="0" quotePrefix="0" xfId="0"/>
    <xf numFmtId="0" fontId="1" fillId="0" borderId="1" applyAlignment="1" applyProtection="1" pivotButton="0" quotePrefix="0" xfId="1488">
      <alignment horizontal="left" vertical="center" shrinkToFit="1"/>
      <protection locked="0" hidden="0"/>
    </xf>
    <xf numFmtId="0" fontId="1" fillId="4" borderId="1" applyAlignment="1" pivotButton="0" quotePrefix="0" xfId="2601">
      <alignment horizontal="left" vertical="center"/>
    </xf>
    <xf numFmtId="0" fontId="1" fillId="4" borderId="1" applyAlignment="1" applyProtection="1" pivotButton="0" quotePrefix="0" xfId="1488">
      <alignment horizontal="left" vertical="center" shrinkToFit="1"/>
      <protection locked="0" hidden="0"/>
    </xf>
    <xf numFmtId="0" fontId="4" fillId="0" borderId="0" applyAlignment="1" pivotButton="0" quotePrefix="0" xfId="720">
      <alignment horizontal="left" vertical="center"/>
    </xf>
    <xf numFmtId="0" fontId="7" fillId="5" borderId="1" applyAlignment="1" pivotButton="0" quotePrefix="0" xfId="2601">
      <alignment horizontal="left" vertical="center"/>
    </xf>
    <xf numFmtId="49" fontId="84" fillId="35" borderId="1" applyAlignment="1" pivotButton="0" quotePrefix="0" xfId="720">
      <alignment vertical="center"/>
    </xf>
    <xf numFmtId="0" fontId="4" fillId="5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6" borderId="0" applyAlignment="1" pivotButton="0" quotePrefix="0" xfId="0">
      <alignment horizontal="center" vertical="center"/>
    </xf>
    <xf numFmtId="0" fontId="4" fillId="0" borderId="0" applyAlignment="1" pivotButton="0" quotePrefix="1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1" xfId="0">
      <alignment horizontal="center" vertical="center"/>
    </xf>
    <xf numFmtId="14" fontId="4" fillId="2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5" fillId="37" borderId="0" applyAlignment="1" pivotButton="0" quotePrefix="0" xfId="0">
      <alignment horizontal="center" vertical="center"/>
    </xf>
    <xf numFmtId="0" fontId="4" fillId="37" borderId="0" applyAlignment="1" pivotButton="0" quotePrefix="1" xfId="0">
      <alignment horizontal="center" vertical="center"/>
    </xf>
    <xf numFmtId="0" fontId="0" fillId="37" borderId="0" pivotButton="0" quotePrefix="0" xfId="0"/>
    <xf numFmtId="49" fontId="7" fillId="38" borderId="1" applyAlignment="1" pivotButton="0" quotePrefix="0" xfId="720">
      <alignment vertical="center"/>
    </xf>
    <xf numFmtId="0" fontId="84" fillId="0" borderId="2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84" fillId="0" borderId="24" applyAlignment="1" pivotButton="0" quotePrefix="1" xfId="0">
      <alignment horizontal="center" vertical="center"/>
    </xf>
    <xf numFmtId="0" fontId="84" fillId="0" borderId="24" applyAlignment="1" pivotButton="0" quotePrefix="1" xfId="0">
      <alignment horizontal="left" vertical="center"/>
    </xf>
    <xf numFmtId="0" fontId="1" fillId="39" borderId="24" applyAlignment="1" pivotButton="0" quotePrefix="0" xfId="0">
      <alignment horizontal="center" vertical="center"/>
    </xf>
    <xf numFmtId="0" fontId="84" fillId="39" borderId="24" applyAlignment="1" pivotButton="0" quotePrefix="0" xfId="0">
      <alignment horizontal="center" vertical="center"/>
    </xf>
    <xf numFmtId="0" fontId="84" fillId="39" borderId="24" applyAlignment="1" pivotButton="0" quotePrefix="1" xfId="0">
      <alignment horizontal="center" vertical="center"/>
    </xf>
    <xf numFmtId="0" fontId="84" fillId="39" borderId="1" applyAlignment="1" applyProtection="1" pivotButton="0" quotePrefix="0" xfId="1488">
      <alignment horizontal="center" vertical="center" shrinkToFit="1"/>
      <protection locked="0" hidden="0"/>
    </xf>
    <xf numFmtId="0" fontId="4" fillId="40" borderId="0" applyAlignment="1" pivotButton="0" quotePrefix="1" xfId="0">
      <alignment horizontal="center" vertical="center"/>
    </xf>
    <xf numFmtId="0" fontId="4" fillId="40" borderId="0" applyAlignment="1" pivotButton="0" quotePrefix="0" xfId="0">
      <alignment horizontal="center" vertical="center"/>
    </xf>
    <xf numFmtId="49" fontId="4" fillId="40" borderId="0" applyAlignment="1" pivotButton="0" quotePrefix="0" xfId="0">
      <alignment horizontal="center" vertical="center"/>
    </xf>
    <xf numFmtId="0" fontId="84" fillId="40" borderId="0" pivotButton="0" quotePrefix="0" xfId="0"/>
    <xf numFmtId="0" fontId="0" fillId="40" borderId="0" pivotButton="0" quotePrefix="0" xfId="0"/>
    <xf numFmtId="0" fontId="0" fillId="0" borderId="0" pivotButton="0" quotePrefix="0" xfId="0"/>
    <xf numFmtId="0" fontId="84" fillId="41" borderId="0" pivotButton="0" quotePrefix="0" xfId="0"/>
    <xf numFmtId="164" fontId="1" fillId="0" borderId="24" applyAlignment="1" pivotButton="0" quotePrefix="0" xfId="0">
      <alignment horizontal="center" vertical="center"/>
    </xf>
    <xf numFmtId="164" fontId="1" fillId="39" borderId="24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horizontal="center" shrinkToFit="1"/>
    </xf>
    <xf numFmtId="0" fontId="16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 wrapText="1"/>
    </xf>
    <xf numFmtId="0" fontId="19" fillId="0" borderId="0" applyAlignment="1" pivotButton="0" quotePrefix="0" xfId="0">
      <alignment horizontal="center" wrapText="1"/>
    </xf>
    <xf numFmtId="0" fontId="84" fillId="42" borderId="0" pivotButton="0" quotePrefix="0" xfId="0"/>
    <xf numFmtId="164" fontId="1" fillId="0" borderId="24" applyAlignment="1" pivotButton="0" quotePrefix="0" xfId="0">
      <alignment horizontal="center" vertical="center"/>
    </xf>
    <xf numFmtId="164" fontId="1" fillId="39" borderId="24" applyAlignment="1" pivotButton="0" quotePrefix="0" xfId="0">
      <alignment horizontal="center" vertical="center"/>
    </xf>
    <xf numFmtId="0" fontId="0" fillId="42" borderId="0" pivotButton="0" quotePrefix="0" xfId="0"/>
  </cellXfs>
  <cellStyles count="2704">
    <cellStyle name="常规" xfId="0" builtin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t>A设计院 原始清单位号</t>
      </text>
    </comment>
    <comment ref="D1" authorId="0" shapeId="0">
      <text>
        <t>设计院 原始清单描述</t>
      </text>
    </comment>
    <comment ref="E1" authorId="0" shapeId="0">
      <text>
        <t>缩减后的描述</t>
      </text>
    </comment>
    <comment ref="AZ1" authorId="1" shapeId="0">
      <text>
        <t>作者:
SA field side tb no</t>
      </text>
    </comment>
    <comment ref="BA1" authorId="1" shapeId="0">
      <text>
        <t>作者:
SA field side tb no</t>
      </text>
    </comment>
    <comment ref="BB1" authorId="1" shapeId="0">
      <text>
        <t>作者:
SA field side tb no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XLAutoWiring_Loop%20Wiring_with%20Macro&#27773;&#26426;&#20844;&#29992;0618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zoomScaleNormal="100" zoomScaleSheetLayoutView="100" workbookViewId="0">
      <selection activeCell="A6" sqref="A6:K6"/>
    </sheetView>
  </sheetViews>
  <sheetFormatPr baseColWidth="8" defaultColWidth="8.85546875" defaultRowHeight="15" customHeight="1"/>
  <cols>
    <col width="28.42578125" customWidth="1" style="69" min="1" max="1"/>
    <col width="10" customWidth="1" style="174" min="2" max="2"/>
    <col width="9.85546875" customWidth="1" style="174" min="3" max="3"/>
    <col width="10" customWidth="1" style="174" min="4" max="11"/>
    <col width="6.42578125" customWidth="1" style="174" min="12" max="19"/>
    <col width="28.42578125" customWidth="1" style="174" min="256" max="256"/>
    <col width="10" customWidth="1" style="174" min="257" max="257"/>
    <col width="9.85546875" customWidth="1" style="174" min="258" max="258"/>
    <col width="10" customWidth="1" style="174" min="259" max="266"/>
    <col width="8.42578125" customWidth="1" style="174" min="267" max="267"/>
    <col width="6.42578125" customWidth="1" style="174" min="268" max="275"/>
    <col width="28.42578125" customWidth="1" style="174" min="512" max="512"/>
    <col width="10" customWidth="1" style="174" min="513" max="513"/>
    <col width="9.85546875" customWidth="1" style="174" min="514" max="514"/>
    <col width="10" customWidth="1" style="174" min="515" max="522"/>
    <col width="8.42578125" customWidth="1" style="174" min="523" max="523"/>
    <col width="6.42578125" customWidth="1" style="174" min="524" max="531"/>
    <col width="28.42578125" customWidth="1" style="174" min="768" max="768"/>
    <col width="10" customWidth="1" style="174" min="769" max="769"/>
    <col width="9.85546875" customWidth="1" style="174" min="770" max="770"/>
    <col width="10" customWidth="1" style="174" min="771" max="778"/>
    <col width="8.42578125" customWidth="1" style="174" min="779" max="779"/>
    <col width="6.42578125" customWidth="1" style="174" min="780" max="787"/>
    <col width="28.42578125" customWidth="1" style="174" min="1024" max="1024"/>
    <col width="10" customWidth="1" style="174" min="1025" max="1025"/>
    <col width="9.85546875" customWidth="1" style="174" min="1026" max="1026"/>
    <col width="10" customWidth="1" style="174" min="1027" max="1034"/>
    <col width="8.42578125" customWidth="1" style="174" min="1035" max="1035"/>
    <col width="6.42578125" customWidth="1" style="174" min="1036" max="1043"/>
    <col width="28.42578125" customWidth="1" style="174" min="1280" max="1280"/>
    <col width="10" customWidth="1" style="174" min="1281" max="1281"/>
    <col width="9.85546875" customWidth="1" style="174" min="1282" max="1282"/>
    <col width="10" customWidth="1" style="174" min="1283" max="1290"/>
    <col width="8.42578125" customWidth="1" style="174" min="1291" max="1291"/>
    <col width="6.42578125" customWidth="1" style="174" min="1292" max="1299"/>
    <col width="28.42578125" customWidth="1" style="174" min="1536" max="1536"/>
    <col width="10" customWidth="1" style="174" min="1537" max="1537"/>
    <col width="9.85546875" customWidth="1" style="174" min="1538" max="1538"/>
    <col width="10" customWidth="1" style="174" min="1539" max="1546"/>
    <col width="8.42578125" customWidth="1" style="174" min="1547" max="1547"/>
    <col width="6.42578125" customWidth="1" style="174" min="1548" max="1555"/>
    <col width="28.42578125" customWidth="1" style="174" min="1792" max="1792"/>
    <col width="10" customWidth="1" style="174" min="1793" max="1793"/>
    <col width="9.85546875" customWidth="1" style="174" min="1794" max="1794"/>
    <col width="10" customWidth="1" style="174" min="1795" max="1802"/>
    <col width="8.42578125" customWidth="1" style="174" min="1803" max="1803"/>
    <col width="6.42578125" customWidth="1" style="174" min="1804" max="1811"/>
    <col width="28.42578125" customWidth="1" style="174" min="2048" max="2048"/>
    <col width="10" customWidth="1" style="174" min="2049" max="2049"/>
    <col width="9.85546875" customWidth="1" style="174" min="2050" max="2050"/>
    <col width="10" customWidth="1" style="174" min="2051" max="2058"/>
    <col width="8.42578125" customWidth="1" style="174" min="2059" max="2059"/>
    <col width="6.42578125" customWidth="1" style="174" min="2060" max="2067"/>
    <col width="28.42578125" customWidth="1" style="174" min="2304" max="2304"/>
    <col width="10" customWidth="1" style="174" min="2305" max="2305"/>
    <col width="9.85546875" customWidth="1" style="174" min="2306" max="2306"/>
    <col width="10" customWidth="1" style="174" min="2307" max="2314"/>
    <col width="8.42578125" customWidth="1" style="174" min="2315" max="2315"/>
    <col width="6.42578125" customWidth="1" style="174" min="2316" max="2323"/>
    <col width="28.42578125" customWidth="1" style="174" min="2560" max="2560"/>
    <col width="10" customWidth="1" style="174" min="2561" max="2561"/>
    <col width="9.85546875" customWidth="1" style="174" min="2562" max="2562"/>
    <col width="10" customWidth="1" style="174" min="2563" max="2570"/>
    <col width="8.42578125" customWidth="1" style="174" min="2571" max="2571"/>
    <col width="6.42578125" customWidth="1" style="174" min="2572" max="2579"/>
    <col width="28.42578125" customWidth="1" style="174" min="2816" max="2816"/>
    <col width="10" customWidth="1" style="174" min="2817" max="2817"/>
    <col width="9.85546875" customWidth="1" style="174" min="2818" max="2818"/>
    <col width="10" customWidth="1" style="174" min="2819" max="2826"/>
    <col width="8.42578125" customWidth="1" style="174" min="2827" max="2827"/>
    <col width="6.42578125" customWidth="1" style="174" min="2828" max="2835"/>
    <col width="28.42578125" customWidth="1" style="174" min="3072" max="3072"/>
    <col width="10" customWidth="1" style="174" min="3073" max="3073"/>
    <col width="9.85546875" customWidth="1" style="174" min="3074" max="3074"/>
    <col width="10" customWidth="1" style="174" min="3075" max="3082"/>
    <col width="8.42578125" customWidth="1" style="174" min="3083" max="3083"/>
    <col width="6.42578125" customWidth="1" style="174" min="3084" max="3091"/>
    <col width="28.42578125" customWidth="1" style="174" min="3328" max="3328"/>
    <col width="10" customWidth="1" style="174" min="3329" max="3329"/>
    <col width="9.85546875" customWidth="1" style="174" min="3330" max="3330"/>
    <col width="10" customWidth="1" style="174" min="3331" max="3338"/>
    <col width="8.42578125" customWidth="1" style="174" min="3339" max="3339"/>
    <col width="6.42578125" customWidth="1" style="174" min="3340" max="3347"/>
    <col width="28.42578125" customWidth="1" style="174" min="3584" max="3584"/>
    <col width="10" customWidth="1" style="174" min="3585" max="3585"/>
    <col width="9.85546875" customWidth="1" style="174" min="3586" max="3586"/>
    <col width="10" customWidth="1" style="174" min="3587" max="3594"/>
    <col width="8.42578125" customWidth="1" style="174" min="3595" max="3595"/>
    <col width="6.42578125" customWidth="1" style="174" min="3596" max="3603"/>
    <col width="28.42578125" customWidth="1" style="174" min="3840" max="3840"/>
    <col width="10" customWidth="1" style="174" min="3841" max="3841"/>
    <col width="9.85546875" customWidth="1" style="174" min="3842" max="3842"/>
    <col width="10" customWidth="1" style="174" min="3843" max="3850"/>
    <col width="8.42578125" customWidth="1" style="174" min="3851" max="3851"/>
    <col width="6.42578125" customWidth="1" style="174" min="3852" max="3859"/>
    <col width="28.42578125" customWidth="1" style="174" min="4096" max="4096"/>
    <col width="10" customWidth="1" style="174" min="4097" max="4097"/>
    <col width="9.85546875" customWidth="1" style="174" min="4098" max="4098"/>
    <col width="10" customWidth="1" style="174" min="4099" max="4106"/>
    <col width="8.42578125" customWidth="1" style="174" min="4107" max="4107"/>
    <col width="6.42578125" customWidth="1" style="174" min="4108" max="4115"/>
    <col width="28.42578125" customWidth="1" style="174" min="4352" max="4352"/>
    <col width="10" customWidth="1" style="174" min="4353" max="4353"/>
    <col width="9.85546875" customWidth="1" style="174" min="4354" max="4354"/>
    <col width="10" customWidth="1" style="174" min="4355" max="4362"/>
    <col width="8.42578125" customWidth="1" style="174" min="4363" max="4363"/>
    <col width="6.42578125" customWidth="1" style="174" min="4364" max="4371"/>
    <col width="28.42578125" customWidth="1" style="174" min="4608" max="4608"/>
    <col width="10" customWidth="1" style="174" min="4609" max="4609"/>
    <col width="9.85546875" customWidth="1" style="174" min="4610" max="4610"/>
    <col width="10" customWidth="1" style="174" min="4611" max="4618"/>
    <col width="8.42578125" customWidth="1" style="174" min="4619" max="4619"/>
    <col width="6.42578125" customWidth="1" style="174" min="4620" max="4627"/>
    <col width="28.42578125" customWidth="1" style="174" min="4864" max="4864"/>
    <col width="10" customWidth="1" style="174" min="4865" max="4865"/>
    <col width="9.85546875" customWidth="1" style="174" min="4866" max="4866"/>
    <col width="10" customWidth="1" style="174" min="4867" max="4874"/>
    <col width="8.42578125" customWidth="1" style="174" min="4875" max="4875"/>
    <col width="6.42578125" customWidth="1" style="174" min="4876" max="4883"/>
    <col width="28.42578125" customWidth="1" style="174" min="5120" max="5120"/>
    <col width="10" customWidth="1" style="174" min="5121" max="5121"/>
    <col width="9.85546875" customWidth="1" style="174" min="5122" max="5122"/>
    <col width="10" customWidth="1" style="174" min="5123" max="5130"/>
    <col width="8.42578125" customWidth="1" style="174" min="5131" max="5131"/>
    <col width="6.42578125" customWidth="1" style="174" min="5132" max="5139"/>
    <col width="28.42578125" customWidth="1" style="174" min="5376" max="5376"/>
    <col width="10" customWidth="1" style="174" min="5377" max="5377"/>
    <col width="9.85546875" customWidth="1" style="174" min="5378" max="5378"/>
    <col width="10" customWidth="1" style="174" min="5379" max="5386"/>
    <col width="8.42578125" customWidth="1" style="174" min="5387" max="5387"/>
    <col width="6.42578125" customWidth="1" style="174" min="5388" max="5395"/>
    <col width="28.42578125" customWidth="1" style="174" min="5632" max="5632"/>
    <col width="10" customWidth="1" style="174" min="5633" max="5633"/>
    <col width="9.85546875" customWidth="1" style="174" min="5634" max="5634"/>
    <col width="10" customWidth="1" style="174" min="5635" max="5642"/>
    <col width="8.42578125" customWidth="1" style="174" min="5643" max="5643"/>
    <col width="6.42578125" customWidth="1" style="174" min="5644" max="5651"/>
    <col width="28.42578125" customWidth="1" style="174" min="5888" max="5888"/>
    <col width="10" customWidth="1" style="174" min="5889" max="5889"/>
    <col width="9.85546875" customWidth="1" style="174" min="5890" max="5890"/>
    <col width="10" customWidth="1" style="174" min="5891" max="5898"/>
    <col width="8.42578125" customWidth="1" style="174" min="5899" max="5899"/>
    <col width="6.42578125" customWidth="1" style="174" min="5900" max="5907"/>
    <col width="28.42578125" customWidth="1" style="174" min="6144" max="6144"/>
    <col width="10" customWidth="1" style="174" min="6145" max="6145"/>
    <col width="9.85546875" customWidth="1" style="174" min="6146" max="6146"/>
    <col width="10" customWidth="1" style="174" min="6147" max="6154"/>
    <col width="8.42578125" customWidth="1" style="174" min="6155" max="6155"/>
    <col width="6.42578125" customWidth="1" style="174" min="6156" max="6163"/>
    <col width="28.42578125" customWidth="1" style="174" min="6400" max="6400"/>
    <col width="10" customWidth="1" style="174" min="6401" max="6401"/>
    <col width="9.85546875" customWidth="1" style="174" min="6402" max="6402"/>
    <col width="10" customWidth="1" style="174" min="6403" max="6410"/>
    <col width="8.42578125" customWidth="1" style="174" min="6411" max="6411"/>
    <col width="6.42578125" customWidth="1" style="174" min="6412" max="6419"/>
    <col width="28.42578125" customWidth="1" style="174" min="6656" max="6656"/>
    <col width="10" customWidth="1" style="174" min="6657" max="6657"/>
    <col width="9.85546875" customWidth="1" style="174" min="6658" max="6658"/>
    <col width="10" customWidth="1" style="174" min="6659" max="6666"/>
    <col width="8.42578125" customWidth="1" style="174" min="6667" max="6667"/>
    <col width="6.42578125" customWidth="1" style="174" min="6668" max="6675"/>
    <col width="28.42578125" customWidth="1" style="174" min="6912" max="6912"/>
    <col width="10" customWidth="1" style="174" min="6913" max="6913"/>
    <col width="9.85546875" customWidth="1" style="174" min="6914" max="6914"/>
    <col width="10" customWidth="1" style="174" min="6915" max="6922"/>
    <col width="8.42578125" customWidth="1" style="174" min="6923" max="6923"/>
    <col width="6.42578125" customWidth="1" style="174" min="6924" max="6931"/>
    <col width="28.42578125" customWidth="1" style="174" min="7168" max="7168"/>
    <col width="10" customWidth="1" style="174" min="7169" max="7169"/>
    <col width="9.85546875" customWidth="1" style="174" min="7170" max="7170"/>
    <col width="10" customWidth="1" style="174" min="7171" max="7178"/>
    <col width="8.42578125" customWidth="1" style="174" min="7179" max="7179"/>
    <col width="6.42578125" customWidth="1" style="174" min="7180" max="7187"/>
    <col width="28.42578125" customWidth="1" style="174" min="7424" max="7424"/>
    <col width="10" customWidth="1" style="174" min="7425" max="7425"/>
    <col width="9.85546875" customWidth="1" style="174" min="7426" max="7426"/>
    <col width="10" customWidth="1" style="174" min="7427" max="7434"/>
    <col width="8.42578125" customWidth="1" style="174" min="7435" max="7435"/>
    <col width="6.42578125" customWidth="1" style="174" min="7436" max="7443"/>
    <col width="28.42578125" customWidth="1" style="174" min="7680" max="7680"/>
    <col width="10" customWidth="1" style="174" min="7681" max="7681"/>
    <col width="9.85546875" customWidth="1" style="174" min="7682" max="7682"/>
    <col width="10" customWidth="1" style="174" min="7683" max="7690"/>
    <col width="8.42578125" customWidth="1" style="174" min="7691" max="7691"/>
    <col width="6.42578125" customWidth="1" style="174" min="7692" max="7699"/>
    <col width="28.42578125" customWidth="1" style="174" min="7936" max="7936"/>
    <col width="10" customWidth="1" style="174" min="7937" max="7937"/>
    <col width="9.85546875" customWidth="1" style="174" min="7938" max="7938"/>
    <col width="10" customWidth="1" style="174" min="7939" max="7946"/>
    <col width="8.42578125" customWidth="1" style="174" min="7947" max="7947"/>
    <col width="6.42578125" customWidth="1" style="174" min="7948" max="7955"/>
    <col width="28.42578125" customWidth="1" style="174" min="8192" max="8192"/>
    <col width="10" customWidth="1" style="174" min="8193" max="8193"/>
    <col width="9.85546875" customWidth="1" style="174" min="8194" max="8194"/>
    <col width="10" customWidth="1" style="174" min="8195" max="8202"/>
    <col width="8.42578125" customWidth="1" style="174" min="8203" max="8203"/>
    <col width="6.42578125" customWidth="1" style="174" min="8204" max="8211"/>
    <col width="28.42578125" customWidth="1" style="174" min="8448" max="8448"/>
    <col width="10" customWidth="1" style="174" min="8449" max="8449"/>
    <col width="9.85546875" customWidth="1" style="174" min="8450" max="8450"/>
    <col width="10" customWidth="1" style="174" min="8451" max="8458"/>
    <col width="8.42578125" customWidth="1" style="174" min="8459" max="8459"/>
    <col width="6.42578125" customWidth="1" style="174" min="8460" max="8467"/>
    <col width="28.42578125" customWidth="1" style="174" min="8704" max="8704"/>
    <col width="10" customWidth="1" style="174" min="8705" max="8705"/>
    <col width="9.85546875" customWidth="1" style="174" min="8706" max="8706"/>
    <col width="10" customWidth="1" style="174" min="8707" max="8714"/>
    <col width="8.42578125" customWidth="1" style="174" min="8715" max="8715"/>
    <col width="6.42578125" customWidth="1" style="174" min="8716" max="8723"/>
    <col width="28.42578125" customWidth="1" style="174" min="8960" max="8960"/>
    <col width="10" customWidth="1" style="174" min="8961" max="8961"/>
    <col width="9.85546875" customWidth="1" style="174" min="8962" max="8962"/>
    <col width="10" customWidth="1" style="174" min="8963" max="8970"/>
    <col width="8.42578125" customWidth="1" style="174" min="8971" max="8971"/>
    <col width="6.42578125" customWidth="1" style="174" min="8972" max="8979"/>
    <col width="28.42578125" customWidth="1" style="174" min="9216" max="9216"/>
    <col width="10" customWidth="1" style="174" min="9217" max="9217"/>
    <col width="9.85546875" customWidth="1" style="174" min="9218" max="9218"/>
    <col width="10" customWidth="1" style="174" min="9219" max="9226"/>
    <col width="8.42578125" customWidth="1" style="174" min="9227" max="9227"/>
    <col width="6.42578125" customWidth="1" style="174" min="9228" max="9235"/>
    <col width="28.42578125" customWidth="1" style="174" min="9472" max="9472"/>
    <col width="10" customWidth="1" style="174" min="9473" max="9473"/>
    <col width="9.85546875" customWidth="1" style="174" min="9474" max="9474"/>
    <col width="10" customWidth="1" style="174" min="9475" max="9482"/>
    <col width="8.42578125" customWidth="1" style="174" min="9483" max="9483"/>
    <col width="6.42578125" customWidth="1" style="174" min="9484" max="9491"/>
    <col width="28.42578125" customWidth="1" style="174" min="9728" max="9728"/>
    <col width="10" customWidth="1" style="174" min="9729" max="9729"/>
    <col width="9.85546875" customWidth="1" style="174" min="9730" max="9730"/>
    <col width="10" customWidth="1" style="174" min="9731" max="9738"/>
    <col width="8.42578125" customWidth="1" style="174" min="9739" max="9739"/>
    <col width="6.42578125" customWidth="1" style="174" min="9740" max="9747"/>
    <col width="28.42578125" customWidth="1" style="174" min="9984" max="9984"/>
    <col width="10" customWidth="1" style="174" min="9985" max="9985"/>
    <col width="9.85546875" customWidth="1" style="174" min="9986" max="9986"/>
    <col width="10" customWidth="1" style="174" min="9987" max="9994"/>
    <col width="8.42578125" customWidth="1" style="174" min="9995" max="9995"/>
    <col width="6.42578125" customWidth="1" style="174" min="9996" max="10003"/>
    <col width="28.42578125" customWidth="1" style="174" min="10240" max="10240"/>
    <col width="10" customWidth="1" style="174" min="10241" max="10241"/>
    <col width="9.85546875" customWidth="1" style="174" min="10242" max="10242"/>
    <col width="10" customWidth="1" style="174" min="10243" max="10250"/>
    <col width="8.42578125" customWidth="1" style="174" min="10251" max="10251"/>
    <col width="6.42578125" customWidth="1" style="174" min="10252" max="10259"/>
    <col width="28.42578125" customWidth="1" style="174" min="10496" max="10496"/>
    <col width="10" customWidth="1" style="174" min="10497" max="10497"/>
    <col width="9.85546875" customWidth="1" style="174" min="10498" max="10498"/>
    <col width="10" customWidth="1" style="174" min="10499" max="10506"/>
    <col width="8.42578125" customWidth="1" style="174" min="10507" max="10507"/>
    <col width="6.42578125" customWidth="1" style="174" min="10508" max="10515"/>
    <col width="28.42578125" customWidth="1" style="174" min="10752" max="10752"/>
    <col width="10" customWidth="1" style="174" min="10753" max="10753"/>
    <col width="9.85546875" customWidth="1" style="174" min="10754" max="10754"/>
    <col width="10" customWidth="1" style="174" min="10755" max="10762"/>
    <col width="8.42578125" customWidth="1" style="174" min="10763" max="10763"/>
    <col width="6.42578125" customWidth="1" style="174" min="10764" max="10771"/>
    <col width="28.42578125" customWidth="1" style="174" min="11008" max="11008"/>
    <col width="10" customWidth="1" style="174" min="11009" max="11009"/>
    <col width="9.85546875" customWidth="1" style="174" min="11010" max="11010"/>
    <col width="10" customWidth="1" style="174" min="11011" max="11018"/>
    <col width="8.42578125" customWidth="1" style="174" min="11019" max="11019"/>
    <col width="6.42578125" customWidth="1" style="174" min="11020" max="11027"/>
    <col width="28.42578125" customWidth="1" style="174" min="11264" max="11264"/>
    <col width="10" customWidth="1" style="174" min="11265" max="11265"/>
    <col width="9.85546875" customWidth="1" style="174" min="11266" max="11266"/>
    <col width="10" customWidth="1" style="174" min="11267" max="11274"/>
    <col width="8.42578125" customWidth="1" style="174" min="11275" max="11275"/>
    <col width="6.42578125" customWidth="1" style="174" min="11276" max="11283"/>
    <col width="28.42578125" customWidth="1" style="174" min="11520" max="11520"/>
    <col width="10" customWidth="1" style="174" min="11521" max="11521"/>
    <col width="9.85546875" customWidth="1" style="174" min="11522" max="11522"/>
    <col width="10" customWidth="1" style="174" min="11523" max="11530"/>
    <col width="8.42578125" customWidth="1" style="174" min="11531" max="11531"/>
    <col width="6.42578125" customWidth="1" style="174" min="11532" max="11539"/>
    <col width="28.42578125" customWidth="1" style="174" min="11776" max="11776"/>
    <col width="10" customWidth="1" style="174" min="11777" max="11777"/>
    <col width="9.85546875" customWidth="1" style="174" min="11778" max="11778"/>
    <col width="10" customWidth="1" style="174" min="11779" max="11786"/>
    <col width="8.42578125" customWidth="1" style="174" min="11787" max="11787"/>
    <col width="6.42578125" customWidth="1" style="174" min="11788" max="11795"/>
    <col width="28.42578125" customWidth="1" style="174" min="12032" max="12032"/>
    <col width="10" customWidth="1" style="174" min="12033" max="12033"/>
    <col width="9.85546875" customWidth="1" style="174" min="12034" max="12034"/>
    <col width="10" customWidth="1" style="174" min="12035" max="12042"/>
    <col width="8.42578125" customWidth="1" style="174" min="12043" max="12043"/>
    <col width="6.42578125" customWidth="1" style="174" min="12044" max="12051"/>
    <col width="28.42578125" customWidth="1" style="174" min="12288" max="12288"/>
    <col width="10" customWidth="1" style="174" min="12289" max="12289"/>
    <col width="9.85546875" customWidth="1" style="174" min="12290" max="12290"/>
    <col width="10" customWidth="1" style="174" min="12291" max="12298"/>
    <col width="8.42578125" customWidth="1" style="174" min="12299" max="12299"/>
    <col width="6.42578125" customWidth="1" style="174" min="12300" max="12307"/>
    <col width="28.42578125" customWidth="1" style="174" min="12544" max="12544"/>
    <col width="10" customWidth="1" style="174" min="12545" max="12545"/>
    <col width="9.85546875" customWidth="1" style="174" min="12546" max="12546"/>
    <col width="10" customWidth="1" style="174" min="12547" max="12554"/>
    <col width="8.42578125" customWidth="1" style="174" min="12555" max="12555"/>
    <col width="6.42578125" customWidth="1" style="174" min="12556" max="12563"/>
    <col width="28.42578125" customWidth="1" style="174" min="12800" max="12800"/>
    <col width="10" customWidth="1" style="174" min="12801" max="12801"/>
    <col width="9.85546875" customWidth="1" style="174" min="12802" max="12802"/>
    <col width="10" customWidth="1" style="174" min="12803" max="12810"/>
    <col width="8.42578125" customWidth="1" style="174" min="12811" max="12811"/>
    <col width="6.42578125" customWidth="1" style="174" min="12812" max="12819"/>
    <col width="28.42578125" customWidth="1" style="174" min="13056" max="13056"/>
    <col width="10" customWidth="1" style="174" min="13057" max="13057"/>
    <col width="9.85546875" customWidth="1" style="174" min="13058" max="13058"/>
    <col width="10" customWidth="1" style="174" min="13059" max="13066"/>
    <col width="8.42578125" customWidth="1" style="174" min="13067" max="13067"/>
    <col width="6.42578125" customWidth="1" style="174" min="13068" max="13075"/>
    <col width="28.42578125" customWidth="1" style="174" min="13312" max="13312"/>
    <col width="10" customWidth="1" style="174" min="13313" max="13313"/>
    <col width="9.85546875" customWidth="1" style="174" min="13314" max="13314"/>
    <col width="10" customWidth="1" style="174" min="13315" max="13322"/>
    <col width="8.42578125" customWidth="1" style="174" min="13323" max="13323"/>
    <col width="6.42578125" customWidth="1" style="174" min="13324" max="13331"/>
    <col width="28.42578125" customWidth="1" style="174" min="13568" max="13568"/>
    <col width="10" customWidth="1" style="174" min="13569" max="13569"/>
    <col width="9.85546875" customWidth="1" style="174" min="13570" max="13570"/>
    <col width="10" customWidth="1" style="174" min="13571" max="13578"/>
    <col width="8.42578125" customWidth="1" style="174" min="13579" max="13579"/>
    <col width="6.42578125" customWidth="1" style="174" min="13580" max="13587"/>
    <col width="28.42578125" customWidth="1" style="174" min="13824" max="13824"/>
    <col width="10" customWidth="1" style="174" min="13825" max="13825"/>
    <col width="9.85546875" customWidth="1" style="174" min="13826" max="13826"/>
    <col width="10" customWidth="1" style="174" min="13827" max="13834"/>
    <col width="8.42578125" customWidth="1" style="174" min="13835" max="13835"/>
    <col width="6.42578125" customWidth="1" style="174" min="13836" max="13843"/>
    <col width="28.42578125" customWidth="1" style="174" min="14080" max="14080"/>
    <col width="10" customWidth="1" style="174" min="14081" max="14081"/>
    <col width="9.85546875" customWidth="1" style="174" min="14082" max="14082"/>
    <col width="10" customWidth="1" style="174" min="14083" max="14090"/>
    <col width="8.42578125" customWidth="1" style="174" min="14091" max="14091"/>
    <col width="6.42578125" customWidth="1" style="174" min="14092" max="14099"/>
    <col width="28.42578125" customWidth="1" style="174" min="14336" max="14336"/>
    <col width="10" customWidth="1" style="174" min="14337" max="14337"/>
    <col width="9.85546875" customWidth="1" style="174" min="14338" max="14338"/>
    <col width="10" customWidth="1" style="174" min="14339" max="14346"/>
    <col width="8.42578125" customWidth="1" style="174" min="14347" max="14347"/>
    <col width="6.42578125" customWidth="1" style="174" min="14348" max="14355"/>
    <col width="28.42578125" customWidth="1" style="174" min="14592" max="14592"/>
    <col width="10" customWidth="1" style="174" min="14593" max="14593"/>
    <col width="9.85546875" customWidth="1" style="174" min="14594" max="14594"/>
    <col width="10" customWidth="1" style="174" min="14595" max="14602"/>
    <col width="8.42578125" customWidth="1" style="174" min="14603" max="14603"/>
    <col width="6.42578125" customWidth="1" style="174" min="14604" max="14611"/>
    <col width="28.42578125" customWidth="1" style="174" min="14848" max="14848"/>
    <col width="10" customWidth="1" style="174" min="14849" max="14849"/>
    <col width="9.85546875" customWidth="1" style="174" min="14850" max="14850"/>
    <col width="10" customWidth="1" style="174" min="14851" max="14858"/>
    <col width="8.42578125" customWidth="1" style="174" min="14859" max="14859"/>
    <col width="6.42578125" customWidth="1" style="174" min="14860" max="14867"/>
    <col width="28.42578125" customWidth="1" style="174" min="15104" max="15104"/>
    <col width="10" customWidth="1" style="174" min="15105" max="15105"/>
    <col width="9.85546875" customWidth="1" style="174" min="15106" max="15106"/>
    <col width="10" customWidth="1" style="174" min="15107" max="15114"/>
    <col width="8.42578125" customWidth="1" style="174" min="15115" max="15115"/>
    <col width="6.42578125" customWidth="1" style="174" min="15116" max="15123"/>
    <col width="28.42578125" customWidth="1" style="174" min="15360" max="15360"/>
    <col width="10" customWidth="1" style="174" min="15361" max="15361"/>
    <col width="9.85546875" customWidth="1" style="174" min="15362" max="15362"/>
    <col width="10" customWidth="1" style="174" min="15363" max="15370"/>
    <col width="8.42578125" customWidth="1" style="174" min="15371" max="15371"/>
    <col width="6.42578125" customWidth="1" style="174" min="15372" max="15379"/>
    <col width="28.42578125" customWidth="1" style="174" min="15616" max="15616"/>
    <col width="10" customWidth="1" style="174" min="15617" max="15617"/>
    <col width="9.85546875" customWidth="1" style="174" min="15618" max="15618"/>
    <col width="10" customWidth="1" style="174" min="15619" max="15626"/>
    <col width="8.42578125" customWidth="1" style="174" min="15627" max="15627"/>
    <col width="6.42578125" customWidth="1" style="174" min="15628" max="15635"/>
    <col width="28.42578125" customWidth="1" style="174" min="15872" max="15872"/>
    <col width="10" customWidth="1" style="174" min="15873" max="15873"/>
    <col width="9.85546875" customWidth="1" style="174" min="15874" max="15874"/>
    <col width="10" customWidth="1" style="174" min="15875" max="15882"/>
    <col width="8.42578125" customWidth="1" style="174" min="15883" max="15883"/>
    <col width="6.42578125" customWidth="1" style="174" min="15884" max="15891"/>
    <col width="28.42578125" customWidth="1" style="174" min="16128" max="16128"/>
    <col width="10" customWidth="1" style="174" min="16129" max="16129"/>
    <col width="9.85546875" customWidth="1" style="174" min="16130" max="16130"/>
    <col width="10" customWidth="1" style="174" min="16131" max="16138"/>
    <col width="8.42578125" customWidth="1" style="174" min="16139" max="16139"/>
    <col width="6.42578125" customWidth="1" style="174" min="16140" max="16147"/>
  </cols>
  <sheetData>
    <row r="1" ht="15" customFormat="1" customHeight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r="2" ht="15" customFormat="1" customHeight="1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r="4" ht="33.75" customHeight="1" s="174">
      <c r="A4" s="177" t="inlineStr">
        <is>
          <t>中化泉州</t>
        </is>
      </c>
    </row>
    <row r="5" ht="33" customHeight="1" s="174">
      <c r="A5" s="177" t="inlineStr">
        <is>
          <t>100万吨/年乙烯及炼油改扩建项目</t>
        </is>
      </c>
    </row>
    <row r="6" ht="30" customHeight="1" s="174">
      <c r="A6" s="178" t="inlineStr">
        <is>
          <t>工程地点：中国福建省泉州市惠安县东桥镇泉惠石化园区</t>
        </is>
      </c>
    </row>
    <row r="10" ht="35.1" customHeight="1" s="174">
      <c r="A10" s="177" t="inlineStr">
        <is>
          <t>DCS IO 点卡分配表(FCS0203)</t>
        </is>
      </c>
    </row>
    <row r="11" ht="35.1" customHeight="1" s="174">
      <c r="A11" s="179" t="inlineStr">
        <is>
          <t>文档编号：SQPE-DS-2241-6200-0015</t>
        </is>
      </c>
    </row>
    <row r="12" ht="35.1" customHeight="1" s="174">
      <c r="A12" s="173" t="inlineStr">
        <is>
          <t>版本：0</t>
        </is>
      </c>
    </row>
    <row r="13" ht="35.1" customHeight="1" s="174">
      <c r="A13" s="175" t="n"/>
    </row>
    <row r="17" ht="31.5" customHeight="1" s="174">
      <c r="A17" s="176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left="0.747916666666667" right="0.747916666666667" top="1" bottom="0.623611111111111" header="0.511805555555556" footer="0.265972222222222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zoomScaleNormal="85" zoomScaleSheetLayoutView="100" workbookViewId="0">
      <selection activeCell="E22" sqref="E22"/>
    </sheetView>
  </sheetViews>
  <sheetFormatPr baseColWidth="8" defaultColWidth="9.140625" defaultRowHeight="24" customHeight="1"/>
  <cols>
    <col width="6.42578125" customWidth="1" style="55" min="1" max="2"/>
    <col width="27.42578125" customWidth="1" style="56" min="3" max="3"/>
    <col width="16.42578125" customWidth="1" style="57" min="4" max="4"/>
    <col width="36.42578125" customWidth="1" style="55" min="5" max="5"/>
    <col width="15.42578125" customWidth="1" style="55" min="6" max="6"/>
    <col width="15.140625" customWidth="1" style="55" min="7" max="7"/>
    <col width="12.42578125" customWidth="1" style="55" min="8" max="8"/>
    <col width="13.42578125" customWidth="1" style="55" min="9" max="9"/>
    <col width="9.140625" customWidth="1" style="55" min="10" max="51"/>
    <col width="9.140625" customWidth="1" style="55" min="52" max="16384"/>
  </cols>
  <sheetData>
    <row r="2" ht="24" customHeight="1" s="174">
      <c r="E2" s="62" t="inlineStr">
        <is>
          <t>版 本 升 级</t>
        </is>
      </c>
    </row>
    <row r="4" ht="24" customHeight="1" s="174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r="5" ht="24" customHeight="1" s="174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r="6" ht="24" customHeight="1" s="174">
      <c r="C6" s="60" t="n"/>
      <c r="D6" s="61" t="n"/>
      <c r="E6" s="64" t="n"/>
      <c r="F6" s="64" t="n"/>
      <c r="G6" s="64" t="n"/>
      <c r="H6" s="64" t="n"/>
      <c r="I6" s="64" t="n"/>
    </row>
    <row r="7" ht="24" customHeight="1" s="174">
      <c r="C7" s="60" t="n"/>
      <c r="D7" s="61" t="n"/>
      <c r="E7" s="64" t="n"/>
      <c r="F7" s="64" t="n"/>
      <c r="G7" s="64" t="n"/>
      <c r="H7" s="64" t="n"/>
      <c r="I7" s="64" t="n"/>
    </row>
    <row r="8" ht="24" customHeight="1" s="174">
      <c r="C8" s="60" t="n"/>
      <c r="D8" s="61" t="n"/>
      <c r="E8" s="64" t="n"/>
      <c r="F8" s="64" t="n"/>
      <c r="G8" s="64" t="n"/>
      <c r="H8" s="64" t="n"/>
      <c r="I8" s="64" t="n"/>
    </row>
    <row r="9" ht="24" customHeight="1" s="174">
      <c r="C9" s="60" t="n"/>
      <c r="D9" s="61" t="n"/>
      <c r="E9" s="64" t="n"/>
      <c r="F9" s="64" t="n"/>
      <c r="G9" s="64" t="n"/>
      <c r="H9" s="64" t="n"/>
      <c r="I9" s="64" t="n"/>
    </row>
    <row r="10" ht="24" customHeight="1" s="174">
      <c r="C10" s="60" t="n"/>
      <c r="D10" s="61" t="n"/>
      <c r="E10" s="64" t="n"/>
      <c r="F10" s="64" t="n"/>
      <c r="G10" s="64" t="n"/>
      <c r="H10" s="64" t="n"/>
      <c r="I10" s="64" t="n"/>
    </row>
    <row r="11" ht="24" customHeight="1" s="174">
      <c r="C11" s="60" t="n"/>
      <c r="D11" s="61" t="n"/>
      <c r="E11" s="64" t="n"/>
      <c r="F11" s="64" t="n"/>
      <c r="G11" s="64" t="n"/>
      <c r="H11" s="64" t="n"/>
      <c r="I11" s="64" t="n"/>
    </row>
    <row r="12" ht="24" customHeight="1" s="174">
      <c r="C12" s="60" t="n"/>
      <c r="D12" s="61" t="n"/>
      <c r="E12" s="64" t="n"/>
      <c r="F12" s="64" t="n"/>
      <c r="G12" s="64" t="n"/>
      <c r="H12" s="64" t="n"/>
      <c r="I12" s="64" t="n"/>
    </row>
    <row r="13" ht="24" customHeight="1" s="174">
      <c r="C13" s="60" t="n"/>
      <c r="D13" s="61" t="n"/>
      <c r="E13" s="64" t="n"/>
      <c r="F13" s="64" t="n"/>
      <c r="G13" s="64" t="n"/>
      <c r="H13" s="64" t="n"/>
      <c r="I13" s="64" t="n"/>
    </row>
    <row r="14" ht="24" customHeight="1" s="174">
      <c r="C14" s="60" t="n"/>
      <c r="D14" s="61" t="n"/>
      <c r="E14" s="64" t="n"/>
      <c r="F14" s="64" t="n"/>
      <c r="G14" s="64" t="n"/>
      <c r="H14" s="64" t="n"/>
      <c r="I14" s="64" t="n"/>
    </row>
    <row r="15" ht="24" customHeight="1" s="174">
      <c r="C15" s="60" t="n"/>
      <c r="D15" s="61" t="n"/>
      <c r="E15" s="64" t="n"/>
      <c r="F15" s="64" t="n"/>
      <c r="G15" s="64" t="n"/>
      <c r="H15" s="64" t="n"/>
      <c r="I15" s="64" t="n"/>
    </row>
    <row r="16" ht="24" customHeight="1" s="174">
      <c r="C16" s="60" t="n"/>
      <c r="D16" s="61" t="n"/>
      <c r="E16" s="64" t="n"/>
      <c r="F16" s="64" t="n"/>
      <c r="G16" s="64" t="n"/>
      <c r="H16" s="64" t="n"/>
      <c r="I16" s="64" t="n"/>
    </row>
    <row r="17" ht="24" customHeight="1" s="174">
      <c r="C17" s="60" t="n"/>
      <c r="D17" s="61" t="n"/>
      <c r="E17" s="64" t="n"/>
      <c r="F17" s="64" t="n"/>
      <c r="G17" s="64" t="n"/>
      <c r="H17" s="64" t="n"/>
      <c r="I17" s="64" t="n"/>
    </row>
  </sheetData>
  <pageMargins left="0.314583333333333" right="0.236111111111111" top="0.747916666666667" bottom="0.747916666666667" header="0.314583333333333" footer="0.314583333333333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49"/>
  <sheetViews>
    <sheetView tabSelected="1" topLeftCell="A4" workbookViewId="0">
      <selection activeCell="G32" sqref="G32"/>
    </sheetView>
  </sheetViews>
  <sheetFormatPr baseColWidth="8" defaultRowHeight="12.75"/>
  <cols>
    <col width="20.85546875" customWidth="1" style="154" min="1" max="1"/>
    <col width="11.42578125" bestFit="1" customWidth="1" style="174" min="2" max="2"/>
    <col width="12.28515625" bestFit="1" customWidth="1" style="174" min="3" max="3"/>
    <col width="8.42578125" bestFit="1" customWidth="1" style="174" min="4" max="4"/>
    <col width="21.85546875" bestFit="1" customWidth="1" style="174" min="5" max="5"/>
    <col width="38.28515625" bestFit="1" customWidth="1" style="174" min="6" max="6"/>
    <col width="13" bestFit="1" customWidth="1" style="174" min="7" max="7"/>
    <col width="21.7109375" bestFit="1" customWidth="1" style="174" min="8" max="8"/>
    <col width="12.28515625" bestFit="1" customWidth="1" style="174" min="9" max="9"/>
    <col width="28" bestFit="1" customWidth="1" style="174" min="10" max="11"/>
    <col width="21.5703125" bestFit="1" customWidth="1" style="174" min="12" max="12"/>
    <col width="10.5703125" bestFit="1" customWidth="1" style="174" min="13" max="13"/>
    <col width="7.85546875" bestFit="1" customWidth="1" style="174" min="14" max="14"/>
    <col width="7.28515625" bestFit="1" customWidth="1" style="174" min="15" max="15"/>
    <col width="12" bestFit="1" customWidth="1" style="174" min="16" max="16"/>
    <col width="10" bestFit="1" customWidth="1" style="174" min="17" max="17"/>
    <col width="23.85546875" bestFit="1" customWidth="1" style="174" min="18" max="18"/>
    <col width="12.5703125" bestFit="1" customWidth="1" style="174" min="19" max="19"/>
    <col width="8.85546875" bestFit="1" customWidth="1" style="174" min="20" max="22"/>
    <col width="8.7109375" bestFit="1" customWidth="1" style="174" min="23" max="23"/>
    <col width="8" bestFit="1" customWidth="1" style="174" min="24" max="24"/>
    <col width="8.28515625" bestFit="1" customWidth="1" style="174" min="25" max="25"/>
    <col width="11.28515625" bestFit="1" customWidth="1" style="174" min="26" max="26"/>
    <col width="10.5703125" bestFit="1" customWidth="1" style="174" min="27" max="27"/>
    <col width="9.28515625" customWidth="1" style="174" min="28" max="28"/>
    <col width="16.5703125" bestFit="1" customWidth="1" style="174" min="29" max="29"/>
    <col width="21.85546875" bestFit="1" customWidth="1" style="174" min="30" max="31"/>
    <col width="25.28515625" bestFit="1" customWidth="1" style="174" min="32" max="32"/>
    <col width="9.5703125" bestFit="1" customWidth="1" style="174" min="33" max="33"/>
    <col width="10.42578125" bestFit="1" customWidth="1" style="174" min="34" max="34"/>
    <col width="22.7109375" bestFit="1" customWidth="1" style="174" min="35" max="35"/>
    <col width="8.85546875" bestFit="1" customWidth="1" style="174" min="36" max="38"/>
    <col width="19.5703125" bestFit="1" customWidth="1" style="174" min="39" max="39"/>
    <col width="30.28515625" bestFit="1" customWidth="1" style="174" min="40" max="40"/>
    <col width="15.140625" bestFit="1" customWidth="1" style="174" min="41" max="41"/>
    <col width="41.140625" bestFit="1" customWidth="1" style="174" min="42" max="42"/>
    <col width="22.7109375" bestFit="1" customWidth="1" style="174" min="43" max="43"/>
    <col width="5.42578125" bestFit="1" customWidth="1" style="174" min="44" max="44"/>
    <col width="11" bestFit="1" customWidth="1" style="174" min="45" max="45"/>
    <col width="20.42578125" bestFit="1" customWidth="1" style="174" min="46" max="46"/>
    <col width="14.85546875" bestFit="1" customWidth="1" style="174" min="47" max="47"/>
  </cols>
  <sheetData>
    <row r="1" ht="15" customHeight="1" s="174">
      <c r="A1" s="152" t="inlineStr">
        <is>
          <t>PID_TAG</t>
        </is>
      </c>
      <c r="B1" s="151" t="inlineStr">
        <is>
          <t>TitleType</t>
        </is>
      </c>
      <c r="C1" s="144" t="inlineStr">
        <is>
          <t>SignalType</t>
        </is>
      </c>
      <c r="D1" s="144" t="inlineStr">
        <is>
          <t>IOType</t>
        </is>
      </c>
      <c r="E1" s="11" t="inlineStr">
        <is>
          <t>FCS_COMP_NAME</t>
        </is>
      </c>
      <c r="F1" s="144" t="inlineStr">
        <is>
          <t>FileName</t>
        </is>
      </c>
      <c r="G1" s="144" t="inlineStr">
        <is>
          <t>SheetName</t>
        </is>
      </c>
      <c r="H1" s="143" t="inlineStr">
        <is>
          <t>Tagname</t>
        </is>
      </c>
      <c r="I1" s="144" t="inlineStr">
        <is>
          <t>REMARKS</t>
        </is>
      </c>
      <c r="J1" s="144" t="inlineStr">
        <is>
          <t>IOMADD1</t>
        </is>
      </c>
      <c r="K1" s="144" t="inlineStr">
        <is>
          <t>IOMADD2</t>
        </is>
      </c>
      <c r="L1" s="144" t="inlineStr">
        <is>
          <t>IOMADD3</t>
        </is>
      </c>
      <c r="M1" s="118" t="inlineStr">
        <is>
          <t>FCS</t>
        </is>
      </c>
      <c r="N1" s="118" t="inlineStr">
        <is>
          <t>NODE</t>
        </is>
      </c>
      <c r="O1" s="118" t="inlineStr">
        <is>
          <t>SLOT</t>
        </is>
      </c>
      <c r="P1" s="118" t="inlineStr">
        <is>
          <t>TERMINAL</t>
        </is>
      </c>
      <c r="Q1" s="16" t="inlineStr">
        <is>
          <t>DUPLEX</t>
        </is>
      </c>
      <c r="R1" s="34" t="inlineStr">
        <is>
          <t>MRP_COMP_Name</t>
        </is>
      </c>
      <c r="S1" s="39" t="inlineStr">
        <is>
          <t>Board_No</t>
        </is>
      </c>
      <c r="T1" s="144" t="inlineStr">
        <is>
          <t>TMNO1</t>
        </is>
      </c>
      <c r="U1" s="144" t="inlineStr">
        <is>
          <t>TMNO2</t>
        </is>
      </c>
      <c r="V1" s="144" t="inlineStr">
        <is>
          <t>TMNO3</t>
        </is>
      </c>
      <c r="W1" s="143" t="inlineStr">
        <is>
          <t>TPNO1</t>
        </is>
      </c>
      <c r="X1" s="143" t="inlineStr">
        <is>
          <t>CPMO</t>
        </is>
      </c>
      <c r="Y1" s="34" t="inlineStr">
        <is>
          <t>TBNo.</t>
        </is>
      </c>
      <c r="Z1" s="43" t="inlineStr">
        <is>
          <t>TBAor(+)</t>
        </is>
      </c>
      <c r="AA1" s="43" t="inlineStr">
        <is>
          <t>TBBor(-)</t>
        </is>
      </c>
      <c r="AB1" s="34" t="inlineStr">
        <is>
          <t>TBC</t>
        </is>
      </c>
      <c r="AC1" s="34" t="inlineStr">
        <is>
          <t>BoardModel</t>
        </is>
      </c>
      <c r="AD1" s="144" t="inlineStr">
        <is>
          <t>CAB1</t>
        </is>
      </c>
      <c r="AE1" s="144" t="inlineStr">
        <is>
          <t>CAB2</t>
        </is>
      </c>
      <c r="AF1" s="35" t="inlineStr">
        <is>
          <t>JB_Cable_NM</t>
        </is>
      </c>
      <c r="AG1" s="16" t="inlineStr">
        <is>
          <t>JB_CABLE_PAIR</t>
        </is>
      </c>
      <c r="AH1" s="144" t="inlineStr">
        <is>
          <t>DCSTAG</t>
        </is>
      </c>
      <c r="AI1" s="34" t="inlineStr">
        <is>
          <t>JBNO</t>
        </is>
      </c>
      <c r="AJ1" s="144" t="inlineStr">
        <is>
          <t>TMNO7</t>
        </is>
      </c>
      <c r="AK1" s="144" t="inlineStr">
        <is>
          <t>TMNO8</t>
        </is>
      </c>
      <c r="AL1" s="144" t="inlineStr">
        <is>
          <t>TMNO9</t>
        </is>
      </c>
      <c r="AM1" s="143" t="inlineStr">
        <is>
          <t>CABLENO1</t>
        </is>
      </c>
      <c r="AN1" s="144" t="inlineStr">
        <is>
          <t>FileName1</t>
        </is>
      </c>
      <c r="AO1" s="144" t="inlineStr">
        <is>
          <t>Plantname</t>
        </is>
      </c>
      <c r="AP1" s="144" t="inlineStr">
        <is>
          <t>Docnumber</t>
        </is>
      </c>
      <c r="AQ1" s="144" t="inlineStr">
        <is>
          <t>Docname</t>
        </is>
      </c>
      <c r="AR1" s="144" t="inlineStr">
        <is>
          <t>Rev</t>
        </is>
      </c>
      <c r="AS1" s="144" t="inlineStr">
        <is>
          <t>Date</t>
        </is>
      </c>
      <c r="AT1" s="144" t="inlineStr">
        <is>
          <t>IOM</t>
        </is>
      </c>
      <c r="AU1" s="144" t="inlineStr">
        <is>
          <t>SystemCable</t>
        </is>
      </c>
    </row>
    <row r="2" ht="14.25" customHeight="1" s="174">
      <c r="A2" s="153" t="inlineStr">
        <is>
          <t>6200-VXT-24201A</t>
        </is>
      </c>
      <c r="B2" s="144">
        <f>IF([2]Sheet1!$A$1="接线表","System4","System1")</f>
        <v/>
      </c>
      <c r="C2" s="145">
        <f>IF([2]Sheet1!$A$1="接线表","AI_4W_W","AI_4W")</f>
        <v/>
      </c>
      <c r="D2" s="146" t="inlineStr">
        <is>
          <t>AI</t>
        </is>
      </c>
      <c r="E2" s="164" t="inlineStr">
        <is>
          <t>6200-DCS-SYS-115</t>
        </is>
      </c>
      <c r="F2" s="144">
        <f>AN2&amp;"_Rev"&amp;AR2</f>
        <v/>
      </c>
      <c r="G2" s="144" t="inlineStr">
        <is>
          <t>SC1</t>
        </is>
      </c>
      <c r="H2" s="146">
        <f>A2</f>
        <v/>
      </c>
      <c r="I2" s="146" t="n"/>
      <c r="J2" s="144">
        <f>M2&amp;"-"&amp;"NODE"&amp;N2&amp;"-"&amp;"SLOT"&amp;O2</f>
        <v/>
      </c>
      <c r="K2" s="144">
        <f>IF(Q2="Y",LEFT(J2,LEN(J2)-1)&amp;(O2+1),"")</f>
        <v/>
      </c>
      <c r="L2" s="144">
        <f>IF(Q2="Y",M2&amp;"-N"&amp;N2&amp;"-S"&amp;O2&amp;"/"&amp;"S"&amp;RIGHT(K2,1),M2&amp;"-N"&amp;N2&amp;"-S"&amp;O2)</f>
        <v/>
      </c>
      <c r="M2" s="164" t="inlineStr">
        <is>
          <t>FCS0203</t>
        </is>
      </c>
      <c r="N2" s="164" t="n">
        <v>1</v>
      </c>
      <c r="O2" s="164" t="n">
        <v>1</v>
      </c>
      <c r="P2" s="164" t="n">
        <v>1</v>
      </c>
      <c r="Q2" s="164" t="inlineStr">
        <is>
          <t>Y</t>
        </is>
      </c>
      <c r="R2" s="164" t="inlineStr">
        <is>
          <t>6200-DCS-MAR-116</t>
        </is>
      </c>
      <c r="S2" s="165" t="inlineStr">
        <is>
          <t>TPA101</t>
        </is>
      </c>
      <c r="T2" s="144">
        <f>P2&amp;"A"</f>
        <v/>
      </c>
      <c r="U2" s="144">
        <f>P2&amp;"B"</f>
        <v/>
      </c>
      <c r="V2" s="144" t="n"/>
      <c r="W2" s="144" t="n"/>
      <c r="X2" s="144" t="n"/>
      <c r="Y2" s="166" t="inlineStr">
        <is>
          <t>TBG01</t>
        </is>
      </c>
      <c r="Z2" s="166" t="n">
        <v>1</v>
      </c>
      <c r="AA2" s="166" t="n">
        <v>2</v>
      </c>
      <c r="AB2" s="144" t="n"/>
      <c r="AC2" s="165" t="inlineStr">
        <is>
          <t>AA143_543-YG</t>
        </is>
      </c>
      <c r="AD2" s="144" t="inlineStr">
        <is>
          <t>6200-DCS-SC-5001</t>
        </is>
      </c>
      <c r="AE2" s="144" t="inlineStr">
        <is>
          <t>6200-DCS-SC-5002</t>
        </is>
      </c>
      <c r="AF2" s="165" t="inlineStr">
        <is>
          <t>6200-DCS-XJB-2013-C</t>
        </is>
      </c>
      <c r="AG2" s="165" t="n">
        <v>1</v>
      </c>
      <c r="AH2" s="144" t="n"/>
      <c r="AI2" s="165" t="inlineStr">
        <is>
          <t>6200-DCS-XJB-2013</t>
        </is>
      </c>
      <c r="AJ2" s="144" t="n"/>
      <c r="AK2" s="144" t="n"/>
      <c r="AL2" s="144" t="n"/>
      <c r="AM2" s="144">
        <f>H2</f>
        <v/>
      </c>
      <c r="AN2" s="144" t="inlineStr">
        <is>
          <t>SQPE-DW-2241-6200-2416</t>
        </is>
      </c>
      <c r="AO2" s="144" t="inlineStr">
        <is>
          <t>汽机公用装置</t>
        </is>
      </c>
      <c r="AP2" s="144">
        <f>"文档编号: "&amp;AN2</f>
        <v/>
      </c>
      <c r="AQ2" s="144" t="inlineStr">
        <is>
          <t>DCS模拟信号接线柜</t>
        </is>
      </c>
      <c r="AR2" s="144" t="inlineStr">
        <is>
          <t>00</t>
        </is>
      </c>
      <c r="AS2" s="147">
        <f>TODAY()</f>
        <v/>
      </c>
      <c r="AT2" s="146" t="inlineStr">
        <is>
          <t>AAI143-H53/K4A00</t>
        </is>
      </c>
      <c r="AU2" s="144" t="inlineStr">
        <is>
          <t>KS1</t>
        </is>
      </c>
    </row>
    <row r="3" ht="14.25" customHeight="1" s="174">
      <c r="A3" s="153" t="inlineStr">
        <is>
          <t>6200-VYT-24202A</t>
        </is>
      </c>
      <c r="B3" s="144">
        <f>IF([2]Sheet1!$A$1="接线表","System4","System1")</f>
        <v/>
      </c>
      <c r="C3" s="145">
        <f>IF([2]Sheet1!$A$1="接线表","AI_4W_W","AI_4W")</f>
        <v/>
      </c>
      <c r="D3" s="146" t="inlineStr">
        <is>
          <t>AI</t>
        </is>
      </c>
      <c r="E3" s="164" t="inlineStr">
        <is>
          <t>6200-DCS-SYS-114</t>
        </is>
      </c>
      <c r="F3" s="144">
        <f>AN3&amp;"_Rev"&amp;AR3</f>
        <v/>
      </c>
      <c r="G3" s="144">
        <f>G2</f>
        <v/>
      </c>
      <c r="H3" s="146">
        <f>A3</f>
        <v/>
      </c>
      <c r="I3" s="146" t="n"/>
      <c r="J3" s="144">
        <f>M3&amp;"-"&amp;"NODE"&amp;N3&amp;"-"&amp;"SLOT"&amp;O3</f>
        <v/>
      </c>
      <c r="K3" s="144">
        <f>IF(Q3="Y",LEFT(J3,LEN(J3)-1)&amp;(O3+1),"")</f>
        <v/>
      </c>
      <c r="L3" s="144">
        <f>IF(Q3="Y",M3&amp;"-N"&amp;N3&amp;"-S"&amp;O3&amp;"/"&amp;"S"&amp;RIGHT(K3,1),M3&amp;"-N"&amp;N3&amp;"-S"&amp;O3)</f>
        <v/>
      </c>
      <c r="M3" s="164" t="inlineStr">
        <is>
          <t>FCS0203</t>
        </is>
      </c>
      <c r="N3" s="165" t="n">
        <v>1</v>
      </c>
      <c r="O3" s="165" t="n">
        <v>1</v>
      </c>
      <c r="P3" s="164" t="n">
        <v>2</v>
      </c>
      <c r="Q3" s="164" t="inlineStr">
        <is>
          <t>Y</t>
        </is>
      </c>
      <c r="R3" s="164" t="inlineStr">
        <is>
          <t>6200-DCS-MAR-116</t>
        </is>
      </c>
      <c r="S3" s="165" t="inlineStr">
        <is>
          <t>TPA101</t>
        </is>
      </c>
      <c r="T3" s="144">
        <f>P3&amp;"A"</f>
        <v/>
      </c>
      <c r="U3" s="144">
        <f>P3&amp;"B"</f>
        <v/>
      </c>
      <c r="V3" s="144" t="n"/>
      <c r="W3" s="144" t="n"/>
      <c r="X3" s="144" t="n"/>
      <c r="Y3" s="165" t="inlineStr">
        <is>
          <t>TBG01</t>
        </is>
      </c>
      <c r="Z3" s="164" t="n">
        <v>3</v>
      </c>
      <c r="AA3" s="165" t="n">
        <v>4</v>
      </c>
      <c r="AB3" s="144" t="n"/>
      <c r="AC3" s="165" t="inlineStr">
        <is>
          <t>AA143_543-YG</t>
        </is>
      </c>
      <c r="AD3" s="144">
        <f>AD2</f>
        <v/>
      </c>
      <c r="AE3" s="144">
        <f>AE2</f>
        <v/>
      </c>
      <c r="AF3" s="165" t="inlineStr">
        <is>
          <t>6200-DCS-XJB-2013-C</t>
        </is>
      </c>
      <c r="AG3" s="165" t="n">
        <v>2</v>
      </c>
      <c r="AH3" s="144" t="n"/>
      <c r="AI3" s="165" t="inlineStr">
        <is>
          <t>6200-DCS-XJB-2013</t>
        </is>
      </c>
      <c r="AJ3" s="144" t="n"/>
      <c r="AK3" s="144" t="n"/>
      <c r="AL3" s="144" t="n"/>
      <c r="AM3" s="144">
        <f>H3</f>
        <v/>
      </c>
      <c r="AN3" s="144">
        <f>AN2</f>
        <v/>
      </c>
      <c r="AO3" s="144" t="inlineStr">
        <is>
          <t>汽机公用装置</t>
        </is>
      </c>
      <c r="AP3" s="144">
        <f>"文档编号: "&amp;AN3</f>
        <v/>
      </c>
      <c r="AQ3" s="144" t="inlineStr">
        <is>
          <t>DCS模拟信号接线柜</t>
        </is>
      </c>
      <c r="AR3" s="144" t="inlineStr">
        <is>
          <t>00</t>
        </is>
      </c>
      <c r="AS3" s="147">
        <f>TODAY()</f>
        <v/>
      </c>
      <c r="AT3" s="146" t="inlineStr">
        <is>
          <t>AAI143-H53/K4A00</t>
        </is>
      </c>
      <c r="AU3" s="144" t="inlineStr">
        <is>
          <t>KS1</t>
        </is>
      </c>
    </row>
    <row r="4" ht="14.25" customHeight="1" s="174">
      <c r="A4" s="153" t="inlineStr">
        <is>
          <t>6200-VXT-24203A</t>
        </is>
      </c>
      <c r="B4" s="144">
        <f>IF([2]Sheet1!$A$1="接线表","System4","System1")</f>
        <v/>
      </c>
      <c r="C4" s="145">
        <f>IF([2]Sheet1!$A$1="接线表","AI_4W_W","AI_4W")</f>
        <v/>
      </c>
      <c r="D4" s="146" t="inlineStr">
        <is>
          <t>AI</t>
        </is>
      </c>
      <c r="E4" s="164" t="inlineStr">
        <is>
          <t>6200-DCS-SYS-114</t>
        </is>
      </c>
      <c r="F4" s="144">
        <f>AN4&amp;"_Rev"&amp;AR4</f>
        <v/>
      </c>
      <c r="G4" s="144">
        <f>G3</f>
        <v/>
      </c>
      <c r="H4" s="146">
        <f>A4</f>
        <v/>
      </c>
      <c r="I4" s="146" t="n"/>
      <c r="J4" s="144">
        <f>M4&amp;"-"&amp;"NODE"&amp;N4&amp;"-"&amp;"SLOT"&amp;O4</f>
        <v/>
      </c>
      <c r="K4" s="144">
        <f>IF(Q4="Y",LEFT(J4,LEN(J4)-1)&amp;(O4+1),"")</f>
        <v/>
      </c>
      <c r="L4" s="144">
        <f>IF(Q4="Y",M4&amp;"-N"&amp;N4&amp;"-S"&amp;O4&amp;"/"&amp;"S"&amp;RIGHT(K4,1),M4&amp;"-N"&amp;N4&amp;"-S"&amp;O4)</f>
        <v/>
      </c>
      <c r="M4" s="164" t="inlineStr">
        <is>
          <t>FCS0203</t>
        </is>
      </c>
      <c r="N4" s="165" t="n">
        <v>1</v>
      </c>
      <c r="O4" s="165" t="n">
        <v>1</v>
      </c>
      <c r="P4" s="164" t="n">
        <v>3</v>
      </c>
      <c r="Q4" s="164" t="inlineStr">
        <is>
          <t>Y</t>
        </is>
      </c>
      <c r="R4" s="164" t="inlineStr">
        <is>
          <t>6200-DCS-MAR-116</t>
        </is>
      </c>
      <c r="S4" s="165" t="inlineStr">
        <is>
          <t>TPA101</t>
        </is>
      </c>
      <c r="T4" s="144">
        <f>P4&amp;"A"</f>
        <v/>
      </c>
      <c r="U4" s="144">
        <f>P4&amp;"B"</f>
        <v/>
      </c>
      <c r="V4" s="144" t="n"/>
      <c r="W4" s="144" t="n"/>
      <c r="X4" s="144" t="n"/>
      <c r="Y4" s="165" t="inlineStr">
        <is>
          <t>TBG01</t>
        </is>
      </c>
      <c r="Z4" s="164" t="n">
        <v>5</v>
      </c>
      <c r="AA4" s="165" t="n">
        <v>6</v>
      </c>
      <c r="AB4" s="144" t="n"/>
      <c r="AC4" s="165" t="inlineStr">
        <is>
          <t>AA143_543-YG</t>
        </is>
      </c>
      <c r="AD4" s="144">
        <f>AD3</f>
        <v/>
      </c>
      <c r="AE4" s="144">
        <f>AE3</f>
        <v/>
      </c>
      <c r="AF4" s="165" t="inlineStr">
        <is>
          <t>6200-DCS-XJB-2013-C</t>
        </is>
      </c>
      <c r="AG4" s="165" t="n">
        <v>3</v>
      </c>
      <c r="AH4" s="144" t="n"/>
      <c r="AI4" s="165" t="inlineStr">
        <is>
          <t>6200-DCS-XJB-2013</t>
        </is>
      </c>
      <c r="AJ4" s="144" t="n"/>
      <c r="AK4" s="144" t="n"/>
      <c r="AL4" s="144" t="n"/>
      <c r="AM4" s="144">
        <f>H4</f>
        <v/>
      </c>
      <c r="AN4" s="144">
        <f>AN3</f>
        <v/>
      </c>
      <c r="AO4" s="144" t="inlineStr">
        <is>
          <t>汽机公用装置</t>
        </is>
      </c>
      <c r="AP4" s="144">
        <f>"文档编号: "&amp;AN4</f>
        <v/>
      </c>
      <c r="AQ4" s="144" t="inlineStr">
        <is>
          <t>DCS模拟信号接线柜</t>
        </is>
      </c>
      <c r="AR4" s="144" t="inlineStr">
        <is>
          <t>00</t>
        </is>
      </c>
      <c r="AS4" s="147">
        <f>TODAY()</f>
        <v/>
      </c>
      <c r="AT4" s="146" t="inlineStr">
        <is>
          <t>AAI143-H53/K4A00</t>
        </is>
      </c>
      <c r="AU4" s="144" t="inlineStr">
        <is>
          <t>KS1</t>
        </is>
      </c>
    </row>
    <row r="5" ht="14.25" customHeight="1" s="174">
      <c r="A5" s="153" t="inlineStr">
        <is>
          <t>6200-VYT-24204A</t>
        </is>
      </c>
      <c r="B5" s="144">
        <f>IF([2]Sheet1!$A$1="接线表","System4","System1")</f>
        <v/>
      </c>
      <c r="C5" s="145">
        <f>IF([2]Sheet1!$A$1="接线表","AI_4W_W","AI_4W")</f>
        <v/>
      </c>
      <c r="D5" s="146" t="inlineStr">
        <is>
          <t>AI</t>
        </is>
      </c>
      <c r="E5" s="164" t="inlineStr">
        <is>
          <t>6200-DCS-SYS-116</t>
        </is>
      </c>
      <c r="F5" s="144">
        <f>AN5&amp;"_Rev"&amp;AR5</f>
        <v/>
      </c>
      <c r="G5" s="144">
        <f>G4</f>
        <v/>
      </c>
      <c r="H5" s="146">
        <f>A5</f>
        <v/>
      </c>
      <c r="I5" s="146" t="n"/>
      <c r="J5" s="144">
        <f>M5&amp;"-"&amp;"NODE"&amp;N5&amp;"-"&amp;"SLOT"&amp;O5</f>
        <v/>
      </c>
      <c r="K5" s="144">
        <f>IF(Q5="Y",LEFT(J5,LEN(J5)-1)&amp;(O5+1),"")</f>
        <v/>
      </c>
      <c r="L5" s="144">
        <f>IF(Q5="Y",M5&amp;"-N"&amp;N5&amp;"-S"&amp;O5&amp;"/"&amp;"S"&amp;RIGHT(K5,1),M5&amp;"-N"&amp;N5&amp;"-S"&amp;O5)</f>
        <v/>
      </c>
      <c r="M5" s="164" t="inlineStr">
        <is>
          <t>FCS0203</t>
        </is>
      </c>
      <c r="N5" s="165" t="n">
        <v>1</v>
      </c>
      <c r="O5" s="165" t="n">
        <v>1</v>
      </c>
      <c r="P5" s="164" t="n">
        <v>4</v>
      </c>
      <c r="Q5" s="164" t="inlineStr">
        <is>
          <t>Y</t>
        </is>
      </c>
      <c r="R5" s="164" t="inlineStr">
        <is>
          <t>6200-DCS-MAR-116</t>
        </is>
      </c>
      <c r="S5" s="165" t="inlineStr">
        <is>
          <t>TPA101</t>
        </is>
      </c>
      <c r="T5" s="144">
        <f>P5&amp;"A"</f>
        <v/>
      </c>
      <c r="U5" s="144">
        <f>P5&amp;"B"</f>
        <v/>
      </c>
      <c r="V5" s="144" t="n"/>
      <c r="W5" s="144" t="n"/>
      <c r="X5" s="144" t="n"/>
      <c r="Y5" s="165" t="inlineStr">
        <is>
          <t>TBG01</t>
        </is>
      </c>
      <c r="Z5" s="164" t="n">
        <v>7</v>
      </c>
      <c r="AA5" s="165" t="n">
        <v>8</v>
      </c>
      <c r="AB5" s="144" t="n"/>
      <c r="AC5" s="165" t="inlineStr">
        <is>
          <t>AA143_543-YG</t>
        </is>
      </c>
      <c r="AD5" s="144">
        <f>AD4</f>
        <v/>
      </c>
      <c r="AE5" s="144">
        <f>AE4</f>
        <v/>
      </c>
      <c r="AF5" s="165" t="inlineStr">
        <is>
          <t>6200-DCS-XJB-2013-C</t>
        </is>
      </c>
      <c r="AG5" s="165" t="n">
        <v>4</v>
      </c>
      <c r="AH5" s="144" t="n"/>
      <c r="AI5" s="165" t="inlineStr">
        <is>
          <t>6200-DCS-XJB-2013</t>
        </is>
      </c>
      <c r="AJ5" s="144" t="n"/>
      <c r="AK5" s="144" t="n"/>
      <c r="AL5" s="144" t="n"/>
      <c r="AM5" s="144">
        <f>H5</f>
        <v/>
      </c>
      <c r="AN5" s="144">
        <f>AN4</f>
        <v/>
      </c>
      <c r="AO5" s="144" t="inlineStr">
        <is>
          <t>汽机公用装置</t>
        </is>
      </c>
      <c r="AP5" s="144">
        <f>"文档编号: "&amp;AN5</f>
        <v/>
      </c>
      <c r="AQ5" s="144" t="inlineStr">
        <is>
          <t>DCS模拟信号接线柜</t>
        </is>
      </c>
      <c r="AR5" s="144" t="inlineStr">
        <is>
          <t>00</t>
        </is>
      </c>
      <c r="AS5" s="147">
        <f>TODAY()</f>
        <v/>
      </c>
      <c r="AT5" s="146" t="inlineStr">
        <is>
          <t>AAI143-H53/K4A00</t>
        </is>
      </c>
      <c r="AU5" s="144" t="inlineStr">
        <is>
          <t>KS1</t>
        </is>
      </c>
    </row>
    <row r="6" ht="14.25" customHeight="1" s="174">
      <c r="A6" s="153" t="inlineStr">
        <is>
          <t>6200-VXT-24101A</t>
        </is>
      </c>
      <c r="B6" s="144">
        <f>IF([2]Sheet1!$A$1="接线表","System4","System1")</f>
        <v/>
      </c>
      <c r="C6" s="145">
        <f>IF([2]Sheet1!$A$1="接线表","AI_4W_W","AI_4W")</f>
        <v/>
      </c>
      <c r="D6" s="146" t="inlineStr">
        <is>
          <t>AI</t>
        </is>
      </c>
      <c r="E6" s="164" t="inlineStr">
        <is>
          <t>6200-DCS-SYS-114</t>
        </is>
      </c>
      <c r="F6" s="144">
        <f>AN6&amp;"_Rev"&amp;AR6</f>
        <v/>
      </c>
      <c r="G6" s="144">
        <f>G5</f>
        <v/>
      </c>
      <c r="H6" s="146">
        <f>A6</f>
        <v/>
      </c>
      <c r="I6" s="146" t="n"/>
      <c r="J6" s="144">
        <f>M6&amp;"-"&amp;"NODE"&amp;N6&amp;"-"&amp;"SLOT"&amp;O6</f>
        <v/>
      </c>
      <c r="K6" s="144">
        <f>IF(Q6="Y",LEFT(J6,LEN(J6)-1)&amp;(O6+1),"")</f>
        <v/>
      </c>
      <c r="L6" s="144">
        <f>IF(Q6="Y",M6&amp;"-N"&amp;N6&amp;"-S"&amp;O6&amp;"/"&amp;"S"&amp;RIGHT(K6,1),M6&amp;"-N"&amp;N6&amp;"-S"&amp;O6)</f>
        <v/>
      </c>
      <c r="M6" s="164" t="inlineStr">
        <is>
          <t>FCS0203</t>
        </is>
      </c>
      <c r="N6" s="165" t="n">
        <v>1</v>
      </c>
      <c r="O6" s="165" t="n">
        <v>1</v>
      </c>
      <c r="P6" s="164" t="n">
        <v>5</v>
      </c>
      <c r="Q6" s="164" t="inlineStr">
        <is>
          <t>Y</t>
        </is>
      </c>
      <c r="R6" s="164" t="inlineStr">
        <is>
          <t>6200-DCS-MAR-116</t>
        </is>
      </c>
      <c r="S6" s="165" t="inlineStr">
        <is>
          <t>TPA101</t>
        </is>
      </c>
      <c r="T6" s="144">
        <f>P6&amp;"A"</f>
        <v/>
      </c>
      <c r="U6" s="144">
        <f>P6&amp;"B"</f>
        <v/>
      </c>
      <c r="V6" s="144" t="n"/>
      <c r="W6" s="144" t="n"/>
      <c r="X6" s="144" t="n"/>
      <c r="Y6" s="165" t="inlineStr">
        <is>
          <t>TBG01</t>
        </is>
      </c>
      <c r="Z6" s="164" t="n">
        <v>11</v>
      </c>
      <c r="AA6" s="165" t="n">
        <v>12</v>
      </c>
      <c r="AB6" s="144" t="n"/>
      <c r="AC6" s="165" t="inlineStr">
        <is>
          <t>AA143_543-YG</t>
        </is>
      </c>
      <c r="AD6" s="144">
        <f>AD5</f>
        <v/>
      </c>
      <c r="AE6" s="144">
        <f>AE5</f>
        <v/>
      </c>
      <c r="AF6" s="165" t="inlineStr">
        <is>
          <t>6200-DCS-XJB-2024-C</t>
        </is>
      </c>
      <c r="AG6" s="165" t="n">
        <v>1</v>
      </c>
      <c r="AH6" s="144" t="n"/>
      <c r="AI6" s="165" t="inlineStr">
        <is>
          <t>6200-DCS-XJB-2024</t>
        </is>
      </c>
      <c r="AJ6" s="144" t="n"/>
      <c r="AK6" s="144" t="n"/>
      <c r="AL6" s="144" t="n"/>
      <c r="AM6" s="144">
        <f>H6</f>
        <v/>
      </c>
      <c r="AN6" s="144">
        <f>AN5</f>
        <v/>
      </c>
      <c r="AO6" s="144" t="inlineStr">
        <is>
          <t>汽机公用装置</t>
        </is>
      </c>
      <c r="AP6" s="144">
        <f>"文档编号: "&amp;AN6</f>
        <v/>
      </c>
      <c r="AQ6" s="144" t="inlineStr">
        <is>
          <t>DCS模拟信号接线柜</t>
        </is>
      </c>
      <c r="AR6" s="144" t="inlineStr">
        <is>
          <t>00</t>
        </is>
      </c>
      <c r="AS6" s="147">
        <f>TODAY()</f>
        <v/>
      </c>
      <c r="AT6" s="146" t="inlineStr">
        <is>
          <t>AAI143-H53/K4A00</t>
        </is>
      </c>
      <c r="AU6" s="144" t="inlineStr">
        <is>
          <t>KS1</t>
        </is>
      </c>
    </row>
    <row r="7" ht="14.25" customHeight="1" s="174">
      <c r="A7" s="153" t="inlineStr">
        <is>
          <t>6200-VYT-24102A</t>
        </is>
      </c>
      <c r="B7" s="144">
        <f>IF([2]Sheet1!$A$1="接线表","System4","System1")</f>
        <v/>
      </c>
      <c r="C7" s="145">
        <f>IF([2]Sheet1!$A$1="接线表","AI_4W_W","AI_4W")</f>
        <v/>
      </c>
      <c r="D7" s="146" t="inlineStr">
        <is>
          <t>AI</t>
        </is>
      </c>
      <c r="E7" s="164" t="inlineStr">
        <is>
          <t>6200-DCS-SYS-114</t>
        </is>
      </c>
      <c r="F7" s="144">
        <f>AN7&amp;"_Rev"&amp;AR7</f>
        <v/>
      </c>
      <c r="G7" s="144">
        <f>G6</f>
        <v/>
      </c>
      <c r="H7" s="146">
        <f>A7</f>
        <v/>
      </c>
      <c r="I7" s="146" t="n"/>
      <c r="J7" s="144">
        <f>M7&amp;"-"&amp;"NODE"&amp;N7&amp;"-"&amp;"SLOT"&amp;O7</f>
        <v/>
      </c>
      <c r="K7" s="144">
        <f>IF(Q7="Y",LEFT(J7,LEN(J7)-1)&amp;(O7+1),"")</f>
        <v/>
      </c>
      <c r="L7" s="144">
        <f>IF(Q7="Y",M7&amp;"-N"&amp;N7&amp;"-S"&amp;O7&amp;"/"&amp;"S"&amp;RIGHT(K7,1),M7&amp;"-N"&amp;N7&amp;"-S"&amp;O7)</f>
        <v/>
      </c>
      <c r="M7" s="164" t="inlineStr">
        <is>
          <t>FCS0203</t>
        </is>
      </c>
      <c r="N7" s="165" t="n">
        <v>1</v>
      </c>
      <c r="O7" s="165" t="n">
        <v>1</v>
      </c>
      <c r="P7" s="164" t="n">
        <v>6</v>
      </c>
      <c r="Q7" s="164" t="inlineStr">
        <is>
          <t>Y</t>
        </is>
      </c>
      <c r="R7" s="164" t="inlineStr">
        <is>
          <t>6200-DCS-MAR-116</t>
        </is>
      </c>
      <c r="S7" s="165" t="inlineStr">
        <is>
          <t>TPA101</t>
        </is>
      </c>
      <c r="T7" s="144">
        <f>P7&amp;"A"</f>
        <v/>
      </c>
      <c r="U7" s="144">
        <f>P7&amp;"B"</f>
        <v/>
      </c>
      <c r="V7" s="144" t="n"/>
      <c r="W7" s="144" t="n"/>
      <c r="X7" s="144" t="n"/>
      <c r="Y7" s="165" t="inlineStr">
        <is>
          <t>TBG01</t>
        </is>
      </c>
      <c r="Z7" s="164" t="n">
        <v>13</v>
      </c>
      <c r="AA7" s="165" t="n">
        <v>14</v>
      </c>
      <c r="AB7" s="144" t="n"/>
      <c r="AC7" s="165" t="inlineStr">
        <is>
          <t>AA143_543-YG</t>
        </is>
      </c>
      <c r="AD7" s="144">
        <f>AD6</f>
        <v/>
      </c>
      <c r="AE7" s="144">
        <f>AE6</f>
        <v/>
      </c>
      <c r="AF7" s="165" t="inlineStr">
        <is>
          <t>6200-DCS-XJB-2024-C</t>
        </is>
      </c>
      <c r="AG7" s="165" t="n">
        <v>2</v>
      </c>
      <c r="AH7" s="144" t="n"/>
      <c r="AI7" s="165" t="inlineStr">
        <is>
          <t>6200-DCS-XJB-2024</t>
        </is>
      </c>
      <c r="AJ7" s="144" t="n"/>
      <c r="AK7" s="144" t="n"/>
      <c r="AL7" s="144" t="n"/>
      <c r="AM7" s="144">
        <f>H7</f>
        <v/>
      </c>
      <c r="AN7" s="144">
        <f>AN6</f>
        <v/>
      </c>
      <c r="AO7" s="144" t="inlineStr">
        <is>
          <t>汽机公用装置</t>
        </is>
      </c>
      <c r="AP7" s="144">
        <f>"文档编号: "&amp;AN7</f>
        <v/>
      </c>
      <c r="AQ7" s="144" t="inlineStr">
        <is>
          <t>DCS模拟信号接线柜</t>
        </is>
      </c>
      <c r="AR7" s="144" t="inlineStr">
        <is>
          <t>00</t>
        </is>
      </c>
      <c r="AS7" s="147">
        <f>TODAY()</f>
        <v/>
      </c>
      <c r="AT7" s="146" t="inlineStr">
        <is>
          <t>AAI143-H53/K4A00</t>
        </is>
      </c>
      <c r="AU7" s="144" t="inlineStr">
        <is>
          <t>KS1</t>
        </is>
      </c>
    </row>
    <row r="8" ht="14.25" customHeight="1" s="174">
      <c r="A8" s="153" t="inlineStr">
        <is>
          <t>6200-VXT-24103A</t>
        </is>
      </c>
      <c r="B8" s="144">
        <f>IF([2]Sheet1!$A$1="接线表","System4","System1")</f>
        <v/>
      </c>
      <c r="C8" s="145">
        <f>IF([2]Sheet1!$A$1="接线表","AI_4W_W","AI_4W")</f>
        <v/>
      </c>
      <c r="D8" s="146" t="inlineStr">
        <is>
          <t>AI</t>
        </is>
      </c>
      <c r="E8" s="164" t="inlineStr">
        <is>
          <t>6200-DCS-SYS-114</t>
        </is>
      </c>
      <c r="F8" s="144">
        <f>AN8&amp;"_Rev"&amp;AR8</f>
        <v/>
      </c>
      <c r="G8" s="144">
        <f>G7</f>
        <v/>
      </c>
      <c r="H8" s="146">
        <f>A8</f>
        <v/>
      </c>
      <c r="I8" s="146" t="n"/>
      <c r="J8" s="144">
        <f>M8&amp;"-"&amp;"NODE"&amp;N8&amp;"-"&amp;"SLOT"&amp;O8</f>
        <v/>
      </c>
      <c r="K8" s="144">
        <f>IF(Q8="Y",LEFT(J8,LEN(J8)-1)&amp;(O8+1),"")</f>
        <v/>
      </c>
      <c r="L8" s="144">
        <f>IF(Q8="Y",M8&amp;"-N"&amp;N8&amp;"-S"&amp;O8&amp;"/"&amp;"S"&amp;RIGHT(K8,1),M8&amp;"-N"&amp;N8&amp;"-S"&amp;O8)</f>
        <v/>
      </c>
      <c r="M8" s="164" t="inlineStr">
        <is>
          <t>FCS0203</t>
        </is>
      </c>
      <c r="N8" s="165" t="n">
        <v>1</v>
      </c>
      <c r="O8" s="165" t="n">
        <v>1</v>
      </c>
      <c r="P8" s="164" t="n">
        <v>7</v>
      </c>
      <c r="Q8" s="164" t="inlineStr">
        <is>
          <t>Y</t>
        </is>
      </c>
      <c r="R8" s="164" t="inlineStr">
        <is>
          <t>6200-DCS-MAR-116</t>
        </is>
      </c>
      <c r="S8" s="165" t="inlineStr">
        <is>
          <t>TPA101</t>
        </is>
      </c>
      <c r="T8" s="144">
        <f>P8&amp;"A"</f>
        <v/>
      </c>
      <c r="U8" s="144">
        <f>P8&amp;"B"</f>
        <v/>
      </c>
      <c r="V8" s="144" t="n"/>
      <c r="W8" s="144" t="n"/>
      <c r="X8" s="144" t="n"/>
      <c r="Y8" s="165" t="inlineStr">
        <is>
          <t>TBG01</t>
        </is>
      </c>
      <c r="Z8" s="164" t="n">
        <v>15</v>
      </c>
      <c r="AA8" s="165" t="n">
        <v>16</v>
      </c>
      <c r="AB8" s="144" t="n"/>
      <c r="AC8" s="165" t="inlineStr">
        <is>
          <t>AA143_543-YG</t>
        </is>
      </c>
      <c r="AD8" s="144">
        <f>AD7</f>
        <v/>
      </c>
      <c r="AE8" s="144">
        <f>AE7</f>
        <v/>
      </c>
      <c r="AF8" s="165" t="inlineStr">
        <is>
          <t>6200-DCS-XJB-2024-C</t>
        </is>
      </c>
      <c r="AG8" s="165" t="n">
        <v>3</v>
      </c>
      <c r="AH8" s="144" t="n"/>
      <c r="AI8" s="165" t="inlineStr">
        <is>
          <t>6200-DCS-XJB-2024</t>
        </is>
      </c>
      <c r="AJ8" s="144" t="n"/>
      <c r="AK8" s="144" t="n"/>
      <c r="AL8" s="144" t="n"/>
      <c r="AM8" s="144">
        <f>H8</f>
        <v/>
      </c>
      <c r="AN8" s="144">
        <f>AN7</f>
        <v/>
      </c>
      <c r="AO8" s="144" t="inlineStr">
        <is>
          <t>汽机公用装置</t>
        </is>
      </c>
      <c r="AP8" s="144">
        <f>"文档编号: "&amp;AN8</f>
        <v/>
      </c>
      <c r="AQ8" s="144" t="inlineStr">
        <is>
          <t>DCS模拟信号接线柜</t>
        </is>
      </c>
      <c r="AR8" s="144" t="inlineStr">
        <is>
          <t>00</t>
        </is>
      </c>
      <c r="AS8" s="147">
        <f>TODAY()</f>
        <v/>
      </c>
      <c r="AT8" s="146" t="inlineStr">
        <is>
          <t>AAI143-H53/K4A00</t>
        </is>
      </c>
      <c r="AU8" s="144" t="inlineStr">
        <is>
          <t>KS1</t>
        </is>
      </c>
    </row>
    <row r="9" ht="14.25" customHeight="1" s="174">
      <c r="A9" s="153" t="inlineStr">
        <is>
          <t>6200-VYT-24104A</t>
        </is>
      </c>
      <c r="B9" s="144">
        <f>IF([2]Sheet1!$A$1="接线表","System4","System1")</f>
        <v/>
      </c>
      <c r="C9" s="145">
        <f>IF([2]Sheet1!$A$1="接线表","AI_4W_W","AI_4W")</f>
        <v/>
      </c>
      <c r="D9" s="146" t="inlineStr">
        <is>
          <t>AI</t>
        </is>
      </c>
      <c r="E9" s="164" t="inlineStr">
        <is>
          <t>6200-DCS-SYS-114</t>
        </is>
      </c>
      <c r="F9" s="144">
        <f>AN9&amp;"_Rev"&amp;AR9</f>
        <v/>
      </c>
      <c r="G9" s="144">
        <f>G8</f>
        <v/>
      </c>
      <c r="H9" s="146">
        <f>A9</f>
        <v/>
      </c>
      <c r="I9" s="146" t="n"/>
      <c r="J9" s="144">
        <f>M9&amp;"-"&amp;"NODE"&amp;N9&amp;"-"&amp;"SLOT"&amp;O9</f>
        <v/>
      </c>
      <c r="K9" s="144">
        <f>IF(Q9="Y",LEFT(J9,LEN(J9)-1)&amp;(O9+1),"")</f>
        <v/>
      </c>
      <c r="L9" s="144">
        <f>IF(Q9="Y",M9&amp;"-N"&amp;N9&amp;"-S"&amp;O9&amp;"/"&amp;"S"&amp;RIGHT(K9,1),M9&amp;"-N"&amp;N9&amp;"-S"&amp;O9)</f>
        <v/>
      </c>
      <c r="M9" s="164" t="inlineStr">
        <is>
          <t>FCS0203</t>
        </is>
      </c>
      <c r="N9" s="165" t="n">
        <v>1</v>
      </c>
      <c r="O9" s="165" t="n">
        <v>1</v>
      </c>
      <c r="P9" s="164" t="n">
        <v>8</v>
      </c>
      <c r="Q9" s="164" t="inlineStr">
        <is>
          <t>Y</t>
        </is>
      </c>
      <c r="R9" s="164" t="inlineStr">
        <is>
          <t>6200-DCS-MAR-116</t>
        </is>
      </c>
      <c r="S9" s="165" t="inlineStr">
        <is>
          <t>TPA101</t>
        </is>
      </c>
      <c r="T9" s="144">
        <f>P9&amp;"A"</f>
        <v/>
      </c>
      <c r="U9" s="144">
        <f>P9&amp;"B"</f>
        <v/>
      </c>
      <c r="V9" s="144" t="n"/>
      <c r="W9" s="144" t="n"/>
      <c r="X9" s="144" t="n"/>
      <c r="Y9" s="165" t="inlineStr">
        <is>
          <t>TBG01</t>
        </is>
      </c>
      <c r="Z9" s="164" t="n">
        <v>17</v>
      </c>
      <c r="AA9" s="165" t="n">
        <v>18</v>
      </c>
      <c r="AB9" s="144" t="n"/>
      <c r="AC9" s="165" t="inlineStr">
        <is>
          <t>AA143_543-YG</t>
        </is>
      </c>
      <c r="AD9" s="144">
        <f>AD8</f>
        <v/>
      </c>
      <c r="AE9" s="144">
        <f>AE8</f>
        <v/>
      </c>
      <c r="AF9" s="165" t="inlineStr">
        <is>
          <t>6200-DCS-XJB-2024-C</t>
        </is>
      </c>
      <c r="AG9" s="165" t="n">
        <v>4</v>
      </c>
      <c r="AH9" s="144" t="n"/>
      <c r="AI9" s="165" t="inlineStr">
        <is>
          <t>6200-DCS-XJB-2024</t>
        </is>
      </c>
      <c r="AJ9" s="144" t="n"/>
      <c r="AK9" s="144" t="n"/>
      <c r="AL9" s="144" t="n"/>
      <c r="AM9" s="144">
        <f>H9</f>
        <v/>
      </c>
      <c r="AN9" s="144">
        <f>AN8</f>
        <v/>
      </c>
      <c r="AO9" s="144" t="inlineStr">
        <is>
          <t>汽机公用装置</t>
        </is>
      </c>
      <c r="AP9" s="144">
        <f>"文档编号: "&amp;AN9</f>
        <v/>
      </c>
      <c r="AQ9" s="144" t="inlineStr">
        <is>
          <t>DCS模拟信号接线柜</t>
        </is>
      </c>
      <c r="AR9" s="144" t="inlineStr">
        <is>
          <t>00</t>
        </is>
      </c>
      <c r="AS9" s="147">
        <f>TODAY()</f>
        <v/>
      </c>
      <c r="AT9" s="146" t="inlineStr">
        <is>
          <t>AAI143-H53/K4A00</t>
        </is>
      </c>
      <c r="AU9" s="144" t="inlineStr">
        <is>
          <t>KS1</t>
        </is>
      </c>
    </row>
    <row r="10" ht="14.25" customHeight="1" s="174">
      <c r="A10" s="153" t="inlineStr">
        <is>
          <t>6200-VXT-24105A</t>
        </is>
      </c>
      <c r="B10" s="144">
        <f>IF([2]Sheet1!$A$1="接线表","System4","System1")</f>
        <v/>
      </c>
      <c r="C10" s="145">
        <f>IF([2]Sheet1!$A$1="接线表","AI_4W_W","AI_4W")</f>
        <v/>
      </c>
      <c r="D10" s="146" t="inlineStr">
        <is>
          <t>AI</t>
        </is>
      </c>
      <c r="E10" s="164" t="inlineStr">
        <is>
          <t>6200-DCS-SYS-114</t>
        </is>
      </c>
      <c r="F10" s="144">
        <f>AN10&amp;"_Rev"&amp;AR10</f>
        <v/>
      </c>
      <c r="G10" s="144">
        <f>G9</f>
        <v/>
      </c>
      <c r="H10" s="146">
        <f>A10</f>
        <v/>
      </c>
      <c r="I10" s="146" t="n"/>
      <c r="J10" s="144">
        <f>M10&amp;"-"&amp;"NODE"&amp;N10&amp;"-"&amp;"SLOT"&amp;O10</f>
        <v/>
      </c>
      <c r="K10" s="144">
        <f>IF(Q10="Y",LEFT(J10,LEN(J10)-1)&amp;(O10+1),"")</f>
        <v/>
      </c>
      <c r="L10" s="144">
        <f>IF(Q10="Y",M10&amp;"-N"&amp;N10&amp;"-S"&amp;O10&amp;"/"&amp;"S"&amp;RIGHT(K10,1),M10&amp;"-N"&amp;N10&amp;"-S"&amp;O10)</f>
        <v/>
      </c>
      <c r="M10" s="164" t="inlineStr">
        <is>
          <t>FCS0203</t>
        </is>
      </c>
      <c r="N10" s="165" t="n">
        <v>1</v>
      </c>
      <c r="O10" s="165" t="n">
        <v>1</v>
      </c>
      <c r="P10" s="164" t="n">
        <v>9</v>
      </c>
      <c r="Q10" s="164" t="inlineStr">
        <is>
          <t>Y</t>
        </is>
      </c>
      <c r="R10" s="164" t="inlineStr">
        <is>
          <t>6200-DCS-MAR-116</t>
        </is>
      </c>
      <c r="S10" s="165" t="inlineStr">
        <is>
          <t>TPA101</t>
        </is>
      </c>
      <c r="T10" s="144">
        <f>P10&amp;"A"</f>
        <v/>
      </c>
      <c r="U10" s="144">
        <f>P10&amp;"B"</f>
        <v/>
      </c>
      <c r="V10" s="144" t="n"/>
      <c r="W10" s="144" t="n"/>
      <c r="X10" s="144" t="n"/>
      <c r="Y10" s="165" t="inlineStr">
        <is>
          <t>TBG02</t>
        </is>
      </c>
      <c r="Z10" s="164" t="n">
        <v>1</v>
      </c>
      <c r="AA10" s="165" t="n">
        <v>2</v>
      </c>
      <c r="AB10" s="144" t="n"/>
      <c r="AC10" s="165" t="inlineStr">
        <is>
          <t>AA143_543-YG</t>
        </is>
      </c>
      <c r="AD10" s="144">
        <f>AD9</f>
        <v/>
      </c>
      <c r="AE10" s="144">
        <f>AE9</f>
        <v/>
      </c>
      <c r="AF10" s="165" t="inlineStr">
        <is>
          <t>6200-DCS-XJB-2026-C</t>
        </is>
      </c>
      <c r="AG10" s="165" t="n">
        <v>1</v>
      </c>
      <c r="AH10" s="144" t="n"/>
      <c r="AI10" s="165" t="inlineStr">
        <is>
          <t>6200-DCS-XJB-2026</t>
        </is>
      </c>
      <c r="AJ10" s="144" t="n"/>
      <c r="AK10" s="144" t="n"/>
      <c r="AL10" s="144" t="n"/>
      <c r="AM10" s="144">
        <f>H10</f>
        <v/>
      </c>
      <c r="AN10" s="144">
        <f>AN9</f>
        <v/>
      </c>
      <c r="AO10" s="144" t="inlineStr">
        <is>
          <t>汽机公用装置</t>
        </is>
      </c>
      <c r="AP10" s="144">
        <f>"文档编号: "&amp;AN10</f>
        <v/>
      </c>
      <c r="AQ10" s="144" t="inlineStr">
        <is>
          <t>DCS模拟信号接线柜</t>
        </is>
      </c>
      <c r="AR10" s="144" t="inlineStr">
        <is>
          <t>00</t>
        </is>
      </c>
      <c r="AS10" s="147">
        <f>TODAY()</f>
        <v/>
      </c>
      <c r="AT10" s="146" t="inlineStr">
        <is>
          <t>AAI143-H53/K4A00</t>
        </is>
      </c>
      <c r="AU10" s="144" t="inlineStr">
        <is>
          <t>KS1</t>
        </is>
      </c>
    </row>
    <row r="11" ht="14.25" customHeight="1" s="174">
      <c r="A11" s="153" t="inlineStr">
        <is>
          <t>6200-VYT-24106A</t>
        </is>
      </c>
      <c r="B11" s="144">
        <f>IF([2]Sheet1!$A$1="接线表","System4","System1")</f>
        <v/>
      </c>
      <c r="C11" s="145">
        <f>IF([2]Sheet1!$A$1="接线表","AI_4W_W","AI_4W")</f>
        <v/>
      </c>
      <c r="D11" s="146" t="inlineStr">
        <is>
          <t>AI</t>
        </is>
      </c>
      <c r="E11" s="164" t="inlineStr">
        <is>
          <t>6200-DCS-SYS-114</t>
        </is>
      </c>
      <c r="F11" s="144">
        <f>AN11&amp;"_Rev"&amp;AR11</f>
        <v/>
      </c>
      <c r="G11" s="144">
        <f>G10</f>
        <v/>
      </c>
      <c r="H11" s="146">
        <f>A11</f>
        <v/>
      </c>
      <c r="I11" s="146" t="n"/>
      <c r="J11" s="144">
        <f>M11&amp;"-"&amp;"NODE"&amp;N11&amp;"-"&amp;"SLOT"&amp;O11</f>
        <v/>
      </c>
      <c r="K11" s="144">
        <f>IF(Q11="Y",LEFT(J11,LEN(J11)-1)&amp;(O11+1),"")</f>
        <v/>
      </c>
      <c r="L11" s="144">
        <f>IF(Q11="Y",M11&amp;"-N"&amp;N11&amp;"-S"&amp;O11&amp;"/"&amp;"S"&amp;RIGHT(K11,1),M11&amp;"-N"&amp;N11&amp;"-S"&amp;O11)</f>
        <v/>
      </c>
      <c r="M11" s="164" t="inlineStr">
        <is>
          <t>FCS0203</t>
        </is>
      </c>
      <c r="N11" s="165" t="n">
        <v>1</v>
      </c>
      <c r="O11" s="165" t="n">
        <v>1</v>
      </c>
      <c r="P11" s="164" t="n">
        <v>10</v>
      </c>
      <c r="Q11" s="164" t="inlineStr">
        <is>
          <t>Y</t>
        </is>
      </c>
      <c r="R11" s="164" t="inlineStr">
        <is>
          <t>6200-DCS-MAR-116</t>
        </is>
      </c>
      <c r="S11" s="165" t="inlineStr">
        <is>
          <t>TPA101</t>
        </is>
      </c>
      <c r="T11" s="144">
        <f>P11&amp;"A"</f>
        <v/>
      </c>
      <c r="U11" s="144">
        <f>P11&amp;"B"</f>
        <v/>
      </c>
      <c r="V11" s="144" t="n"/>
      <c r="W11" s="144" t="n"/>
      <c r="X11" s="144" t="n"/>
      <c r="Y11" s="165" t="inlineStr">
        <is>
          <t>TBG02</t>
        </is>
      </c>
      <c r="Z11" s="164" t="n">
        <v>3</v>
      </c>
      <c r="AA11" s="165" t="n">
        <v>4</v>
      </c>
      <c r="AB11" s="144" t="n"/>
      <c r="AC11" s="165" t="inlineStr">
        <is>
          <t>AA143_543-YG</t>
        </is>
      </c>
      <c r="AD11" s="144">
        <f>AD10</f>
        <v/>
      </c>
      <c r="AE11" s="144">
        <f>AE10</f>
        <v/>
      </c>
      <c r="AF11" s="165" t="inlineStr">
        <is>
          <t>6200-DCS-XJB-2026-C</t>
        </is>
      </c>
      <c r="AG11" s="165" t="n">
        <v>2</v>
      </c>
      <c r="AH11" s="144" t="n"/>
      <c r="AI11" s="165" t="inlineStr">
        <is>
          <t>6200-DCS-XJB-2026</t>
        </is>
      </c>
      <c r="AJ11" s="144" t="n"/>
      <c r="AK11" s="144" t="n"/>
      <c r="AL11" s="144" t="n"/>
      <c r="AM11" s="144">
        <f>H11</f>
        <v/>
      </c>
      <c r="AN11" s="144">
        <f>AN10</f>
        <v/>
      </c>
      <c r="AO11" s="144" t="inlineStr">
        <is>
          <t>汽机公用装置</t>
        </is>
      </c>
      <c r="AP11" s="144">
        <f>"文档编号: "&amp;AN11</f>
        <v/>
      </c>
      <c r="AQ11" s="144" t="inlineStr">
        <is>
          <t>DCS模拟信号接线柜</t>
        </is>
      </c>
      <c r="AR11" s="144" t="inlineStr">
        <is>
          <t>00</t>
        </is>
      </c>
      <c r="AS11" s="147">
        <f>TODAY()</f>
        <v/>
      </c>
      <c r="AT11" s="146" t="inlineStr">
        <is>
          <t>AAI143-H53/K4A00</t>
        </is>
      </c>
      <c r="AU11" s="144" t="inlineStr">
        <is>
          <t>KS1</t>
        </is>
      </c>
    </row>
    <row r="12" ht="14.25" customHeight="1" s="174">
      <c r="A12" s="153" t="inlineStr">
        <is>
          <t>6200-VXT-24107A</t>
        </is>
      </c>
      <c r="B12" s="144">
        <f>IF([2]Sheet1!$A$1="接线表","System4","System1")</f>
        <v/>
      </c>
      <c r="C12" s="145">
        <f>IF([2]Sheet1!$A$1="接线表","AI_4W_W","AI_4W")</f>
        <v/>
      </c>
      <c r="D12" s="146" t="inlineStr">
        <is>
          <t>AI</t>
        </is>
      </c>
      <c r="E12" s="164" t="inlineStr">
        <is>
          <t>6200-DCS-SYS-114</t>
        </is>
      </c>
      <c r="F12" s="144">
        <f>AN12&amp;"_Rev"&amp;AR12</f>
        <v/>
      </c>
      <c r="G12" s="144">
        <f>G11</f>
        <v/>
      </c>
      <c r="H12" s="146">
        <f>A12</f>
        <v/>
      </c>
      <c r="I12" s="146" t="n"/>
      <c r="J12" s="144">
        <f>M12&amp;"-"&amp;"NODE"&amp;N12&amp;"-"&amp;"SLOT"&amp;O12</f>
        <v/>
      </c>
      <c r="K12" s="144">
        <f>IF(Q12="Y",LEFT(J12,LEN(J12)-1)&amp;(O12+1),"")</f>
        <v/>
      </c>
      <c r="L12" s="144">
        <f>IF(Q12="Y",M12&amp;"-N"&amp;N12&amp;"-S"&amp;O12&amp;"/"&amp;"S"&amp;RIGHT(K12,1),M12&amp;"-N"&amp;N12&amp;"-S"&amp;O12)</f>
        <v/>
      </c>
      <c r="M12" s="164" t="inlineStr">
        <is>
          <t>FCS0203</t>
        </is>
      </c>
      <c r="N12" s="165" t="n">
        <v>1</v>
      </c>
      <c r="O12" s="165" t="n">
        <v>1</v>
      </c>
      <c r="P12" s="164" t="n">
        <v>11</v>
      </c>
      <c r="Q12" s="164" t="inlineStr">
        <is>
          <t>Y</t>
        </is>
      </c>
      <c r="R12" s="164" t="inlineStr">
        <is>
          <t>6200-DCS-MAR-116</t>
        </is>
      </c>
      <c r="S12" s="165" t="inlineStr">
        <is>
          <t>TPA101</t>
        </is>
      </c>
      <c r="T12" s="144">
        <f>P12&amp;"A"</f>
        <v/>
      </c>
      <c r="U12" s="144">
        <f>P12&amp;"B"</f>
        <v/>
      </c>
      <c r="V12" s="144" t="n"/>
      <c r="W12" s="144" t="n"/>
      <c r="X12" s="144" t="n"/>
      <c r="Y12" s="165" t="inlineStr">
        <is>
          <t>TBG02</t>
        </is>
      </c>
      <c r="Z12" s="164" t="n">
        <v>5</v>
      </c>
      <c r="AA12" s="165" t="n">
        <v>6</v>
      </c>
      <c r="AB12" s="144" t="n"/>
      <c r="AC12" s="165" t="inlineStr">
        <is>
          <t>AA143_543-YG</t>
        </is>
      </c>
      <c r="AD12" s="144">
        <f>AD11</f>
        <v/>
      </c>
      <c r="AE12" s="144">
        <f>AE11</f>
        <v/>
      </c>
      <c r="AF12" s="165" t="inlineStr">
        <is>
          <t>6200-DCS-XJB-2026-C</t>
        </is>
      </c>
      <c r="AG12" s="165" t="n">
        <v>3</v>
      </c>
      <c r="AH12" s="144" t="n"/>
      <c r="AI12" s="165" t="inlineStr">
        <is>
          <t>6200-DCS-XJB-2026</t>
        </is>
      </c>
      <c r="AJ12" s="144" t="n"/>
      <c r="AK12" s="144" t="n"/>
      <c r="AL12" s="144" t="n"/>
      <c r="AM12" s="144">
        <f>H12</f>
        <v/>
      </c>
      <c r="AN12" s="144">
        <f>AN11</f>
        <v/>
      </c>
      <c r="AO12" s="144" t="inlineStr">
        <is>
          <t>汽机公用装置</t>
        </is>
      </c>
      <c r="AP12" s="144">
        <f>"文档编号: "&amp;AN12</f>
        <v/>
      </c>
      <c r="AQ12" s="144" t="inlineStr">
        <is>
          <t>DCS模拟信号接线柜</t>
        </is>
      </c>
      <c r="AR12" s="144" t="inlineStr">
        <is>
          <t>00</t>
        </is>
      </c>
      <c r="AS12" s="147">
        <f>TODAY()</f>
        <v/>
      </c>
      <c r="AT12" s="146" t="inlineStr">
        <is>
          <t>AAI143-H53/K4A00</t>
        </is>
      </c>
      <c r="AU12" s="144" t="inlineStr">
        <is>
          <t>KS1</t>
        </is>
      </c>
    </row>
    <row r="13" ht="14.25" customHeight="1" s="174">
      <c r="A13" s="153" t="inlineStr">
        <is>
          <t>6200-VYT-24108A</t>
        </is>
      </c>
      <c r="B13" s="144">
        <f>IF([2]Sheet1!$A$1="接线表","System4","System1")</f>
        <v/>
      </c>
      <c r="C13" s="145">
        <f>IF([2]Sheet1!$A$1="接线表","AI_4W_W","AI_4W")</f>
        <v/>
      </c>
      <c r="D13" s="146" t="inlineStr">
        <is>
          <t>AI</t>
        </is>
      </c>
      <c r="E13" s="164" t="inlineStr">
        <is>
          <t>6200-DCS-SYS-114</t>
        </is>
      </c>
      <c r="F13" s="144">
        <f>AN13&amp;"_Rev"&amp;AR13</f>
        <v/>
      </c>
      <c r="G13" s="144">
        <f>G12</f>
        <v/>
      </c>
      <c r="H13" s="146">
        <f>A13</f>
        <v/>
      </c>
      <c r="I13" s="146" t="n"/>
      <c r="J13" s="144">
        <f>M13&amp;"-"&amp;"NODE"&amp;N13&amp;"-"&amp;"SLOT"&amp;O13</f>
        <v/>
      </c>
      <c r="K13" s="144">
        <f>IF(Q13="Y",LEFT(J13,LEN(J13)-1)&amp;(O13+1),"")</f>
        <v/>
      </c>
      <c r="L13" s="144">
        <f>IF(Q13="Y",M13&amp;"-N"&amp;N13&amp;"-S"&amp;O13&amp;"/"&amp;"S"&amp;RIGHT(K13,1),M13&amp;"-N"&amp;N13&amp;"-S"&amp;O13)</f>
        <v/>
      </c>
      <c r="M13" s="164" t="inlineStr">
        <is>
          <t>FCS0203</t>
        </is>
      </c>
      <c r="N13" s="165" t="n">
        <v>1</v>
      </c>
      <c r="O13" s="165" t="n">
        <v>1</v>
      </c>
      <c r="P13" s="164" t="n">
        <v>12</v>
      </c>
      <c r="Q13" s="164" t="inlineStr">
        <is>
          <t>Y</t>
        </is>
      </c>
      <c r="R13" s="164" t="inlineStr">
        <is>
          <t>6200-DCS-MAR-116</t>
        </is>
      </c>
      <c r="S13" s="165" t="inlineStr">
        <is>
          <t>TPA101</t>
        </is>
      </c>
      <c r="T13" s="144">
        <f>P13&amp;"A"</f>
        <v/>
      </c>
      <c r="U13" s="144">
        <f>P13&amp;"B"</f>
        <v/>
      </c>
      <c r="V13" s="144" t="n"/>
      <c r="W13" s="144" t="n"/>
      <c r="X13" s="144" t="n"/>
      <c r="Y13" s="165" t="inlineStr">
        <is>
          <t>TBG02</t>
        </is>
      </c>
      <c r="Z13" s="164" t="n">
        <v>7</v>
      </c>
      <c r="AA13" s="165" t="n">
        <v>8</v>
      </c>
      <c r="AB13" s="144" t="n"/>
      <c r="AC13" s="165" t="inlineStr">
        <is>
          <t>AA143_543-YG</t>
        </is>
      </c>
      <c r="AD13" s="144">
        <f>AD12</f>
        <v/>
      </c>
      <c r="AE13" s="144">
        <f>AE12</f>
        <v/>
      </c>
      <c r="AF13" s="165" t="inlineStr">
        <is>
          <t>6200-DCS-XJB-2026-C</t>
        </is>
      </c>
      <c r="AG13" s="165" t="n">
        <v>4</v>
      </c>
      <c r="AH13" s="144" t="n"/>
      <c r="AI13" s="165" t="inlineStr">
        <is>
          <t>6200-DCS-XJB-2026</t>
        </is>
      </c>
      <c r="AJ13" s="144" t="n"/>
      <c r="AK13" s="144" t="n"/>
      <c r="AL13" s="144" t="n"/>
      <c r="AM13" s="144">
        <f>H13</f>
        <v/>
      </c>
      <c r="AN13" s="144">
        <f>AN12</f>
        <v/>
      </c>
      <c r="AO13" s="144" t="inlineStr">
        <is>
          <t>汽机公用装置</t>
        </is>
      </c>
      <c r="AP13" s="144">
        <f>"文档编号: "&amp;AN13</f>
        <v/>
      </c>
      <c r="AQ13" s="144" t="inlineStr">
        <is>
          <t>DCS模拟信号接线柜</t>
        </is>
      </c>
      <c r="AR13" s="144" t="inlineStr">
        <is>
          <t>00</t>
        </is>
      </c>
      <c r="AS13" s="147">
        <f>TODAY()</f>
        <v/>
      </c>
      <c r="AT13" s="146" t="inlineStr">
        <is>
          <t>AAI143-H53/K4A00</t>
        </is>
      </c>
      <c r="AU13" s="144" t="inlineStr">
        <is>
          <t>KS1</t>
        </is>
      </c>
    </row>
    <row r="14" ht="14.25" customHeight="1" s="174">
      <c r="A14" s="153" t="inlineStr">
        <is>
          <t>6200-ZT-24101A</t>
        </is>
      </c>
      <c r="B14" s="144">
        <f>IF([2]Sheet1!$A$1="接线表","System4","System1")</f>
        <v/>
      </c>
      <c r="C14" s="145">
        <f>IF([2]Sheet1!$A$1="接线表","AI_4W_W","AI_4W")</f>
        <v/>
      </c>
      <c r="D14" s="146" t="inlineStr">
        <is>
          <t>AI</t>
        </is>
      </c>
      <c r="E14" s="164" t="inlineStr">
        <is>
          <t>6200-DCS-SYS-114</t>
        </is>
      </c>
      <c r="F14" s="144">
        <f>AN14&amp;"_Rev"&amp;AR14</f>
        <v/>
      </c>
      <c r="G14" s="144">
        <f>G13</f>
        <v/>
      </c>
      <c r="H14" s="146">
        <f>A14</f>
        <v/>
      </c>
      <c r="I14" s="146" t="n"/>
      <c r="J14" s="144">
        <f>M14&amp;"-"&amp;"NODE"&amp;N14&amp;"-"&amp;"SLOT"&amp;O14</f>
        <v/>
      </c>
      <c r="K14" s="144">
        <f>IF(Q14="Y",LEFT(J14,LEN(J14)-1)&amp;(O14+1),"")</f>
        <v/>
      </c>
      <c r="L14" s="144">
        <f>IF(Q14="Y",M14&amp;"-N"&amp;N14&amp;"-S"&amp;O14&amp;"/"&amp;"S"&amp;RIGHT(K14,1),M14&amp;"-N"&amp;N14&amp;"-S"&amp;O14)</f>
        <v/>
      </c>
      <c r="M14" s="164" t="inlineStr">
        <is>
          <t>FCS0203</t>
        </is>
      </c>
      <c r="N14" s="165" t="n">
        <v>1</v>
      </c>
      <c r="O14" s="165" t="n">
        <v>1</v>
      </c>
      <c r="P14" s="164" t="n">
        <v>13</v>
      </c>
      <c r="Q14" s="164" t="inlineStr">
        <is>
          <t>Y</t>
        </is>
      </c>
      <c r="R14" s="164" t="inlineStr">
        <is>
          <t>6200-DCS-MAR-116</t>
        </is>
      </c>
      <c r="S14" s="165" t="inlineStr">
        <is>
          <t>TPA101</t>
        </is>
      </c>
      <c r="T14" s="144">
        <f>P14&amp;"A"</f>
        <v/>
      </c>
      <c r="U14" s="144">
        <f>P14&amp;"B"</f>
        <v/>
      </c>
      <c r="V14" s="144" t="n"/>
      <c r="W14" s="144" t="n"/>
      <c r="X14" s="144" t="n"/>
      <c r="Y14" s="165" t="inlineStr">
        <is>
          <t>TBG02</t>
        </is>
      </c>
      <c r="Z14" s="164" t="n">
        <v>9</v>
      </c>
      <c r="AA14" s="165" t="n">
        <v>10</v>
      </c>
      <c r="AB14" s="144" t="n"/>
      <c r="AC14" s="165" t="inlineStr">
        <is>
          <t>AA143_543-YG</t>
        </is>
      </c>
      <c r="AD14" s="144">
        <f>AD13</f>
        <v/>
      </c>
      <c r="AE14" s="144">
        <f>AE13</f>
        <v/>
      </c>
      <c r="AF14" s="165" t="inlineStr">
        <is>
          <t>6200-DCS-XJB-2026-C</t>
        </is>
      </c>
      <c r="AG14" s="165" t="n">
        <v>5</v>
      </c>
      <c r="AH14" s="144" t="n"/>
      <c r="AI14" s="165" t="inlineStr">
        <is>
          <t>6200-DCS-XJB-2026</t>
        </is>
      </c>
      <c r="AJ14" s="144" t="n"/>
      <c r="AK14" s="144" t="n"/>
      <c r="AL14" s="144" t="n"/>
      <c r="AM14" s="144">
        <f>H14</f>
        <v/>
      </c>
      <c r="AN14" s="144">
        <f>AN13</f>
        <v/>
      </c>
      <c r="AO14" s="144" t="inlineStr">
        <is>
          <t>汽机公用装置</t>
        </is>
      </c>
      <c r="AP14" s="144">
        <f>"文档编号: "&amp;AN14</f>
        <v/>
      </c>
      <c r="AQ14" s="144" t="inlineStr">
        <is>
          <t>DCS模拟信号接线柜</t>
        </is>
      </c>
      <c r="AR14" s="144" t="inlineStr">
        <is>
          <t>00</t>
        </is>
      </c>
      <c r="AS14" s="147">
        <f>TODAY()</f>
        <v/>
      </c>
      <c r="AT14" s="146" t="inlineStr">
        <is>
          <t>AAI143-H53/K4A00</t>
        </is>
      </c>
      <c r="AU14" s="144" t="inlineStr">
        <is>
          <t>KS1</t>
        </is>
      </c>
    </row>
    <row r="15" ht="14.25" customHeight="1" s="174">
      <c r="A15" s="153" t="inlineStr">
        <is>
          <t>6200-ZT-24102A</t>
        </is>
      </c>
      <c r="B15" s="144">
        <f>IF([2]Sheet1!$A$1="接线表","System4","System1")</f>
        <v/>
      </c>
      <c r="C15" s="145">
        <f>IF([2]Sheet1!$A$1="接线表","AI_4W_W","AI_4W")</f>
        <v/>
      </c>
      <c r="D15" s="146" t="inlineStr">
        <is>
          <t>AI</t>
        </is>
      </c>
      <c r="E15" s="164" t="inlineStr">
        <is>
          <t>6200-DCS-SYS-114</t>
        </is>
      </c>
      <c r="F15" s="144">
        <f>AN15&amp;"_Rev"&amp;AR15</f>
        <v/>
      </c>
      <c r="G15" s="144">
        <f>G14</f>
        <v/>
      </c>
      <c r="H15" s="146">
        <f>A15</f>
        <v/>
      </c>
      <c r="I15" s="146" t="n"/>
      <c r="J15" s="144">
        <f>M15&amp;"-"&amp;"NODE"&amp;N15&amp;"-"&amp;"SLOT"&amp;O15</f>
        <v/>
      </c>
      <c r="K15" s="144">
        <f>IF(Q15="Y",LEFT(J15,LEN(J15)-1)&amp;(O15+1),"")</f>
        <v/>
      </c>
      <c r="L15" s="144">
        <f>IF(Q15="Y",M15&amp;"-N"&amp;N15&amp;"-S"&amp;O15&amp;"/"&amp;"S"&amp;RIGHT(K15,1),M15&amp;"-N"&amp;N15&amp;"-S"&amp;O15)</f>
        <v/>
      </c>
      <c r="M15" s="164" t="inlineStr">
        <is>
          <t>FCS0203</t>
        </is>
      </c>
      <c r="N15" s="165" t="n">
        <v>1</v>
      </c>
      <c r="O15" s="165" t="n">
        <v>1</v>
      </c>
      <c r="P15" s="164" t="n">
        <v>14</v>
      </c>
      <c r="Q15" s="164" t="inlineStr">
        <is>
          <t>Y</t>
        </is>
      </c>
      <c r="R15" s="164" t="inlineStr">
        <is>
          <t>6200-DCS-MAR-116</t>
        </is>
      </c>
      <c r="S15" s="165" t="inlineStr">
        <is>
          <t>TPA101</t>
        </is>
      </c>
      <c r="T15" s="144">
        <f>P15&amp;"A"</f>
        <v/>
      </c>
      <c r="U15" s="144">
        <f>P15&amp;"B"</f>
        <v/>
      </c>
      <c r="V15" s="144" t="n"/>
      <c r="W15" s="144" t="n"/>
      <c r="X15" s="144" t="n"/>
      <c r="Y15" s="165" t="inlineStr">
        <is>
          <t>TBG02</t>
        </is>
      </c>
      <c r="Z15" s="164" t="n">
        <v>11</v>
      </c>
      <c r="AA15" s="165" t="n">
        <v>12</v>
      </c>
      <c r="AB15" s="144" t="n"/>
      <c r="AC15" s="165" t="inlineStr">
        <is>
          <t>AA143_543-YG</t>
        </is>
      </c>
      <c r="AD15" s="144">
        <f>AD14</f>
        <v/>
      </c>
      <c r="AE15" s="144">
        <f>AE14</f>
        <v/>
      </c>
      <c r="AF15" s="165" t="inlineStr">
        <is>
          <t>6200-DCS-XJB-2026-C</t>
        </is>
      </c>
      <c r="AG15" s="165" t="n">
        <v>6</v>
      </c>
      <c r="AH15" s="144" t="n"/>
      <c r="AI15" s="165" t="inlineStr">
        <is>
          <t>6200-DCS-XJB-2026</t>
        </is>
      </c>
      <c r="AJ15" s="144" t="n"/>
      <c r="AK15" s="144" t="n"/>
      <c r="AL15" s="144" t="n"/>
      <c r="AM15" s="144">
        <f>H15</f>
        <v/>
      </c>
      <c r="AN15" s="144">
        <f>AN14</f>
        <v/>
      </c>
      <c r="AO15" s="144" t="inlineStr">
        <is>
          <t>汽机公用装置</t>
        </is>
      </c>
      <c r="AP15" s="144">
        <f>"文档编号: "&amp;AN15</f>
        <v/>
      </c>
      <c r="AQ15" s="144" t="inlineStr">
        <is>
          <t>DCS模拟信号接线柜</t>
        </is>
      </c>
      <c r="AR15" s="144" t="inlineStr">
        <is>
          <t>00</t>
        </is>
      </c>
      <c r="AS15" s="147">
        <f>TODAY()</f>
        <v/>
      </c>
      <c r="AT15" s="146" t="inlineStr">
        <is>
          <t>AAI143-H53/K4A00</t>
        </is>
      </c>
      <c r="AU15" s="144" t="inlineStr">
        <is>
          <t>KS1</t>
        </is>
      </c>
    </row>
    <row r="16" ht="14.25" customHeight="1" s="174">
      <c r="A16" s="153" t="inlineStr">
        <is>
          <t>F0203N1S1C15</t>
        </is>
      </c>
      <c r="B16" s="144">
        <f>IF([2]Sheet1!$A$1="接线表","System4","System1")</f>
        <v/>
      </c>
      <c r="C16" s="145">
        <f>IF([2]Sheet1!$A$1="接线表","AI_4W_W","AI_4W")</f>
        <v/>
      </c>
      <c r="D16" s="146" t="inlineStr">
        <is>
          <t>AI</t>
        </is>
      </c>
      <c r="E16" s="164" t="inlineStr">
        <is>
          <t>6200-DCS-SYS-114</t>
        </is>
      </c>
      <c r="F16" s="144">
        <f>AN16&amp;"_Rev"&amp;AR16</f>
        <v/>
      </c>
      <c r="G16" s="144">
        <f>G15</f>
        <v/>
      </c>
      <c r="H16" s="146">
        <f>A16</f>
        <v/>
      </c>
      <c r="I16" s="146" t="n"/>
      <c r="J16" s="144">
        <f>M16&amp;"-"&amp;"NODE"&amp;N16&amp;"-"&amp;"SLOT"&amp;O16</f>
        <v/>
      </c>
      <c r="K16" s="144">
        <f>IF(Q16="Y",LEFT(J16,LEN(J16)-1)&amp;(O16+1),"")</f>
        <v/>
      </c>
      <c r="L16" s="144">
        <f>IF(Q16="Y",M16&amp;"-N"&amp;N16&amp;"-S"&amp;O16&amp;"/"&amp;"S"&amp;RIGHT(K16,1),M16&amp;"-N"&amp;N16&amp;"-S"&amp;O16)</f>
        <v/>
      </c>
      <c r="M16" s="164" t="inlineStr">
        <is>
          <t>FCS0203</t>
        </is>
      </c>
      <c r="N16" s="165" t="n">
        <v>1</v>
      </c>
      <c r="O16" s="165" t="n">
        <v>1</v>
      </c>
      <c r="P16" s="164" t="n">
        <v>15</v>
      </c>
      <c r="Q16" s="164" t="inlineStr">
        <is>
          <t>Y</t>
        </is>
      </c>
      <c r="R16" s="164" t="inlineStr">
        <is>
          <t>6200-DCS-MAR-116</t>
        </is>
      </c>
      <c r="S16" s="165" t="inlineStr">
        <is>
          <t>TPA101</t>
        </is>
      </c>
      <c r="T16" s="144">
        <f>P16&amp;"A"</f>
        <v/>
      </c>
      <c r="U16" s="144">
        <f>P16&amp;"B"</f>
        <v/>
      </c>
      <c r="V16" s="144" t="n"/>
      <c r="W16" s="144" t="n"/>
      <c r="X16" s="146" t="n"/>
      <c r="Y16" s="144" t="n"/>
      <c r="Z16" s="144" t="n"/>
      <c r="AA16" s="144" t="n"/>
      <c r="AB16" s="144" t="n"/>
      <c r="AC16" s="165" t="inlineStr">
        <is>
          <t>AA143_543-YG</t>
        </is>
      </c>
      <c r="AD16" s="144">
        <f>AD15</f>
        <v/>
      </c>
      <c r="AE16" s="144">
        <f>AE15</f>
        <v/>
      </c>
      <c r="AF16" s="144" t="n"/>
      <c r="AG16" s="144" t="n"/>
      <c r="AH16" s="144" t="n"/>
      <c r="AI16" s="144" t="n"/>
      <c r="AJ16" s="144" t="n"/>
      <c r="AK16" s="144" t="n"/>
      <c r="AL16" s="144" t="n"/>
      <c r="AM16" s="144" t="n"/>
      <c r="AN16" s="144">
        <f>AN15</f>
        <v/>
      </c>
      <c r="AO16" s="144" t="inlineStr">
        <is>
          <t>汽机公用装置</t>
        </is>
      </c>
      <c r="AP16" s="144">
        <f>"文档编号: "&amp;AN16</f>
        <v/>
      </c>
      <c r="AQ16" s="144" t="inlineStr">
        <is>
          <t>DCS模拟信号接线柜</t>
        </is>
      </c>
      <c r="AR16" s="144" t="inlineStr">
        <is>
          <t>00</t>
        </is>
      </c>
      <c r="AS16" s="147">
        <f>TODAY()</f>
        <v/>
      </c>
      <c r="AT16" s="146" t="inlineStr">
        <is>
          <t>AAI143-H53/K4A00</t>
        </is>
      </c>
      <c r="AU16" s="144" t="inlineStr">
        <is>
          <t>KS1</t>
        </is>
      </c>
    </row>
    <row r="17" ht="14.25" customHeight="1" s="174">
      <c r="A17" s="153" t="inlineStr">
        <is>
          <t>F0203N1S1C16</t>
        </is>
      </c>
      <c r="B17" s="148">
        <f>IF([2]Sheet1!$A$1="接线表","System4","System1")</f>
        <v/>
      </c>
      <c r="C17" s="148">
        <f>IF([2]Sheet1!$A$1="接线表","AI_4W_W","AI_4W")</f>
        <v/>
      </c>
      <c r="D17" s="149" t="inlineStr">
        <is>
          <t>AI</t>
        </is>
      </c>
      <c r="E17" s="164" t="inlineStr">
        <is>
          <t>6200-DCS-SYS-114</t>
        </is>
      </c>
      <c r="F17" s="148">
        <f>AN17&amp;"_Rev"&amp;AR17</f>
        <v/>
      </c>
      <c r="G17" s="148">
        <f>G16</f>
        <v/>
      </c>
      <c r="H17" s="146">
        <f>A17</f>
        <v/>
      </c>
      <c r="I17" s="149" t="n"/>
      <c r="J17" s="148">
        <f>M17&amp;"-"&amp;"NODE"&amp;N17&amp;"-"&amp;"SLOT"&amp;O17</f>
        <v/>
      </c>
      <c r="K17" s="148">
        <f>IF(Q17="Y",LEFT(J17,LEN(J17)-1)&amp;(O17+1),"")</f>
        <v/>
      </c>
      <c r="L17" s="148">
        <f>IF(Q17="Y",M17&amp;"-N"&amp;N17&amp;"-S"&amp;O17&amp;"/"&amp;"S"&amp;RIGHT(K17,1),M17&amp;"-N"&amp;N17&amp;"-S"&amp;O17)</f>
        <v/>
      </c>
      <c r="M17" s="164" t="inlineStr">
        <is>
          <t>FCS0203</t>
        </is>
      </c>
      <c r="N17" s="165" t="n">
        <v>1</v>
      </c>
      <c r="O17" s="165" t="n">
        <v>1</v>
      </c>
      <c r="P17" s="164" t="n">
        <v>16</v>
      </c>
      <c r="Q17" s="164" t="inlineStr">
        <is>
          <t>Y</t>
        </is>
      </c>
      <c r="R17" s="164" t="inlineStr">
        <is>
          <t>6200-DCS-MAR-116</t>
        </is>
      </c>
      <c r="S17" s="165" t="inlineStr">
        <is>
          <t>TPA101</t>
        </is>
      </c>
      <c r="T17" s="148">
        <f>P17&amp;"A"</f>
        <v/>
      </c>
      <c r="U17" s="148">
        <f>P17&amp;"B"</f>
        <v/>
      </c>
      <c r="V17" s="148" t="n"/>
      <c r="W17" s="148" t="n"/>
      <c r="X17" s="149" t="n"/>
      <c r="Y17" s="148" t="n"/>
      <c r="Z17" s="148" t="n"/>
      <c r="AA17" s="148" t="n"/>
      <c r="AB17" s="148" t="n"/>
      <c r="AC17" s="165" t="inlineStr">
        <is>
          <t>AA143_543-YG</t>
        </is>
      </c>
      <c r="AD17" s="148">
        <f>AD16</f>
        <v/>
      </c>
      <c r="AE17" s="148">
        <f>AE16</f>
        <v/>
      </c>
      <c r="AF17" s="148" t="n"/>
      <c r="AG17" s="148" t="n"/>
      <c r="AH17" s="148" t="n"/>
      <c r="AI17" s="148" t="n"/>
      <c r="AJ17" s="148" t="n"/>
      <c r="AK17" s="148" t="n"/>
      <c r="AL17" s="148" t="n"/>
      <c r="AM17" s="148" t="n"/>
      <c r="AN17" s="148">
        <f>AN16</f>
        <v/>
      </c>
      <c r="AO17" s="148" t="inlineStr">
        <is>
          <t>汽机公用装置</t>
        </is>
      </c>
      <c r="AP17" s="148">
        <f>"文档编号: "&amp;AN17</f>
        <v/>
      </c>
      <c r="AQ17" s="148" t="inlineStr">
        <is>
          <t>DCS模拟信号接线柜</t>
        </is>
      </c>
      <c r="AR17" s="148" t="inlineStr">
        <is>
          <t>00</t>
        </is>
      </c>
      <c r="AS17" s="150">
        <f>TODAY()</f>
        <v/>
      </c>
      <c r="AT17" s="149" t="inlineStr">
        <is>
          <t>AAI143-H53/K4A00</t>
        </is>
      </c>
      <c r="AU17" s="148" t="inlineStr">
        <is>
          <t>KS1</t>
        </is>
      </c>
    </row>
    <row r="18">
      <c r="A18" s="154" t="inlineStr">
        <is>
          <t>6200-VXT-24201B</t>
        </is>
      </c>
      <c r="E18" s="167" t="inlineStr">
        <is>
          <t>6200-DCS-SYS-114</t>
        </is>
      </c>
      <c r="M18" s="168" t="inlineStr">
        <is>
          <t>FCS0203</t>
        </is>
      </c>
      <c r="N18" s="168" t="n">
        <v>2</v>
      </c>
      <c r="O18" s="168" t="n">
        <v>1</v>
      </c>
      <c r="P18" s="168" t="n">
        <v>1</v>
      </c>
      <c r="Q18" s="168" t="inlineStr">
        <is>
          <t>Y</t>
        </is>
      </c>
      <c r="R18" s="168" t="inlineStr">
        <is>
          <t>6200-DCS-MAR-116</t>
        </is>
      </c>
      <c r="S18" s="168" t="inlineStr">
        <is>
          <t>TPA102</t>
        </is>
      </c>
      <c r="Y18" s="168" t="inlineStr">
        <is>
          <t>TBG03</t>
        </is>
      </c>
      <c r="Z18" s="168" t="n">
        <v>1</v>
      </c>
      <c r="AA18" s="168" t="n">
        <v>2</v>
      </c>
      <c r="AC18" s="168" t="inlineStr">
        <is>
          <t>AA143_543-YG</t>
        </is>
      </c>
      <c r="AF18" s="168" t="inlineStr">
        <is>
          <t>6200-DCS-XJB-2014-C</t>
        </is>
      </c>
      <c r="AG18" s="168" t="n">
        <v>1</v>
      </c>
      <c r="AI18" s="168" t="inlineStr">
        <is>
          <t>6200-DCS-XJB-2014</t>
        </is>
      </c>
    </row>
    <row r="19">
      <c r="A19" s="154" t="inlineStr">
        <is>
          <t>6200-VYT-24202B</t>
        </is>
      </c>
      <c r="E19" s="168" t="inlineStr">
        <is>
          <t>6200-DCS-SYS-114</t>
        </is>
      </c>
      <c r="M19" s="168" t="inlineStr">
        <is>
          <t>FCS0203</t>
        </is>
      </c>
      <c r="N19" s="168" t="n">
        <v>2</v>
      </c>
      <c r="O19" s="168" t="n">
        <v>1</v>
      </c>
      <c r="P19" s="168" t="n">
        <v>2</v>
      </c>
      <c r="Q19" s="168" t="inlineStr">
        <is>
          <t>Y</t>
        </is>
      </c>
      <c r="R19" s="168" t="inlineStr">
        <is>
          <t>6200-DCS-MAR-116</t>
        </is>
      </c>
      <c r="S19" s="168" t="inlineStr">
        <is>
          <t>TPA102</t>
        </is>
      </c>
      <c r="Y19" s="168" t="inlineStr">
        <is>
          <t>TBG03</t>
        </is>
      </c>
      <c r="Z19" s="168" t="n">
        <v>3</v>
      </c>
      <c r="AA19" s="168" t="n">
        <v>4</v>
      </c>
      <c r="AC19" s="168" t="inlineStr">
        <is>
          <t>AA143_543-YG</t>
        </is>
      </c>
      <c r="AF19" s="168" t="inlineStr">
        <is>
          <t>6200-DCS-XJB-2014-C</t>
        </is>
      </c>
      <c r="AG19" s="168" t="n">
        <v>2</v>
      </c>
      <c r="AI19" s="168" t="inlineStr">
        <is>
          <t>6200-DCS-XJB-2014</t>
        </is>
      </c>
    </row>
    <row r="20">
      <c r="A20" s="154" t="inlineStr">
        <is>
          <t>6200-VXT-24203B</t>
        </is>
      </c>
      <c r="E20" s="180" t="inlineStr">
        <is>
          <t>6200-DCS-SYS-115</t>
        </is>
      </c>
      <c r="M20" s="168" t="inlineStr">
        <is>
          <t>FCS0203</t>
        </is>
      </c>
      <c r="N20" s="168" t="n">
        <v>2</v>
      </c>
      <c r="O20" s="168" t="n">
        <v>1</v>
      </c>
      <c r="P20" s="168" t="n">
        <v>3</v>
      </c>
      <c r="Q20" s="168" t="inlineStr">
        <is>
          <t>Y</t>
        </is>
      </c>
      <c r="R20" s="168" t="inlineStr">
        <is>
          <t>6200-DCS-MAR-116</t>
        </is>
      </c>
      <c r="S20" s="168" t="inlineStr">
        <is>
          <t>TPA102</t>
        </is>
      </c>
      <c r="Y20" s="168" t="inlineStr">
        <is>
          <t>TBG03</t>
        </is>
      </c>
      <c r="Z20" s="168" t="n">
        <v>5</v>
      </c>
      <c r="AA20" s="168" t="n">
        <v>6</v>
      </c>
      <c r="AC20" s="168" t="inlineStr">
        <is>
          <t>AA143_543-YG</t>
        </is>
      </c>
      <c r="AF20" s="168" t="inlineStr">
        <is>
          <t>6200-DCS-XJB-2014-C</t>
        </is>
      </c>
      <c r="AG20" s="168" t="n">
        <v>3</v>
      </c>
      <c r="AI20" s="168" t="inlineStr">
        <is>
          <t>6200-DCS-XJB-2014</t>
        </is>
      </c>
    </row>
    <row r="21">
      <c r="A21" s="154" t="inlineStr">
        <is>
          <t>6200-VYT-24204B</t>
        </is>
      </c>
      <c r="E21" s="168" t="inlineStr">
        <is>
          <t>6200-DCS-SYS-114</t>
        </is>
      </c>
      <c r="M21" s="168" t="inlineStr">
        <is>
          <t>FCS0203</t>
        </is>
      </c>
      <c r="N21" s="168" t="n">
        <v>2</v>
      </c>
      <c r="O21" s="168" t="n">
        <v>1</v>
      </c>
      <c r="P21" s="168" t="n">
        <v>4</v>
      </c>
      <c r="Q21" s="168" t="inlineStr">
        <is>
          <t>Y</t>
        </is>
      </c>
      <c r="R21" s="168" t="inlineStr">
        <is>
          <t>6200-DCS-MAR-116</t>
        </is>
      </c>
      <c r="S21" s="168" t="inlineStr">
        <is>
          <t>TPA102</t>
        </is>
      </c>
      <c r="Y21" s="168" t="inlineStr">
        <is>
          <t>TBG03</t>
        </is>
      </c>
      <c r="Z21" s="168" t="n">
        <v>7</v>
      </c>
      <c r="AA21" s="168" t="n">
        <v>8</v>
      </c>
      <c r="AC21" s="168" t="inlineStr">
        <is>
          <t>AA143_543-YG</t>
        </is>
      </c>
      <c r="AF21" s="168" t="inlineStr">
        <is>
          <t>6200-DCS-XJB-2014-C</t>
        </is>
      </c>
      <c r="AG21" s="168" t="n">
        <v>4</v>
      </c>
      <c r="AI21" s="168" t="inlineStr">
        <is>
          <t>6200-DCS-XJB-2014</t>
        </is>
      </c>
    </row>
    <row r="22">
      <c r="A22" s="154" t="inlineStr">
        <is>
          <t>6200-VXT-24101B</t>
        </is>
      </c>
      <c r="E22" s="168" t="inlineStr">
        <is>
          <t>6200-DCS-SYS-114</t>
        </is>
      </c>
      <c r="M22" s="168" t="inlineStr">
        <is>
          <t>FCS0203</t>
        </is>
      </c>
      <c r="N22" s="168" t="n">
        <v>2</v>
      </c>
      <c r="O22" s="168" t="n">
        <v>1</v>
      </c>
      <c r="P22" s="168" t="n">
        <v>5</v>
      </c>
      <c r="Q22" s="168" t="inlineStr">
        <is>
          <t>Y</t>
        </is>
      </c>
      <c r="R22" s="168" t="inlineStr">
        <is>
          <t>6200-DCS-MAR-116</t>
        </is>
      </c>
      <c r="S22" s="168" t="inlineStr">
        <is>
          <t>TPA102</t>
        </is>
      </c>
      <c r="Y22" s="168" t="inlineStr">
        <is>
          <t>TBG03</t>
        </is>
      </c>
      <c r="Z22" s="168" t="n">
        <v>11</v>
      </c>
      <c r="AA22" s="168" t="n">
        <v>12</v>
      </c>
      <c r="AC22" s="168" t="inlineStr">
        <is>
          <t>AA143_543-YG</t>
        </is>
      </c>
      <c r="AF22" s="168" t="inlineStr">
        <is>
          <t>6200-DCS-XJB-2025-C</t>
        </is>
      </c>
      <c r="AG22" s="168" t="n">
        <v>1</v>
      </c>
      <c r="AI22" s="168" t="inlineStr">
        <is>
          <t>6200-DCS-XJB-2025</t>
        </is>
      </c>
    </row>
    <row r="23">
      <c r="A23" s="154" t="inlineStr">
        <is>
          <t>6200-VYT-24102B</t>
        </is>
      </c>
      <c r="E23" s="168" t="inlineStr">
        <is>
          <t>6200-DCS-SYS-114</t>
        </is>
      </c>
      <c r="M23" s="168" t="inlineStr">
        <is>
          <t>FCS0203</t>
        </is>
      </c>
      <c r="N23" s="168" t="n">
        <v>2</v>
      </c>
      <c r="O23" s="168" t="n">
        <v>1</v>
      </c>
      <c r="P23" s="168" t="n">
        <v>6</v>
      </c>
      <c r="Q23" s="168" t="inlineStr">
        <is>
          <t>Y</t>
        </is>
      </c>
      <c r="R23" s="168" t="inlineStr">
        <is>
          <t>6200-DCS-MAR-116</t>
        </is>
      </c>
      <c r="S23" s="168" t="inlineStr">
        <is>
          <t>TPA102</t>
        </is>
      </c>
      <c r="Y23" s="168" t="inlineStr">
        <is>
          <t>TBG03</t>
        </is>
      </c>
      <c r="Z23" s="168" t="n">
        <v>13</v>
      </c>
      <c r="AA23" s="168" t="n">
        <v>14</v>
      </c>
      <c r="AC23" s="168" t="inlineStr">
        <is>
          <t>AA143_543-YG</t>
        </is>
      </c>
      <c r="AF23" s="168" t="inlineStr">
        <is>
          <t>6200-DCS-XJB-2025-C</t>
        </is>
      </c>
      <c r="AG23" s="168" t="n">
        <v>2</v>
      </c>
      <c r="AI23" s="168" t="inlineStr">
        <is>
          <t>6200-DCS-XJB-2025</t>
        </is>
      </c>
    </row>
    <row r="24">
      <c r="A24" s="154" t="inlineStr">
        <is>
          <t>6200-VXT-24103B</t>
        </is>
      </c>
      <c r="E24" s="168" t="inlineStr">
        <is>
          <t>6200-DCS-SYS-114</t>
        </is>
      </c>
      <c r="M24" s="168" t="inlineStr">
        <is>
          <t>FCS0203</t>
        </is>
      </c>
      <c r="N24" s="168" t="n">
        <v>2</v>
      </c>
      <c r="O24" s="168" t="n">
        <v>1</v>
      </c>
      <c r="P24" s="168" t="n">
        <v>7</v>
      </c>
      <c r="Q24" s="168" t="inlineStr">
        <is>
          <t>Y</t>
        </is>
      </c>
      <c r="R24" s="168" t="inlineStr">
        <is>
          <t>6200-DCS-MAR-116</t>
        </is>
      </c>
      <c r="S24" s="168" t="inlineStr">
        <is>
          <t>TPA102</t>
        </is>
      </c>
      <c r="Y24" s="168" t="inlineStr">
        <is>
          <t>TBG03</t>
        </is>
      </c>
      <c r="Z24" s="168" t="n">
        <v>15</v>
      </c>
      <c r="AA24" s="168" t="n">
        <v>16</v>
      </c>
      <c r="AC24" s="168" t="inlineStr">
        <is>
          <t>AA143_543-YG</t>
        </is>
      </c>
      <c r="AF24" s="168" t="inlineStr">
        <is>
          <t>6200-DCS-XJB-2025-C</t>
        </is>
      </c>
      <c r="AG24" s="168" t="n">
        <v>3</v>
      </c>
      <c r="AI24" s="168" t="inlineStr">
        <is>
          <t>6200-DCS-XJB-2025</t>
        </is>
      </c>
    </row>
    <row r="25">
      <c r="A25" s="154" t="inlineStr">
        <is>
          <t>6200-VYT-24104B</t>
        </is>
      </c>
      <c r="E25" s="168" t="inlineStr">
        <is>
          <t>6200-DCS-SYS-114</t>
        </is>
      </c>
      <c r="M25" s="168" t="inlineStr">
        <is>
          <t>FCS0203</t>
        </is>
      </c>
      <c r="N25" s="168" t="n">
        <v>2</v>
      </c>
      <c r="O25" s="168" t="n">
        <v>1</v>
      </c>
      <c r="P25" s="168" t="n">
        <v>8</v>
      </c>
      <c r="Q25" s="168" t="inlineStr">
        <is>
          <t>Y</t>
        </is>
      </c>
      <c r="R25" s="168" t="inlineStr">
        <is>
          <t>6200-DCS-MAR-116</t>
        </is>
      </c>
      <c r="S25" s="168" t="inlineStr">
        <is>
          <t>TPA102</t>
        </is>
      </c>
      <c r="Y25" s="168" t="inlineStr">
        <is>
          <t>TBG03</t>
        </is>
      </c>
      <c r="Z25" s="168" t="n">
        <v>17</v>
      </c>
      <c r="AA25" s="168" t="n">
        <v>18</v>
      </c>
      <c r="AC25" s="168" t="inlineStr">
        <is>
          <t>AA143_543-YG</t>
        </is>
      </c>
      <c r="AF25" s="168" t="inlineStr">
        <is>
          <t>6200-DCS-XJB-2025-C</t>
        </is>
      </c>
      <c r="AG25" s="168" t="n">
        <v>4</v>
      </c>
      <c r="AI25" s="168" t="inlineStr">
        <is>
          <t>6200-DCS-XJB-2025</t>
        </is>
      </c>
    </row>
    <row r="26">
      <c r="A26" s="154" t="inlineStr">
        <is>
          <t>6200-VXT-24105B</t>
        </is>
      </c>
      <c r="E26" s="168" t="inlineStr">
        <is>
          <t>6200-DCS-SYS-114</t>
        </is>
      </c>
      <c r="M26" s="168" t="inlineStr">
        <is>
          <t>FCS0203</t>
        </is>
      </c>
      <c r="N26" s="168" t="n">
        <v>2</v>
      </c>
      <c r="O26" s="168" t="n">
        <v>1</v>
      </c>
      <c r="P26" s="168" t="n">
        <v>9</v>
      </c>
      <c r="Q26" s="168" t="inlineStr">
        <is>
          <t>Y</t>
        </is>
      </c>
      <c r="R26" s="168" t="inlineStr">
        <is>
          <t>6200-DCS-MAR-116</t>
        </is>
      </c>
      <c r="S26" s="168" t="inlineStr">
        <is>
          <t>TPA102</t>
        </is>
      </c>
      <c r="Y26" s="168" t="inlineStr">
        <is>
          <t>TBG04</t>
        </is>
      </c>
      <c r="Z26" s="168" t="n">
        <v>1</v>
      </c>
      <c r="AA26" s="168" t="n">
        <v>2</v>
      </c>
      <c r="AC26" s="168" t="inlineStr">
        <is>
          <t>AA143_543-YG</t>
        </is>
      </c>
      <c r="AF26" s="168" t="inlineStr">
        <is>
          <t>6200-DCS-XJB-2026-C</t>
        </is>
      </c>
      <c r="AG26" s="168" t="n">
        <v>1</v>
      </c>
      <c r="AI26" s="168" t="inlineStr">
        <is>
          <t>6200-DCS-XJB-2026</t>
        </is>
      </c>
    </row>
    <row r="27">
      <c r="A27" s="154" t="inlineStr">
        <is>
          <t>6200-VYT-24106B</t>
        </is>
      </c>
      <c r="E27" s="168" t="inlineStr">
        <is>
          <t>6200-DCS-SYS-114</t>
        </is>
      </c>
      <c r="M27" s="168" t="inlineStr">
        <is>
          <t>FCS0203</t>
        </is>
      </c>
      <c r="N27" s="168" t="n">
        <v>2</v>
      </c>
      <c r="O27" s="168" t="n">
        <v>1</v>
      </c>
      <c r="P27" s="168" t="n">
        <v>10</v>
      </c>
      <c r="Q27" s="168" t="inlineStr">
        <is>
          <t>Y</t>
        </is>
      </c>
      <c r="R27" s="168" t="inlineStr">
        <is>
          <t>6200-DCS-MAR-116</t>
        </is>
      </c>
      <c r="S27" s="168" t="inlineStr">
        <is>
          <t>TPA102</t>
        </is>
      </c>
      <c r="Y27" s="168" t="inlineStr">
        <is>
          <t>TBG04</t>
        </is>
      </c>
      <c r="Z27" s="168" t="n">
        <v>3</v>
      </c>
      <c r="AA27" s="168" t="n">
        <v>4</v>
      </c>
      <c r="AC27" s="168" t="inlineStr">
        <is>
          <t>AA143_543-YG</t>
        </is>
      </c>
      <c r="AF27" s="168" t="inlineStr">
        <is>
          <t>6200-DCS-XJB-2026-C</t>
        </is>
      </c>
      <c r="AG27" s="168" t="n">
        <v>2</v>
      </c>
      <c r="AI27" s="168" t="inlineStr">
        <is>
          <t>6200-DCS-XJB-2026</t>
        </is>
      </c>
    </row>
    <row r="28">
      <c r="A28" s="154" t="inlineStr">
        <is>
          <t>6200-VXT-24107B</t>
        </is>
      </c>
      <c r="E28" s="168" t="inlineStr">
        <is>
          <t>6200-DCS-SYS-114</t>
        </is>
      </c>
      <c r="M28" s="168" t="inlineStr">
        <is>
          <t>FCS0203</t>
        </is>
      </c>
      <c r="N28" s="168" t="n">
        <v>2</v>
      </c>
      <c r="O28" s="168" t="n">
        <v>1</v>
      </c>
      <c r="P28" s="168" t="n">
        <v>11</v>
      </c>
      <c r="Q28" s="168" t="inlineStr">
        <is>
          <t>Y</t>
        </is>
      </c>
      <c r="R28" s="168" t="inlineStr">
        <is>
          <t>6200-DCS-MAR-116</t>
        </is>
      </c>
      <c r="S28" s="168" t="inlineStr">
        <is>
          <t>TPA102</t>
        </is>
      </c>
      <c r="Y28" s="168" t="inlineStr">
        <is>
          <t>TBG04</t>
        </is>
      </c>
      <c r="Z28" s="168" t="n">
        <v>5</v>
      </c>
      <c r="AA28" s="168" t="n">
        <v>6</v>
      </c>
      <c r="AC28" s="168" t="inlineStr">
        <is>
          <t>AA143_543-YG</t>
        </is>
      </c>
      <c r="AF28" s="168" t="inlineStr">
        <is>
          <t>6200-DCS-XJB-2026-C</t>
        </is>
      </c>
      <c r="AG28" s="168" t="n">
        <v>3</v>
      </c>
      <c r="AI28" s="168" t="inlineStr">
        <is>
          <t>6200-DCS-XJB-2026</t>
        </is>
      </c>
    </row>
    <row r="29">
      <c r="A29" s="154" t="inlineStr">
        <is>
          <t>6200-VYT-24108B</t>
        </is>
      </c>
      <c r="E29" s="168" t="inlineStr">
        <is>
          <t>6200-DCS-SYS-114</t>
        </is>
      </c>
      <c r="M29" s="168" t="inlineStr">
        <is>
          <t>FCS0203</t>
        </is>
      </c>
      <c r="N29" s="168" t="n">
        <v>2</v>
      </c>
      <c r="O29" s="168" t="n">
        <v>1</v>
      </c>
      <c r="P29" s="168" t="n">
        <v>12</v>
      </c>
      <c r="Q29" s="168" t="inlineStr">
        <is>
          <t>Y</t>
        </is>
      </c>
      <c r="R29" s="168" t="inlineStr">
        <is>
          <t>6200-DCS-MAR-116</t>
        </is>
      </c>
      <c r="S29" s="168" t="inlineStr">
        <is>
          <t>TPA102</t>
        </is>
      </c>
      <c r="Y29" s="168" t="inlineStr">
        <is>
          <t>TBG04</t>
        </is>
      </c>
      <c r="Z29" s="168" t="n">
        <v>7</v>
      </c>
      <c r="AA29" s="168" t="n">
        <v>8</v>
      </c>
      <c r="AC29" s="168" t="inlineStr">
        <is>
          <t>AA143_543-YG</t>
        </is>
      </c>
      <c r="AF29" s="168" t="inlineStr">
        <is>
          <t>6200-DCS-XJB-2026-C</t>
        </is>
      </c>
      <c r="AG29" s="168" t="n">
        <v>4</v>
      </c>
      <c r="AI29" s="168" t="inlineStr">
        <is>
          <t>6200-DCS-XJB-2026</t>
        </is>
      </c>
    </row>
    <row r="30">
      <c r="A30" s="154" t="inlineStr">
        <is>
          <t>6200-ZT-24101B</t>
        </is>
      </c>
      <c r="E30" s="168" t="inlineStr">
        <is>
          <t>6200-DCS-SYS-114</t>
        </is>
      </c>
      <c r="M30" s="168" t="inlineStr">
        <is>
          <t>FCS0203</t>
        </is>
      </c>
      <c r="N30" s="168" t="n">
        <v>2</v>
      </c>
      <c r="O30" s="168" t="n">
        <v>1</v>
      </c>
      <c r="P30" s="168" t="n">
        <v>13</v>
      </c>
      <c r="Q30" s="168" t="inlineStr">
        <is>
          <t>Y</t>
        </is>
      </c>
      <c r="R30" s="168" t="inlineStr">
        <is>
          <t>6200-DCS-MAR-116</t>
        </is>
      </c>
      <c r="S30" s="168" t="inlineStr">
        <is>
          <t>TPA102</t>
        </is>
      </c>
      <c r="Y30" s="168" t="inlineStr">
        <is>
          <t>TBG04</t>
        </is>
      </c>
      <c r="Z30" s="168" t="n">
        <v>9</v>
      </c>
      <c r="AA30" s="168" t="n">
        <v>10</v>
      </c>
      <c r="AC30" s="168" t="inlineStr">
        <is>
          <t>AA143_543-YG</t>
        </is>
      </c>
      <c r="AF30" s="168" t="inlineStr">
        <is>
          <t>6200-DCS-XJB-2026-C</t>
        </is>
      </c>
      <c r="AG30" s="168" t="n">
        <v>5</v>
      </c>
      <c r="AI30" s="168" t="inlineStr">
        <is>
          <t>6200-DCS-XJB-2026</t>
        </is>
      </c>
    </row>
    <row r="31">
      <c r="A31" s="154" t="inlineStr">
        <is>
          <t>6200-ZT-24102B</t>
        </is>
      </c>
      <c r="E31" s="168" t="inlineStr">
        <is>
          <t>6200-DCS-SYS-114</t>
        </is>
      </c>
      <c r="M31" s="168" t="inlineStr">
        <is>
          <t>FCS0203</t>
        </is>
      </c>
      <c r="N31" s="168" t="n">
        <v>2</v>
      </c>
      <c r="O31" s="168" t="n">
        <v>1</v>
      </c>
      <c r="P31" s="168" t="n">
        <v>14</v>
      </c>
      <c r="Q31" s="168" t="inlineStr">
        <is>
          <t>Y</t>
        </is>
      </c>
      <c r="R31" s="168" t="inlineStr">
        <is>
          <t>6200-DCS-MAR-116</t>
        </is>
      </c>
      <c r="S31" s="168" t="inlineStr">
        <is>
          <t>TPA102</t>
        </is>
      </c>
      <c r="Y31" s="168" t="inlineStr">
        <is>
          <t>TBG04</t>
        </is>
      </c>
      <c r="Z31" s="168" t="n">
        <v>11</v>
      </c>
      <c r="AA31" s="168" t="n">
        <v>12</v>
      </c>
      <c r="AC31" s="168" t="inlineStr">
        <is>
          <t>AA143_543-YG</t>
        </is>
      </c>
      <c r="AF31" s="168" t="inlineStr">
        <is>
          <t>6200-DCS-XJB-2026-C</t>
        </is>
      </c>
      <c r="AG31" s="168" t="n">
        <v>6</v>
      </c>
      <c r="AI31" s="168" t="inlineStr">
        <is>
          <t>6200-DCS-XJB-2026</t>
        </is>
      </c>
    </row>
    <row r="32">
      <c r="A32" s="154" t="inlineStr">
        <is>
          <t>F0203N2S1C15</t>
        </is>
      </c>
      <c r="E32" s="168" t="inlineStr">
        <is>
          <t>6200-DCS-SYS-114</t>
        </is>
      </c>
      <c r="M32" s="168" t="inlineStr">
        <is>
          <t>FCS0203</t>
        </is>
      </c>
      <c r="N32" s="168" t="n">
        <v>2</v>
      </c>
      <c r="O32" s="168" t="n">
        <v>1</v>
      </c>
      <c r="P32" s="168" t="n">
        <v>15</v>
      </c>
      <c r="Q32" s="168" t="inlineStr">
        <is>
          <t>Y</t>
        </is>
      </c>
      <c r="R32" s="168" t="inlineStr">
        <is>
          <t>6200-DCS-MAR-116</t>
        </is>
      </c>
      <c r="S32" s="168" t="inlineStr">
        <is>
          <t>TPA102</t>
        </is>
      </c>
      <c r="AC32" s="168" t="inlineStr">
        <is>
          <t>AA143_543-YG</t>
        </is>
      </c>
    </row>
    <row r="33">
      <c r="A33" s="154" t="inlineStr">
        <is>
          <t>F0203N2S1C16</t>
        </is>
      </c>
      <c r="E33" s="168" t="inlineStr">
        <is>
          <t>6200-DCS-SYS-114</t>
        </is>
      </c>
      <c r="M33" s="168" t="inlineStr">
        <is>
          <t>FCS0203</t>
        </is>
      </c>
      <c r="N33" s="168" t="n">
        <v>2</v>
      </c>
      <c r="O33" s="168" t="n">
        <v>1</v>
      </c>
      <c r="P33" s="168" t="n">
        <v>16</v>
      </c>
      <c r="Q33" s="168" t="inlineStr">
        <is>
          <t>Y</t>
        </is>
      </c>
      <c r="R33" s="168" t="inlineStr">
        <is>
          <t>6200-DCS-MAR-116</t>
        </is>
      </c>
      <c r="S33" s="168" t="inlineStr">
        <is>
          <t>TPA102</t>
        </is>
      </c>
      <c r="AC33" s="168" t="inlineStr">
        <is>
          <t>AA143_543-YG</t>
        </is>
      </c>
    </row>
    <row r="34">
      <c r="A34" s="154" t="inlineStr">
        <is>
          <t>6200-VXT-24201C</t>
        </is>
      </c>
      <c r="E34" s="168" t="inlineStr">
        <is>
          <t>6200-DCS-SYS-114</t>
        </is>
      </c>
      <c r="M34" s="168" t="inlineStr">
        <is>
          <t>FCS0203</t>
        </is>
      </c>
      <c r="N34" s="168" t="n">
        <v>3</v>
      </c>
      <c r="O34" s="168" t="n">
        <v>1</v>
      </c>
      <c r="P34" s="168" t="n">
        <v>1</v>
      </c>
      <c r="Q34" s="168" t="inlineStr">
        <is>
          <t>Y</t>
        </is>
      </c>
      <c r="R34" s="168" t="inlineStr">
        <is>
          <t>6200-DCS-MAR-116</t>
        </is>
      </c>
      <c r="S34" s="168" t="inlineStr">
        <is>
          <t>TPA103</t>
        </is>
      </c>
      <c r="Y34" s="168" t="inlineStr">
        <is>
          <t>TBG05</t>
        </is>
      </c>
      <c r="Z34" s="168" t="n">
        <v>1</v>
      </c>
      <c r="AA34" s="168" t="n">
        <v>2</v>
      </c>
      <c r="AC34" s="168" t="inlineStr">
        <is>
          <t>AA143_543-YG</t>
        </is>
      </c>
      <c r="AF34" s="168" t="inlineStr">
        <is>
          <t>6200-DCS-XJB-2015-C</t>
        </is>
      </c>
      <c r="AG34" s="168" t="n">
        <v>1</v>
      </c>
      <c r="AI34" s="168" t="inlineStr">
        <is>
          <t>6200-DCS-XJB-2015</t>
        </is>
      </c>
    </row>
    <row r="35">
      <c r="A35" s="154" t="inlineStr">
        <is>
          <t>6200-VYT-24202C</t>
        </is>
      </c>
      <c r="E35" s="168" t="inlineStr">
        <is>
          <t>6200-DCS-SYS-114</t>
        </is>
      </c>
      <c r="M35" s="168" t="inlineStr">
        <is>
          <t>FCS0203</t>
        </is>
      </c>
      <c r="N35" s="168" t="n">
        <v>3</v>
      </c>
      <c r="O35" s="168" t="n">
        <v>1</v>
      </c>
      <c r="P35" s="168" t="n">
        <v>2</v>
      </c>
      <c r="Q35" s="168" t="inlineStr">
        <is>
          <t>Y</t>
        </is>
      </c>
      <c r="R35" s="168" t="inlineStr">
        <is>
          <t>6200-DCS-MAR-116</t>
        </is>
      </c>
      <c r="S35" s="168" t="inlineStr">
        <is>
          <t>TPA103</t>
        </is>
      </c>
      <c r="Y35" s="168" t="inlineStr">
        <is>
          <t>TBG05</t>
        </is>
      </c>
      <c r="Z35" s="168" t="n">
        <v>3</v>
      </c>
      <c r="AA35" s="168" t="n">
        <v>4</v>
      </c>
      <c r="AC35" s="168" t="inlineStr">
        <is>
          <t>AA143_543-YG</t>
        </is>
      </c>
      <c r="AF35" s="168" t="inlineStr">
        <is>
          <t>6200-DCS-XJB-2015-C</t>
        </is>
      </c>
      <c r="AG35" s="168" t="n">
        <v>2</v>
      </c>
      <c r="AI35" s="168" t="inlineStr">
        <is>
          <t>6200-DCS-XJB-2015</t>
        </is>
      </c>
    </row>
    <row r="36">
      <c r="A36" s="154" t="inlineStr">
        <is>
          <t>6200-VXT-24203C</t>
        </is>
      </c>
      <c r="E36" s="168" t="inlineStr">
        <is>
          <t>6200-DCS-SYS-114</t>
        </is>
      </c>
      <c r="M36" s="168" t="inlineStr">
        <is>
          <t>FCS0203</t>
        </is>
      </c>
      <c r="N36" s="168" t="n">
        <v>3</v>
      </c>
      <c r="O36" s="168" t="n">
        <v>1</v>
      </c>
      <c r="P36" s="168" t="n">
        <v>3</v>
      </c>
      <c r="Q36" s="168" t="inlineStr">
        <is>
          <t>Y</t>
        </is>
      </c>
      <c r="R36" s="168" t="inlineStr">
        <is>
          <t>6200-DCS-MAR-116</t>
        </is>
      </c>
      <c r="S36" s="168" t="inlineStr">
        <is>
          <t>TPA103</t>
        </is>
      </c>
      <c r="Y36" s="168" t="inlineStr">
        <is>
          <t>TBG05</t>
        </is>
      </c>
      <c r="Z36" s="168" t="n">
        <v>5</v>
      </c>
      <c r="AA36" s="168" t="n">
        <v>6</v>
      </c>
      <c r="AC36" s="168" t="inlineStr">
        <is>
          <t>AA143_543-YG</t>
        </is>
      </c>
      <c r="AF36" s="168" t="inlineStr">
        <is>
          <t>6200-DCS-XJB-2015-C</t>
        </is>
      </c>
      <c r="AG36" s="168" t="n">
        <v>3</v>
      </c>
      <c r="AI36" s="168" t="inlineStr">
        <is>
          <t>6200-DCS-XJB-2015</t>
        </is>
      </c>
    </row>
    <row r="37">
      <c r="A37" s="154" t="inlineStr">
        <is>
          <t>6200-VYT-24204C</t>
        </is>
      </c>
      <c r="E37" s="168" t="inlineStr">
        <is>
          <t>6200-DCS-SYS-114</t>
        </is>
      </c>
      <c r="M37" s="168" t="inlineStr">
        <is>
          <t>FCS0203</t>
        </is>
      </c>
      <c r="N37" s="168" t="n">
        <v>3</v>
      </c>
      <c r="O37" s="168" t="n">
        <v>1</v>
      </c>
      <c r="P37" s="168" t="n">
        <v>4</v>
      </c>
      <c r="Q37" s="168" t="inlineStr">
        <is>
          <t>Y</t>
        </is>
      </c>
      <c r="R37" s="168" t="inlineStr">
        <is>
          <t>6200-DCS-MAR-116</t>
        </is>
      </c>
      <c r="S37" s="168" t="inlineStr">
        <is>
          <t>TPA103</t>
        </is>
      </c>
      <c r="Y37" s="168" t="inlineStr">
        <is>
          <t>TBG05</t>
        </is>
      </c>
      <c r="Z37" s="168" t="n">
        <v>7</v>
      </c>
      <c r="AA37" s="168" t="n">
        <v>8</v>
      </c>
      <c r="AC37" s="168" t="inlineStr">
        <is>
          <t>AA143_543-YG</t>
        </is>
      </c>
      <c r="AF37" s="168" t="inlineStr">
        <is>
          <t>6200-DCS-XJB-2015-C</t>
        </is>
      </c>
      <c r="AG37" s="168" t="n">
        <v>4</v>
      </c>
      <c r="AI37" s="168" t="inlineStr">
        <is>
          <t>6200-DCS-XJB-2015</t>
        </is>
      </c>
    </row>
    <row r="38">
      <c r="A38" s="154" t="inlineStr">
        <is>
          <t>6200-TT-25206</t>
        </is>
      </c>
      <c r="E38" s="168" t="inlineStr">
        <is>
          <t>6200-DCS-SYS-114</t>
        </is>
      </c>
      <c r="M38" s="168" t="inlineStr">
        <is>
          <t>FCS0203</t>
        </is>
      </c>
      <c r="N38" s="168" t="n">
        <v>3</v>
      </c>
      <c r="O38" s="168" t="n">
        <v>1</v>
      </c>
      <c r="P38" s="168" t="n">
        <v>5</v>
      </c>
      <c r="Q38" s="168" t="inlineStr">
        <is>
          <t>Y</t>
        </is>
      </c>
      <c r="R38" s="168" t="inlineStr">
        <is>
          <t>6200-DCS-MAR-116</t>
        </is>
      </c>
      <c r="S38" s="168" t="inlineStr">
        <is>
          <t>TPA103</t>
        </is>
      </c>
      <c r="Y38" s="168" t="inlineStr">
        <is>
          <t>TBG05</t>
        </is>
      </c>
      <c r="Z38" s="168" t="n">
        <v>13</v>
      </c>
      <c r="AA38" s="168" t="n">
        <v>14</v>
      </c>
      <c r="AC38" s="168" t="inlineStr">
        <is>
          <t>AA143_543-YG</t>
        </is>
      </c>
      <c r="AF38" s="168" t="inlineStr">
        <is>
          <t>6200-DCS-SJB-2009-C</t>
        </is>
      </c>
      <c r="AG38" s="168" t="n">
        <v>2</v>
      </c>
      <c r="AI38" s="168" t="inlineStr">
        <is>
          <t>6200-DCS-SJB-2009</t>
        </is>
      </c>
    </row>
    <row r="39">
      <c r="A39" s="154" t="inlineStr">
        <is>
          <t>6200-PT-24002A</t>
        </is>
      </c>
      <c r="E39" s="168" t="inlineStr">
        <is>
          <t>6200-DCS-SYS-114</t>
        </is>
      </c>
      <c r="M39" s="168" t="inlineStr">
        <is>
          <t>FCS0203</t>
        </is>
      </c>
      <c r="N39" s="168" t="n">
        <v>3</v>
      </c>
      <c r="O39" s="168" t="n">
        <v>1</v>
      </c>
      <c r="P39" s="168" t="n">
        <v>6</v>
      </c>
      <c r="Q39" s="168" t="inlineStr">
        <is>
          <t>Y</t>
        </is>
      </c>
      <c r="R39" s="168" t="inlineStr">
        <is>
          <t>6200-DCS-MAR-116</t>
        </is>
      </c>
      <c r="S39" s="168" t="inlineStr">
        <is>
          <t>TPA103</t>
        </is>
      </c>
      <c r="Y39" s="168" t="inlineStr">
        <is>
          <t>TBG05</t>
        </is>
      </c>
      <c r="Z39" s="168" t="n">
        <v>15</v>
      </c>
      <c r="AA39" s="168" t="n">
        <v>16</v>
      </c>
      <c r="AC39" s="168" t="inlineStr">
        <is>
          <t>AA143_543-YG</t>
        </is>
      </c>
      <c r="AF39" s="168" t="inlineStr">
        <is>
          <t>6200-DCS-SJB-2009-C</t>
        </is>
      </c>
      <c r="AG39" s="168" t="n">
        <v>3</v>
      </c>
      <c r="AI39" s="168" t="inlineStr">
        <is>
          <t>6200-DCS-SJB-2009</t>
        </is>
      </c>
    </row>
    <row r="40">
      <c r="A40" s="154" t="inlineStr">
        <is>
          <t>6200-PT-24002B</t>
        </is>
      </c>
      <c r="E40" s="168" t="inlineStr">
        <is>
          <t>6200-DCS-SYS-114</t>
        </is>
      </c>
      <c r="M40" s="168" t="inlineStr">
        <is>
          <t>FCS0203</t>
        </is>
      </c>
      <c r="N40" s="168" t="n">
        <v>3</v>
      </c>
      <c r="O40" s="168" t="n">
        <v>1</v>
      </c>
      <c r="P40" s="168" t="n">
        <v>7</v>
      </c>
      <c r="Q40" s="168" t="inlineStr">
        <is>
          <t>Y</t>
        </is>
      </c>
      <c r="R40" s="168" t="inlineStr">
        <is>
          <t>6200-DCS-MAR-116</t>
        </is>
      </c>
      <c r="S40" s="168" t="inlineStr">
        <is>
          <t>TPA103</t>
        </is>
      </c>
      <c r="Y40" s="168" t="inlineStr">
        <is>
          <t>TBG05</t>
        </is>
      </c>
      <c r="Z40" s="168" t="n">
        <v>17</v>
      </c>
      <c r="AA40" s="168" t="n">
        <v>18</v>
      </c>
      <c r="AC40" s="168" t="inlineStr">
        <is>
          <t>AA143_543-YG</t>
        </is>
      </c>
      <c r="AF40" s="168" t="inlineStr">
        <is>
          <t>6200-DCS-SJB-2009-C</t>
        </is>
      </c>
      <c r="AG40" s="168" t="n">
        <v>4</v>
      </c>
      <c r="AI40" s="168" t="inlineStr">
        <is>
          <t>6200-DCS-SJB-2009</t>
        </is>
      </c>
    </row>
    <row r="41">
      <c r="A41" s="154" t="inlineStr">
        <is>
          <t>6200-PT-24002C</t>
        </is>
      </c>
      <c r="E41" s="168" t="inlineStr">
        <is>
          <t>6200-DCS-SYS-114</t>
        </is>
      </c>
      <c r="M41" s="168" t="inlineStr">
        <is>
          <t>FCS0203</t>
        </is>
      </c>
      <c r="N41" s="168" t="n">
        <v>3</v>
      </c>
      <c r="O41" s="168" t="n">
        <v>1</v>
      </c>
      <c r="P41" s="168" t="n">
        <v>8</v>
      </c>
      <c r="Q41" s="168" t="inlineStr">
        <is>
          <t>Y</t>
        </is>
      </c>
      <c r="R41" s="168" t="inlineStr">
        <is>
          <t>6200-DCS-MAR-116</t>
        </is>
      </c>
      <c r="S41" s="168" t="inlineStr">
        <is>
          <t>TPA103</t>
        </is>
      </c>
      <c r="Y41" s="168" t="inlineStr">
        <is>
          <t>TBG05</t>
        </is>
      </c>
      <c r="Z41" s="168" t="n">
        <v>19</v>
      </c>
      <c r="AA41" s="168" t="n">
        <v>20</v>
      </c>
      <c r="AC41" s="168" t="inlineStr">
        <is>
          <t>AA143_543-YG</t>
        </is>
      </c>
      <c r="AF41" s="168" t="inlineStr">
        <is>
          <t>6200-DCS-SJB-2009-C</t>
        </is>
      </c>
      <c r="AG41" s="168" t="n">
        <v>5</v>
      </c>
      <c r="AI41" s="168" t="inlineStr">
        <is>
          <t>6200-DCS-SJB-2009</t>
        </is>
      </c>
    </row>
    <row r="42">
      <c r="A42" s="154" t="inlineStr">
        <is>
          <t>6200-TT-25105</t>
        </is>
      </c>
      <c r="E42" s="168" t="inlineStr">
        <is>
          <t>6200-DCS-SYS-114</t>
        </is>
      </c>
      <c r="M42" s="168" t="inlineStr">
        <is>
          <t>FCS0203</t>
        </is>
      </c>
      <c r="N42" s="168" t="n">
        <v>3</v>
      </c>
      <c r="O42" s="168" t="n">
        <v>1</v>
      </c>
      <c r="P42" s="168" t="n">
        <v>9</v>
      </c>
      <c r="Q42" s="168" t="inlineStr">
        <is>
          <t>Y</t>
        </is>
      </c>
      <c r="R42" s="168" t="inlineStr">
        <is>
          <t>6200-DCS-MAR-116</t>
        </is>
      </c>
      <c r="S42" s="168" t="inlineStr">
        <is>
          <t>TPA103</t>
        </is>
      </c>
      <c r="Y42" s="168" t="inlineStr">
        <is>
          <t>TBF03</t>
        </is>
      </c>
      <c r="Z42" s="168" t="n">
        <v>9</v>
      </c>
      <c r="AA42" s="168" t="n">
        <v>10</v>
      </c>
      <c r="AC42" s="168" t="inlineStr">
        <is>
          <t>AA143_543-YG</t>
        </is>
      </c>
      <c r="AF42" s="168" t="inlineStr">
        <is>
          <t>6200-DCS-SJB-2013-C</t>
        </is>
      </c>
      <c r="AG42" s="168" t="n">
        <v>5</v>
      </c>
      <c r="AI42" s="168" t="inlineStr">
        <is>
          <t>6200-DCS-SJB-2013</t>
        </is>
      </c>
    </row>
    <row r="43">
      <c r="A43" s="154" t="inlineStr">
        <is>
          <t>6200-TT-25106</t>
        </is>
      </c>
      <c r="E43" s="168" t="inlineStr">
        <is>
          <t>6200-DCS-SYS-114</t>
        </is>
      </c>
      <c r="M43" s="168" t="inlineStr">
        <is>
          <t>FCS0203</t>
        </is>
      </c>
      <c r="N43" s="168" t="n">
        <v>3</v>
      </c>
      <c r="O43" s="168" t="n">
        <v>1</v>
      </c>
      <c r="P43" s="168" t="n">
        <v>10</v>
      </c>
      <c r="Q43" s="168" t="inlineStr">
        <is>
          <t>Y</t>
        </is>
      </c>
      <c r="R43" s="168" t="inlineStr">
        <is>
          <t>6200-DCS-MAR-116</t>
        </is>
      </c>
      <c r="S43" s="168" t="inlineStr">
        <is>
          <t>TPA103</t>
        </is>
      </c>
      <c r="Y43" s="168" t="inlineStr">
        <is>
          <t>TBF01</t>
        </is>
      </c>
      <c r="Z43" s="168" t="n">
        <v>3</v>
      </c>
      <c r="AA43" s="168" t="n">
        <v>4</v>
      </c>
      <c r="AC43" s="168" t="inlineStr">
        <is>
          <t>AA143_543-YG</t>
        </is>
      </c>
      <c r="AF43" s="168" t="inlineStr">
        <is>
          <t>6200-DCS-SJB-2012-C</t>
        </is>
      </c>
      <c r="AG43" s="168" t="n">
        <v>2</v>
      </c>
      <c r="AI43" s="168" t="inlineStr">
        <is>
          <t>6200-DCS-SJB-2012</t>
        </is>
      </c>
    </row>
    <row r="44">
      <c r="A44" s="154" t="inlineStr">
        <is>
          <t>6200-TT-25205</t>
        </is>
      </c>
      <c r="E44" s="168" t="inlineStr">
        <is>
          <t>6200-DCS-SYS-114</t>
        </is>
      </c>
      <c r="M44" s="168" t="inlineStr">
        <is>
          <t>FCS0203</t>
        </is>
      </c>
      <c r="N44" s="168" t="n">
        <v>3</v>
      </c>
      <c r="O44" s="168" t="n">
        <v>1</v>
      </c>
      <c r="P44" s="168" t="n">
        <v>11</v>
      </c>
      <c r="Q44" s="168" t="inlineStr">
        <is>
          <t>Y</t>
        </is>
      </c>
      <c r="R44" s="168" t="inlineStr">
        <is>
          <t>6200-DCS-MAR-116</t>
        </is>
      </c>
      <c r="S44" s="168" t="inlineStr">
        <is>
          <t>TPA103</t>
        </is>
      </c>
      <c r="Y44" s="168" t="inlineStr">
        <is>
          <t>TBF04</t>
        </is>
      </c>
      <c r="Z44" s="168" t="n">
        <v>9</v>
      </c>
      <c r="AA44" s="168" t="n">
        <v>10</v>
      </c>
      <c r="AC44" s="168" t="inlineStr">
        <is>
          <t>AA143_543-YG</t>
        </is>
      </c>
      <c r="AF44" s="168" t="inlineStr">
        <is>
          <t>6200-DCS-SJB-2010-C</t>
        </is>
      </c>
      <c r="AG44" s="168" t="n">
        <v>5</v>
      </c>
      <c r="AI44" s="168" t="inlineStr">
        <is>
          <t>6200-DCS-SJB-2010</t>
        </is>
      </c>
    </row>
    <row r="45">
      <c r="A45" s="154" t="inlineStr">
        <is>
          <t>6200-LT-25101</t>
        </is>
      </c>
      <c r="E45" s="168" t="inlineStr">
        <is>
          <t>6200-DCS-SYS-114</t>
        </is>
      </c>
      <c r="M45" s="168" t="inlineStr">
        <is>
          <t>FCS0203</t>
        </is>
      </c>
      <c r="N45" s="168" t="n">
        <v>3</v>
      </c>
      <c r="O45" s="168" t="n">
        <v>1</v>
      </c>
      <c r="P45" s="168" t="n">
        <v>12</v>
      </c>
      <c r="Q45" s="168" t="inlineStr">
        <is>
          <t>Y</t>
        </is>
      </c>
      <c r="R45" s="168" t="inlineStr">
        <is>
          <t>6200-DCS-MAR-116</t>
        </is>
      </c>
      <c r="S45" s="168" t="inlineStr">
        <is>
          <t>TPA103</t>
        </is>
      </c>
      <c r="Y45" s="168" t="inlineStr">
        <is>
          <t>TBG06</t>
        </is>
      </c>
      <c r="Z45" s="168" t="n">
        <v>5</v>
      </c>
      <c r="AA45" s="168" t="n">
        <v>6</v>
      </c>
      <c r="AC45" s="168" t="inlineStr">
        <is>
          <t>AA143_543-YG</t>
        </is>
      </c>
      <c r="AF45" s="168" t="inlineStr">
        <is>
          <t>6200-DCS-SJB-2004-C</t>
        </is>
      </c>
      <c r="AG45" s="168" t="n">
        <v>3</v>
      </c>
      <c r="AI45" s="168" t="inlineStr">
        <is>
          <t>6200-DCS-SJB-2004</t>
        </is>
      </c>
    </row>
    <row r="46">
      <c r="A46" s="154" t="inlineStr">
        <is>
          <t>6200-LT-25102</t>
        </is>
      </c>
      <c r="E46" s="168" t="inlineStr">
        <is>
          <t>6200-DCS-SYS-114</t>
        </is>
      </c>
      <c r="M46" s="168" t="inlineStr">
        <is>
          <t>FCS0203</t>
        </is>
      </c>
      <c r="N46" s="168" t="n">
        <v>3</v>
      </c>
      <c r="O46" s="168" t="n">
        <v>1</v>
      </c>
      <c r="P46" s="168" t="n">
        <v>13</v>
      </c>
      <c r="Q46" s="168" t="inlineStr">
        <is>
          <t>Y</t>
        </is>
      </c>
      <c r="R46" s="168" t="inlineStr">
        <is>
          <t>6200-DCS-MAR-116</t>
        </is>
      </c>
      <c r="S46" s="168" t="inlineStr">
        <is>
          <t>TPA103</t>
        </is>
      </c>
      <c r="Y46" s="168" t="inlineStr">
        <is>
          <t>TBG06</t>
        </is>
      </c>
      <c r="Z46" s="168" t="n">
        <v>1</v>
      </c>
      <c r="AA46" s="168" t="n">
        <v>2</v>
      </c>
      <c r="AC46" s="168" t="inlineStr">
        <is>
          <t>AA143_543-YG</t>
        </is>
      </c>
      <c r="AF46" s="168" t="inlineStr">
        <is>
          <t>6200-DCS-SJB-2004-C</t>
        </is>
      </c>
      <c r="AG46" s="168" t="n">
        <v>1</v>
      </c>
      <c r="AI46" s="168" t="inlineStr">
        <is>
          <t>6200-DCS-SJB-2004</t>
        </is>
      </c>
    </row>
    <row r="47">
      <c r="A47" s="154" t="inlineStr">
        <is>
          <t>6200-LT-25201</t>
        </is>
      </c>
      <c r="E47" s="168" t="inlineStr">
        <is>
          <t>6200-DCS-SYS-114</t>
        </is>
      </c>
      <c r="M47" s="168" t="inlineStr">
        <is>
          <t>FCS0203</t>
        </is>
      </c>
      <c r="N47" s="168" t="n">
        <v>3</v>
      </c>
      <c r="O47" s="168" t="n">
        <v>1</v>
      </c>
      <c r="P47" s="168" t="n">
        <v>14</v>
      </c>
      <c r="Q47" s="168" t="inlineStr">
        <is>
          <t>Y</t>
        </is>
      </c>
      <c r="R47" s="168" t="inlineStr">
        <is>
          <t>6200-DCS-MAR-116</t>
        </is>
      </c>
      <c r="S47" s="168" t="inlineStr">
        <is>
          <t>TPA103</t>
        </is>
      </c>
      <c r="Y47" s="168" t="inlineStr">
        <is>
          <t>TBF02</t>
        </is>
      </c>
      <c r="Z47" s="168" t="n">
        <v>11</v>
      </c>
      <c r="AA47" s="168" t="n">
        <v>12</v>
      </c>
      <c r="AC47" s="168" t="inlineStr">
        <is>
          <t>AA143_543-YG</t>
        </is>
      </c>
      <c r="AF47" s="168" t="inlineStr">
        <is>
          <t>6200-DCS-SJB-2001-C</t>
        </is>
      </c>
      <c r="AG47" s="168" t="n">
        <v>6</v>
      </c>
      <c r="AI47" s="168" t="inlineStr">
        <is>
          <t>6200-DCS-SJB-2001</t>
        </is>
      </c>
    </row>
    <row r="48">
      <c r="A48" s="154" t="inlineStr">
        <is>
          <t>6200-LT-25202</t>
        </is>
      </c>
      <c r="E48" s="168" t="inlineStr">
        <is>
          <t>6200-DCS-SYS-114</t>
        </is>
      </c>
      <c r="M48" s="168" t="inlineStr">
        <is>
          <t>FCS0203</t>
        </is>
      </c>
      <c r="N48" s="168" t="n">
        <v>3</v>
      </c>
      <c r="O48" s="168" t="n">
        <v>1</v>
      </c>
      <c r="P48" s="168" t="n">
        <v>15</v>
      </c>
      <c r="Q48" s="168" t="inlineStr">
        <is>
          <t>Y</t>
        </is>
      </c>
      <c r="R48" s="168" t="inlineStr">
        <is>
          <t>6200-DCS-MAR-116</t>
        </is>
      </c>
      <c r="S48" s="168" t="inlineStr">
        <is>
          <t>TPA103</t>
        </is>
      </c>
      <c r="Y48" s="168" t="inlineStr">
        <is>
          <t>TBF02</t>
        </is>
      </c>
      <c r="Z48" s="168" t="n">
        <v>7</v>
      </c>
      <c r="AA48" s="168" t="n">
        <v>8</v>
      </c>
      <c r="AC48" s="168" t="inlineStr">
        <is>
          <t>AA143_543-YG</t>
        </is>
      </c>
      <c r="AF48" s="168" t="inlineStr">
        <is>
          <t>6200-DCS-SJB-2001-C</t>
        </is>
      </c>
      <c r="AG48" s="168" t="n">
        <v>4</v>
      </c>
      <c r="AI48" s="168" t="inlineStr">
        <is>
          <t>6200-DCS-SJB-2001</t>
        </is>
      </c>
    </row>
    <row r="49">
      <c r="A49" s="154" t="inlineStr">
        <is>
          <t>F0203N3S1C16</t>
        </is>
      </c>
      <c r="E49" s="168" t="inlineStr">
        <is>
          <t>6200-DCS-SYS-114</t>
        </is>
      </c>
      <c r="M49" s="168" t="inlineStr">
        <is>
          <t>FCS0203</t>
        </is>
      </c>
      <c r="N49" s="168" t="n">
        <v>3</v>
      </c>
      <c r="O49" s="168" t="n">
        <v>1</v>
      </c>
      <c r="P49" s="168" t="n">
        <v>16</v>
      </c>
      <c r="Q49" s="168" t="inlineStr">
        <is>
          <t>Y</t>
        </is>
      </c>
      <c r="R49" s="168" t="inlineStr">
        <is>
          <t>6200-DCS-MAR-116</t>
        </is>
      </c>
      <c r="S49" s="168" t="inlineStr">
        <is>
          <t>TPA103</t>
        </is>
      </c>
      <c r="AC49" s="168" t="inlineStr">
        <is>
          <t>AA143_543-YG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801"/>
  <sheetViews>
    <sheetView topLeftCell="A16" zoomScale="85" zoomScaleNormal="85" workbookViewId="0">
      <pane xSplit="3" topLeftCell="D1" activePane="topRight" state="frozen"/>
      <selection pane="topRight" activeCell="K32" sqref="K32"/>
    </sheetView>
  </sheetViews>
  <sheetFormatPr baseColWidth="8" defaultRowHeight="14.25"/>
  <cols>
    <col width="6.42578125" customWidth="1" style="122" min="1" max="1"/>
    <col width="9.140625" customWidth="1" style="122" min="2" max="2"/>
    <col width="21.140625" customWidth="1" style="122" min="3" max="3"/>
    <col width="60.85546875" customWidth="1" style="122" min="4" max="4"/>
    <col width="27.7109375" bestFit="1" customWidth="1" style="122" min="5" max="5"/>
    <col width="23.42578125" customWidth="1" style="122" min="6" max="6"/>
    <col width="9.42578125" customWidth="1" style="122" min="7" max="7"/>
    <col width="6.42578125" customWidth="1" style="122" min="8" max="10"/>
    <col width="9.85546875" customWidth="1" style="122" min="11" max="11"/>
    <col width="8.42578125" customWidth="1" style="122" min="12" max="12"/>
    <col width="8" customWidth="1" style="122" min="13" max="13"/>
    <col width="11.42578125" customWidth="1" style="122" min="14" max="14"/>
    <col width="6.7109375" customWidth="1" style="134" min="15" max="15"/>
    <col width="21.42578125" customWidth="1" style="122" min="16" max="16"/>
    <col width="17" customWidth="1" style="122" min="17" max="17"/>
    <col width="19.42578125" customWidth="1" style="122" min="18" max="18"/>
    <col width="11.140625" customWidth="1" style="4" min="19" max="19"/>
    <col width="13.42578125" customWidth="1" style="4" min="20" max="20"/>
    <col width="25.42578125" customWidth="1" style="122" min="21" max="21"/>
    <col hidden="1" width="14.42578125" customWidth="1" style="122" min="22" max="22"/>
    <col width="12.42578125" bestFit="1" customWidth="1" style="3" min="23" max="23"/>
    <col width="11.42578125" bestFit="1" customWidth="1" style="3" min="24" max="24"/>
    <col width="13" customWidth="1" style="3" min="25" max="25"/>
    <col width="12" customWidth="1" style="4" min="26" max="26"/>
    <col hidden="1" width="14" customWidth="1" style="122" min="27" max="27"/>
    <col hidden="1" width="16.140625" customWidth="1" style="122" min="28" max="28"/>
    <col width="6.28515625" customWidth="1" style="134" min="29" max="29"/>
    <col width="6.140625" customWidth="1" style="5" min="30" max="30"/>
    <col width="13" customWidth="1" style="134" min="31" max="31"/>
    <col width="11.140625" customWidth="1" style="122" min="32" max="32"/>
    <col width="21.42578125" customWidth="1" style="122" min="33" max="33"/>
    <col width="18.42578125" customWidth="1" style="122" min="34" max="34"/>
    <col width="19.42578125" customWidth="1" style="122" min="35" max="35"/>
    <col width="26" customWidth="1" style="122" min="36" max="36"/>
    <col width="35.42578125" customWidth="1" style="122" min="37" max="37"/>
    <col width="13.140625" bestFit="1" customWidth="1" style="122" min="38" max="38"/>
    <col width="20" customWidth="1" style="134" min="39" max="39"/>
    <col width="22.42578125" customWidth="1" style="134" min="40" max="40"/>
    <col width="16.42578125" customWidth="1" style="134" min="41" max="41"/>
    <col width="4.28515625" customWidth="1" style="134" min="42" max="42"/>
    <col width="5.140625" customWidth="1" style="134" min="43" max="43"/>
    <col width="28.28515625" customWidth="1" style="122" min="44" max="44"/>
    <col hidden="1" width="24.42578125" customWidth="1" style="122" min="45" max="45"/>
    <col hidden="1" width="29.42578125" customWidth="1" style="122" min="46" max="46"/>
    <col width="19.140625" customWidth="1" style="122" min="47" max="47"/>
    <col width="21.42578125" customWidth="1" style="4" min="48" max="48"/>
    <col hidden="1" width="24.42578125" customWidth="1" style="122" min="49" max="51"/>
    <col hidden="1" width="22.140625" customWidth="1" style="122" min="52" max="54"/>
    <col width="12.85546875" customWidth="1" style="134" min="55" max="55"/>
    <col width="6.140625" customWidth="1" style="134" min="56" max="57"/>
    <col width="6.140625" customWidth="1" style="122" min="58" max="58"/>
    <col hidden="1" width="16.140625" customWidth="1" style="122" min="59" max="59"/>
    <col hidden="1" width="17.42578125" customWidth="1" style="122" min="60" max="61"/>
    <col hidden="1" width="16.42578125" customWidth="1" style="122" min="62" max="62"/>
    <col hidden="1" width="12.85546875" customWidth="1" style="122" min="63" max="65"/>
    <col hidden="1" width="20.85546875" customWidth="1" style="122" min="66" max="66"/>
    <col hidden="1" width="29.140625" customWidth="1" style="122" min="67" max="67"/>
    <col hidden="1" width="17.42578125" customWidth="1" style="122" min="68" max="68"/>
    <col hidden="1" width="25.42578125" customWidth="1" style="122" min="69" max="69"/>
    <col width="27.42578125" customWidth="1" style="122" min="70" max="70"/>
  </cols>
  <sheetData>
    <row r="1" ht="15" customHeight="1" s="174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r="2" ht="12.75" customHeight="1" s="174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12" t="inlineStr">
        <is>
          <t>6200-DCS-SYS-115</t>
        </is>
      </c>
      <c r="G2" s="12" t="inlineStr">
        <is>
          <t>FCS0203</t>
        </is>
      </c>
      <c r="H2" s="129" t="n">
        <v>1</v>
      </c>
      <c r="I2" s="129" t="n">
        <v>1</v>
      </c>
      <c r="J2" s="129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17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132" t="inlineStr">
        <is>
          <t>6200-DCS-XJB-2013</t>
        </is>
      </c>
      <c r="AN2" s="132" t="inlineStr">
        <is>
          <t>6200-DCS-XJB-2013-C</t>
        </is>
      </c>
      <c r="AO2" s="18" t="inlineStr">
        <is>
          <t>5*3x1.5mm2</t>
        </is>
      </c>
      <c r="AP2" s="18" t="n">
        <v>1</v>
      </c>
      <c r="AQ2" s="76" t="n"/>
      <c r="AR2" s="125" t="inlineStr">
        <is>
          <t>6200-DCS-MAR-116</t>
        </is>
      </c>
      <c r="AS2" s="93" t="n"/>
      <c r="AT2" s="93" t="n"/>
      <c r="AU2" s="93" t="inlineStr">
        <is>
          <t>AA143_543-YG</t>
        </is>
      </c>
      <c r="AV2" s="124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12" t="inlineStr">
        <is>
          <t>TBG01</t>
        </is>
      </c>
      <c r="BD2" s="128" t="n">
        <v>1</v>
      </c>
      <c r="BE2" s="128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r="3" ht="12.75" customHeight="1" s="174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12" t="inlineStr">
        <is>
          <t>6200-DCS-SYS-114</t>
        </is>
      </c>
      <c r="G3" s="12" t="inlineStr">
        <is>
          <t>FCS0203</t>
        </is>
      </c>
      <c r="H3" s="129" t="n">
        <v>1</v>
      </c>
      <c r="I3" s="129" t="n">
        <v>1</v>
      </c>
      <c r="J3" s="129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18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132" t="inlineStr">
        <is>
          <t>6200-DCS-XJB-2013</t>
        </is>
      </c>
      <c r="AN3" s="132" t="inlineStr">
        <is>
          <t>6200-DCS-XJB-2013-C</t>
        </is>
      </c>
      <c r="AO3" s="18" t="inlineStr">
        <is>
          <t>5*3x1.5mm2</t>
        </is>
      </c>
      <c r="AP3" s="18" t="n">
        <v>2</v>
      </c>
      <c r="AQ3" s="76" t="n"/>
      <c r="AR3" s="120">
        <f>AR2</f>
        <v/>
      </c>
      <c r="AS3" s="120" t="n"/>
      <c r="AT3" s="120" t="n"/>
      <c r="AU3" s="120" t="inlineStr">
        <is>
          <t>AA143_543-YG</t>
        </is>
      </c>
      <c r="AV3" s="95">
        <f>AV2</f>
        <v/>
      </c>
      <c r="AW3" s="120" t="n"/>
      <c r="AX3" s="120" t="n"/>
      <c r="AY3" s="120" t="n"/>
      <c r="AZ3" s="120" t="n"/>
      <c r="BA3" s="120" t="n"/>
      <c r="BB3" s="120" t="n"/>
      <c r="BC3" s="128" t="inlineStr">
        <is>
          <t>TBG01</t>
        </is>
      </c>
      <c r="BD3" s="128" t="n">
        <v>3</v>
      </c>
      <c r="BE3" s="128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r="4" ht="12.75" customHeight="1" s="174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12" t="inlineStr">
        <is>
          <t>6200-DCS-SYS-114</t>
        </is>
      </c>
      <c r="G4" s="12" t="inlineStr">
        <is>
          <t>FCS0203</t>
        </is>
      </c>
      <c r="H4" s="129" t="n">
        <v>1</v>
      </c>
      <c r="I4" s="129" t="n">
        <v>1</v>
      </c>
      <c r="J4" s="129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18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132" t="inlineStr">
        <is>
          <t>6200-DCS-XJB-2013</t>
        </is>
      </c>
      <c r="AN4" s="132" t="inlineStr">
        <is>
          <t>6200-DCS-XJB-2013-C</t>
        </is>
      </c>
      <c r="AO4" s="18" t="inlineStr">
        <is>
          <t>5*3x1.5mm2</t>
        </is>
      </c>
      <c r="AP4" s="18" t="n">
        <v>3</v>
      </c>
      <c r="AQ4" s="76" t="n"/>
      <c r="AR4" s="120">
        <f>AR3</f>
        <v/>
      </c>
      <c r="AS4" s="93" t="n"/>
      <c r="AT4" s="93" t="n"/>
      <c r="AU4" s="93" t="inlineStr">
        <is>
          <t>AA143_543-YG</t>
        </is>
      </c>
      <c r="AV4" s="95">
        <f>AV3</f>
        <v/>
      </c>
      <c r="AW4" s="120" t="n"/>
      <c r="AX4" s="120" t="n"/>
      <c r="AY4" s="120" t="n"/>
      <c r="AZ4" s="93" t="n"/>
      <c r="BA4" s="93" t="n"/>
      <c r="BB4" s="93" t="n"/>
      <c r="BC4" s="12" t="inlineStr">
        <is>
          <t>TBG01</t>
        </is>
      </c>
      <c r="BD4" s="128" t="n">
        <v>5</v>
      </c>
      <c r="BE4" s="128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r="5" ht="12.75" customHeight="1" s="174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155" t="inlineStr">
        <is>
          <t>6200-DCS-SYS-116</t>
        </is>
      </c>
      <c r="G5" s="12" t="inlineStr">
        <is>
          <t>FCS0203</t>
        </is>
      </c>
      <c r="H5" s="129" t="n">
        <v>1</v>
      </c>
      <c r="I5" s="129" t="n">
        <v>1</v>
      </c>
      <c r="J5" s="129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18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132" t="inlineStr">
        <is>
          <t>6200-DCS-XJB-2013</t>
        </is>
      </c>
      <c r="AN5" s="132" t="inlineStr">
        <is>
          <t>6200-DCS-XJB-2013-C</t>
        </is>
      </c>
      <c r="AO5" s="18" t="inlineStr">
        <is>
          <t>5*3x1.5mm2</t>
        </is>
      </c>
      <c r="AP5" s="18" t="n">
        <v>4</v>
      </c>
      <c r="AQ5" s="76" t="n"/>
      <c r="AR5" s="120">
        <f>AR4</f>
        <v/>
      </c>
      <c r="AS5" s="120" t="n"/>
      <c r="AT5" s="120" t="n"/>
      <c r="AU5" s="120" t="inlineStr">
        <is>
          <t>AA143_543-YG</t>
        </is>
      </c>
      <c r="AV5" s="95">
        <f>AV4</f>
        <v/>
      </c>
      <c r="AW5" s="120" t="n"/>
      <c r="AX5" s="120" t="n"/>
      <c r="AY5" s="120" t="n"/>
      <c r="AZ5" s="120" t="n"/>
      <c r="BA5" s="120" t="n"/>
      <c r="BB5" s="120" t="n"/>
      <c r="BC5" s="128" t="inlineStr">
        <is>
          <t>TBG01</t>
        </is>
      </c>
      <c r="BD5" s="128" t="n">
        <v>7</v>
      </c>
      <c r="BE5" s="128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r="6" ht="12.75" customHeight="1" s="174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12" t="inlineStr">
        <is>
          <t>6200-DCS-SYS-114</t>
        </is>
      </c>
      <c r="G6" s="12" t="inlineStr">
        <is>
          <t>FCS0203</t>
        </is>
      </c>
      <c r="H6" s="129" t="n">
        <v>1</v>
      </c>
      <c r="I6" s="129" t="n">
        <v>1</v>
      </c>
      <c r="J6" s="129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18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132" t="inlineStr">
        <is>
          <t>6200-DCS-XJB-2024</t>
        </is>
      </c>
      <c r="AN6" s="132" t="inlineStr">
        <is>
          <t>6200-DCS-XJB-2024-C</t>
        </is>
      </c>
      <c r="AO6" s="18" t="inlineStr">
        <is>
          <t>5*3x1.5mm2</t>
        </is>
      </c>
      <c r="AP6" s="18" t="n">
        <v>1</v>
      </c>
      <c r="AQ6" s="76" t="n"/>
      <c r="AR6" s="120">
        <f>AR5</f>
        <v/>
      </c>
      <c r="AS6" s="93" t="n"/>
      <c r="AT6" s="93" t="n"/>
      <c r="AU6" s="93" t="inlineStr">
        <is>
          <t>AA143_543-YG</t>
        </is>
      </c>
      <c r="AV6" s="95">
        <f>AV5</f>
        <v/>
      </c>
      <c r="AW6" s="120" t="n"/>
      <c r="AX6" s="120" t="n"/>
      <c r="AY6" s="120" t="n"/>
      <c r="AZ6" s="93" t="n"/>
      <c r="BA6" s="93" t="n"/>
      <c r="BB6" s="93" t="n"/>
      <c r="BC6" s="12" t="inlineStr">
        <is>
          <t>TBG01</t>
        </is>
      </c>
      <c r="BD6" s="128" t="n">
        <v>11</v>
      </c>
      <c r="BE6" s="128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r="7" ht="12.75" customHeight="1" s="174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12" t="inlineStr">
        <is>
          <t>6200-DCS-SYS-114</t>
        </is>
      </c>
      <c r="G7" s="12" t="inlineStr">
        <is>
          <t>FCS0203</t>
        </is>
      </c>
      <c r="H7" s="129" t="n">
        <v>1</v>
      </c>
      <c r="I7" s="129" t="n">
        <v>1</v>
      </c>
      <c r="J7" s="129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18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132" t="inlineStr">
        <is>
          <t>6200-DCS-XJB-2024</t>
        </is>
      </c>
      <c r="AN7" s="132" t="inlineStr">
        <is>
          <t>6200-DCS-XJB-2024-C</t>
        </is>
      </c>
      <c r="AO7" s="18" t="inlineStr">
        <is>
          <t>5*3x1.5mm2</t>
        </is>
      </c>
      <c r="AP7" s="18" t="n">
        <v>2</v>
      </c>
      <c r="AQ7" s="76" t="n"/>
      <c r="AR7" s="120">
        <f>AR6</f>
        <v/>
      </c>
      <c r="AS7" s="120" t="n"/>
      <c r="AT7" s="120" t="n"/>
      <c r="AU7" s="120" t="inlineStr">
        <is>
          <t>AA143_543-YG</t>
        </is>
      </c>
      <c r="AV7" s="95">
        <f>AV6</f>
        <v/>
      </c>
      <c r="AW7" s="120" t="n"/>
      <c r="AX7" s="120" t="n"/>
      <c r="AY7" s="120" t="n"/>
      <c r="AZ7" s="120" t="n"/>
      <c r="BA7" s="120" t="n"/>
      <c r="BB7" s="120" t="n"/>
      <c r="BC7" s="128" t="inlineStr">
        <is>
          <t>TBG01</t>
        </is>
      </c>
      <c r="BD7" s="128" t="n">
        <v>13</v>
      </c>
      <c r="BE7" s="128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r="8" ht="12.75" customHeight="1" s="174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12" t="inlineStr">
        <is>
          <t>6200-DCS-SYS-114</t>
        </is>
      </c>
      <c r="G8" s="12" t="inlineStr">
        <is>
          <t>FCS0203</t>
        </is>
      </c>
      <c r="H8" s="129" t="n">
        <v>1</v>
      </c>
      <c r="I8" s="129" t="n">
        <v>1</v>
      </c>
      <c r="J8" s="129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18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132" t="inlineStr">
        <is>
          <t>6200-DCS-XJB-2024</t>
        </is>
      </c>
      <c r="AN8" s="132" t="inlineStr">
        <is>
          <t>6200-DCS-XJB-2024-C</t>
        </is>
      </c>
      <c r="AO8" s="18" t="inlineStr">
        <is>
          <t>5*3x1.5mm2</t>
        </is>
      </c>
      <c r="AP8" s="18" t="n">
        <v>3</v>
      </c>
      <c r="AQ8" s="76" t="n"/>
      <c r="AR8" s="120">
        <f>AR7</f>
        <v/>
      </c>
      <c r="AS8" s="93" t="n"/>
      <c r="AT8" s="93" t="n"/>
      <c r="AU8" s="93" t="inlineStr">
        <is>
          <t>AA143_543-YG</t>
        </is>
      </c>
      <c r="AV8" s="95">
        <f>AV7</f>
        <v/>
      </c>
      <c r="AW8" s="120" t="n"/>
      <c r="AX8" s="120" t="n"/>
      <c r="AY8" s="120" t="n"/>
      <c r="AZ8" s="93" t="n"/>
      <c r="BA8" s="93" t="n"/>
      <c r="BB8" s="93" t="n"/>
      <c r="BC8" s="12" t="inlineStr">
        <is>
          <t>TBG01</t>
        </is>
      </c>
      <c r="BD8" s="128" t="n">
        <v>15</v>
      </c>
      <c r="BE8" s="128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r="9" ht="12.75" customHeight="1" s="174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12" t="inlineStr">
        <is>
          <t>6200-DCS-SYS-114</t>
        </is>
      </c>
      <c r="G9" s="12" t="inlineStr">
        <is>
          <t>FCS0203</t>
        </is>
      </c>
      <c r="H9" s="129" t="n">
        <v>1</v>
      </c>
      <c r="I9" s="129" t="n">
        <v>1</v>
      </c>
      <c r="J9" s="129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18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132" t="inlineStr">
        <is>
          <t>6200-DCS-XJB-2024</t>
        </is>
      </c>
      <c r="AN9" s="132" t="inlineStr">
        <is>
          <t>6200-DCS-XJB-2024-C</t>
        </is>
      </c>
      <c r="AO9" s="18" t="inlineStr">
        <is>
          <t>5*3x1.5mm2</t>
        </is>
      </c>
      <c r="AP9" s="18" t="n">
        <v>4</v>
      </c>
      <c r="AQ9" s="76" t="n"/>
      <c r="AR9" s="120">
        <f>AR8</f>
        <v/>
      </c>
      <c r="AS9" s="120" t="n"/>
      <c r="AT9" s="120" t="n"/>
      <c r="AU9" s="120" t="inlineStr">
        <is>
          <t>AA143_543-YG</t>
        </is>
      </c>
      <c r="AV9" s="95">
        <f>AV8</f>
        <v/>
      </c>
      <c r="AW9" s="120" t="n"/>
      <c r="AX9" s="120" t="n"/>
      <c r="AY9" s="120" t="n"/>
      <c r="AZ9" s="120" t="n"/>
      <c r="BA9" s="120" t="n"/>
      <c r="BB9" s="120" t="n"/>
      <c r="BC9" s="128" t="inlineStr">
        <is>
          <t>TBG01</t>
        </is>
      </c>
      <c r="BD9" s="128" t="n">
        <v>17</v>
      </c>
      <c r="BE9" s="128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r="10" ht="12.75" customHeight="1" s="174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12" t="inlineStr">
        <is>
          <t>6200-DCS-SYS-114</t>
        </is>
      </c>
      <c r="G10" s="12" t="inlineStr">
        <is>
          <t>FCS0203</t>
        </is>
      </c>
      <c r="H10" s="129" t="n">
        <v>1</v>
      </c>
      <c r="I10" s="129" t="n">
        <v>1</v>
      </c>
      <c r="J10" s="129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18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132" t="inlineStr">
        <is>
          <t>6200-DCS-XJB-2026</t>
        </is>
      </c>
      <c r="AN10" s="132" t="inlineStr">
        <is>
          <t>6200-DCS-XJB-2026-C</t>
        </is>
      </c>
      <c r="AO10" s="18" t="inlineStr">
        <is>
          <t>8*3x1.5mm2</t>
        </is>
      </c>
      <c r="AP10" s="18" t="n">
        <v>1</v>
      </c>
      <c r="AQ10" s="76" t="n"/>
      <c r="AR10" s="120">
        <f>AR9</f>
        <v/>
      </c>
      <c r="AS10" s="93" t="n"/>
      <c r="AT10" s="93" t="n"/>
      <c r="AU10" s="93" t="inlineStr">
        <is>
          <t>AA143_543-YG</t>
        </is>
      </c>
      <c r="AV10" s="95">
        <f>AV9</f>
        <v/>
      </c>
      <c r="AW10" s="120" t="n"/>
      <c r="AX10" s="120" t="n"/>
      <c r="AY10" s="120" t="n"/>
      <c r="AZ10" s="93" t="n"/>
      <c r="BA10" s="93" t="n"/>
      <c r="BB10" s="93" t="n"/>
      <c r="BC10" s="12" t="inlineStr">
        <is>
          <t>TBG02</t>
        </is>
      </c>
      <c r="BD10" s="128" t="n">
        <v>1</v>
      </c>
      <c r="BE10" s="128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r="11" ht="12.75" customHeight="1" s="174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12" t="inlineStr">
        <is>
          <t>6200-DCS-SYS-114</t>
        </is>
      </c>
      <c r="G11" s="12" t="inlineStr">
        <is>
          <t>FCS0203</t>
        </is>
      </c>
      <c r="H11" s="129" t="n">
        <v>1</v>
      </c>
      <c r="I11" s="129" t="n">
        <v>1</v>
      </c>
      <c r="J11" s="129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18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37" t="inlineStr">
        <is>
          <t>6200-DCS-XJB-2026</t>
        </is>
      </c>
      <c r="AN11" s="37" t="inlineStr">
        <is>
          <t>6200-DCS-XJB-2026-C</t>
        </is>
      </c>
      <c r="AO11" s="36" t="inlineStr">
        <is>
          <t>8*3x1.5mm2</t>
        </is>
      </c>
      <c r="AP11" s="36" t="n">
        <v>2</v>
      </c>
      <c r="AQ11" s="76" t="n"/>
      <c r="AR11" s="120">
        <f>AR10</f>
        <v/>
      </c>
      <c r="AS11" s="121" t="n"/>
      <c r="AT11" s="121" t="n"/>
      <c r="AU11" s="121" t="inlineStr">
        <is>
          <t>AA143_543-YG</t>
        </is>
      </c>
      <c r="AV11" s="95">
        <f>AV10</f>
        <v/>
      </c>
      <c r="AW11" s="120" t="n"/>
      <c r="AX11" s="120" t="n"/>
      <c r="AY11" s="120" t="n"/>
      <c r="AZ11" s="121" t="n"/>
      <c r="BA11" s="121" t="n"/>
      <c r="BB11" s="121" t="n"/>
      <c r="BC11" s="129" t="inlineStr">
        <is>
          <t>TBG02</t>
        </is>
      </c>
      <c r="BD11" s="128" t="n">
        <v>3</v>
      </c>
      <c r="BE11" s="128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r="12" ht="12.75" customHeight="1" s="174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12" t="inlineStr">
        <is>
          <t>6200-DCS-SYS-114</t>
        </is>
      </c>
      <c r="G12" s="12" t="inlineStr">
        <is>
          <t>FCS0203</t>
        </is>
      </c>
      <c r="H12" s="128" t="n">
        <v>1</v>
      </c>
      <c r="I12" s="128" t="n">
        <v>1</v>
      </c>
      <c r="J12" s="128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18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132" t="inlineStr">
        <is>
          <t>6200-DCS-XJB-2026</t>
        </is>
      </c>
      <c r="AN12" s="132" t="inlineStr">
        <is>
          <t>6200-DCS-XJB-2026-C</t>
        </is>
      </c>
      <c r="AO12" s="18" t="inlineStr">
        <is>
          <t>8*3x1.5mm2</t>
        </is>
      </c>
      <c r="AP12" s="18" t="n">
        <v>3</v>
      </c>
      <c r="AQ12" s="76" t="n"/>
      <c r="AR12" s="120">
        <f>AR11</f>
        <v/>
      </c>
      <c r="AS12" s="93" t="n"/>
      <c r="AT12" s="93" t="n"/>
      <c r="AU12" s="93" t="inlineStr">
        <is>
          <t>AA143_543-YG</t>
        </is>
      </c>
      <c r="AV12" s="95">
        <f>AV11</f>
        <v/>
      </c>
      <c r="AW12" s="120" t="n"/>
      <c r="AX12" s="120" t="n"/>
      <c r="AY12" s="120" t="n"/>
      <c r="AZ12" s="93" t="n"/>
      <c r="BA12" s="93" t="n"/>
      <c r="BB12" s="93" t="n"/>
      <c r="BC12" s="12" t="inlineStr">
        <is>
          <t>TBG02</t>
        </is>
      </c>
      <c r="BD12" s="128" t="n">
        <v>5</v>
      </c>
      <c r="BE12" s="128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r="13" ht="12.75" customHeight="1" s="174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12" t="inlineStr">
        <is>
          <t>6200-DCS-SYS-114</t>
        </is>
      </c>
      <c r="G13" s="12" t="inlineStr">
        <is>
          <t>FCS0203</t>
        </is>
      </c>
      <c r="H13" s="128" t="n">
        <v>1</v>
      </c>
      <c r="I13" s="128" t="n">
        <v>1</v>
      </c>
      <c r="J13" s="128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18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132" t="inlineStr">
        <is>
          <t>6200-DCS-XJB-2026</t>
        </is>
      </c>
      <c r="AN13" s="132" t="inlineStr">
        <is>
          <t>6200-DCS-XJB-2026-C</t>
        </is>
      </c>
      <c r="AO13" s="18" t="inlineStr">
        <is>
          <t>8*3x1.5mm2</t>
        </is>
      </c>
      <c r="AP13" s="18" t="n">
        <v>4</v>
      </c>
      <c r="AQ13" s="76" t="n"/>
      <c r="AR13" s="120">
        <f>AR12</f>
        <v/>
      </c>
      <c r="AS13" s="120" t="n"/>
      <c r="AT13" s="120" t="n"/>
      <c r="AU13" s="120" t="inlineStr">
        <is>
          <t>AA143_543-YG</t>
        </is>
      </c>
      <c r="AV13" s="95">
        <f>AV12</f>
        <v/>
      </c>
      <c r="AW13" s="120" t="n"/>
      <c r="AX13" s="120" t="n"/>
      <c r="AY13" s="120" t="n"/>
      <c r="AZ13" s="120" t="n"/>
      <c r="BA13" s="120" t="n"/>
      <c r="BB13" s="120" t="n"/>
      <c r="BC13" s="128" t="inlineStr">
        <is>
          <t>TBG02</t>
        </is>
      </c>
      <c r="BD13" s="128" t="n">
        <v>7</v>
      </c>
      <c r="BE13" s="128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r="14" ht="12.75" customHeight="1" s="174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12" t="inlineStr">
        <is>
          <t>6200-DCS-SYS-114</t>
        </is>
      </c>
      <c r="G14" s="12" t="inlineStr">
        <is>
          <t>FCS0203</t>
        </is>
      </c>
      <c r="H14" s="128" t="n">
        <v>1</v>
      </c>
      <c r="I14" s="128" t="n">
        <v>1</v>
      </c>
      <c r="J14" s="128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18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132" t="inlineStr">
        <is>
          <t>6200-DCS-XJB-2026</t>
        </is>
      </c>
      <c r="AN14" s="132" t="inlineStr">
        <is>
          <t>6200-DCS-XJB-2026-C</t>
        </is>
      </c>
      <c r="AO14" s="18" t="inlineStr">
        <is>
          <t>8*3x1.5mm2</t>
        </is>
      </c>
      <c r="AP14" s="18" t="n">
        <v>5</v>
      </c>
      <c r="AQ14" s="76" t="n"/>
      <c r="AR14" s="120">
        <f>AR13</f>
        <v/>
      </c>
      <c r="AS14" s="93" t="n"/>
      <c r="AT14" s="93" t="n"/>
      <c r="AU14" s="93" t="inlineStr">
        <is>
          <t>AA143_543-YG</t>
        </is>
      </c>
      <c r="AV14" s="95">
        <f>AV13</f>
        <v/>
      </c>
      <c r="AW14" s="120" t="n"/>
      <c r="AX14" s="120" t="n"/>
      <c r="AY14" s="120" t="n"/>
      <c r="AZ14" s="93" t="n"/>
      <c r="BA14" s="93" t="n"/>
      <c r="BB14" s="93" t="n"/>
      <c r="BC14" s="12" t="inlineStr">
        <is>
          <t>TBG02</t>
        </is>
      </c>
      <c r="BD14" s="128" t="n">
        <v>9</v>
      </c>
      <c r="BE14" s="128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r="15" ht="12.75" customHeight="1" s="174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12" t="inlineStr">
        <is>
          <t>6200-DCS-SYS-114</t>
        </is>
      </c>
      <c r="G15" s="12" t="inlineStr">
        <is>
          <t>FCS0203</t>
        </is>
      </c>
      <c r="H15" s="128" t="n">
        <v>1</v>
      </c>
      <c r="I15" s="128" t="n">
        <v>1</v>
      </c>
      <c r="J15" s="128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18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132" t="inlineStr">
        <is>
          <t>6200-DCS-XJB-2026</t>
        </is>
      </c>
      <c r="AN15" s="132" t="inlineStr">
        <is>
          <t>6200-DCS-XJB-2026-C</t>
        </is>
      </c>
      <c r="AO15" s="18" t="inlineStr">
        <is>
          <t>8*3x1.5mm2</t>
        </is>
      </c>
      <c r="AP15" s="18" t="n">
        <v>6</v>
      </c>
      <c r="AQ15" s="76" t="n"/>
      <c r="AR15" s="120">
        <f>AR14</f>
        <v/>
      </c>
      <c r="AS15" s="120" t="n"/>
      <c r="AT15" s="120" t="n"/>
      <c r="AU15" s="120" t="inlineStr">
        <is>
          <t>AA143_543-YG</t>
        </is>
      </c>
      <c r="AV15" s="95">
        <f>AV14</f>
        <v/>
      </c>
      <c r="AW15" s="120" t="n"/>
      <c r="AX15" s="120" t="n"/>
      <c r="AY15" s="120" t="n"/>
      <c r="AZ15" s="120" t="n"/>
      <c r="BA15" s="120" t="n"/>
      <c r="BB15" s="120" t="n"/>
      <c r="BC15" s="128" t="inlineStr">
        <is>
          <t>TBG02</t>
        </is>
      </c>
      <c r="BD15" s="128" t="n">
        <v>11</v>
      </c>
      <c r="BE15" s="128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r="16" ht="12.75" customHeight="1" s="174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12" t="inlineStr">
        <is>
          <t>6200-DCS-SYS-114</t>
        </is>
      </c>
      <c r="G16" s="12" t="inlineStr">
        <is>
          <t>FCS0203</t>
        </is>
      </c>
      <c r="H16" s="128" t="n">
        <v>1</v>
      </c>
      <c r="I16" s="128" t="n">
        <v>1</v>
      </c>
      <c r="J16" s="128" t="n">
        <v>15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18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120">
        <f>AR15</f>
        <v/>
      </c>
      <c r="AS16" s="93" t="n"/>
      <c r="AT16" s="93" t="n"/>
      <c r="AU16" s="93" t="inlineStr">
        <is>
          <t>AA143_543-YG</t>
        </is>
      </c>
      <c r="AV16" s="95">
        <f>AV15</f>
        <v/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r="18" ht="12.75" customHeight="1" s="174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12" t="inlineStr">
        <is>
          <t>6200-DCS-SYS-114</t>
        </is>
      </c>
      <c r="G18" s="12" t="inlineStr">
        <is>
          <t>FCS0203</t>
        </is>
      </c>
      <c r="H18" s="129" t="n">
        <v>2</v>
      </c>
      <c r="I18" s="129" t="n">
        <v>1</v>
      </c>
      <c r="J18" s="129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18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132" t="inlineStr">
        <is>
          <t>6200-DCS-XJB-2014</t>
        </is>
      </c>
      <c r="AN18" s="132" t="inlineStr">
        <is>
          <t>6200-DCS-XJB-2014-C</t>
        </is>
      </c>
      <c r="AO18" s="132" t="inlineStr">
        <is>
          <t>5*3x1.5mm2</t>
        </is>
      </c>
      <c r="AP18" s="132" t="n">
        <v>1</v>
      </c>
      <c r="AQ18" s="76" t="n"/>
      <c r="AR18" s="123" t="inlineStr">
        <is>
          <t>6200-DCS-MAR-116</t>
        </is>
      </c>
      <c r="AS18" s="120" t="n"/>
      <c r="AT18" s="120" t="n"/>
      <c r="AU18" s="120" t="inlineStr">
        <is>
          <t>AA143_543-YG</t>
        </is>
      </c>
      <c r="AV18" s="40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128" t="inlineStr">
        <is>
          <t>TBG03</t>
        </is>
      </c>
      <c r="BD18" s="128" t="n">
        <v>1</v>
      </c>
      <c r="BE18" s="128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r="19" ht="12.75" customHeight="1" s="174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12" t="inlineStr">
        <is>
          <t>6200-DCS-SYS-114</t>
        </is>
      </c>
      <c r="G19" s="12" t="inlineStr">
        <is>
          <t>FCS0203</t>
        </is>
      </c>
      <c r="H19" s="129" t="n">
        <v>2</v>
      </c>
      <c r="I19" s="129" t="n">
        <v>1</v>
      </c>
      <c r="J19" s="129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18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132" t="inlineStr">
        <is>
          <t>6200-DCS-XJB-2014</t>
        </is>
      </c>
      <c r="AN19" s="132" t="inlineStr">
        <is>
          <t>6200-DCS-XJB-2014-C</t>
        </is>
      </c>
      <c r="AO19" s="132" t="inlineStr">
        <is>
          <t>5*3x1.5mm2</t>
        </is>
      </c>
      <c r="AP19" s="132" t="n">
        <v>2</v>
      </c>
      <c r="AQ19" s="76" t="n"/>
      <c r="AR19" s="120">
        <f>AR18</f>
        <v/>
      </c>
      <c r="AS19" s="120" t="n"/>
      <c r="AT19" s="120" t="n"/>
      <c r="AU19" s="120" t="inlineStr">
        <is>
          <t>AA143_543-YG</t>
        </is>
      </c>
      <c r="AV19" s="95">
        <f>AV18</f>
        <v/>
      </c>
      <c r="AW19" s="120" t="n"/>
      <c r="AX19" s="120" t="n"/>
      <c r="AY19" s="120" t="n"/>
      <c r="AZ19" s="120" t="n"/>
      <c r="BA19" s="120" t="n"/>
      <c r="BB19" s="120" t="n"/>
      <c r="BC19" s="128" t="inlineStr">
        <is>
          <t>TBG03</t>
        </is>
      </c>
      <c r="BD19" s="128" t="n">
        <v>3</v>
      </c>
      <c r="BE19" s="128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r="20" ht="12.75" customHeight="1" s="174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12" t="inlineStr">
        <is>
          <t>6200-DCS-SYS-114</t>
        </is>
      </c>
      <c r="G20" s="12" t="inlineStr">
        <is>
          <t>FCS0203</t>
        </is>
      </c>
      <c r="H20" s="129" t="n">
        <v>2</v>
      </c>
      <c r="I20" s="129" t="n">
        <v>1</v>
      </c>
      <c r="J20" s="129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18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132" t="inlineStr">
        <is>
          <t>6200-DCS-XJB-2014</t>
        </is>
      </c>
      <c r="AN20" s="132" t="inlineStr">
        <is>
          <t>6200-DCS-XJB-2014-C</t>
        </is>
      </c>
      <c r="AO20" s="132" t="inlineStr">
        <is>
          <t>5*3x1.5mm2</t>
        </is>
      </c>
      <c r="AP20" s="132" t="n">
        <v>3</v>
      </c>
      <c r="AQ20" s="76" t="n"/>
      <c r="AR20" s="120">
        <f>AR19</f>
        <v/>
      </c>
      <c r="AS20" s="120" t="n"/>
      <c r="AT20" s="120" t="n"/>
      <c r="AU20" s="120" t="inlineStr">
        <is>
          <t>AA143_543-YG</t>
        </is>
      </c>
      <c r="AV20" s="95">
        <f>AV19</f>
        <v/>
      </c>
      <c r="AW20" s="120" t="n"/>
      <c r="AX20" s="120" t="n"/>
      <c r="AY20" s="120" t="n"/>
      <c r="AZ20" s="120" t="n"/>
      <c r="BA20" s="120" t="n"/>
      <c r="BB20" s="120" t="n"/>
      <c r="BC20" s="128" t="inlineStr">
        <is>
          <t>TBG03</t>
        </is>
      </c>
      <c r="BD20" s="128" t="n">
        <v>5</v>
      </c>
      <c r="BE20" s="128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r="21" ht="12.75" customHeight="1" s="174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12" t="inlineStr">
        <is>
          <t>6200-DCS-SYS-114</t>
        </is>
      </c>
      <c r="G21" s="12" t="inlineStr">
        <is>
          <t>FCS0203</t>
        </is>
      </c>
      <c r="H21" s="129" t="n">
        <v>2</v>
      </c>
      <c r="I21" s="129" t="n">
        <v>1</v>
      </c>
      <c r="J21" s="129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18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132" t="inlineStr">
        <is>
          <t>6200-DCS-XJB-2014</t>
        </is>
      </c>
      <c r="AN21" s="132" t="inlineStr">
        <is>
          <t>6200-DCS-XJB-2014-C</t>
        </is>
      </c>
      <c r="AO21" s="132" t="inlineStr">
        <is>
          <t>5*3x1.5mm2</t>
        </is>
      </c>
      <c r="AP21" s="132" t="n">
        <v>4</v>
      </c>
      <c r="AQ21" s="76" t="n"/>
      <c r="AR21" s="120">
        <f>AR20</f>
        <v/>
      </c>
      <c r="AS21" s="120" t="n"/>
      <c r="AT21" s="120" t="n"/>
      <c r="AU21" s="120" t="inlineStr">
        <is>
          <t>AA143_543-YG</t>
        </is>
      </c>
      <c r="AV21" s="95">
        <f>AV20</f>
        <v/>
      </c>
      <c r="AW21" s="120" t="n"/>
      <c r="AX21" s="120" t="n"/>
      <c r="AY21" s="120" t="n"/>
      <c r="AZ21" s="120" t="n"/>
      <c r="BA21" s="120" t="n"/>
      <c r="BB21" s="120" t="n"/>
      <c r="BC21" s="128" t="inlineStr">
        <is>
          <t>TBG03</t>
        </is>
      </c>
      <c r="BD21" s="128" t="n">
        <v>7</v>
      </c>
      <c r="BE21" s="128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r="22" ht="12.75" customHeight="1" s="174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12" t="inlineStr">
        <is>
          <t>6200-DCS-SYS-114</t>
        </is>
      </c>
      <c r="G22" s="12" t="inlineStr">
        <is>
          <t>FCS0203</t>
        </is>
      </c>
      <c r="H22" s="129" t="n">
        <v>2</v>
      </c>
      <c r="I22" s="129" t="n">
        <v>1</v>
      </c>
      <c r="J22" s="129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18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132" t="inlineStr">
        <is>
          <t>6200-DCS-XJB-2025</t>
        </is>
      </c>
      <c r="AN22" s="132" t="inlineStr">
        <is>
          <t>6200-DCS-XJB-2025-C</t>
        </is>
      </c>
      <c r="AO22" s="132" t="inlineStr">
        <is>
          <t>5*3x1.5mm2</t>
        </is>
      </c>
      <c r="AP22" s="132" t="n">
        <v>1</v>
      </c>
      <c r="AQ22" s="76" t="n"/>
      <c r="AR22" s="120">
        <f>AR21</f>
        <v/>
      </c>
      <c r="AS22" s="120" t="n"/>
      <c r="AT22" s="120" t="n"/>
      <c r="AU22" s="120" t="inlineStr">
        <is>
          <t>AA143_543-YG</t>
        </is>
      </c>
      <c r="AV22" s="95">
        <f>AV21</f>
        <v/>
      </c>
      <c r="AW22" s="120" t="n"/>
      <c r="AX22" s="120" t="n"/>
      <c r="AY22" s="120" t="n"/>
      <c r="AZ22" s="120" t="n"/>
      <c r="BA22" s="120" t="n"/>
      <c r="BB22" s="120" t="n"/>
      <c r="BC22" s="128" t="inlineStr">
        <is>
          <t>TBG03</t>
        </is>
      </c>
      <c r="BD22" s="128" t="n">
        <v>11</v>
      </c>
      <c r="BE22" s="128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r="23" ht="12.75" customHeight="1" s="174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12" t="inlineStr">
        <is>
          <t>6200-DCS-SYS-114</t>
        </is>
      </c>
      <c r="G23" s="12" t="inlineStr">
        <is>
          <t>FCS0203</t>
        </is>
      </c>
      <c r="H23" s="129" t="n">
        <v>2</v>
      </c>
      <c r="I23" s="129" t="n">
        <v>1</v>
      </c>
      <c r="J23" s="129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18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132" t="inlineStr">
        <is>
          <t>6200-DCS-XJB-2025</t>
        </is>
      </c>
      <c r="AN23" s="132" t="inlineStr">
        <is>
          <t>6200-DCS-XJB-2025-C</t>
        </is>
      </c>
      <c r="AO23" s="132" t="inlineStr">
        <is>
          <t>5*3x1.5mm2</t>
        </is>
      </c>
      <c r="AP23" s="132" t="n">
        <v>2</v>
      </c>
      <c r="AQ23" s="76" t="n"/>
      <c r="AR23" s="120">
        <f>AR22</f>
        <v/>
      </c>
      <c r="AS23" s="120" t="n"/>
      <c r="AT23" s="120" t="n"/>
      <c r="AU23" s="120" t="inlineStr">
        <is>
          <t>AA143_543-YG</t>
        </is>
      </c>
      <c r="AV23" s="95">
        <f>AV22</f>
        <v/>
      </c>
      <c r="AW23" s="120" t="n"/>
      <c r="AX23" s="120" t="n"/>
      <c r="AY23" s="120" t="n"/>
      <c r="AZ23" s="120" t="n"/>
      <c r="BA23" s="120" t="n"/>
      <c r="BB23" s="120" t="n"/>
      <c r="BC23" s="128" t="inlineStr">
        <is>
          <t>TBG03</t>
        </is>
      </c>
      <c r="BD23" s="128" t="n">
        <v>13</v>
      </c>
      <c r="BE23" s="128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r="24" ht="12.75" customHeight="1" s="174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12" t="inlineStr">
        <is>
          <t>6200-DCS-SYS-114</t>
        </is>
      </c>
      <c r="G24" s="12" t="inlineStr">
        <is>
          <t>FCS0203</t>
        </is>
      </c>
      <c r="H24" s="129" t="n">
        <v>2</v>
      </c>
      <c r="I24" s="129" t="n">
        <v>1</v>
      </c>
      <c r="J24" s="129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18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132" t="inlineStr">
        <is>
          <t>6200-DCS-XJB-2025</t>
        </is>
      </c>
      <c r="AN24" s="132" t="inlineStr">
        <is>
          <t>6200-DCS-XJB-2025-C</t>
        </is>
      </c>
      <c r="AO24" s="132" t="inlineStr">
        <is>
          <t>5*3x1.5mm2</t>
        </is>
      </c>
      <c r="AP24" s="132" t="n">
        <v>3</v>
      </c>
      <c r="AQ24" s="76" t="n"/>
      <c r="AR24" s="120">
        <f>AR23</f>
        <v/>
      </c>
      <c r="AS24" s="120" t="n"/>
      <c r="AT24" s="120" t="n"/>
      <c r="AU24" s="120" t="inlineStr">
        <is>
          <t>AA143_543-YG</t>
        </is>
      </c>
      <c r="AV24" s="95">
        <f>AV23</f>
        <v/>
      </c>
      <c r="AW24" s="120" t="n"/>
      <c r="AX24" s="120" t="n"/>
      <c r="AY24" s="120" t="n"/>
      <c r="AZ24" s="120" t="n"/>
      <c r="BA24" s="120" t="n"/>
      <c r="BB24" s="120" t="n"/>
      <c r="BC24" s="128" t="inlineStr">
        <is>
          <t>TBG03</t>
        </is>
      </c>
      <c r="BD24" s="128" t="n">
        <v>15</v>
      </c>
      <c r="BE24" s="128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r="25" ht="12.75" customHeight="1" s="174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12" t="inlineStr">
        <is>
          <t>6200-DCS-SYS-114</t>
        </is>
      </c>
      <c r="G25" s="12" t="inlineStr">
        <is>
          <t>FCS0203</t>
        </is>
      </c>
      <c r="H25" s="129" t="n">
        <v>2</v>
      </c>
      <c r="I25" s="129" t="n">
        <v>1</v>
      </c>
      <c r="J25" s="129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18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132" t="inlineStr">
        <is>
          <t>6200-DCS-XJB-2025</t>
        </is>
      </c>
      <c r="AN25" s="132" t="inlineStr">
        <is>
          <t>6200-DCS-XJB-2025-C</t>
        </is>
      </c>
      <c r="AO25" s="132" t="inlineStr">
        <is>
          <t>5*3x1.5mm2</t>
        </is>
      </c>
      <c r="AP25" s="132" t="n">
        <v>4</v>
      </c>
      <c r="AQ25" s="76" t="n"/>
      <c r="AR25" s="120">
        <f>AR24</f>
        <v/>
      </c>
      <c r="AS25" s="120" t="n"/>
      <c r="AT25" s="120" t="n"/>
      <c r="AU25" s="120" t="inlineStr">
        <is>
          <t>AA143_543-YG</t>
        </is>
      </c>
      <c r="AV25" s="95">
        <f>AV24</f>
        <v/>
      </c>
      <c r="AW25" s="120" t="n"/>
      <c r="AX25" s="120" t="n"/>
      <c r="AY25" s="120" t="n"/>
      <c r="AZ25" s="120" t="n"/>
      <c r="BA25" s="120" t="n"/>
      <c r="BB25" s="120" t="n"/>
      <c r="BC25" s="128" t="inlineStr">
        <is>
          <t>TBG03</t>
        </is>
      </c>
      <c r="BD25" s="128" t="n">
        <v>17</v>
      </c>
      <c r="BE25" s="128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r="26" ht="12.75" customHeight="1" s="174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12" t="inlineStr">
        <is>
          <t>6200-DCS-SYS-114</t>
        </is>
      </c>
      <c r="G26" s="12" t="inlineStr">
        <is>
          <t>FCS0203</t>
        </is>
      </c>
      <c r="H26" s="129" t="n">
        <v>2</v>
      </c>
      <c r="I26" s="129" t="n">
        <v>1</v>
      </c>
      <c r="J26" s="129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18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132" t="inlineStr">
        <is>
          <t>6200-DCS-XJB-2026</t>
        </is>
      </c>
      <c r="AN26" s="132" t="inlineStr">
        <is>
          <t>6200-DCS-XJB-2026-C</t>
        </is>
      </c>
      <c r="AO26" s="132" t="inlineStr">
        <is>
          <t>8*3x1.5mm2</t>
        </is>
      </c>
      <c r="AP26" s="132" t="n">
        <v>1</v>
      </c>
      <c r="AQ26" s="76" t="n"/>
      <c r="AR26" s="120">
        <f>AR25</f>
        <v/>
      </c>
      <c r="AS26" s="120" t="n"/>
      <c r="AT26" s="120" t="n"/>
      <c r="AU26" s="120" t="inlineStr">
        <is>
          <t>AA143_543-YG</t>
        </is>
      </c>
      <c r="AV26" s="95">
        <f>AV25</f>
        <v/>
      </c>
      <c r="AW26" s="120" t="n"/>
      <c r="AX26" s="120" t="n"/>
      <c r="AY26" s="120" t="n"/>
      <c r="AZ26" s="120" t="n"/>
      <c r="BA26" s="120" t="n"/>
      <c r="BB26" s="120" t="n"/>
      <c r="BC26" s="128" t="inlineStr">
        <is>
          <t>TBG04</t>
        </is>
      </c>
      <c r="BD26" s="128" t="n">
        <v>1</v>
      </c>
      <c r="BE26" s="128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r="27" ht="12.75" customHeight="1" s="174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12" t="inlineStr">
        <is>
          <t>6200-DCS-SYS-114</t>
        </is>
      </c>
      <c r="G27" s="12" t="inlineStr">
        <is>
          <t>FCS0203</t>
        </is>
      </c>
      <c r="H27" s="129" t="n">
        <v>2</v>
      </c>
      <c r="I27" s="129" t="n">
        <v>1</v>
      </c>
      <c r="J27" s="129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18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37" t="inlineStr">
        <is>
          <t>6200-DCS-XJB-2026</t>
        </is>
      </c>
      <c r="AN27" s="37" t="inlineStr">
        <is>
          <t>6200-DCS-XJB-2026-C</t>
        </is>
      </c>
      <c r="AO27" s="37" t="inlineStr">
        <is>
          <t>8*3x1.5mm2</t>
        </is>
      </c>
      <c r="AP27" s="37" t="n">
        <v>2</v>
      </c>
      <c r="AQ27" s="76" t="n"/>
      <c r="AR27" s="120">
        <f>AR26</f>
        <v/>
      </c>
      <c r="AS27" s="121" t="n"/>
      <c r="AT27" s="121" t="n"/>
      <c r="AU27" s="121" t="inlineStr">
        <is>
          <t>AA143_543-YG</t>
        </is>
      </c>
      <c r="AV27" s="95">
        <f>AV26</f>
        <v/>
      </c>
      <c r="AW27" s="120" t="n"/>
      <c r="AX27" s="120" t="n"/>
      <c r="AY27" s="120" t="n"/>
      <c r="AZ27" s="121" t="n"/>
      <c r="BA27" s="121" t="n"/>
      <c r="BB27" s="121" t="n"/>
      <c r="BC27" s="129" t="inlineStr">
        <is>
          <t>TBG04</t>
        </is>
      </c>
      <c r="BD27" s="129" t="n">
        <v>3</v>
      </c>
      <c r="BE27" s="129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r="28" ht="12.75" customHeight="1" s="174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12" t="inlineStr">
        <is>
          <t>6200-DCS-SYS-114</t>
        </is>
      </c>
      <c r="G28" s="12" t="inlineStr">
        <is>
          <t>FCS0203</t>
        </is>
      </c>
      <c r="H28" s="128" t="n">
        <v>2</v>
      </c>
      <c r="I28" s="128" t="n">
        <v>1</v>
      </c>
      <c r="J28" s="128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18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132" t="inlineStr">
        <is>
          <t>6200-DCS-XJB-2026</t>
        </is>
      </c>
      <c r="AN28" s="132" t="inlineStr">
        <is>
          <t>6200-DCS-XJB-2026-C</t>
        </is>
      </c>
      <c r="AO28" s="132" t="inlineStr">
        <is>
          <t>8*3x1.5mm2</t>
        </is>
      </c>
      <c r="AP28" s="132" t="n">
        <v>3</v>
      </c>
      <c r="AQ28" s="76" t="n"/>
      <c r="AR28" s="120">
        <f>AR27</f>
        <v/>
      </c>
      <c r="AS28" s="120" t="n"/>
      <c r="AT28" s="120" t="n"/>
      <c r="AU28" s="120" t="inlineStr">
        <is>
          <t>AA143_543-YG</t>
        </is>
      </c>
      <c r="AV28" s="95">
        <f>AV27</f>
        <v/>
      </c>
      <c r="AW28" s="120" t="n"/>
      <c r="AX28" s="120" t="n"/>
      <c r="AY28" s="120" t="n"/>
      <c r="AZ28" s="120" t="n"/>
      <c r="BA28" s="120" t="n"/>
      <c r="BB28" s="120" t="n"/>
      <c r="BC28" s="128" t="inlineStr">
        <is>
          <t>TBG04</t>
        </is>
      </c>
      <c r="BD28" s="128" t="n">
        <v>5</v>
      </c>
      <c r="BE28" s="128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r="29" ht="12.75" customHeight="1" s="174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12" t="inlineStr">
        <is>
          <t>6200-DCS-SYS-114</t>
        </is>
      </c>
      <c r="G29" s="12" t="inlineStr">
        <is>
          <t>FCS0203</t>
        </is>
      </c>
      <c r="H29" s="128" t="n">
        <v>2</v>
      </c>
      <c r="I29" s="128" t="n">
        <v>1</v>
      </c>
      <c r="J29" s="128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18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132" t="inlineStr">
        <is>
          <t>6200-DCS-XJB-2026</t>
        </is>
      </c>
      <c r="AN29" s="132" t="inlineStr">
        <is>
          <t>6200-DCS-XJB-2026-C</t>
        </is>
      </c>
      <c r="AO29" s="132" t="inlineStr">
        <is>
          <t>8*3x1.5mm2</t>
        </is>
      </c>
      <c r="AP29" s="132" t="n">
        <v>4</v>
      </c>
      <c r="AQ29" s="76" t="n"/>
      <c r="AR29" s="120">
        <f>AR28</f>
        <v/>
      </c>
      <c r="AS29" s="120" t="n"/>
      <c r="AT29" s="120" t="n"/>
      <c r="AU29" s="120" t="inlineStr">
        <is>
          <t>AA143_543-YG</t>
        </is>
      </c>
      <c r="AV29" s="95">
        <f>AV28</f>
        <v/>
      </c>
      <c r="AW29" s="120" t="n"/>
      <c r="AX29" s="120" t="n"/>
      <c r="AY29" s="120" t="n"/>
      <c r="AZ29" s="120" t="n"/>
      <c r="BA29" s="120" t="n"/>
      <c r="BB29" s="120" t="n"/>
      <c r="BC29" s="128" t="inlineStr">
        <is>
          <t>TBG04</t>
        </is>
      </c>
      <c r="BD29" s="128" t="n">
        <v>7</v>
      </c>
      <c r="BE29" s="128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r="30" ht="12.75" customHeight="1" s="174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12" t="inlineStr">
        <is>
          <t>6200-DCS-SYS-114</t>
        </is>
      </c>
      <c r="G30" s="12" t="inlineStr">
        <is>
          <t>FCS0203</t>
        </is>
      </c>
      <c r="H30" s="128" t="n">
        <v>2</v>
      </c>
      <c r="I30" s="128" t="n">
        <v>1</v>
      </c>
      <c r="J30" s="128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18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132" t="inlineStr">
        <is>
          <t>6200-DCS-XJB-2026</t>
        </is>
      </c>
      <c r="AN30" s="132" t="inlineStr">
        <is>
          <t>6200-DCS-XJB-2026-C</t>
        </is>
      </c>
      <c r="AO30" s="132" t="inlineStr">
        <is>
          <t>8*3x1.5mm2</t>
        </is>
      </c>
      <c r="AP30" s="132" t="n">
        <v>5</v>
      </c>
      <c r="AQ30" s="76" t="n"/>
      <c r="AR30" s="120">
        <f>AR29</f>
        <v/>
      </c>
      <c r="AS30" s="120" t="n"/>
      <c r="AT30" s="120" t="n"/>
      <c r="AU30" s="120" t="inlineStr">
        <is>
          <t>AA143_543-YG</t>
        </is>
      </c>
      <c r="AV30" s="95">
        <f>AV29</f>
        <v/>
      </c>
      <c r="AW30" s="120" t="n"/>
      <c r="AX30" s="120" t="n"/>
      <c r="AY30" s="120" t="n"/>
      <c r="AZ30" s="120" t="n"/>
      <c r="BA30" s="120" t="n"/>
      <c r="BB30" s="120" t="n"/>
      <c r="BC30" s="128" t="inlineStr">
        <is>
          <t>TBG04</t>
        </is>
      </c>
      <c r="BD30" s="128" t="n">
        <v>9</v>
      </c>
      <c r="BE30" s="128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r="31" ht="12.75" customHeight="1" s="174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12" t="inlineStr">
        <is>
          <t>6200-DCS-SYS-114</t>
        </is>
      </c>
      <c r="G31" s="12" t="inlineStr">
        <is>
          <t>FCS0203</t>
        </is>
      </c>
      <c r="H31" s="128" t="n">
        <v>2</v>
      </c>
      <c r="I31" s="128" t="n">
        <v>1</v>
      </c>
      <c r="J31" s="128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18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132" t="inlineStr">
        <is>
          <t>6200-DCS-XJB-2026</t>
        </is>
      </c>
      <c r="AN31" s="132" t="inlineStr">
        <is>
          <t>6200-DCS-XJB-2026-C</t>
        </is>
      </c>
      <c r="AO31" s="132" t="inlineStr">
        <is>
          <t>8*3x1.5mm2</t>
        </is>
      </c>
      <c r="AP31" s="132" t="n">
        <v>6</v>
      </c>
      <c r="AQ31" s="76" t="n"/>
      <c r="AR31" s="120">
        <f>AR30</f>
        <v/>
      </c>
      <c r="AS31" s="120" t="n"/>
      <c r="AT31" s="120" t="n"/>
      <c r="AU31" s="120" t="inlineStr">
        <is>
          <t>AA143_543-YG</t>
        </is>
      </c>
      <c r="AV31" s="95">
        <f>AV30</f>
        <v/>
      </c>
      <c r="AW31" s="120" t="n"/>
      <c r="AX31" s="120" t="n"/>
      <c r="AY31" s="120" t="n"/>
      <c r="AZ31" s="120" t="n"/>
      <c r="BA31" s="120" t="n"/>
      <c r="BB31" s="120" t="n"/>
      <c r="BC31" s="128" t="inlineStr">
        <is>
          <t>TBG04</t>
        </is>
      </c>
      <c r="BD31" s="128" t="n">
        <v>11</v>
      </c>
      <c r="BE31" s="128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r="32" ht="12.75" customHeight="1" s="174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r="34" ht="12.75" customHeight="1" s="174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12" t="inlineStr">
        <is>
          <t>6200-DCS-SYS-114</t>
        </is>
      </c>
      <c r="G34" s="12" t="inlineStr">
        <is>
          <t>FCS0203</t>
        </is>
      </c>
      <c r="H34" s="129" t="n">
        <v>3</v>
      </c>
      <c r="I34" s="129" t="n">
        <v>1</v>
      </c>
      <c r="J34" s="129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18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132" t="inlineStr">
        <is>
          <t>6200-DCS-XJB-2015</t>
        </is>
      </c>
      <c r="AN34" s="132" t="inlineStr">
        <is>
          <t>6200-DCS-XJB-2015-C</t>
        </is>
      </c>
      <c r="AO34" s="132" t="inlineStr">
        <is>
          <t>5*3x1.5mm2</t>
        </is>
      </c>
      <c r="AP34" s="132" t="n">
        <v>1</v>
      </c>
      <c r="AQ34" s="76" t="n"/>
      <c r="AR34" s="123" t="inlineStr">
        <is>
          <t>6200-DCS-MAR-116</t>
        </is>
      </c>
      <c r="AS34" s="120" t="n"/>
      <c r="AT34" s="120" t="n"/>
      <c r="AU34" s="120" t="inlineStr">
        <is>
          <t>AA143_543-YG</t>
        </is>
      </c>
      <c r="AV34" s="40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128" t="inlineStr">
        <is>
          <t>TBG05</t>
        </is>
      </c>
      <c r="BD34" s="128" t="n">
        <v>1</v>
      </c>
      <c r="BE34" s="128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r="35" ht="12.75" customHeight="1" s="174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12" t="inlineStr">
        <is>
          <t>6200-DCS-SYS-114</t>
        </is>
      </c>
      <c r="G35" s="12" t="inlineStr">
        <is>
          <t>FCS0203</t>
        </is>
      </c>
      <c r="H35" s="129" t="n">
        <v>3</v>
      </c>
      <c r="I35" s="129" t="n">
        <v>1</v>
      </c>
      <c r="J35" s="129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18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132" t="inlineStr">
        <is>
          <t>6200-DCS-XJB-2015</t>
        </is>
      </c>
      <c r="AN35" s="132" t="inlineStr">
        <is>
          <t>6200-DCS-XJB-2015-C</t>
        </is>
      </c>
      <c r="AO35" s="132" t="inlineStr">
        <is>
          <t>5*3x1.5mm2</t>
        </is>
      </c>
      <c r="AP35" s="132" t="n">
        <v>2</v>
      </c>
      <c r="AQ35" s="76" t="n"/>
      <c r="AR35" s="120">
        <f>AR34</f>
        <v/>
      </c>
      <c r="AS35" s="120" t="n"/>
      <c r="AT35" s="120" t="n"/>
      <c r="AU35" s="120" t="inlineStr">
        <is>
          <t>AA143_543-YG</t>
        </is>
      </c>
      <c r="AV35" s="95">
        <f>AV34</f>
        <v/>
      </c>
      <c r="AW35" s="120" t="n"/>
      <c r="AX35" s="120" t="n"/>
      <c r="AY35" s="120" t="n"/>
      <c r="AZ35" s="120" t="n"/>
      <c r="BA35" s="120" t="n"/>
      <c r="BB35" s="120" t="n"/>
      <c r="BC35" s="128" t="inlineStr">
        <is>
          <t>TBG05</t>
        </is>
      </c>
      <c r="BD35" s="128" t="n">
        <v>3</v>
      </c>
      <c r="BE35" s="128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r="36" ht="12.75" customHeight="1" s="174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12" t="inlineStr">
        <is>
          <t>6200-DCS-SYS-114</t>
        </is>
      </c>
      <c r="G36" s="12" t="inlineStr">
        <is>
          <t>FCS0203</t>
        </is>
      </c>
      <c r="H36" s="129" t="n">
        <v>3</v>
      </c>
      <c r="I36" s="129" t="n">
        <v>1</v>
      </c>
      <c r="J36" s="129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18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132" t="inlineStr">
        <is>
          <t>6200-DCS-XJB-2015</t>
        </is>
      </c>
      <c r="AN36" s="132" t="inlineStr">
        <is>
          <t>6200-DCS-XJB-2015-C</t>
        </is>
      </c>
      <c r="AO36" s="132" t="inlineStr">
        <is>
          <t>5*3x1.5mm2</t>
        </is>
      </c>
      <c r="AP36" s="132" t="n">
        <v>3</v>
      </c>
      <c r="AQ36" s="76" t="n"/>
      <c r="AR36" s="120">
        <f>AR35</f>
        <v/>
      </c>
      <c r="AS36" s="120" t="n"/>
      <c r="AT36" s="120" t="n"/>
      <c r="AU36" s="120" t="inlineStr">
        <is>
          <t>AA143_543-YG</t>
        </is>
      </c>
      <c r="AV36" s="95">
        <f>AV35</f>
        <v/>
      </c>
      <c r="AW36" s="120" t="n"/>
      <c r="AX36" s="120" t="n"/>
      <c r="AY36" s="120" t="n"/>
      <c r="AZ36" s="120" t="n"/>
      <c r="BA36" s="120" t="n"/>
      <c r="BB36" s="120" t="n"/>
      <c r="BC36" s="128" t="inlineStr">
        <is>
          <t>TBG05</t>
        </is>
      </c>
      <c r="BD36" s="128" t="n">
        <v>5</v>
      </c>
      <c r="BE36" s="128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r="37" ht="12.75" customHeight="1" s="174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12" t="inlineStr">
        <is>
          <t>6200-DCS-SYS-114</t>
        </is>
      </c>
      <c r="G37" s="12" t="inlineStr">
        <is>
          <t>FCS0203</t>
        </is>
      </c>
      <c r="H37" s="129" t="n">
        <v>3</v>
      </c>
      <c r="I37" s="129" t="n">
        <v>1</v>
      </c>
      <c r="J37" s="129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18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132" t="inlineStr">
        <is>
          <t>6200-DCS-XJB-2015</t>
        </is>
      </c>
      <c r="AN37" s="132" t="inlineStr">
        <is>
          <t>6200-DCS-XJB-2015-C</t>
        </is>
      </c>
      <c r="AO37" s="132" t="inlineStr">
        <is>
          <t>5*3x1.5mm2</t>
        </is>
      </c>
      <c r="AP37" s="132" t="n">
        <v>4</v>
      </c>
      <c r="AQ37" s="76" t="n"/>
      <c r="AR37" s="120">
        <f>AR36</f>
        <v/>
      </c>
      <c r="AS37" s="120" t="n"/>
      <c r="AT37" s="120" t="n"/>
      <c r="AU37" s="120" t="inlineStr">
        <is>
          <t>AA143_543-YG</t>
        </is>
      </c>
      <c r="AV37" s="95">
        <f>AV36</f>
        <v/>
      </c>
      <c r="AW37" s="120" t="n"/>
      <c r="AX37" s="120" t="n"/>
      <c r="AY37" s="120" t="n"/>
      <c r="AZ37" s="120" t="n"/>
      <c r="BA37" s="120" t="n"/>
      <c r="BB37" s="120" t="n"/>
      <c r="BC37" s="128" t="inlineStr">
        <is>
          <t>TBG05</t>
        </is>
      </c>
      <c r="BD37" s="128" t="n">
        <v>7</v>
      </c>
      <c r="BE37" s="128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r="38" ht="12.75" customHeight="1" s="174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12" t="inlineStr">
        <is>
          <t>6200-DCS-SYS-114</t>
        </is>
      </c>
      <c r="G38" s="12" t="inlineStr">
        <is>
          <t>FCS0203</t>
        </is>
      </c>
      <c r="H38" s="129" t="n">
        <v>3</v>
      </c>
      <c r="I38" s="129" t="n">
        <v>1</v>
      </c>
      <c r="J38" s="129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18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132" t="inlineStr">
        <is>
          <t>6200-DCS-SJB-2009</t>
        </is>
      </c>
      <c r="AN38" s="132" t="inlineStr">
        <is>
          <t>6200-DCS-SJB-2009-C</t>
        </is>
      </c>
      <c r="AO38" s="132" t="inlineStr">
        <is>
          <t>8x2x1.5mm2</t>
        </is>
      </c>
      <c r="AP38" s="132" t="n">
        <v>2</v>
      </c>
      <c r="AQ38" s="76" t="n"/>
      <c r="AR38" s="120">
        <f>AR37</f>
        <v/>
      </c>
      <c r="AS38" s="120" t="n"/>
      <c r="AT38" s="120" t="n"/>
      <c r="AU38" s="120" t="inlineStr">
        <is>
          <t>AA143_543-YG</t>
        </is>
      </c>
      <c r="AV38" s="95">
        <f>AV37</f>
        <v/>
      </c>
      <c r="AW38" s="120" t="n"/>
      <c r="AX38" s="120" t="n"/>
      <c r="AY38" s="120" t="n"/>
      <c r="AZ38" s="120" t="n"/>
      <c r="BA38" s="120" t="n"/>
      <c r="BB38" s="120" t="n"/>
      <c r="BC38" s="128" t="inlineStr">
        <is>
          <t>TBG05</t>
        </is>
      </c>
      <c r="BD38" s="128" t="n">
        <v>13</v>
      </c>
      <c r="BE38" s="128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r="39" ht="12.75" customHeight="1" s="174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12" t="inlineStr">
        <is>
          <t>6200-DCS-SYS-114</t>
        </is>
      </c>
      <c r="G39" s="12" t="inlineStr">
        <is>
          <t>FCS0203</t>
        </is>
      </c>
      <c r="H39" s="129" t="n">
        <v>3</v>
      </c>
      <c r="I39" s="129" t="n">
        <v>1</v>
      </c>
      <c r="J39" s="129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18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132" t="inlineStr">
        <is>
          <t>6200-DCS-SJB-2009</t>
        </is>
      </c>
      <c r="AN39" s="132" t="inlineStr">
        <is>
          <t>6200-DCS-SJB-2009-C</t>
        </is>
      </c>
      <c r="AO39" s="132" t="inlineStr">
        <is>
          <t>8x2x1.5mm2</t>
        </is>
      </c>
      <c r="AP39" s="132" t="n">
        <v>3</v>
      </c>
      <c r="AQ39" s="76" t="n"/>
      <c r="AR39" s="120">
        <f>AR38</f>
        <v/>
      </c>
      <c r="AS39" s="120" t="n"/>
      <c r="AT39" s="120" t="n"/>
      <c r="AU39" s="120" t="inlineStr">
        <is>
          <t>AA143_543-YG</t>
        </is>
      </c>
      <c r="AV39" s="95">
        <f>AV38</f>
        <v/>
      </c>
      <c r="AW39" s="120" t="n"/>
      <c r="AX39" s="120" t="n"/>
      <c r="AY39" s="120" t="n"/>
      <c r="AZ39" s="120" t="n"/>
      <c r="BA39" s="120" t="n"/>
      <c r="BB39" s="120" t="n"/>
      <c r="BC39" s="128" t="inlineStr">
        <is>
          <t>TBG05</t>
        </is>
      </c>
      <c r="BD39" s="128" t="n">
        <v>15</v>
      </c>
      <c r="BE39" s="128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r="40" ht="12.75" customHeight="1" s="174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12" t="inlineStr">
        <is>
          <t>6200-DCS-SYS-114</t>
        </is>
      </c>
      <c r="G40" s="12" t="inlineStr">
        <is>
          <t>FCS0203</t>
        </is>
      </c>
      <c r="H40" s="129" t="n">
        <v>3</v>
      </c>
      <c r="I40" s="129" t="n">
        <v>1</v>
      </c>
      <c r="J40" s="129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18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132" t="inlineStr">
        <is>
          <t>6200-DCS-SJB-2009</t>
        </is>
      </c>
      <c r="AN40" s="132" t="inlineStr">
        <is>
          <t>6200-DCS-SJB-2009-C</t>
        </is>
      </c>
      <c r="AO40" s="132" t="inlineStr">
        <is>
          <t>8x2x1.5mm2</t>
        </is>
      </c>
      <c r="AP40" s="132" t="n">
        <v>4</v>
      </c>
      <c r="AQ40" s="76" t="n"/>
      <c r="AR40" s="120">
        <f>AR39</f>
        <v/>
      </c>
      <c r="AS40" s="120" t="n"/>
      <c r="AT40" s="120" t="n"/>
      <c r="AU40" s="120" t="inlineStr">
        <is>
          <t>AA143_543-YG</t>
        </is>
      </c>
      <c r="AV40" s="95">
        <f>AV39</f>
        <v/>
      </c>
      <c r="AW40" s="120" t="n"/>
      <c r="AX40" s="120" t="n"/>
      <c r="AY40" s="120" t="n"/>
      <c r="AZ40" s="120" t="n"/>
      <c r="BA40" s="120" t="n"/>
      <c r="BB40" s="120" t="n"/>
      <c r="BC40" s="128" t="inlineStr">
        <is>
          <t>TBG05</t>
        </is>
      </c>
      <c r="BD40" s="128" t="n">
        <v>17</v>
      </c>
      <c r="BE40" s="128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r="41" ht="12.75" customHeight="1" s="174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12" t="inlineStr">
        <is>
          <t>6200-DCS-SYS-114</t>
        </is>
      </c>
      <c r="G41" s="12" t="inlineStr">
        <is>
          <t>FCS0203</t>
        </is>
      </c>
      <c r="H41" s="129" t="n">
        <v>3</v>
      </c>
      <c r="I41" s="129" t="n">
        <v>1</v>
      </c>
      <c r="J41" s="129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18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132" t="inlineStr">
        <is>
          <t>6200-DCS-SJB-2009</t>
        </is>
      </c>
      <c r="AN41" s="132" t="inlineStr">
        <is>
          <t>6200-DCS-SJB-2009-C</t>
        </is>
      </c>
      <c r="AO41" s="132" t="inlineStr">
        <is>
          <t>8x2x1.5mm2</t>
        </is>
      </c>
      <c r="AP41" s="132" t="n">
        <v>5</v>
      </c>
      <c r="AQ41" s="76" t="n"/>
      <c r="AR41" s="120">
        <f>AR40</f>
        <v/>
      </c>
      <c r="AS41" s="120" t="n"/>
      <c r="AT41" s="120" t="n"/>
      <c r="AU41" s="120" t="inlineStr">
        <is>
          <t>AA143_543-YG</t>
        </is>
      </c>
      <c r="AV41" s="95">
        <f>AV40</f>
        <v/>
      </c>
      <c r="AW41" s="120" t="n"/>
      <c r="AX41" s="120" t="n"/>
      <c r="AY41" s="120" t="n"/>
      <c r="AZ41" s="120" t="n"/>
      <c r="BA41" s="120" t="n"/>
      <c r="BB41" s="120" t="n"/>
      <c r="BC41" s="128" t="inlineStr">
        <is>
          <t>TBG05</t>
        </is>
      </c>
      <c r="BD41" s="128" t="n">
        <v>19</v>
      </c>
      <c r="BE41" s="128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r="42" ht="12.75" customHeight="1" s="174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12" t="inlineStr">
        <is>
          <t>6200-DCS-SYS-114</t>
        </is>
      </c>
      <c r="G42" s="12" t="inlineStr">
        <is>
          <t>FCS0203</t>
        </is>
      </c>
      <c r="H42" s="129" t="n">
        <v>3</v>
      </c>
      <c r="I42" s="129" t="n">
        <v>1</v>
      </c>
      <c r="J42" s="129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18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132" t="inlineStr">
        <is>
          <t>6200-DCS-SJB-2013</t>
        </is>
      </c>
      <c r="AN42" s="132" t="inlineStr">
        <is>
          <t>6200-DCS-SJB-2013-C</t>
        </is>
      </c>
      <c r="AO42" s="132" t="inlineStr">
        <is>
          <t>8x2x1.5mm2</t>
        </is>
      </c>
      <c r="AP42" s="132" t="n">
        <v>5</v>
      </c>
      <c r="AQ42" s="76" t="n"/>
      <c r="AR42" s="120">
        <f>AR41</f>
        <v/>
      </c>
      <c r="AS42" s="120" t="n"/>
      <c r="AT42" s="120" t="n"/>
      <c r="AU42" s="120" t="inlineStr">
        <is>
          <t>AA143_543-YG</t>
        </is>
      </c>
      <c r="AV42" s="95">
        <f>AV41</f>
        <v/>
      </c>
      <c r="AW42" s="120" t="n"/>
      <c r="AX42" s="120" t="n"/>
      <c r="AY42" s="120" t="n"/>
      <c r="AZ42" s="120" t="n"/>
      <c r="BA42" s="120" t="n"/>
      <c r="BB42" s="120" t="n"/>
      <c r="BC42" s="128" t="inlineStr">
        <is>
          <t>TBF03</t>
        </is>
      </c>
      <c r="BD42" s="128" t="n">
        <v>9</v>
      </c>
      <c r="BE42" s="128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r="43" ht="12.75" customHeight="1" s="174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12" t="inlineStr">
        <is>
          <t>6200-DCS-SYS-114</t>
        </is>
      </c>
      <c r="G43" s="12" t="inlineStr">
        <is>
          <t>FCS0203</t>
        </is>
      </c>
      <c r="H43" s="129" t="n">
        <v>3</v>
      </c>
      <c r="I43" s="129" t="n">
        <v>1</v>
      </c>
      <c r="J43" s="129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18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37" t="inlineStr">
        <is>
          <t>6200-DCS-SJB-2012</t>
        </is>
      </c>
      <c r="AN43" s="37" t="inlineStr">
        <is>
          <t>6200-DCS-SJB-2012-C</t>
        </is>
      </c>
      <c r="AO43" s="37" t="inlineStr">
        <is>
          <t>8x2x1.5mm2</t>
        </is>
      </c>
      <c r="AP43" s="37" t="n">
        <v>2</v>
      </c>
      <c r="AQ43" s="76" t="n"/>
      <c r="AR43" s="120">
        <f>AR42</f>
        <v/>
      </c>
      <c r="AS43" s="121" t="n"/>
      <c r="AT43" s="121" t="n"/>
      <c r="AU43" s="121" t="inlineStr">
        <is>
          <t>AA143_543-YG</t>
        </is>
      </c>
      <c r="AV43" s="95">
        <f>AV42</f>
        <v/>
      </c>
      <c r="AW43" s="121" t="n"/>
      <c r="AX43" s="121" t="n"/>
      <c r="AY43" s="121" t="n"/>
      <c r="AZ43" s="121" t="n"/>
      <c r="BA43" s="121" t="n"/>
      <c r="BB43" s="121" t="n"/>
      <c r="BC43" s="128" t="inlineStr">
        <is>
          <t>TBF01</t>
        </is>
      </c>
      <c r="BD43" s="129" t="n">
        <v>3</v>
      </c>
      <c r="BE43" s="129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r="44" ht="12.75" customHeight="1" s="174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12" t="inlineStr">
        <is>
          <t>6200-DCS-SYS-114</t>
        </is>
      </c>
      <c r="G44" s="12" t="inlineStr">
        <is>
          <t>FCS0203</t>
        </is>
      </c>
      <c r="H44" s="129" t="n">
        <v>3</v>
      </c>
      <c r="I44" s="129" t="n">
        <v>1</v>
      </c>
      <c r="J44" s="129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18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37" t="inlineStr">
        <is>
          <t>6200-DCS-SJB-2010</t>
        </is>
      </c>
      <c r="AN44" s="37" t="inlineStr">
        <is>
          <t>6200-DCS-SJB-2010-C</t>
        </is>
      </c>
      <c r="AO44" s="37" t="inlineStr">
        <is>
          <t>8x2x1.5mm2</t>
        </is>
      </c>
      <c r="AP44" s="37" t="n">
        <v>5</v>
      </c>
      <c r="AQ44" s="76" t="n"/>
      <c r="AR44" s="120">
        <f>AR43</f>
        <v/>
      </c>
      <c r="AS44" s="121" t="n"/>
      <c r="AT44" s="121" t="n"/>
      <c r="AU44" s="121" t="inlineStr">
        <is>
          <t>AA143_543-YG</t>
        </is>
      </c>
      <c r="AV44" s="95">
        <f>AV43</f>
        <v/>
      </c>
      <c r="AW44" s="121" t="n"/>
      <c r="AX44" s="121" t="n"/>
      <c r="AY44" s="121" t="n"/>
      <c r="AZ44" s="121" t="n"/>
      <c r="BA44" s="121" t="n"/>
      <c r="BB44" s="121" t="n"/>
      <c r="BC44" s="128" t="inlineStr">
        <is>
          <t>TBF04</t>
        </is>
      </c>
      <c r="BD44" s="129" t="n">
        <v>9</v>
      </c>
      <c r="BE44" s="129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r="45" ht="12.75" customHeight="1" s="174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12" t="inlineStr">
        <is>
          <t>6200-DCS-SYS-114</t>
        </is>
      </c>
      <c r="G45" s="12" t="inlineStr">
        <is>
          <t>FCS0203</t>
        </is>
      </c>
      <c r="H45" s="129" t="n">
        <v>3</v>
      </c>
      <c r="I45" s="129" t="n">
        <v>1</v>
      </c>
      <c r="J45" s="129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18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37" t="inlineStr">
        <is>
          <t>6200-DCS-SJB-2004</t>
        </is>
      </c>
      <c r="AN45" s="37" t="inlineStr">
        <is>
          <t>6200-DCS-SJB-2004-C</t>
        </is>
      </c>
      <c r="AO45" s="37" t="inlineStr">
        <is>
          <t>8x2x1.5mm2</t>
        </is>
      </c>
      <c r="AP45" s="37" t="n">
        <v>3</v>
      </c>
      <c r="AQ45" s="76" t="n"/>
      <c r="AR45" s="120">
        <f>AR44</f>
        <v/>
      </c>
      <c r="AS45" s="121" t="n"/>
      <c r="AT45" s="121" t="n"/>
      <c r="AU45" s="121" t="inlineStr">
        <is>
          <t>AA143_543-YG</t>
        </is>
      </c>
      <c r="AV45" s="95">
        <f>AV44</f>
        <v/>
      </c>
      <c r="AW45" s="121" t="n"/>
      <c r="AX45" s="121" t="n"/>
      <c r="AY45" s="121" t="n"/>
      <c r="AZ45" s="121" t="n"/>
      <c r="BA45" s="121" t="n"/>
      <c r="BB45" s="121" t="n"/>
      <c r="BC45" s="128" t="inlineStr">
        <is>
          <t>TBG06</t>
        </is>
      </c>
      <c r="BD45" s="129" t="n">
        <v>5</v>
      </c>
      <c r="BE45" s="129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r="46" ht="12.75" customHeight="1" s="174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12" t="inlineStr">
        <is>
          <t>6200-DCS-SYS-114</t>
        </is>
      </c>
      <c r="G46" s="12" t="inlineStr">
        <is>
          <t>FCS0203</t>
        </is>
      </c>
      <c r="H46" s="129" t="n">
        <v>3</v>
      </c>
      <c r="I46" s="129" t="n">
        <v>1</v>
      </c>
      <c r="J46" s="129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18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37" t="inlineStr">
        <is>
          <t>6200-DCS-SJB-2004</t>
        </is>
      </c>
      <c r="AN46" s="37" t="inlineStr">
        <is>
          <t>6200-DCS-SJB-2004-C</t>
        </is>
      </c>
      <c r="AO46" s="37" t="inlineStr">
        <is>
          <t>8x2x1.5mm2</t>
        </is>
      </c>
      <c r="AP46" s="37" t="n">
        <v>1</v>
      </c>
      <c r="AQ46" s="76" t="n"/>
      <c r="AR46" s="120">
        <f>AR45</f>
        <v/>
      </c>
      <c r="AS46" s="121" t="n"/>
      <c r="AT46" s="121" t="n"/>
      <c r="AU46" s="121" t="inlineStr">
        <is>
          <t>AA143_543-YG</t>
        </is>
      </c>
      <c r="AV46" s="95">
        <f>AV45</f>
        <v/>
      </c>
      <c r="AW46" s="121" t="n"/>
      <c r="AX46" s="121" t="n"/>
      <c r="AY46" s="121" t="n"/>
      <c r="AZ46" s="121" t="n"/>
      <c r="BA46" s="121" t="n"/>
      <c r="BB46" s="121" t="n"/>
      <c r="BC46" s="128" t="inlineStr">
        <is>
          <t>TBG06</t>
        </is>
      </c>
      <c r="BD46" s="129" t="n">
        <v>1</v>
      </c>
      <c r="BE46" s="129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r="47" ht="12.75" customHeight="1" s="174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12" t="inlineStr">
        <is>
          <t>6200-DCS-SYS-114</t>
        </is>
      </c>
      <c r="G47" s="12" t="inlineStr">
        <is>
          <t>FCS0203</t>
        </is>
      </c>
      <c r="H47" s="128" t="n">
        <v>3</v>
      </c>
      <c r="I47" s="129" t="n">
        <v>1</v>
      </c>
      <c r="J47" s="128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18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132" t="inlineStr">
        <is>
          <t>6200-DCS-SJB-2001</t>
        </is>
      </c>
      <c r="AN47" s="132" t="inlineStr">
        <is>
          <t>6200-DCS-SJB-2001-C</t>
        </is>
      </c>
      <c r="AO47" s="132" t="inlineStr">
        <is>
          <t>12x2x1.5mm2</t>
        </is>
      </c>
      <c r="AP47" s="132" t="n">
        <v>6</v>
      </c>
      <c r="AQ47" s="76" t="n"/>
      <c r="AR47" s="120">
        <f>AR46</f>
        <v/>
      </c>
      <c r="AS47" s="120" t="n"/>
      <c r="AT47" s="120" t="n"/>
      <c r="AU47" s="120" t="inlineStr">
        <is>
          <t>AA143_543-YG</t>
        </is>
      </c>
      <c r="AV47" s="95">
        <f>AV46</f>
        <v/>
      </c>
      <c r="AW47" s="120" t="n"/>
      <c r="AX47" s="120" t="n"/>
      <c r="AY47" s="120" t="n"/>
      <c r="AZ47" s="120" t="n"/>
      <c r="BA47" s="120" t="n"/>
      <c r="BB47" s="120" t="n"/>
      <c r="BC47" s="128" t="inlineStr">
        <is>
          <t>TBF02</t>
        </is>
      </c>
      <c r="BD47" s="128" t="n">
        <v>11</v>
      </c>
      <c r="BE47" s="128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r="48" ht="12.75" customHeight="1" s="174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12" t="inlineStr">
        <is>
          <t>6200-DCS-SYS-114</t>
        </is>
      </c>
      <c r="G48" s="12" t="inlineStr">
        <is>
          <t>FCS0203</t>
        </is>
      </c>
      <c r="H48" s="128" t="n">
        <v>3</v>
      </c>
      <c r="I48" s="129" t="n">
        <v>1</v>
      </c>
      <c r="J48" s="128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18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132" t="inlineStr">
        <is>
          <t>6200-DCS-SJB-2001</t>
        </is>
      </c>
      <c r="AN48" s="132" t="inlineStr">
        <is>
          <t>6200-DCS-SJB-2001-C</t>
        </is>
      </c>
      <c r="AO48" s="132" t="inlineStr">
        <is>
          <t>12x2x1.5mm2</t>
        </is>
      </c>
      <c r="AP48" s="132" t="n">
        <v>4</v>
      </c>
      <c r="AQ48" s="76" t="n"/>
      <c r="AR48" s="120">
        <f>AR47</f>
        <v/>
      </c>
      <c r="AS48" s="120" t="n"/>
      <c r="AT48" s="120" t="n"/>
      <c r="AU48" s="120" t="inlineStr">
        <is>
          <t>AA143_543-YG</t>
        </is>
      </c>
      <c r="AV48" s="95">
        <f>AV47</f>
        <v/>
      </c>
      <c r="AW48" s="120" t="n"/>
      <c r="AX48" s="120" t="n"/>
      <c r="AY48" s="120" t="n"/>
      <c r="AZ48" s="120" t="n"/>
      <c r="BA48" s="120" t="n"/>
      <c r="BB48" s="120" t="n"/>
      <c r="BC48" s="128" t="inlineStr">
        <is>
          <t>TBF02</t>
        </is>
      </c>
      <c r="BD48" s="128" t="n">
        <v>7</v>
      </c>
      <c r="BE48" s="128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r="50" ht="12.75" customHeight="1" s="174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r="51" ht="12.75" customHeight="1" s="174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r="52" ht="12.75" customHeight="1" s="174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r="53" ht="12.75" customHeight="1" s="174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r="54" ht="12.75" customHeight="1" s="174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r="55" ht="12.75" customHeight="1" s="174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r="56" ht="12.75" customHeight="1" s="174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r="57" ht="12.75" customHeight="1" s="174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r="58" ht="12.75" customHeight="1" s="174">
      <c r="A58" s="78" t="n"/>
      <c r="B58" s="120" t="n"/>
      <c r="C58" s="8" t="inlineStr">
        <is>
          <t>3802-TT-0003B</t>
        </is>
      </c>
      <c r="D58" s="136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r="59" ht="12.75" customHeight="1" s="174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r="60" ht="12.75" customHeight="1" s="174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r="61" ht="12.75" customHeight="1" s="174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r="62" ht="12.75" customHeight="1" s="174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r="63" ht="12.75" customHeight="1" s="174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r="64" ht="12.75" customHeight="1" s="174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r="66" ht="12.75" customHeight="1" s="174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r="67" ht="12.75" customHeight="1" s="174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r="68" ht="12.75" customHeight="1" s="174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r="69" ht="12.75" customHeight="1" s="174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r="70" ht="12.75" customHeight="1" s="174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r="71" ht="12.75" customHeight="1" s="174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r="72" ht="12.75" customHeight="1" s="174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r="73" ht="12.75" customHeight="1" s="174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r="74" ht="12.75" customHeight="1" s="174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r="75" ht="12.75" customHeight="1" s="174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r="76" ht="12.75" customHeight="1" s="174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r="77" ht="12.75" customHeight="1" s="174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r="78" ht="12.75" customHeight="1" s="174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r="79" ht="12.75" customHeight="1" s="174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r="80" ht="12.75" customHeight="1" s="174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r="82" ht="12.75" customHeight="1" s="174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r="83" ht="12.75" customHeight="1" s="174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r="84" ht="12.75" customHeight="1" s="174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r="85" ht="12.75" customHeight="1" s="174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r="86" ht="12.75" customHeight="1" s="174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r="87" ht="12.75" customHeight="1" s="174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r="88" ht="12.75" customHeight="1" s="174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r="89" ht="12.75" customHeight="1" s="174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r="90" ht="12.75" customHeight="1" s="174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r="91" ht="12.75" customHeight="1" s="174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r="92" ht="12.75" customHeight="1" s="174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r="93" ht="12.75" customHeight="1" s="174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r="94" ht="12.75" customHeight="1" s="174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r="95" ht="12.75" customHeight="1" s="174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r="96" ht="12.75" customHeight="1" s="174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r="97" ht="12.75" customHeight="1" s="174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r="98" ht="12.75" customHeight="1" s="174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r="99" ht="12.75" customHeight="1" s="174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r="100" ht="12.75" customHeight="1" s="174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r="101" ht="12.75" customHeight="1" s="174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r="102" ht="12.75" customHeight="1" s="174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r="103" ht="12.75" customHeight="1" s="174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r="104" ht="12.75" customHeight="1" s="174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r="105" ht="12.75" customHeight="1" s="174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r="106" ht="12.75" customHeight="1" s="174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r="107" ht="12.75" customHeight="1" s="174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r="108" ht="12.75" customHeight="1" s="174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r="109" ht="12.75" customHeight="1" s="174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r="111" ht="12.75" customHeight="1" s="174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r="112" ht="12.75" customHeight="1" s="174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r="114" ht="12.75" customHeight="1" s="174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r="115" ht="12.75" customHeight="1" s="174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r="116" ht="12.75" customHeight="1" s="174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r="117" ht="12.75" customHeight="1" s="174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r="118" ht="12.75" customHeight="1" s="174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r="119" ht="12.75" customHeight="1" s="174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r="120" ht="12.75" customHeight="1" s="174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r="121" ht="12.75" customHeight="1" s="174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r="122" ht="12.75" customHeight="1" s="174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r="123" ht="12.75" customHeight="1" s="174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r="124" ht="12.75" customHeight="1" s="174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r="125" ht="12.75" customHeight="1" s="174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r="126" ht="12.75" customHeight="1" s="174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r="127" ht="12.75" customHeight="1" s="174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r="128" ht="12.75" customHeight="1" s="174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r="130" ht="12.75" customHeight="1" s="174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r="131" ht="12.75" customHeight="1" s="174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r="132" ht="12.75" customHeight="1" s="174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r="133" ht="12.75" customHeight="1" s="174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r="134" ht="12.75" customHeight="1" s="174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r="135" ht="12.75" customHeight="1" s="174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r="136" ht="12.75" customHeight="1" s="174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r="137" ht="12.75" customHeight="1" s="174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r="138" ht="12.75" customHeight="1" s="174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r="139" ht="12.75" customHeight="1" s="174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r="140" ht="12.75" customHeight="1" s="174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r="141" ht="12.75" customHeight="1" s="174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r="142" ht="12.75" customHeight="1" s="174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r="143" ht="12.75" customHeight="1" s="174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r="144" ht="12.75" customHeight="1" s="174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r="146" ht="12.75" customHeight="1" s="174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r="147" ht="12.75" customHeight="1" s="174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r="148" ht="12.75" customHeight="1" s="174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r="149" ht="12.75" customHeight="1" s="174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r="150" ht="12.75" customHeight="1" s="174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r="151" ht="12.75" customHeight="1" s="174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r="152" ht="12.75" customHeight="1" s="174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r="153" ht="12.75" customHeight="1" s="174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r="154" ht="12.75" customHeight="1" s="174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r="155" ht="12.75" customHeight="1" s="174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r="156" ht="12.75" customHeight="1" s="174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r="157" ht="12.75" customHeight="1" s="174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r="158" ht="12.75" customHeight="1" s="174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r="159" ht="12.75" customHeight="1" s="174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r="160" ht="12.75" customHeight="1" s="174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r="162" ht="12.75" customHeight="1" s="174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r="163" ht="12.75" customHeight="1" s="174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r="164" ht="12.75" customHeight="1" s="174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r="165" ht="12.75" customHeight="1" s="174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r="166" ht="12.75" customHeight="1" s="174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r="167" ht="12.75" customHeight="1" s="174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r="168" ht="12.75" customHeight="1" s="174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r="169" ht="12.75" customHeight="1" s="174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r="170" ht="12.75" customHeight="1" s="174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r="171" ht="12.75" customHeight="1" s="174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r="172" ht="12.75" customHeight="1" s="174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r="173" ht="12.75" customHeight="1" s="174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r="174" ht="12.75" customHeight="1" s="174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r="175" ht="12.75" customHeight="1" s="174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r="176" ht="12.75" customHeight="1" s="174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r="178" ht="12.75" customHeight="1" s="174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r="179" ht="12.75" customHeight="1" s="174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r="180" ht="12.75" customHeight="1" s="174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r="181" ht="12.75" customHeight="1" s="174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r="182" ht="12.75" customHeight="1" s="174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r="183" ht="12.75" customHeight="1" s="174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r="184" ht="12.75" customHeight="1" s="174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r="185" ht="12.75" customHeight="1" s="174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r="186" ht="12.75" customHeight="1" s="174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r="187" ht="12.75" customHeight="1" s="174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r="188" ht="12.75" customHeight="1" s="174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r="189" ht="12.75" customHeight="1" s="174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r="190" ht="12.75" customHeight="1" s="174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r="191" ht="12.75" customHeight="1" s="174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r="192" ht="12.75" customHeight="1" s="174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r="194" ht="12.75" customHeight="1" s="174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r="195" ht="12.75" customHeight="1" s="174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r="196" ht="12.75" customHeight="1" s="174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r="197" ht="12.75" customHeight="1" s="174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r="198" ht="12.75" customHeight="1" s="174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r="199" ht="12.75" customHeight="1" s="174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r="200" ht="12.75" customHeight="1" s="174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r="201" ht="12.75" customHeight="1" s="174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r="202" ht="12.75" customHeight="1" s="174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r="203" ht="12.75" customHeight="1" s="174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r="204" ht="12.75" customHeight="1" s="174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r="205" ht="12.75" customHeight="1" s="174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r="206" ht="12.75" customHeight="1" s="174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r="207" ht="12.75" customHeight="1" s="174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r="208" ht="12.75" customHeight="1" s="174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r="210" ht="12.75" customHeight="1" s="174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r="211" ht="12.75" customHeight="1" s="174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r="212" ht="12.75" customHeight="1" s="174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r="213" ht="12.75" customHeight="1" s="174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r="214" ht="12.75" customHeight="1" s="174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r="215" ht="12.75" customHeight="1" s="174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r="216" ht="12.75" customHeight="1" s="174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r="217" ht="12.75" customHeight="1" s="174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r="218" ht="12.75" customHeight="1" s="174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r="219" ht="12.75" customHeight="1" s="174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r="220" ht="12.75" customHeight="1" s="174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r="221" ht="12.75" customHeight="1" s="174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r="222" ht="12.75" customHeight="1" s="174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r="223" ht="12.75" customHeight="1" s="174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r="224" ht="12.75" customHeight="1" s="174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r="226" ht="12.75" customHeight="1" s="174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r="227" ht="12.75" customHeight="1" s="174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r="228" ht="12.75" customHeight="1" s="174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r="229" ht="12.75" customHeight="1" s="174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r="230" ht="12.75" customHeight="1" s="174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r="231" ht="12.75" customHeight="1" s="174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r="232" ht="12.75" customHeight="1" s="174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r="233" ht="12.75" customHeight="1" s="174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r="234" ht="12.75" customHeight="1" s="174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r="235" ht="12.75" customHeight="1" s="174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r="236" ht="12.75" customHeight="1" s="174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r="237" ht="12.75" customHeight="1" s="174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r="238" ht="12.75" customHeight="1" s="174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r="239" ht="12.75" customHeight="1" s="174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r="240" ht="12.75" customHeight="1" s="174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r="242" ht="12.75" customHeight="1" s="174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r="243" ht="12.75" customHeight="1" s="174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r="244" ht="12.75" customHeight="1" s="174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r="245" ht="12.75" customHeight="1" s="174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r="246" ht="12.75" customHeight="1" s="174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r="247" ht="12.75" customHeight="1" s="174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r="248" ht="12.75" customHeight="1" s="174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r="249" ht="12.75" customHeight="1" s="174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r="250" ht="12.75" customHeight="1" s="174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r="251" ht="12.75" customHeight="1" s="174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r="252" ht="12.75" customHeight="1" s="174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r="253" ht="12.75" customHeight="1" s="174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r="254" ht="12.75" customHeight="1" s="174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r="255" ht="12.75" customHeight="1" s="174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r="256" ht="12.75" customHeight="1" s="174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r="258" ht="12.75" customHeight="1" s="174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r="259" ht="12.75" customHeight="1" s="174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r="260" ht="12.75" customHeight="1" s="174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r="261" ht="12.75" customHeight="1" s="174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r="262" ht="12.75" customHeight="1" s="174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r="264" ht="12.75" customHeight="1" s="174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r="265" ht="12.75" customHeight="1" s="174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r="266" ht="12.75" customHeight="1" s="174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r="267" ht="12.75" customHeight="1" s="174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r="268" ht="12.75" customHeight="1" s="174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r="269" ht="12.75" customHeight="1" s="174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r="270" ht="12.75" customHeight="1" s="174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r="271" ht="12.75" customHeight="1" s="174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r="272" ht="12.75" customHeight="1" s="174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r="274" ht="12.75" customHeight="1" s="174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r="275" ht="12.75" customHeight="1" s="174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r="276" ht="12.75" customHeight="1" s="174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r="277" ht="12.75" customHeight="1" s="174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r="278" ht="12.75" customHeight="1" s="174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r="279" ht="12.75" customHeight="1" s="174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r="280" ht="12.75" customHeight="1" s="174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r="281" ht="12.75" customHeight="1" s="174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r="282" ht="12.75" customHeight="1" s="174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r="283" ht="12.75" customHeight="1" s="174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r="284" ht="12.75" customHeight="1" s="174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r="285" ht="12.75" customHeight="1" s="174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r="286" ht="12.75" customHeight="1" s="174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r="287" ht="12.75" customHeight="1" s="174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r="288" ht="12.75" customHeight="1" s="174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r="290" ht="12.75" customHeight="1" s="174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r="291" ht="12.75" customHeight="1" s="174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r="292" ht="12.75" customHeight="1" s="174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r="293" ht="12.75" customHeight="1" s="174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r="294" ht="12.75" customHeight="1" s="174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r="295" ht="12.75" customHeight="1" s="174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r="296" ht="12.75" customHeight="1" s="174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r="297" ht="12.75" customHeight="1" s="174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r="298" ht="12.75" customHeight="1" s="174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r="299" ht="12.75" customHeight="1" s="174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r="300" ht="12.75" customHeight="1" s="174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r="301" ht="12.75" customHeight="1" s="174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r="302" ht="12.75" customHeight="1" s="174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r="303" ht="12.75" customHeight="1" s="174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r="304" ht="12.75" customHeight="1" s="174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r="305" ht="12.75" customHeight="1" s="174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r="306" ht="12.75" customHeight="1" s="174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r="307" ht="12.75" customHeight="1" s="174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r="308" ht="12.75" customHeight="1" s="174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r="309" ht="12.75" customHeight="1" s="174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r="310" ht="12.75" customHeight="1" s="174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r="311" ht="12.75" customHeight="1" s="174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r="312" ht="12.75" customHeight="1" s="174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r="313" ht="12.75" customHeight="1" s="174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r="314" ht="12.75" customHeight="1" s="174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r="315" ht="12.75" customHeight="1" s="174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r="316" ht="12.75" customHeight="1" s="174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r="317" ht="12.75" customHeight="1" s="174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r="318" ht="12.75" customHeight="1" s="174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r="319" ht="12.75" customHeight="1" s="174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r="320" ht="12.75" customHeight="1" s="174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r="322" ht="12.75" customHeight="1" s="174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r="323" ht="12.75" customHeight="1" s="174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r="324" ht="12.75" customHeight="1" s="174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r="325" ht="12.75" customHeight="1" s="174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r="326" ht="12.75" customHeight="1" s="174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r="327" ht="12.75" customHeight="1" s="174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r="328" ht="12.75" customHeight="1" s="174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r="329" ht="12.75" customHeight="1" s="174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r="330" ht="12.75" customHeight="1" s="174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r="331" ht="12.75" customHeight="1" s="174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r="332" ht="12.75" customHeight="1" s="174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r="333" ht="12.75" customHeight="1" s="174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r="334" ht="12.75" customHeight="1" s="174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r="335" ht="12.75" customHeight="1" s="174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r="336" ht="12.75" customHeight="1" s="174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r="337" ht="12.75" customHeight="1" s="174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r="338" ht="12.75" customHeight="1" s="174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r="339" ht="12.75" customHeight="1" s="174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r="340" ht="12.75" customHeight="1" s="174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r="341" ht="12.75" customHeight="1" s="174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r="342" ht="12.75" customHeight="1" s="174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r="343" ht="12.75" customHeight="1" s="174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r="344" ht="12.75" customHeight="1" s="174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r="345" ht="12.75" customHeight="1" s="174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r="346" ht="12.75" customHeight="1" s="174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r="347" ht="12.75" customHeight="1" s="174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r="348" ht="12.75" customHeight="1" s="174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r="349" ht="12.75" customHeight="1" s="174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r="350" ht="12.75" customHeight="1" s="174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r="351" ht="12.75" customHeight="1" s="174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r="352" ht="12.75" customHeight="1" s="174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r="354" ht="12.75" customHeight="1" s="174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r="355" ht="12.75" customHeight="1" s="174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r="356" ht="12.75" customHeight="1" s="174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r="357" ht="12.75" customHeight="1" s="174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r="358" ht="12.75" customHeight="1" s="174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r="359" ht="12.75" customHeight="1" s="174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r="360" ht="12.75" customHeight="1" s="174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r="361" ht="12.75" customHeight="1" s="174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r="362" ht="12.75" customHeight="1" s="174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r="363" ht="12.75" customHeight="1" s="174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r="364" ht="12.75" customHeight="1" s="174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r="365" ht="12.75" customHeight="1" s="174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r="366" ht="12.75" customHeight="1" s="174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r="367" ht="12.75" customHeight="1" s="174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r="368" ht="12.75" customHeight="1" s="174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r="369" ht="12.75" customHeight="1" s="174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r="370" ht="12.75" customHeight="1" s="174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r="371" ht="12.75" customHeight="1" s="174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r="372" ht="12.75" customHeight="1" s="174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r="373" ht="12.75" customHeight="1" s="174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r="374" ht="12.75" customHeight="1" s="174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r="375" ht="12.75" customHeight="1" s="174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r="376" ht="12.75" customHeight="1" s="174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r="377" ht="12.75" customHeight="1" s="174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r="378" ht="12.75" customHeight="1" s="174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r="379" ht="12.75" customHeight="1" s="174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r="380" ht="12.75" customHeight="1" s="174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r="381" ht="12.75" customHeight="1" s="174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r="382" ht="12.75" customHeight="1" s="174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r="383" ht="12.75" customHeight="1" s="174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r="384" ht="12.75" customHeight="1" s="174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r="386" ht="12.75" customHeight="1" s="174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r="387" ht="12.75" customHeight="1" s="174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r="388" ht="12.75" customHeight="1" s="174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r="389" ht="12.75" customHeight="1" s="174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r="390" ht="12.75" customHeight="1" s="174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r="391" ht="12.75" customHeight="1" s="174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r="392" ht="12.75" customHeight="1" s="174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r="393" ht="12.75" customHeight="1" s="174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r="394" ht="12.75" customHeight="1" s="174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r="395" ht="12.75" customHeight="1" s="174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r="396" ht="12.75" customHeight="1" s="174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r="397" ht="12.75" customHeight="1" s="174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r="398" ht="12.75" customHeight="1" s="174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r="399" ht="12.75" customHeight="1" s="174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r="400" ht="12.75" customHeight="1" s="174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r="401" ht="12.75" customHeight="1" s="174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r="402" ht="12.75" customHeight="1" s="174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r="403" ht="12.75" customHeight="1" s="174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r="404" ht="12.75" customHeight="1" s="174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r="405" ht="12.75" customHeight="1" s="174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r="406" ht="12.75" customHeight="1" s="174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r="407" ht="12.75" customHeight="1" s="174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r="408" ht="12.75" customHeight="1" s="174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r="409" ht="12.75" customHeight="1" s="174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r="410" ht="12.75" customHeight="1" s="174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r="411" ht="12.75" customHeight="1" s="174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r="412" ht="12.75" customHeight="1" s="174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r="413" ht="12.75" customHeight="1" s="174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r="414" ht="12.75" customHeight="1" s="174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r="415" ht="12.75" customHeight="1" s="174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r="416" ht="12.75" customHeight="1" s="174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r="418" ht="12.75" customHeight="1" s="174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r="419" ht="12.75" customHeight="1" s="174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r="420" ht="12.75" customHeight="1" s="174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r="421" ht="12.75" customHeight="1" s="174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r="422" ht="12.75" customHeight="1" s="174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r="423" ht="12.75" customHeight="1" s="174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r="424" ht="12.75" customHeight="1" s="174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r="425" ht="12.75" customHeight="1" s="174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r="426" ht="12.75" customHeight="1" s="174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r="427" ht="12.75" customHeight="1" s="174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r="428" ht="12.75" customHeight="1" s="174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r="429" ht="12.75" customHeight="1" s="174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r="430" ht="12.75" customHeight="1" s="174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r="431" ht="12.75" customHeight="1" s="174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r="432" ht="12.75" customHeight="1" s="174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r="433" ht="12.75" customHeight="1" s="174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r="434" ht="12.75" customHeight="1" s="174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r="435" ht="12.75" customHeight="1" s="174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r="436" ht="12.75" customHeight="1" s="174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r="437" ht="12.75" customHeight="1" s="174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r="438" ht="12.75" customHeight="1" s="174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r="439" ht="12.75" customHeight="1" s="174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r="440" ht="12.75" customHeight="1" s="174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r="441" ht="12.75" customHeight="1" s="174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r="442" ht="12.75" customHeight="1" s="174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r="443" ht="12.75" customHeight="1" s="174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r="444" ht="12.75" customHeight="1" s="174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r="445" ht="12.75" customHeight="1" s="174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r="446" ht="12.75" customHeight="1" s="174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r="447" ht="12.75" customHeight="1" s="174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r="448" ht="12.75" customHeight="1" s="174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r="450" ht="12.75" customHeight="1" s="174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r="451" ht="12.75" customHeight="1" s="174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r="452" ht="12.75" customHeight="1" s="174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r="453" ht="12.75" customHeight="1" s="174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r="454" ht="12.75" customHeight="1" s="174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r="455" ht="12.75" customHeight="1" s="174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r="456" ht="12.75" customHeight="1" s="174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r="457" ht="12.75" customHeight="1" s="174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r="458" ht="12.75" customHeight="1" s="174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r="459" ht="12.75" customHeight="1" s="174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r="460" ht="12.75" customHeight="1" s="174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r="461" ht="12.75" customHeight="1" s="174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r="462" ht="12.75" customHeight="1" s="174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r="463" ht="12.75" customHeight="1" s="174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r="464" ht="12.75" customHeight="1" s="174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r="465" ht="12.75" customHeight="1" s="174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r="466" ht="12.75" customHeight="1" s="174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r="467" ht="12.75" customHeight="1" s="174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r="468" ht="12.75" customHeight="1" s="174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r="469" ht="12.75" customHeight="1" s="174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r="470" ht="12.75" customHeight="1" s="174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r="471" ht="12.75" customHeight="1" s="174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r="472" ht="12.75" customHeight="1" s="174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r="473" ht="12.75" customHeight="1" s="174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r="474" ht="12.75" customHeight="1" s="174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r="475" ht="12.75" customHeight="1" s="174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r="476" ht="12.75" customHeight="1" s="174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r="477" ht="12.75" customHeight="1" s="174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r="478" ht="12.75" customHeight="1" s="174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r="479" ht="12.75" customHeight="1" s="174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r="480" ht="12.75" customHeight="1" s="174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r="482" ht="12.75" customHeight="1" s="174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r="483" ht="12.75" customHeight="1" s="174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r="484" ht="12.75" customHeight="1" s="174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r="485" ht="12.75" customHeight="1" s="174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r="486" ht="12.75" customHeight="1" s="174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r="487" ht="12.75" customHeight="1" s="174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r="488" ht="12.75" customHeight="1" s="174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r="490" ht="12.75" customHeight="1" s="174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r="492" ht="12.75" customHeight="1" s="174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r="495" ht="12.75" customHeight="1" s="174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r="496" ht="12.75" customHeight="1" s="174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r="497" ht="12.75" customHeight="1" s="174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r="498" ht="12.75" customHeight="1" s="174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r="499" ht="12.75" customHeight="1" s="174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r="500" ht="12.75" customHeight="1" s="174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r="501" ht="12.75" customHeight="1" s="174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r="502" ht="12.75" customHeight="1" s="174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r="503" ht="12.75" customHeight="1" s="174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r="504" ht="12.75" customHeight="1" s="174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r="505" ht="12.75" customHeight="1" s="174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r="506" ht="12.75" customHeight="1" s="174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r="507" ht="12.75" customHeight="1" s="174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r="508" ht="12.75" customHeight="1" s="174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r="509" ht="12.75" customHeight="1" s="174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r="510" ht="12.75" customHeight="1" s="174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r="511" ht="12.75" customHeight="1" s="174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r="512" ht="12.75" customHeight="1" s="174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r="514" ht="12.75" customHeight="1" s="174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r="515" ht="12.75" customHeight="1" s="174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r="516" ht="12.75" customHeight="1" s="174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r="517" ht="12.75" customHeight="1" s="174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r="518" ht="12.75" customHeight="1" s="174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r="519" ht="12.75" customHeight="1" s="174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r="520" ht="12.75" customHeight="1" s="174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r="521" ht="12.75" customHeight="1" s="174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r="522" ht="12.75" customHeight="1" s="174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r="523" ht="12.75" customHeight="1" s="174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r="524" ht="12.75" customHeight="1" s="174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r="525" ht="12.75" customHeight="1" s="174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r="526" ht="12.75" customHeight="1" s="174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r="527" ht="12.75" customHeight="1" s="174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r="528" ht="12.75" customHeight="1" s="174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r="529" ht="12.75" customHeight="1" s="174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r="530" ht="12.75" customHeight="1" s="174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r="531" ht="12.75" customHeight="1" s="174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r="532" ht="12.75" customHeight="1" s="174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r="533" ht="12.75" customHeight="1" s="174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r="534" ht="12.75" customHeight="1" s="174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r="535" ht="12.75" customHeight="1" s="174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r="536" ht="12.75" customHeight="1" s="174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r="537" ht="12.75" customHeight="1" s="174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r="538" ht="12.75" customHeight="1" s="174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r="539" ht="12.75" customHeight="1" s="174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r="540" ht="12.75" customHeight="1" s="174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r="541" ht="12.75" customHeight="1" s="174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r="542" ht="12.75" customHeight="1" s="174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r="543" ht="12.75" customHeight="1" s="174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r="544" ht="12.75" customHeight="1" s="174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r="546" ht="12.75" customHeight="1" s="174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r="547" ht="12.75" customHeight="1" s="174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r="548" ht="12.75" customHeight="1" s="174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r="549" ht="12.75" customHeight="1" s="174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r="550" ht="12.75" customHeight="1" s="174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r="551" ht="12.75" customHeight="1" s="174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r="552" ht="12.75" customHeight="1" s="174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r="553" ht="12.75" customHeight="1" s="174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r="554" ht="12.75" customHeight="1" s="174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r="555" ht="12.75" customHeight="1" s="174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r="556" ht="12.75" customHeight="1" s="174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r="557" ht="12.75" customHeight="1" s="174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r="558" ht="12.75" customHeight="1" s="174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r="559" ht="12.75" customHeight="1" s="174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r="560" ht="12.75" customHeight="1" s="174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r="561" ht="12.75" customHeight="1" s="174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r="562" ht="12.75" customHeight="1" s="174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r="563" ht="12.75" customHeight="1" s="174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r="564" ht="12.75" customHeight="1" s="174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r="565" ht="12.75" customHeight="1" s="174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r="566" ht="12.75" customHeight="1" s="174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r="567" ht="12.75" customHeight="1" s="174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r="568" ht="12.75" customHeight="1" s="174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r="569" ht="12.75" customHeight="1" s="174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r="570" ht="12.75" customHeight="1" s="174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r="571" ht="12.75" customHeight="1" s="174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r="572" ht="12.75" customHeight="1" s="174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r="573" ht="12.75" customHeight="1" s="174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r="574" ht="12.75" customHeight="1" s="174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r="575" ht="12.75" customHeight="1" s="174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r="576" ht="12.75" customHeight="1" s="174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r="578" ht="12.75" customHeight="1" s="174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r="579" ht="12.75" customHeight="1" s="174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r="580" ht="12.75" customHeight="1" s="174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r="581" ht="12.75" customHeight="1" s="174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r="582" ht="12.75" customHeight="1" s="174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r="583" ht="12.75" customHeight="1" s="174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r="584" ht="12.75" customHeight="1" s="174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r="585" ht="12.75" customHeight="1" s="174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r="586" ht="12.75" customHeight="1" s="174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r="587" ht="12.75" customHeight="1" s="174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r="588" ht="12.75" customHeight="1" s="174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r="589" ht="12.75" customHeight="1" s="174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r="590" ht="12.75" customHeight="1" s="174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r="591" ht="12.75" customHeight="1" s="174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r="592" ht="12.75" customHeight="1" s="174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r="593" ht="12.75" customHeight="1" s="174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r="594" ht="12.75" customHeight="1" s="174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r="595" ht="12.75" customHeight="1" s="174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r="596" ht="12.75" customHeight="1" s="174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r="597" ht="12.75" customHeight="1" s="174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r="598" ht="12.75" customHeight="1" s="174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r="599" ht="12.75" customHeight="1" s="174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r="600" ht="12.75" customHeight="1" s="174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r="601" ht="12.75" customHeight="1" s="174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r="602" ht="12.75" customHeight="1" s="174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r="603" ht="12.75" customHeight="1" s="174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r="604" ht="12.75" customHeight="1" s="174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r="605" ht="12.75" customHeight="1" s="174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r="606" ht="12.75" customHeight="1" s="174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r="607" ht="12.75" customHeight="1" s="174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r="608" ht="12.75" customHeight="1" s="174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r="610" ht="12.75" customHeight="1" s="174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r="611" ht="12.75" customHeight="1" s="174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r="612" ht="12.75" customHeight="1" s="174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r="613" ht="12.75" customHeight="1" s="174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r="614" ht="12.75" customHeight="1" s="174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r="615" ht="12.75" customHeight="1" s="174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r="616" ht="12.75" customHeight="1" s="174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r="617" ht="12.75" customHeight="1" s="174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r="618" ht="12.75" customHeight="1" s="174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r="619" ht="12.75" customHeight="1" s="174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r="620" ht="12.75" customHeight="1" s="174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r="621" ht="12.75" customHeight="1" s="174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r="622" ht="12.75" customHeight="1" s="174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r="623" ht="12.75" customHeight="1" s="174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r="624" ht="12.75" customHeight="1" s="174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r="625" ht="12.75" customHeight="1" s="174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r="626" ht="12.75" customHeight="1" s="174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r="627" ht="12.75" customHeight="1" s="174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r="628" ht="12.75" customHeight="1" s="174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r="629" ht="12.75" customHeight="1" s="174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r="630" ht="12.75" customHeight="1" s="174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r="631" ht="12.75" customHeight="1" s="174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r="632" ht="12.75" customHeight="1" s="174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r="633" ht="12.75" customHeight="1" s="174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r="634" ht="12.75" customHeight="1" s="174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r="635" ht="12.75" customHeight="1" s="174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r="636" ht="12.75" customHeight="1" s="174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r="637" ht="12.75" customHeight="1" s="174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r="638" ht="12.75" customHeight="1" s="174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r="639" ht="12.75" customHeight="1" s="174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r="640" ht="12.75" customHeight="1" s="174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r="642" ht="12.75" customHeight="1" s="174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r="643" ht="12.75" customHeight="1" s="174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r="644" ht="12.75" customHeight="1" s="174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r="645" ht="12.75" customHeight="1" s="174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r="646" ht="12.75" customHeight="1" s="174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r="647" ht="12.75" customHeight="1" s="174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r="648" ht="12.75" customHeight="1" s="174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r="649" ht="12.75" customHeight="1" s="174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r="650" ht="12.75" customHeight="1" s="174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r="651" ht="12.75" customHeight="1" s="174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r="652" ht="12.75" customHeight="1" s="174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r="653" ht="12.75" customHeight="1" s="174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r="654" ht="12.75" customHeight="1" s="174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r="655" ht="12.75" customHeight="1" s="174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r="656" ht="12.75" customHeight="1" s="174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r="657" ht="12.75" customHeight="1" s="174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r="658" ht="12.75" customHeight="1" s="174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r="659" ht="12.75" customHeight="1" s="174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r="660" ht="12.75" customHeight="1" s="174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r="661" ht="12.75" customHeight="1" s="174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r="662" ht="12.75" customHeight="1" s="174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r="663" ht="12.75" customHeight="1" s="174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r="664" ht="12.75" customHeight="1" s="174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r="665" ht="12.75" customHeight="1" s="174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r="666" ht="12.75" customHeight="1" s="174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r="667" ht="12.75" customHeight="1" s="174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r="668" ht="12.75" customHeight="1" s="174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r="669" ht="12.75" customHeight="1" s="174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r="670" ht="12.75" customHeight="1" s="174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r="671" ht="12.75" customHeight="1" s="174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r="672" ht="12.75" customHeight="1" s="174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r="674" ht="12.75" customHeight="1" s="174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r="675" ht="12.75" customHeight="1" s="174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r="676" ht="12.75" customHeight="1" s="174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r="677" ht="12.75" customHeight="1" s="174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r="678" ht="12.75" customHeight="1" s="174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r="679" ht="12.75" customHeight="1" s="174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r="680" ht="12.75" customHeight="1" s="174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r="681" ht="12.75" customHeight="1" s="174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r="682" ht="12.75" customHeight="1" s="174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r="683" ht="12.75" customHeight="1" s="174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r="684" ht="12.75" customHeight="1" s="174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r="685" ht="12.75" customHeight="1" s="174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r="686" ht="12.75" customHeight="1" s="174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r="687" ht="12.75" customHeight="1" s="174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r="688" ht="12.75" customHeight="1" s="174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r="689" ht="12.75" customHeight="1" s="174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r="690" ht="12.75" customHeight="1" s="174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r="691" ht="12.75" customHeight="1" s="174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r="692" ht="12.75" customHeight="1" s="174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r="693" ht="12.75" customHeight="1" s="174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r="694" ht="12.75" customHeight="1" s="174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r="695" ht="12.75" customHeight="1" s="174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r="696" ht="12.75" customHeight="1" s="174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r="697" ht="12.75" customHeight="1" s="174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r="698" ht="12.75" customHeight="1" s="174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r="699" ht="12.75" customHeight="1" s="174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r="700" ht="12.75" customHeight="1" s="174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r="701" ht="12.75" customHeight="1" s="174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r="702" ht="12.75" customHeight="1" s="174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r="703" ht="12.75" customHeight="1" s="174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r="704" ht="12.75" customHeight="1" s="174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r="706" ht="12.75" customHeight="1" s="174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r="707" ht="12.75" customHeight="1" s="174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r="708" ht="12.75" customHeight="1" s="174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r="709" ht="12.75" customHeight="1" s="174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r="710" ht="12.75" customHeight="1" s="174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r="711" ht="12.75" customHeight="1" s="174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r="712" ht="12.75" customHeight="1" s="174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r="713" ht="12.75" customHeight="1" s="174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r="714" ht="12.75" customHeight="1" s="174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r="715" ht="12.75" customHeight="1" s="174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r="716" ht="12.75" customHeight="1" s="174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r="717" ht="12.75" customHeight="1" s="174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r="718" ht="12.75" customHeight="1" s="174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r="719" ht="12.75" customHeight="1" s="174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r="720" ht="12.75" customHeight="1" s="174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r="721" ht="12.75" customHeight="1" s="174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r="722" ht="12.75" customHeight="1" s="174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r="723" ht="12.75" customHeight="1" s="174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r="724" ht="12.75" customHeight="1" s="174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r="725" ht="12.75" customHeight="1" s="174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r="726" ht="12.75" customHeight="1" s="174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r="727" ht="12.75" customHeight="1" s="174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r="728" ht="12.75" customHeight="1" s="174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r="729" ht="12.75" customHeight="1" s="174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r="730" ht="12.75" customHeight="1" s="174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r="731" ht="12.75" customHeight="1" s="174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r="732" ht="12.75" customHeight="1" s="174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r="733" ht="12.75" customHeight="1" s="174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r="734" ht="12.75" customHeight="1" s="174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r="735" ht="12.75" customHeight="1" s="174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r="736" ht="12.75" customHeight="1" s="174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r="738" ht="12.75" customHeight="1" s="174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r="739" ht="12.75" customHeight="1" s="174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r="740" ht="12.75" customHeight="1" s="174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r="741" ht="12.75" customHeight="1" s="174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r="742" ht="12.75" customHeight="1" s="174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r="743" ht="12.75" customHeight="1" s="174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r="744" ht="12.75" customHeight="1" s="174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r="745" ht="12.75" customHeight="1" s="174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r="747" ht="12.75" customHeight="1" s="174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r="748" ht="12.75" customHeight="1" s="174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r="749" ht="12.75" customHeight="1" s="174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r="750" ht="12.75" customHeight="1" s="174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r="751" ht="12.75" customHeight="1" s="174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r="752" ht="12.75" customHeight="1" s="174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r="753" ht="12.75" customHeight="1" s="174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r="754" ht="12.75" customHeight="1" s="174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r="755" ht="12.75" customHeight="1" s="174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r="756" ht="12.75" customHeight="1" s="174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r="757" ht="12.75" customHeight="1" s="174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r="758" ht="12.75" customHeight="1" s="174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r="759" ht="12.75" customHeight="1" s="174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r="760" ht="12.75" customHeight="1" s="174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r="761" ht="12.75" customHeight="1" s="174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r="762" ht="12.75" customHeight="1" s="174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r="763" ht="12.75" customHeight="1" s="174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r="764" ht="12.75" customHeight="1" s="174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r="765" ht="12.75" customHeight="1" s="174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r="766" ht="12.75" customHeight="1" s="174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r="767" ht="12.75" customHeight="1" s="174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r="768" ht="12.75" customHeight="1" s="174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r="770" ht="12.75" customHeight="1" s="174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r="771" ht="12.75" customHeight="1" s="174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r="772" ht="12.75" customHeight="1" s="174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r="773" ht="12.75" customHeight="1" s="174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r="774" ht="12.75" customHeight="1" s="174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r="775" ht="12.75" customHeight="1" s="174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r="776" ht="12.75" customHeight="1" s="174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r="777" ht="12.75" customHeight="1" s="174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r="778" ht="12.75" customHeight="1" s="174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r="779" ht="12.75" customHeight="1" s="174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r="780" ht="12.75" customHeight="1" s="174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r="781" ht="12.75" customHeight="1" s="174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r="782" ht="12.75" customHeight="1" s="174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r="783" ht="12.75" customHeight="1" s="174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r="784" ht="12.75" customHeight="1" s="174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r="785" ht="12.75" customHeight="1" s="174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r="786" ht="12.75" customHeight="1" s="174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r="787" ht="12.75" customHeight="1" s="174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r="788" ht="12.75" customHeight="1" s="174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r="789" ht="12.75" customHeight="1" s="174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r="790" ht="12.75" customHeight="1" s="174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r="791" ht="12.75" customHeight="1" s="174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55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r="792" ht="12.75" customHeight="1" s="174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r="793" ht="12.75" customHeight="1" s="174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r="794" ht="12.75" customHeight="1" s="174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r="795" ht="12.75" customHeight="1" s="174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r="796" ht="12.75" customHeight="1" s="174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r="797" ht="12.75" customHeight="1" s="174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r="798" ht="12.75" customHeight="1" s="174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r="799" ht="12.75" customHeight="1" s="174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r="800" ht="12.75" customHeight="1" s="174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42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type="expression" priority="156" dxfId="0" stopIfTrue="1">
      <formula>LENB($P16)&gt;16</formula>
    </cfRule>
  </conditionalFormatting>
  <conditionalFormatting sqref="E17">
    <cfRule type="expression" priority="184" dxfId="0" stopIfTrue="1">
      <formula>LENB($E17)&gt;24</formula>
    </cfRule>
  </conditionalFormatting>
  <conditionalFormatting sqref="P17">
    <cfRule type="expression" priority="157" dxfId="0" stopIfTrue="1">
      <formula>LENB($P17)&gt;16</formula>
    </cfRule>
  </conditionalFormatting>
  <conditionalFormatting sqref="E48">
    <cfRule type="expression" priority="148" dxfId="0" stopIfTrue="1">
      <formula>LENB($E48)&gt;24</formula>
    </cfRule>
  </conditionalFormatting>
  <conditionalFormatting sqref="E49">
    <cfRule type="expression" priority="186" dxfId="0" stopIfTrue="1">
      <formula>LENB($E49)&gt;24</formula>
    </cfRule>
  </conditionalFormatting>
  <conditionalFormatting sqref="P33">
    <cfRule type="expression" priority="118" dxfId="0" stopIfTrue="1">
      <formula>LENB($P33)&gt;16</formula>
    </cfRule>
  </conditionalFormatting>
  <conditionalFormatting sqref="P18">
    <cfRule type="expression" priority="116" dxfId="0" stopIfTrue="1">
      <formula>LENB($P18)&gt;16</formula>
    </cfRule>
  </conditionalFormatting>
  <conditionalFormatting sqref="E65">
    <cfRule type="expression" priority="187" dxfId="0" stopIfTrue="1">
      <formula>LENB($E65)&gt;24</formula>
    </cfRule>
  </conditionalFormatting>
  <conditionalFormatting sqref="P66">
    <cfRule type="expression" priority="109" dxfId="0" stopIfTrue="1">
      <formula>LENB($P66)&gt;16</formula>
    </cfRule>
  </conditionalFormatting>
  <conditionalFormatting sqref="P113">
    <cfRule type="expression" priority="107" dxfId="0" stopIfTrue="1">
      <formula>LENB($P113)&gt;16</formula>
    </cfRule>
  </conditionalFormatting>
  <conditionalFormatting sqref="E225">
    <cfRule type="expression" priority="163" dxfId="0" stopIfTrue="1">
      <formula>LENB($E225)&gt;24</formula>
    </cfRule>
  </conditionalFormatting>
  <conditionalFormatting sqref="E241">
    <cfRule type="expression" priority="161" dxfId="0" stopIfTrue="1">
      <formula>LENB($E241)&gt;24</formula>
    </cfRule>
  </conditionalFormatting>
  <conditionalFormatting sqref="E82">
    <cfRule type="expression" priority="179" dxfId="0" stopIfTrue="1">
      <formula>LENB($E82)&gt;24</formula>
    </cfRule>
  </conditionalFormatting>
  <conditionalFormatting sqref="P114">
    <cfRule type="expression" priority="101" dxfId="0" stopIfTrue="1">
      <formula>LENB($P114)&gt;16</formula>
    </cfRule>
  </conditionalFormatting>
  <conditionalFormatting sqref="E112">
    <cfRule type="expression" priority="175" dxfId="0" stopIfTrue="1">
      <formula>LENB($E112)&gt;24</formula>
    </cfRule>
  </conditionalFormatting>
  <conditionalFormatting sqref="E113">
    <cfRule type="expression" priority="174" dxfId="0" stopIfTrue="1">
      <formula>LENB($E113)&gt;24</formula>
    </cfRule>
  </conditionalFormatting>
  <conditionalFormatting sqref="P321">
    <cfRule type="expression" priority="119" dxfId="0" stopIfTrue="1">
      <formula>LENB($P321)&gt;16</formula>
    </cfRule>
  </conditionalFormatting>
  <conditionalFormatting sqref="E128">
    <cfRule type="expression" priority="173" dxfId="0" stopIfTrue="1">
      <formula>LENB($E128)&gt;24</formula>
    </cfRule>
  </conditionalFormatting>
  <conditionalFormatting sqref="E129">
    <cfRule type="expression" priority="172" dxfId="0" stopIfTrue="1">
      <formula>LENB($E129)&gt;24</formula>
    </cfRule>
  </conditionalFormatting>
  <conditionalFormatting sqref="E145">
    <cfRule type="expression" priority="170" dxfId="0" stopIfTrue="1">
      <formula>LENB($E145)&gt;24</formula>
    </cfRule>
  </conditionalFormatting>
  <conditionalFormatting sqref="E161">
    <cfRule type="expression" priority="169" dxfId="0" stopIfTrue="1">
      <formula>LENB($E161)&gt;24</formula>
    </cfRule>
  </conditionalFormatting>
  <conditionalFormatting sqref="E176">
    <cfRule type="expression" priority="168" dxfId="0" stopIfTrue="1">
      <formula>LENB($E176)&gt;24</formula>
    </cfRule>
  </conditionalFormatting>
  <conditionalFormatting sqref="E177">
    <cfRule type="expression" priority="167" dxfId="0" stopIfTrue="1">
      <formula>LENB($E177)&gt;24</formula>
    </cfRule>
  </conditionalFormatting>
  <conditionalFormatting sqref="E193">
    <cfRule type="expression" priority="165" dxfId="0" stopIfTrue="1">
      <formula>LENB($E193)&gt;24</formula>
    </cfRule>
  </conditionalFormatting>
  <conditionalFormatting sqref="E209">
    <cfRule type="expression" priority="131" dxfId="0" stopIfTrue="1">
      <formula>LENB($E209)&gt;24</formula>
    </cfRule>
  </conditionalFormatting>
  <conditionalFormatting sqref="E224">
    <cfRule type="expression" priority="164" dxfId="0" stopIfTrue="1">
      <formula>LENB($E224)&gt;24</formula>
    </cfRule>
  </conditionalFormatting>
  <conditionalFormatting sqref="E240">
    <cfRule type="expression" priority="162" dxfId="0" stopIfTrue="1">
      <formula>LENB($E240)&gt;24</formula>
    </cfRule>
  </conditionalFormatting>
  <conditionalFormatting sqref="P98">
    <cfRule type="expression" priority="105" dxfId="0" stopIfTrue="1">
      <formula>LENB($P98)&gt;16</formula>
    </cfRule>
  </conditionalFormatting>
  <conditionalFormatting sqref="E256">
    <cfRule type="expression" priority="127" dxfId="0" stopIfTrue="1">
      <formula>LENB($E256)&gt;24</formula>
    </cfRule>
  </conditionalFormatting>
  <conditionalFormatting sqref="P111">
    <cfRule type="expression" priority="104" dxfId="0" stopIfTrue="1">
      <formula>LENB($P111)&gt;16</formula>
    </cfRule>
  </conditionalFormatting>
  <conditionalFormatting sqref="E257">
    <cfRule type="expression" priority="160" dxfId="0" stopIfTrue="1">
      <formula>LENB($E257)&gt;24</formula>
    </cfRule>
  </conditionalFormatting>
  <conditionalFormatting sqref="E273">
    <cfRule type="expression" priority="154" dxfId="0" stopIfTrue="1">
      <formula>LENB($E273)&gt;24</formula>
    </cfRule>
  </conditionalFormatting>
  <conditionalFormatting sqref="E289">
    <cfRule type="expression" priority="152" dxfId="0" stopIfTrue="1">
      <formula>LENB($E289)&gt;24</formula>
    </cfRule>
  </conditionalFormatting>
  <conditionalFormatting sqref="E321">
    <cfRule type="expression" priority="181" dxfId="0" stopIfTrue="1">
      <formula>LENB($E321)&gt;24</formula>
    </cfRule>
  </conditionalFormatting>
  <conditionalFormatting sqref="E353">
    <cfRule type="expression" priority="182" dxfId="0" stopIfTrue="1">
      <formula>LENB($E353)&gt;24</formula>
    </cfRule>
  </conditionalFormatting>
  <conditionalFormatting sqref="P80">
    <cfRule type="expression" priority="110" dxfId="0" stopIfTrue="1">
      <formula>LENB($P80)&gt;16</formula>
    </cfRule>
  </conditionalFormatting>
  <conditionalFormatting sqref="E385">
    <cfRule type="expression" priority="180" dxfId="0" stopIfTrue="1">
      <formula>LENB($E385)&gt;24</formula>
    </cfRule>
  </conditionalFormatting>
  <conditionalFormatting sqref="P50">
    <cfRule type="expression" priority="112" dxfId="0" stopIfTrue="1">
      <formula>LENB($P50)&gt;16</formula>
    </cfRule>
  </conditionalFormatting>
  <conditionalFormatting sqref="E417">
    <cfRule type="expression" priority="158" dxfId="0" stopIfTrue="1">
      <formula>LENB($E417)&gt;24</formula>
    </cfRule>
  </conditionalFormatting>
  <conditionalFormatting sqref="E449">
    <cfRule type="expression" priority="159" dxfId="0" stopIfTrue="1">
      <formula>LENB($E449)&gt;24</formula>
    </cfRule>
  </conditionalFormatting>
  <conditionalFormatting sqref="P74:P79">
    <cfRule type="expression" priority="108" dxfId="0" stopIfTrue="1">
      <formula>LENB($P74)&gt;16</formula>
    </cfRule>
  </conditionalFormatting>
  <conditionalFormatting sqref="E481">
    <cfRule type="expression" priority="178" dxfId="0" stopIfTrue="1">
      <formula>LENB($E481)&gt;24</formula>
    </cfRule>
  </conditionalFormatting>
  <conditionalFormatting sqref="P145">
    <cfRule type="expression" priority="100" dxfId="0" stopIfTrue="1">
      <formula>LENB($P145)&gt;16</formula>
    </cfRule>
  </conditionalFormatting>
  <conditionalFormatting sqref="E769">
    <cfRule type="expression" priority="183" dxfId="0" stopIfTrue="1">
      <formula>LENB($E769)&gt;24</formula>
    </cfRule>
  </conditionalFormatting>
  <conditionalFormatting sqref="P161">
    <cfRule type="expression" priority="98" dxfId="0" stopIfTrue="1">
      <formula>LENB($P161)&gt;16</formula>
    </cfRule>
  </conditionalFormatting>
  <conditionalFormatting sqref="E2:E9">
    <cfRule type="expression" priority="144" dxfId="0" stopIfTrue="1">
      <formula>LENB($E2)&gt;24</formula>
    </cfRule>
  </conditionalFormatting>
  <conditionalFormatting sqref="E10:E15">
    <cfRule type="expression" priority="151" dxfId="0" stopIfTrue="1">
      <formula>LENB($E10)&gt;24</formula>
    </cfRule>
  </conditionalFormatting>
  <conditionalFormatting sqref="E34:E41">
    <cfRule type="expression" priority="142" dxfId="0" stopIfTrue="1">
      <formula>LENB($E34)&gt;24</formula>
    </cfRule>
  </conditionalFormatting>
  <conditionalFormatting sqref="E42:E47">
    <cfRule type="expression" priority="147" dxfId="0" stopIfTrue="1">
      <formula>LENB($E42)&gt;24</formula>
    </cfRule>
  </conditionalFormatting>
  <conditionalFormatting sqref="E146:E160">
    <cfRule type="expression" priority="135" dxfId="0" stopIfTrue="1">
      <formula>LENB($E146)&gt;24</formula>
    </cfRule>
  </conditionalFormatting>
  <conditionalFormatting sqref="E98:E111">
    <cfRule type="expression" priority="138" dxfId="0" stopIfTrue="1">
      <formula>LENB($E98)&gt;24</formula>
    </cfRule>
  </conditionalFormatting>
  <conditionalFormatting sqref="E50:E59">
    <cfRule type="expression" priority="141" dxfId="0" stopIfTrue="1">
      <formula>LENB($E50)&gt;24</formula>
    </cfRule>
  </conditionalFormatting>
  <conditionalFormatting sqref="E60:E64">
    <cfRule type="expression" priority="188" dxfId="0" stopIfTrue="1">
      <formula>LENB($E60)&gt;24</formula>
    </cfRule>
  </conditionalFormatting>
  <conditionalFormatting sqref="E66:E70">
    <cfRule type="expression" priority="140" dxfId="0" stopIfTrue="1">
      <formula>LENB($E66)&gt;24</formula>
    </cfRule>
  </conditionalFormatting>
  <conditionalFormatting sqref="E71:E80">
    <cfRule type="expression" priority="176" dxfId="0" stopIfTrue="1">
      <formula>LENB($E71)&gt;24</formula>
    </cfRule>
  </conditionalFormatting>
  <conditionalFormatting sqref="E83:E96">
    <cfRule type="expression" priority="139" dxfId="0" stopIfTrue="1">
      <formula>LENB($E83)&gt;24</formula>
    </cfRule>
  </conditionalFormatting>
  <conditionalFormatting sqref="E114:E127">
    <cfRule type="expression" priority="137" dxfId="0" stopIfTrue="1">
      <formula>LENB($E114)&gt;24</formula>
    </cfRule>
  </conditionalFormatting>
  <conditionalFormatting sqref="E130:E142">
    <cfRule type="expression" priority="136" dxfId="0" stopIfTrue="1">
      <formula>LENB($E130)&gt;24</formula>
    </cfRule>
  </conditionalFormatting>
  <conditionalFormatting sqref="E143:E144">
    <cfRule type="expression" priority="171" dxfId="0" stopIfTrue="1">
      <formula>LENB($E143)&gt;24</formula>
    </cfRule>
  </conditionalFormatting>
  <conditionalFormatting sqref="E162:E175">
    <cfRule type="expression" priority="134" dxfId="0" stopIfTrue="1">
      <formula>LENB($E162)&gt;24</formula>
    </cfRule>
  </conditionalFormatting>
  <conditionalFormatting sqref="E178:E185">
    <cfRule type="expression" priority="133" dxfId="0" stopIfTrue="1">
      <formula>LENB($E178)&gt;24</formula>
    </cfRule>
  </conditionalFormatting>
  <conditionalFormatting sqref="E186:E192">
    <cfRule type="expression" priority="166" dxfId="0" stopIfTrue="1">
      <formula>LENB($E186)&gt;24</formula>
    </cfRule>
  </conditionalFormatting>
  <conditionalFormatting sqref="E194:E201">
    <cfRule type="expression" priority="130" dxfId="0" stopIfTrue="1">
      <formula>LENB($E194)&gt;24</formula>
    </cfRule>
  </conditionalFormatting>
  <conditionalFormatting sqref="E202:E208">
    <cfRule type="expression" priority="132" dxfId="0" stopIfTrue="1">
      <formula>LENB($E202)&gt;24</formula>
    </cfRule>
  </conditionalFormatting>
  <conditionalFormatting sqref="E210:E223">
    <cfRule type="expression" priority="129" dxfId="0" stopIfTrue="1">
      <formula>LENB($E210)&gt;24</formula>
    </cfRule>
  </conditionalFormatting>
  <conditionalFormatting sqref="E226:E239">
    <cfRule type="expression" priority="128" dxfId="0" stopIfTrue="1">
      <formula>LENB($E226)&gt;24</formula>
    </cfRule>
  </conditionalFormatting>
  <conditionalFormatting sqref="E242:E255">
    <cfRule type="expression" priority="126" dxfId="0" stopIfTrue="1">
      <formula>LENB($E242)&gt;24</formula>
    </cfRule>
  </conditionalFormatting>
  <conditionalFormatting sqref="E258:E272">
    <cfRule type="expression" priority="155" dxfId="0" stopIfTrue="1">
      <formula>LENB($E258)&gt;24</formula>
    </cfRule>
  </conditionalFormatting>
  <conditionalFormatting sqref="E274:E288">
    <cfRule type="expression" priority="153" dxfId="0" stopIfTrue="1">
      <formula>LENB($E274)&gt;24</formula>
    </cfRule>
  </conditionalFormatting>
  <conditionalFormatting sqref="E290:E320">
    <cfRule type="expression" priority="125" dxfId="0" stopIfTrue="1">
      <formula>LENB($E290)&gt;24</formula>
    </cfRule>
  </conditionalFormatting>
  <conditionalFormatting sqref="E322:E352">
    <cfRule type="expression" priority="124" dxfId="0" stopIfTrue="1">
      <formula>LENB($E322)&gt;24</formula>
    </cfRule>
  </conditionalFormatting>
  <conditionalFormatting sqref="E354:E384">
    <cfRule type="expression" priority="123" dxfId="0" stopIfTrue="1">
      <formula>LENB($E354)&gt;24</formula>
    </cfRule>
  </conditionalFormatting>
  <conditionalFormatting sqref="E386:E416">
    <cfRule type="expression" priority="122" dxfId="0" stopIfTrue="1">
      <formula>LENB($E386)&gt;24</formula>
    </cfRule>
  </conditionalFormatting>
  <conditionalFormatting sqref="E418:E448">
    <cfRule type="expression" priority="121" dxfId="0" stopIfTrue="1">
      <formula>LENB($E418)&gt;24</formula>
    </cfRule>
  </conditionalFormatting>
  <conditionalFormatting sqref="E450:E480">
    <cfRule type="expression" priority="120" dxfId="0" stopIfTrue="1">
      <formula>LENB($E450)&gt;24</formula>
    </cfRule>
  </conditionalFormatting>
  <conditionalFormatting sqref="E738:E765">
    <cfRule type="expression" priority="177" dxfId="0" stopIfTrue="1">
      <formula>LENB($E738)&gt;24</formula>
    </cfRule>
  </conditionalFormatting>
  <conditionalFormatting sqref="P2">
    <cfRule type="expression" priority="146" dxfId="0" stopIfTrue="1">
      <formula>LENB($P2)&gt;16</formula>
    </cfRule>
  </conditionalFormatting>
  <conditionalFormatting sqref="P82">
    <cfRule type="expression" priority="145" dxfId="0" stopIfTrue="1">
      <formula>LENB($P82)&gt;16</formula>
    </cfRule>
  </conditionalFormatting>
  <conditionalFormatting sqref="P129">
    <cfRule type="expression" priority="103" dxfId="0" stopIfTrue="1">
      <formula>LENB($P129)&gt;16</formula>
    </cfRule>
  </conditionalFormatting>
  <conditionalFormatting sqref="P130">
    <cfRule type="expression" priority="99" dxfId="0" stopIfTrue="1">
      <formula>LENB($P130)&gt;16</formula>
    </cfRule>
  </conditionalFormatting>
  <conditionalFormatting sqref="P49">
    <cfRule type="expression" priority="115" dxfId="0" stopIfTrue="1">
      <formula>LENB($P49)&gt;16</formula>
    </cfRule>
  </conditionalFormatting>
  <conditionalFormatting sqref="P65">
    <cfRule type="expression" priority="113" dxfId="0" stopIfTrue="1">
      <formula>LENB($P65)&gt;16</formula>
    </cfRule>
  </conditionalFormatting>
  <conditionalFormatting sqref="P146">
    <cfRule type="expression" priority="97" dxfId="0" stopIfTrue="1">
      <formula>LENB($P146)&gt;16</formula>
    </cfRule>
  </conditionalFormatting>
  <conditionalFormatting sqref="P34">
    <cfRule type="expression" priority="114" dxfId="0" stopIfTrue="1">
      <formula>LENB($P34)&gt;16</formula>
    </cfRule>
  </conditionalFormatting>
  <conditionalFormatting sqref="P81">
    <cfRule type="expression" priority="111" dxfId="0" stopIfTrue="1">
      <formula>LENB($P81)&gt;16</formula>
    </cfRule>
  </conditionalFormatting>
  <conditionalFormatting sqref="P32">
    <cfRule type="expression" priority="117" dxfId="0" stopIfTrue="1">
      <formula>LENB($P32)&gt;16</formula>
    </cfRule>
  </conditionalFormatting>
  <conditionalFormatting sqref="E81 E1 E16 E97 E766:E768 E802:E65661">
    <cfRule type="expression" priority="190" dxfId="0" stopIfTrue="1">
      <formula>LENB($E1)&gt;24</formula>
    </cfRule>
  </conditionalFormatting>
  <conditionalFormatting sqref="P1 P97 P802:P65661 P290:P320">
    <cfRule type="expression" priority="189" dxfId="0" stopIfTrue="1">
      <formula>LENB($P1)&gt;16</formula>
    </cfRule>
  </conditionalFormatting>
  <conditionalFormatting sqref="P112">
    <cfRule type="expression" priority="106" dxfId="0" stopIfTrue="1">
      <formula>LENB($P112)&gt;16</formula>
    </cfRule>
  </conditionalFormatting>
  <conditionalFormatting sqref="P128">
    <cfRule type="expression" priority="102" dxfId="0" stopIfTrue="1">
      <formula>LENB($P128)&gt;16</formula>
    </cfRule>
  </conditionalFormatting>
  <conditionalFormatting sqref="P178">
    <cfRule type="expression" priority="93" dxfId="0" stopIfTrue="1">
      <formula>LENB($P178)&gt;16</formula>
    </cfRule>
  </conditionalFormatting>
  <conditionalFormatting sqref="P193">
    <cfRule type="expression" priority="94" dxfId="0" stopIfTrue="1">
      <formula>LENB($P193)&gt;16</formula>
    </cfRule>
  </conditionalFormatting>
  <conditionalFormatting sqref="P162">
    <cfRule type="expression" priority="95" dxfId="0" stopIfTrue="1">
      <formula>LENB($P162)&gt;16</formula>
    </cfRule>
  </conditionalFormatting>
  <conditionalFormatting sqref="P769">
    <cfRule type="expression" priority="65" dxfId="0" stopIfTrue="1">
      <formula>LENB($P769)&gt;16</formula>
    </cfRule>
  </conditionalFormatting>
  <conditionalFormatting sqref="P209">
    <cfRule type="expression" priority="92" dxfId="0" stopIfTrue="1">
      <formula>LENB($P209)&gt;16</formula>
    </cfRule>
  </conditionalFormatting>
  <conditionalFormatting sqref="P177">
    <cfRule type="expression" priority="96" dxfId="0" stopIfTrue="1">
      <formula>LENB($P177)&gt;16</formula>
    </cfRule>
  </conditionalFormatting>
  <conditionalFormatting sqref="P225">
    <cfRule type="expression" priority="90" dxfId="0" stopIfTrue="1">
      <formula>LENB($P225)&gt;16</formula>
    </cfRule>
  </conditionalFormatting>
  <conditionalFormatting sqref="P210">
    <cfRule type="expression" priority="89" dxfId="0" stopIfTrue="1">
      <formula>LENB($P210)&gt;16</formula>
    </cfRule>
  </conditionalFormatting>
  <conditionalFormatting sqref="P194">
    <cfRule type="expression" priority="91" dxfId="0" stopIfTrue="1">
      <formula>LENB($P194)&gt;16</formula>
    </cfRule>
  </conditionalFormatting>
  <conditionalFormatting sqref="P241">
    <cfRule type="expression" priority="88" dxfId="0" stopIfTrue="1">
      <formula>LENB($P241)&gt;16</formula>
    </cfRule>
  </conditionalFormatting>
  <conditionalFormatting sqref="P513">
    <cfRule type="expression" priority="61" dxfId="0" stopIfTrue="1">
      <formula>LENB($P513)&gt;16</formula>
    </cfRule>
  </conditionalFormatting>
  <conditionalFormatting sqref="P545">
    <cfRule type="expression" priority="57" dxfId="0" stopIfTrue="1">
      <formula>LENB($P545)&gt;16</formula>
    </cfRule>
  </conditionalFormatting>
  <conditionalFormatting sqref="P577">
    <cfRule type="expression" priority="53" dxfId="0" stopIfTrue="1">
      <formula>LENB($P577)&gt;16</formula>
    </cfRule>
  </conditionalFormatting>
  <conditionalFormatting sqref="P801">
    <cfRule type="expression" priority="48" dxfId="0" stopIfTrue="1">
      <formula>LENB($P801)&gt;16</formula>
    </cfRule>
  </conditionalFormatting>
  <conditionalFormatting sqref="P641">
    <cfRule type="expression" priority="43" dxfId="0" stopIfTrue="1">
      <formula>LENB($P641)&gt;16</formula>
    </cfRule>
  </conditionalFormatting>
  <conditionalFormatting sqref="P240">
    <cfRule type="expression" priority="87" dxfId="0" stopIfTrue="1">
      <formula>LENB($P240)&gt;16</formula>
    </cfRule>
  </conditionalFormatting>
  <conditionalFormatting sqref="P237:P239">
    <cfRule type="expression" priority="85" dxfId="0" stopIfTrue="1">
      <formula>LENB($P237)&gt;16</formula>
    </cfRule>
  </conditionalFormatting>
  <conditionalFormatting sqref="P242">
    <cfRule type="expression" priority="82" dxfId="0" stopIfTrue="1">
      <formula>LENB($P242)&gt;16</formula>
    </cfRule>
  </conditionalFormatting>
  <conditionalFormatting sqref="P226">
    <cfRule type="expression" priority="86" dxfId="0" stopIfTrue="1">
      <formula>LENB($P226)&gt;16</formula>
    </cfRule>
  </conditionalFormatting>
  <conditionalFormatting sqref="P256">
    <cfRule type="expression" priority="83" dxfId="0" stopIfTrue="1">
      <formula>LENB($P256)&gt;16</formula>
    </cfRule>
  </conditionalFormatting>
  <conditionalFormatting sqref="P273">
    <cfRule type="expression" priority="80" dxfId="0" stopIfTrue="1">
      <formula>LENB($P273)&gt;16</formula>
    </cfRule>
  </conditionalFormatting>
  <conditionalFormatting sqref="P257">
    <cfRule type="expression" priority="84" dxfId="0" stopIfTrue="1">
      <formula>LENB($P257)&gt;16</formula>
    </cfRule>
  </conditionalFormatting>
  <conditionalFormatting sqref="P254:P255">
    <cfRule type="expression" priority="81" dxfId="0" stopIfTrue="1">
      <formula>LENB($P254)&gt;16</formula>
    </cfRule>
  </conditionalFormatting>
  <conditionalFormatting sqref="P289">
    <cfRule type="expression" priority="78" dxfId="0" stopIfTrue="1">
      <formula>LENB($P289)&gt;16</formula>
    </cfRule>
  </conditionalFormatting>
  <conditionalFormatting sqref="P322:P352">
    <cfRule type="expression" priority="76" dxfId="0" stopIfTrue="1">
      <formula>LENB($P322)&gt;16</formula>
    </cfRule>
  </conditionalFormatting>
  <conditionalFormatting sqref="P258">
    <cfRule type="expression" priority="79" dxfId="0" stopIfTrue="1">
      <formula>LENB($P258)&gt;16</formula>
    </cfRule>
  </conditionalFormatting>
  <conditionalFormatting sqref="P274">
    <cfRule type="expression" priority="77" dxfId="0" stopIfTrue="1">
      <formula>LENB($P274)&gt;16</formula>
    </cfRule>
  </conditionalFormatting>
  <conditionalFormatting sqref="P386:P416">
    <cfRule type="expression" priority="72" dxfId="0" stopIfTrue="1">
      <formula>LENB($P386)&gt;16</formula>
    </cfRule>
  </conditionalFormatting>
  <conditionalFormatting sqref="P353">
    <cfRule type="expression" priority="75" dxfId="0" stopIfTrue="1">
      <formula>LENB($P353)&gt;16</formula>
    </cfRule>
  </conditionalFormatting>
  <conditionalFormatting sqref="P354:P384">
    <cfRule type="expression" priority="74" dxfId="0" stopIfTrue="1">
      <formula>LENB($P354)&gt;16</formula>
    </cfRule>
  </conditionalFormatting>
  <conditionalFormatting sqref="P417">
    <cfRule type="expression" priority="71" dxfId="0" stopIfTrue="1">
      <formula>LENB($P417)&gt;16</formula>
    </cfRule>
  </conditionalFormatting>
  <conditionalFormatting sqref="P385">
    <cfRule type="expression" priority="73" dxfId="0" stopIfTrue="1">
      <formula>LENB($P385)&gt;16</formula>
    </cfRule>
  </conditionalFormatting>
  <conditionalFormatting sqref="P450:P480">
    <cfRule type="expression" priority="68" dxfId="0" stopIfTrue="1">
      <formula>LENB($P450)&gt;16</formula>
    </cfRule>
  </conditionalFormatting>
  <conditionalFormatting sqref="P449">
    <cfRule type="expression" priority="69" dxfId="0" stopIfTrue="1">
      <formula>LENB($P449)&gt;16</formula>
    </cfRule>
  </conditionalFormatting>
  <conditionalFormatting sqref="P418:P448">
    <cfRule type="expression" priority="70" dxfId="0" stopIfTrue="1">
      <formula>LENB($P418)&gt;16</formula>
    </cfRule>
  </conditionalFormatting>
  <conditionalFormatting sqref="P481">
    <cfRule type="expression" priority="67" dxfId="0" stopIfTrue="1">
      <formula>LENB($P481)&gt;16</formula>
    </cfRule>
  </conditionalFormatting>
  <conditionalFormatting sqref="P673">
    <cfRule type="expression" priority="38" dxfId="0" stopIfTrue="1">
      <formula>LENB($P673)&gt;16</formula>
    </cfRule>
  </conditionalFormatting>
  <conditionalFormatting sqref="P738:P768">
    <cfRule type="expression" priority="66" dxfId="0" stopIfTrue="1">
      <formula>LENB($P738)&gt;16</formula>
    </cfRule>
  </conditionalFormatting>
  <conditionalFormatting sqref="E513">
    <cfRule type="expression" priority="64" dxfId="0" stopIfTrue="1">
      <formula>LENB($E513)&gt;24</formula>
    </cfRule>
  </conditionalFormatting>
  <conditionalFormatting sqref="E482:E512">
    <cfRule type="expression" priority="63" dxfId="0" stopIfTrue="1">
      <formula>LENB($E482)&gt;24</formula>
    </cfRule>
  </conditionalFormatting>
  <conditionalFormatting sqref="P705">
    <cfRule type="expression" priority="33" dxfId="0" stopIfTrue="1">
      <formula>LENB($P705)&gt;16</formula>
    </cfRule>
  </conditionalFormatting>
  <conditionalFormatting sqref="P482:P512">
    <cfRule type="expression" priority="62" dxfId="0" stopIfTrue="1">
      <formula>LENB($P482)&gt;16</formula>
    </cfRule>
  </conditionalFormatting>
  <conditionalFormatting sqref="P737">
    <cfRule type="expression" priority="28" dxfId="0" stopIfTrue="1">
      <formula>LENB($P737)&gt;16</formula>
    </cfRule>
  </conditionalFormatting>
  <conditionalFormatting sqref="E545">
    <cfRule type="expression" priority="60" dxfId="0" stopIfTrue="1">
      <formula>LENB($E545)&gt;24</formula>
    </cfRule>
  </conditionalFormatting>
  <conditionalFormatting sqref="E514:E544">
    <cfRule type="expression" priority="59" dxfId="0" stopIfTrue="1">
      <formula>LENB($E514)&gt;24</formula>
    </cfRule>
  </conditionalFormatting>
  <conditionalFormatting sqref="P514:P544">
    <cfRule type="expression" priority="58" dxfId="0" stopIfTrue="1">
      <formula>LENB($P514)&gt;16</formula>
    </cfRule>
  </conditionalFormatting>
  <conditionalFormatting sqref="P609">
    <cfRule type="expression" priority="24" dxfId="0" stopIfTrue="1">
      <formula>LENB($P609)&gt;16</formula>
    </cfRule>
  </conditionalFormatting>
  <conditionalFormatting sqref="E577">
    <cfRule type="expression" priority="56" dxfId="0" stopIfTrue="1">
      <formula>LENB($E577)&gt;24</formula>
    </cfRule>
  </conditionalFormatting>
  <conditionalFormatting sqref="E546:E576">
    <cfRule type="expression" priority="55" dxfId="0" stopIfTrue="1">
      <formula>LENB($E546)&gt;24</formula>
    </cfRule>
  </conditionalFormatting>
  <conditionalFormatting sqref="P546:P576">
    <cfRule type="expression" priority="54" dxfId="0" stopIfTrue="1">
      <formula>LENB($P546)&gt;16</formula>
    </cfRule>
  </conditionalFormatting>
  <conditionalFormatting sqref="E801">
    <cfRule type="expression" priority="51" dxfId="0" stopIfTrue="1">
      <formula>LENB($E801)&gt;24</formula>
    </cfRule>
  </conditionalFormatting>
  <conditionalFormatting sqref="E770:E797">
    <cfRule type="expression" priority="50" dxfId="0" stopIfTrue="1">
      <formula>LENB($E770)&gt;24</formula>
    </cfRule>
  </conditionalFormatting>
  <conditionalFormatting sqref="E798:E800">
    <cfRule type="expression" priority="52" dxfId="0" stopIfTrue="1">
      <formula>LENB($E798)&gt;24</formula>
    </cfRule>
  </conditionalFormatting>
  <conditionalFormatting sqref="P770:P800">
    <cfRule type="expression" priority="49" dxfId="0" stopIfTrue="1">
      <formula>LENB($P770)&gt;16</formula>
    </cfRule>
  </conditionalFormatting>
  <conditionalFormatting sqref="E641">
    <cfRule type="expression" priority="46" dxfId="0" stopIfTrue="1">
      <formula>LENB($E641)&gt;24</formula>
    </cfRule>
  </conditionalFormatting>
  <conditionalFormatting sqref="E610:E637">
    <cfRule type="expression" priority="45" dxfId="0" stopIfTrue="1">
      <formula>LENB($E610)&gt;24</formula>
    </cfRule>
  </conditionalFormatting>
  <conditionalFormatting sqref="E638:E640">
    <cfRule type="expression" priority="47" dxfId="0" stopIfTrue="1">
      <formula>LENB($E638)&gt;24</formula>
    </cfRule>
  </conditionalFormatting>
  <conditionalFormatting sqref="P610:P640">
    <cfRule type="expression" priority="44" dxfId="0" stopIfTrue="1">
      <formula>LENB($P610)&gt;16</formula>
    </cfRule>
  </conditionalFormatting>
  <conditionalFormatting sqref="E673">
    <cfRule type="expression" priority="41" dxfId="0" stopIfTrue="1">
      <formula>LENB($E673)&gt;24</formula>
    </cfRule>
  </conditionalFormatting>
  <conditionalFormatting sqref="E642:E669">
    <cfRule type="expression" priority="40" dxfId="0" stopIfTrue="1">
      <formula>LENB($E642)&gt;24</formula>
    </cfRule>
  </conditionalFormatting>
  <conditionalFormatting sqref="E670:E672">
    <cfRule type="expression" priority="42" dxfId="0" stopIfTrue="1">
      <formula>LENB($E670)&gt;24</formula>
    </cfRule>
  </conditionalFormatting>
  <conditionalFormatting sqref="P642:P672">
    <cfRule type="expression" priority="39" dxfId="0" stopIfTrue="1">
      <formula>LENB($P642)&gt;16</formula>
    </cfRule>
  </conditionalFormatting>
  <conditionalFormatting sqref="E705">
    <cfRule type="expression" priority="36" dxfId="0" stopIfTrue="1">
      <formula>LENB($E705)&gt;24</formula>
    </cfRule>
  </conditionalFormatting>
  <conditionalFormatting sqref="E674:E701">
    <cfRule type="expression" priority="35" dxfId="0" stopIfTrue="1">
      <formula>LENB($E674)&gt;24</formula>
    </cfRule>
  </conditionalFormatting>
  <conditionalFormatting sqref="E702:E704">
    <cfRule type="expression" priority="37" dxfId="0" stopIfTrue="1">
      <formula>LENB($E702)&gt;24</formula>
    </cfRule>
  </conditionalFormatting>
  <conditionalFormatting sqref="P674:P704">
    <cfRule type="expression" priority="34" dxfId="0" stopIfTrue="1">
      <formula>LENB($P674)&gt;16</formula>
    </cfRule>
  </conditionalFormatting>
  <conditionalFormatting sqref="E737">
    <cfRule type="expression" priority="31" dxfId="0" stopIfTrue="1">
      <formula>LENB($E737)&gt;24</formula>
    </cfRule>
  </conditionalFormatting>
  <conditionalFormatting sqref="E706:E733">
    <cfRule type="expression" priority="30" dxfId="0" stopIfTrue="1">
      <formula>LENB($E706)&gt;24</formula>
    </cfRule>
  </conditionalFormatting>
  <conditionalFormatting sqref="E734:E736">
    <cfRule type="expression" priority="32" dxfId="0" stopIfTrue="1">
      <formula>LENB($E734)&gt;24</formula>
    </cfRule>
  </conditionalFormatting>
  <conditionalFormatting sqref="P706:P736">
    <cfRule type="expression" priority="29" dxfId="0" stopIfTrue="1">
      <formula>LENB($P706)&gt;16</formula>
    </cfRule>
  </conditionalFormatting>
  <conditionalFormatting sqref="E609">
    <cfRule type="expression" priority="27" dxfId="0" stopIfTrue="1">
      <formula>LENB($E609)&gt;24</formula>
    </cfRule>
  </conditionalFormatting>
  <conditionalFormatting sqref="E578:E608">
    <cfRule type="expression" priority="26" dxfId="0" stopIfTrue="1">
      <formula>LENB($E578)&gt;24</formula>
    </cfRule>
  </conditionalFormatting>
  <conditionalFormatting sqref="P578:P608">
    <cfRule type="expression" priority="25" dxfId="0" stopIfTrue="1">
      <formula>LENB($P578)&gt;16</formula>
    </cfRule>
  </conditionalFormatting>
  <conditionalFormatting sqref="P3:P15">
    <cfRule type="expression" priority="23" dxfId="0" stopIfTrue="1">
      <formula>LENB($P3)&gt;16</formula>
    </cfRule>
  </conditionalFormatting>
  <conditionalFormatting sqref="P19:P31">
    <cfRule type="expression" priority="22" dxfId="0" stopIfTrue="1">
      <formula>LENB($P19)&gt;16</formula>
    </cfRule>
  </conditionalFormatting>
  <conditionalFormatting sqref="P35:P48">
    <cfRule type="expression" priority="21" dxfId="0" stopIfTrue="1">
      <formula>LENB($P35)&gt;16</formula>
    </cfRule>
  </conditionalFormatting>
  <conditionalFormatting sqref="P51:P64">
    <cfRule type="expression" priority="20" dxfId="0" stopIfTrue="1">
      <formula>LENB($P51)&gt;16</formula>
    </cfRule>
  </conditionalFormatting>
  <conditionalFormatting sqref="P83:P96">
    <cfRule type="expression" priority="19" dxfId="0" stopIfTrue="1">
      <formula>LENB($P83)&gt;16</formula>
    </cfRule>
  </conditionalFormatting>
  <conditionalFormatting sqref="P99:P110">
    <cfRule type="expression" priority="18" dxfId="0" stopIfTrue="1">
      <formula>LENB($P99)&gt;16</formula>
    </cfRule>
  </conditionalFormatting>
  <conditionalFormatting sqref="P115:P127">
    <cfRule type="expression" priority="17" dxfId="0" stopIfTrue="1">
      <formula>LENB($P115)&gt;16</formula>
    </cfRule>
  </conditionalFormatting>
  <conditionalFormatting sqref="P227:P236">
    <cfRule type="expression" priority="16" dxfId="0" stopIfTrue="1">
      <formula>LENB($P227)&gt;16</formula>
    </cfRule>
  </conditionalFormatting>
  <conditionalFormatting sqref="P243:P253">
    <cfRule type="expression" priority="15" dxfId="0" stopIfTrue="1">
      <formula>LENB($P243)&gt;16</formula>
    </cfRule>
  </conditionalFormatting>
  <conditionalFormatting sqref="P259:P272">
    <cfRule type="expression" priority="14" dxfId="0" stopIfTrue="1">
      <formula>LENB($P259)&gt;16</formula>
    </cfRule>
  </conditionalFormatting>
  <conditionalFormatting sqref="P275:P288">
    <cfRule type="expression" priority="13" dxfId="0" stopIfTrue="1">
      <formula>LENB($P275)&gt;16</formula>
    </cfRule>
  </conditionalFormatting>
  <conditionalFormatting sqref="P67:P73">
    <cfRule type="expression" priority="12" dxfId="0" stopIfTrue="1">
      <formula>LENB($P67)&gt;16</formula>
    </cfRule>
  </conditionalFormatting>
  <conditionalFormatting sqref="P131:P144">
    <cfRule type="expression" priority="11" dxfId="0" stopIfTrue="1">
      <formula>LENB($P131)&gt;16</formula>
    </cfRule>
  </conditionalFormatting>
  <conditionalFormatting sqref="P147:P160">
    <cfRule type="expression" priority="10" dxfId="0" stopIfTrue="1">
      <formula>LENB($P147)&gt;16</formula>
    </cfRule>
  </conditionalFormatting>
  <conditionalFormatting sqref="P163:P176">
    <cfRule type="expression" priority="9" dxfId="0" stopIfTrue="1">
      <formula>LENB($P163)&gt;16</formula>
    </cfRule>
  </conditionalFormatting>
  <conditionalFormatting sqref="P179:P192">
    <cfRule type="expression" priority="8" dxfId="0" stopIfTrue="1">
      <formula>LENB($P179)&gt;16</formula>
    </cfRule>
  </conditionalFormatting>
  <conditionalFormatting sqref="P195:P208">
    <cfRule type="expression" priority="7" dxfId="0" stopIfTrue="1">
      <formula>LENB($P195)&gt;16</formula>
    </cfRule>
  </conditionalFormatting>
  <conditionalFormatting sqref="P211:P224">
    <cfRule type="expression" priority="6" dxfId="0" stopIfTrue="1">
      <formula>LENB($P211)&gt;16</formula>
    </cfRule>
  </conditionalFormatting>
  <conditionalFormatting sqref="E33">
    <cfRule type="expression" priority="4" dxfId="0" stopIfTrue="1">
      <formula>LENB($E33)&gt;24</formula>
    </cfRule>
  </conditionalFormatting>
  <conditionalFormatting sqref="E19:E25">
    <cfRule type="expression" priority="2" dxfId="0" stopIfTrue="1">
      <formula>LENB($E19)&gt;24</formula>
    </cfRule>
  </conditionalFormatting>
  <conditionalFormatting sqref="E26:E31">
    <cfRule type="expression" priority="3" dxfId="0" stopIfTrue="1">
      <formula>LENB($E26)&gt;24</formula>
    </cfRule>
  </conditionalFormatting>
  <conditionalFormatting sqref="E32">
    <cfRule type="expression" priority="5" dxfId="0" stopIfTrue="1">
      <formula>LENB($E32)&gt;24</formula>
    </cfRule>
  </conditionalFormatting>
  <conditionalFormatting sqref="E18">
    <cfRule type="expression" priority="1" dxfId="0" stopIfTrue="1">
      <formula>LENB($E18)&gt;24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H4"/>
  <sheetViews>
    <sheetView workbookViewId="0">
      <selection activeCell="E11" sqref="E11"/>
    </sheetView>
  </sheetViews>
  <sheetFormatPr baseColWidth="8" defaultRowHeight="12.75"/>
  <cols>
    <col width="19.5703125" bestFit="1" customWidth="1" style="174" min="3" max="3"/>
    <col width="21.5703125" bestFit="1" customWidth="1" style="174" min="4" max="4"/>
    <col width="8.28515625" bestFit="1" customWidth="1" style="174" min="6" max="6"/>
    <col width="11.28515625" bestFit="1" customWidth="1" style="174" min="7" max="7"/>
    <col width="10.5703125" bestFit="1" customWidth="1" style="174" min="8" max="8"/>
  </cols>
  <sheetData>
    <row r="1" ht="14.25" customHeight="1" s="174">
      <c r="C1" s="118" t="inlineStr">
        <is>
          <t>PID_TAG</t>
        </is>
      </c>
      <c r="D1" s="11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r="2" ht="14.25" customHeight="1" s="174">
      <c r="C2" s="153" t="inlineStr">
        <is>
          <t>6200-VYT-24204A</t>
        </is>
      </c>
      <c r="D2" s="136" t="inlineStr">
        <is>
          <t>6200-DCS-SYS-116</t>
        </is>
      </c>
      <c r="E2" s="183" t="n"/>
      <c r="F2" s="183" t="n"/>
      <c r="G2" s="183" t="n"/>
      <c r="H2" s="183" t="n"/>
    </row>
    <row r="3">
      <c r="C3" s="136" t="inlineStr">
        <is>
          <t>6200-YYC-P-1211B</t>
        </is>
      </c>
      <c r="D3" s="183" t="n"/>
      <c r="E3" s="136" t="inlineStr">
        <is>
          <t>FCS0103</t>
        </is>
      </c>
      <c r="F3" s="183" t="n"/>
      <c r="G3" s="183" t="n"/>
      <c r="H3" s="183" t="n"/>
    </row>
    <row r="4">
      <c r="C4" s="136" t="inlineStr">
        <is>
          <t>AAA</t>
        </is>
      </c>
      <c r="D4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X49"/>
  <sheetViews>
    <sheetView workbookViewId="0">
      <selection activeCell="R25" sqref="R25"/>
    </sheetView>
  </sheetViews>
  <sheetFormatPr baseColWidth="8" defaultRowHeight="12.75"/>
  <cols>
    <col width="2.7109375" bestFit="1" customWidth="1" style="174" min="1" max="1"/>
    <col width="2.7109375" customWidth="1" style="174" min="2" max="2"/>
    <col width="17.5703125" bestFit="1" customWidth="1" style="174" min="3" max="3"/>
    <col width="18.42578125" bestFit="1" customWidth="1" style="174" min="4" max="4"/>
    <col width="10.42578125" bestFit="1" customWidth="1" style="174" min="5" max="5"/>
    <col width="10.140625" bestFit="1" customWidth="1" style="174" min="7" max="7"/>
    <col width="9.140625" bestFit="1" customWidth="1" style="174" min="8" max="8"/>
    <col width="13.7109375" bestFit="1" customWidth="1" style="174" min="9" max="9"/>
    <col width="12.5703125" bestFit="1" customWidth="1" style="174" min="10" max="10"/>
    <col width="23.85546875" bestFit="1" customWidth="1" style="174" min="11" max="11"/>
    <col width="8.28515625" bestFit="1" customWidth="1" style="174" min="12" max="12"/>
    <col width="11.28515625" bestFit="1" customWidth="1" style="174" min="13" max="13"/>
    <col width="10.5703125" bestFit="1" customWidth="1" style="174" min="14" max="14"/>
    <col width="6.5703125" bestFit="1" customWidth="1" style="174" min="15" max="15"/>
    <col width="12.5703125" bestFit="1" customWidth="1" style="174" min="24" max="24"/>
    <col width="12" bestFit="1" customWidth="1" style="174" min="25" max="25"/>
    <col width="2.7109375" bestFit="1" customWidth="1" style="174" min="26" max="27"/>
    <col width="18.7109375" bestFit="1" customWidth="1" style="174" min="29" max="30"/>
    <col width="11.85546875" bestFit="1" customWidth="1" style="174" min="31" max="31"/>
    <col width="8.7109375" bestFit="1" customWidth="1" style="174" min="32" max="32"/>
    <col width="10" bestFit="1" customWidth="1" style="174" min="33" max="33"/>
    <col width="7.85546875" bestFit="1" customWidth="1" style="174" min="34" max="34"/>
    <col width="7.28515625" bestFit="1" customWidth="1" style="174" min="35" max="35"/>
    <col width="12" bestFit="1" customWidth="1" style="174" min="36" max="36"/>
    <col width="5.28515625" bestFit="1" customWidth="1" style="174" min="37" max="37"/>
    <col width="4.7109375" bestFit="1" customWidth="1" style="174" min="38" max="38"/>
    <col width="6.7109375" bestFit="1" customWidth="1" style="174" min="41" max="42"/>
    <col width="7.7109375" bestFit="1" customWidth="1" style="174" min="45" max="46"/>
  </cols>
  <sheetData>
    <row r="1" ht="15" customHeight="1" s="174">
      <c r="C1" s="118" t="inlineStr">
        <is>
          <t>PID_TAG</t>
        </is>
      </c>
      <c r="D1" s="118" t="inlineStr">
        <is>
          <t>DCS_TAG</t>
        </is>
      </c>
      <c r="E1" s="16" t="inlineStr">
        <is>
          <t>IO_TYPE</t>
        </is>
      </c>
      <c r="G1" s="118" t="inlineStr">
        <is>
          <t>ENG_LO</t>
        </is>
      </c>
      <c r="H1" s="118" t="inlineStr">
        <is>
          <t>ENG_HI</t>
        </is>
      </c>
      <c r="I1" s="118" t="inlineStr">
        <is>
          <t>ENG_UNITS</t>
        </is>
      </c>
      <c r="J1" s="28" t="inlineStr">
        <is>
          <t>IS_NON_IS</t>
        </is>
      </c>
      <c r="K1" s="34" t="inlineStr">
        <is>
          <t>MRP_COMP_Name</t>
        </is>
      </c>
      <c r="L1" s="34" t="inlineStr">
        <is>
          <t>TBNo.</t>
        </is>
      </c>
      <c r="M1" s="43" t="inlineStr">
        <is>
          <t>TBAor(+)</t>
        </is>
      </c>
      <c r="N1" s="43" t="inlineStr">
        <is>
          <t>TBBor(-)</t>
        </is>
      </c>
      <c r="O1" s="34" t="inlineStr">
        <is>
          <t>TBC</t>
        </is>
      </c>
      <c r="X1" s="39" t="inlineStr">
        <is>
          <t>Board_No</t>
        </is>
      </c>
      <c r="Y1" s="118" t="inlineStr">
        <is>
          <t>TERMINAL</t>
        </is>
      </c>
      <c r="AD1" s="11" t="inlineStr">
        <is>
          <t>FCS_COMP_NAME</t>
        </is>
      </c>
      <c r="AE1" s="118" t="inlineStr">
        <is>
          <t>MODULE</t>
        </is>
      </c>
      <c r="AF1" s="118" t="inlineStr">
        <is>
          <t>FCS</t>
        </is>
      </c>
      <c r="AG1" s="16" t="inlineStr">
        <is>
          <t>DUPLEX</t>
        </is>
      </c>
      <c r="AH1" s="118" t="inlineStr">
        <is>
          <t>NODE</t>
        </is>
      </c>
      <c r="AI1" s="118" t="inlineStr">
        <is>
          <t>SLOT</t>
        </is>
      </c>
      <c r="AJ1" s="118" t="inlineStr">
        <is>
          <t>TERMINAL</t>
        </is>
      </c>
    </row>
    <row r="2">
      <c r="A2" s="156" t="n">
        <v>1</v>
      </c>
      <c r="B2" s="156" t="n"/>
      <c r="C2" s="157" t="inlineStr">
        <is>
          <t>6200-VXT-24201A</t>
        </is>
      </c>
      <c r="D2" s="160" t="inlineStr">
        <is>
          <t>6200VXIAS24201A</t>
        </is>
      </c>
      <c r="E2" s="161" t="inlineStr">
        <is>
          <t>AI</t>
        </is>
      </c>
      <c r="F2" s="156" t="n"/>
      <c r="G2" s="181" t="n">
        <v>0</v>
      </c>
      <c r="H2" s="182" t="inlineStr">
        <is>
          <t>200</t>
        </is>
      </c>
      <c r="I2" s="182" t="inlineStr">
        <is>
          <t>μm</t>
        </is>
      </c>
      <c r="J2" s="162" t="inlineStr">
        <is>
          <t>N</t>
        </is>
      </c>
      <c r="K2" s="160" t="inlineStr">
        <is>
          <t>6200-DCS-MAR-116</t>
        </is>
      </c>
      <c r="L2" s="160" t="inlineStr">
        <is>
          <t>TBG01</t>
        </is>
      </c>
      <c r="M2" s="161" t="n">
        <v>1</v>
      </c>
      <c r="N2" s="161" t="n">
        <v>2</v>
      </c>
      <c r="O2" s="157" t="n"/>
      <c r="P2" s="157" t="n"/>
      <c r="Q2" s="157" t="n"/>
      <c r="R2" s="157" t="n"/>
      <c r="S2" s="157" t="n"/>
      <c r="T2" s="157" t="n"/>
      <c r="U2" s="157" t="n"/>
      <c r="V2" s="157" t="n"/>
      <c r="W2" s="157" t="n"/>
      <c r="X2" s="160" t="inlineStr">
        <is>
          <t>TPA101</t>
        </is>
      </c>
      <c r="Y2" s="161" t="n">
        <v>1</v>
      </c>
      <c r="Z2" s="157" t="inlineStr">
        <is>
          <t>A</t>
        </is>
      </c>
      <c r="AA2" s="157" t="inlineStr">
        <is>
          <t>B</t>
        </is>
      </c>
      <c r="AB2" s="157" t="n"/>
      <c r="AC2" s="157" t="inlineStr">
        <is>
          <t>6200-DCS-SC-4251</t>
        </is>
      </c>
      <c r="AD2" s="160" t="inlineStr">
        <is>
          <t>6200-DCS-SYS-115</t>
        </is>
      </c>
      <c r="AE2" s="160" t="inlineStr">
        <is>
          <t>AAI143-H</t>
        </is>
      </c>
      <c r="AF2" s="160" t="inlineStr">
        <is>
          <t>FCS0203</t>
        </is>
      </c>
      <c r="AG2" s="160" t="inlineStr">
        <is>
          <t>Y</t>
        </is>
      </c>
      <c r="AH2" s="161" t="n">
        <v>1</v>
      </c>
      <c r="AI2" s="161" t="n">
        <v>1</v>
      </c>
      <c r="AJ2" s="156" t="n">
        <v>1</v>
      </c>
      <c r="AK2" s="159" t="n">
        <v>-1.6</v>
      </c>
      <c r="AL2" s="159" t="n">
        <v>1.6</v>
      </c>
      <c r="AM2" s="159" t="n"/>
      <c r="AN2" s="159" t="n"/>
      <c r="AO2" s="159" t="n">
        <v>798.4</v>
      </c>
      <c r="AP2" s="159" t="n">
        <v>801.6</v>
      </c>
      <c r="AQ2" s="159" t="n"/>
      <c r="AR2" s="159" t="n"/>
      <c r="AS2" s="159" t="n">
        <v>1598.4</v>
      </c>
      <c r="AT2" s="159" t="n">
        <v>1601.6</v>
      </c>
      <c r="AU2" s="158" t="n"/>
      <c r="AV2" s="158" t="n"/>
      <c r="AW2" s="158" t="n"/>
      <c r="AX2" s="158" t="n"/>
    </row>
    <row r="3">
      <c r="C3" s="157" t="inlineStr">
        <is>
          <t>6200-VYT-24202A</t>
        </is>
      </c>
      <c r="D3" s="160" t="inlineStr">
        <is>
          <t>6200VYIAS24202A</t>
        </is>
      </c>
      <c r="E3" s="161" t="inlineStr">
        <is>
          <t>AI</t>
        </is>
      </c>
      <c r="F3" s="156" t="n"/>
      <c r="G3" s="182" t="inlineStr">
        <is>
          <t>0</t>
        </is>
      </c>
      <c r="H3" s="182" t="inlineStr">
        <is>
          <t>200</t>
        </is>
      </c>
      <c r="I3" s="182" t="inlineStr">
        <is>
          <t>μm</t>
        </is>
      </c>
      <c r="J3" s="162" t="inlineStr">
        <is>
          <t>N</t>
        </is>
      </c>
      <c r="K3" s="160" t="inlineStr">
        <is>
          <t>6200-DCS-MAR-116</t>
        </is>
      </c>
      <c r="L3" s="160" t="inlineStr">
        <is>
          <t>TBG01</t>
        </is>
      </c>
      <c r="M3" s="161" t="n">
        <v>3</v>
      </c>
      <c r="N3" s="161" t="n">
        <v>4</v>
      </c>
      <c r="O3" s="157" t="n"/>
      <c r="P3" s="157" t="n"/>
      <c r="Q3" s="157" t="n"/>
      <c r="R3" s="157" t="n"/>
      <c r="S3" s="157" t="n"/>
      <c r="T3" s="157" t="n"/>
      <c r="U3" s="157" t="n"/>
      <c r="V3" s="157" t="n"/>
      <c r="W3" s="157" t="n"/>
      <c r="X3" s="160" t="inlineStr">
        <is>
          <t>TPA101</t>
        </is>
      </c>
      <c r="Y3" s="161" t="n">
        <v>2</v>
      </c>
      <c r="AD3" s="160" t="inlineStr">
        <is>
          <t>6200-DCS-SYS-114</t>
        </is>
      </c>
      <c r="AE3" s="160" t="inlineStr">
        <is>
          <t>AAI143-H</t>
        </is>
      </c>
      <c r="AF3" s="160" t="inlineStr">
        <is>
          <t>FCS0203</t>
        </is>
      </c>
      <c r="AG3" s="160" t="inlineStr">
        <is>
          <t>Y</t>
        </is>
      </c>
      <c r="AH3" s="161" t="n">
        <v>1</v>
      </c>
      <c r="AI3" s="161" t="n">
        <v>1</v>
      </c>
    </row>
    <row r="4">
      <c r="C4" s="157" t="inlineStr">
        <is>
          <t>6200-VXT-24203A</t>
        </is>
      </c>
      <c r="D4" s="160" t="inlineStr">
        <is>
          <t>6200VXIAS24203A</t>
        </is>
      </c>
      <c r="E4" s="161" t="inlineStr">
        <is>
          <t>AI</t>
        </is>
      </c>
      <c r="F4" s="156" t="n"/>
      <c r="G4" s="182" t="inlineStr">
        <is>
          <t>0</t>
        </is>
      </c>
      <c r="H4" s="182" t="inlineStr">
        <is>
          <t>200</t>
        </is>
      </c>
      <c r="I4" s="182" t="inlineStr">
        <is>
          <t>μm</t>
        </is>
      </c>
      <c r="J4" s="162" t="inlineStr">
        <is>
          <t>N</t>
        </is>
      </c>
      <c r="K4" s="160" t="inlineStr">
        <is>
          <t>6200-DCS-MAR-116</t>
        </is>
      </c>
      <c r="L4" s="160" t="inlineStr">
        <is>
          <t>TBG01</t>
        </is>
      </c>
      <c r="M4" s="161" t="n">
        <v>5</v>
      </c>
      <c r="N4" s="161" t="n">
        <v>6</v>
      </c>
      <c r="O4" s="157" t="n"/>
      <c r="P4" s="157" t="n"/>
      <c r="Q4" s="157" t="n"/>
      <c r="R4" s="157" t="n"/>
      <c r="S4" s="157" t="n"/>
      <c r="T4" s="157" t="n"/>
      <c r="U4" s="157" t="n"/>
      <c r="V4" s="157" t="n"/>
      <c r="W4" s="157" t="n"/>
      <c r="X4" s="160" t="inlineStr">
        <is>
          <t>TPA101</t>
        </is>
      </c>
      <c r="Y4" s="161" t="n">
        <v>3</v>
      </c>
      <c r="AD4" s="160" t="inlineStr">
        <is>
          <t>6200-DCS-SYS-114</t>
        </is>
      </c>
      <c r="AE4" s="160" t="inlineStr">
        <is>
          <t>AAI143-H</t>
        </is>
      </c>
      <c r="AF4" s="160" t="inlineStr">
        <is>
          <t>FCS0203</t>
        </is>
      </c>
      <c r="AG4" s="160" t="inlineStr">
        <is>
          <t>Y</t>
        </is>
      </c>
      <c r="AH4" s="161" t="n">
        <v>1</v>
      </c>
      <c r="AI4" s="161" t="n">
        <v>1</v>
      </c>
    </row>
    <row r="5">
      <c r="C5" s="157" t="inlineStr">
        <is>
          <t>6200-VYT-24204A</t>
        </is>
      </c>
      <c r="D5" s="160" t="inlineStr">
        <is>
          <t>6200VYIAS24204A</t>
        </is>
      </c>
      <c r="E5" s="161" t="inlineStr">
        <is>
          <t>AI</t>
        </is>
      </c>
      <c r="F5" s="156" t="n"/>
      <c r="G5" s="182" t="inlineStr">
        <is>
          <t>0</t>
        </is>
      </c>
      <c r="H5" s="182" t="inlineStr">
        <is>
          <t>200</t>
        </is>
      </c>
      <c r="I5" s="182" t="inlineStr">
        <is>
          <t>μm</t>
        </is>
      </c>
      <c r="J5" s="162" t="inlineStr">
        <is>
          <t>N</t>
        </is>
      </c>
      <c r="K5" s="160" t="inlineStr">
        <is>
          <t>6200-DCS-MAR-116</t>
        </is>
      </c>
      <c r="L5" s="160" t="inlineStr">
        <is>
          <t>TBG01</t>
        </is>
      </c>
      <c r="M5" s="161" t="n">
        <v>7</v>
      </c>
      <c r="N5" s="161" t="n">
        <v>8</v>
      </c>
      <c r="O5" s="157" t="n"/>
      <c r="P5" s="157" t="n"/>
      <c r="Q5" s="157" t="n"/>
      <c r="R5" s="157" t="n"/>
      <c r="S5" s="157" t="n"/>
      <c r="T5" s="157" t="n"/>
      <c r="U5" s="157" t="n"/>
      <c r="V5" s="157" t="n"/>
      <c r="W5" s="157" t="n"/>
      <c r="X5" s="160" t="inlineStr">
        <is>
          <t>TPA101</t>
        </is>
      </c>
      <c r="Y5" s="161" t="n">
        <v>4</v>
      </c>
      <c r="AD5" s="160" t="inlineStr">
        <is>
          <t>6200-DCS-SYS-116</t>
        </is>
      </c>
      <c r="AE5" s="160" t="inlineStr">
        <is>
          <t>AAI143-H</t>
        </is>
      </c>
      <c r="AF5" s="160" t="inlineStr">
        <is>
          <t>FCS0203</t>
        </is>
      </c>
      <c r="AG5" s="160" t="inlineStr">
        <is>
          <t>Y</t>
        </is>
      </c>
      <c r="AH5" s="161" t="n">
        <v>1</v>
      </c>
      <c r="AI5" s="161" t="n">
        <v>1</v>
      </c>
    </row>
    <row r="6">
      <c r="C6" s="157" t="inlineStr">
        <is>
          <t>6200-VXT-24101A</t>
        </is>
      </c>
      <c r="D6" s="160" t="inlineStr">
        <is>
          <t>6200VXIAS24101A</t>
        </is>
      </c>
      <c r="E6" s="161" t="inlineStr">
        <is>
          <t>AI</t>
        </is>
      </c>
      <c r="F6" s="156" t="n"/>
      <c r="G6" s="182" t="inlineStr">
        <is>
          <t>0</t>
        </is>
      </c>
      <c r="H6" s="182" t="inlineStr">
        <is>
          <t>200</t>
        </is>
      </c>
      <c r="I6" s="182" t="inlineStr">
        <is>
          <t>μm</t>
        </is>
      </c>
      <c r="J6" s="162" t="inlineStr">
        <is>
          <t>N</t>
        </is>
      </c>
      <c r="K6" s="160" t="inlineStr">
        <is>
          <t>6200-DCS-MAR-116</t>
        </is>
      </c>
      <c r="L6" s="160" t="inlineStr">
        <is>
          <t>TBG01</t>
        </is>
      </c>
      <c r="M6" s="161" t="n">
        <v>11</v>
      </c>
      <c r="N6" s="161" t="n">
        <v>12</v>
      </c>
      <c r="O6" s="157" t="n"/>
      <c r="P6" s="157" t="n"/>
      <c r="Q6" s="157" t="n"/>
      <c r="R6" s="157" t="n"/>
      <c r="S6" s="157" t="n"/>
      <c r="T6" s="157" t="n"/>
      <c r="U6" s="157" t="n"/>
      <c r="V6" s="157" t="n"/>
      <c r="W6" s="157" t="n"/>
      <c r="X6" s="160" t="inlineStr">
        <is>
          <t>TPA101</t>
        </is>
      </c>
      <c r="Y6" s="161" t="n">
        <v>5</v>
      </c>
      <c r="AD6" s="160" t="inlineStr">
        <is>
          <t>6200-DCS-SYS-114</t>
        </is>
      </c>
      <c r="AE6" s="160" t="inlineStr">
        <is>
          <t>AAI143-H</t>
        </is>
      </c>
      <c r="AF6" s="160" t="inlineStr">
        <is>
          <t>FCS0203</t>
        </is>
      </c>
      <c r="AG6" s="160" t="inlineStr">
        <is>
          <t>Y</t>
        </is>
      </c>
      <c r="AH6" s="161" t="n">
        <v>1</v>
      </c>
      <c r="AI6" s="161" t="n">
        <v>1</v>
      </c>
    </row>
    <row r="7">
      <c r="C7" s="157" t="inlineStr">
        <is>
          <t>6200-VYT-24102A</t>
        </is>
      </c>
      <c r="D7" s="160" t="inlineStr">
        <is>
          <t>6200VYIAS24102A</t>
        </is>
      </c>
      <c r="E7" s="161" t="inlineStr">
        <is>
          <t>AI</t>
        </is>
      </c>
      <c r="F7" s="156" t="n"/>
      <c r="G7" s="182" t="inlineStr">
        <is>
          <t>0</t>
        </is>
      </c>
      <c r="H7" s="182" t="inlineStr">
        <is>
          <t>200</t>
        </is>
      </c>
      <c r="I7" s="182" t="inlineStr">
        <is>
          <t>μm</t>
        </is>
      </c>
      <c r="J7" s="162" t="inlineStr">
        <is>
          <t>N</t>
        </is>
      </c>
      <c r="K7" s="160" t="inlineStr">
        <is>
          <t>6200-DCS-MAR-116</t>
        </is>
      </c>
      <c r="L7" s="160" t="inlineStr">
        <is>
          <t>TBG01</t>
        </is>
      </c>
      <c r="M7" s="161" t="n">
        <v>13</v>
      </c>
      <c r="N7" s="161" t="n">
        <v>14</v>
      </c>
      <c r="O7" s="157" t="n"/>
      <c r="P7" s="157" t="n"/>
      <c r="Q7" s="157" t="n"/>
      <c r="R7" s="157" t="n"/>
      <c r="S7" s="157" t="n"/>
      <c r="T7" s="157" t="n"/>
      <c r="U7" s="157" t="n"/>
      <c r="V7" s="157" t="n"/>
      <c r="W7" s="157" t="n"/>
      <c r="X7" s="160" t="inlineStr">
        <is>
          <t>TPA101</t>
        </is>
      </c>
      <c r="Y7" s="161" t="n">
        <v>6</v>
      </c>
      <c r="AD7" s="160" t="inlineStr">
        <is>
          <t>6200-DCS-SYS-114</t>
        </is>
      </c>
      <c r="AE7" s="160" t="inlineStr">
        <is>
          <t>AAI143-H</t>
        </is>
      </c>
      <c r="AF7" s="160" t="inlineStr">
        <is>
          <t>FCS0203</t>
        </is>
      </c>
      <c r="AG7" s="160" t="inlineStr">
        <is>
          <t>Y</t>
        </is>
      </c>
      <c r="AH7" s="161" t="n">
        <v>1</v>
      </c>
      <c r="AI7" s="161" t="n">
        <v>1</v>
      </c>
    </row>
    <row r="8">
      <c r="C8" s="157" t="inlineStr">
        <is>
          <t>6200-VXT-24103A</t>
        </is>
      </c>
      <c r="D8" s="160" t="inlineStr">
        <is>
          <t>6200VXIAS24103A</t>
        </is>
      </c>
      <c r="E8" s="161" t="inlineStr">
        <is>
          <t>AI</t>
        </is>
      </c>
      <c r="F8" s="156" t="n"/>
      <c r="G8" s="182" t="inlineStr">
        <is>
          <t>0</t>
        </is>
      </c>
      <c r="H8" s="182" t="inlineStr">
        <is>
          <t>200</t>
        </is>
      </c>
      <c r="I8" s="182" t="inlineStr">
        <is>
          <t>μm</t>
        </is>
      </c>
      <c r="J8" s="162" t="inlineStr">
        <is>
          <t>N</t>
        </is>
      </c>
      <c r="K8" s="160" t="inlineStr">
        <is>
          <t>6200-DCS-MAR-116</t>
        </is>
      </c>
      <c r="L8" s="160" t="inlineStr">
        <is>
          <t>TBG01</t>
        </is>
      </c>
      <c r="M8" s="161" t="n">
        <v>15</v>
      </c>
      <c r="N8" s="161" t="n">
        <v>16</v>
      </c>
      <c r="O8" s="157" t="n"/>
      <c r="P8" s="157" t="n"/>
      <c r="Q8" s="157" t="n"/>
      <c r="R8" s="157" t="n"/>
      <c r="S8" s="157" t="n"/>
      <c r="T8" s="157" t="n"/>
      <c r="U8" s="157" t="n"/>
      <c r="V8" s="157" t="n"/>
      <c r="W8" s="157" t="n"/>
      <c r="X8" s="160" t="inlineStr">
        <is>
          <t>TPA101</t>
        </is>
      </c>
      <c r="Y8" s="161" t="n">
        <v>7</v>
      </c>
      <c r="AD8" s="160" t="inlineStr">
        <is>
          <t>6200-DCS-SYS-114</t>
        </is>
      </c>
      <c r="AE8" s="160" t="inlineStr">
        <is>
          <t>AAI143-H</t>
        </is>
      </c>
      <c r="AF8" s="160" t="inlineStr">
        <is>
          <t>FCS0203</t>
        </is>
      </c>
      <c r="AG8" s="160" t="inlineStr">
        <is>
          <t>Y</t>
        </is>
      </c>
      <c r="AH8" s="161" t="n">
        <v>1</v>
      </c>
      <c r="AI8" s="161" t="n">
        <v>1</v>
      </c>
    </row>
    <row r="9">
      <c r="C9" s="157" t="inlineStr">
        <is>
          <t>6200-VYT-24104A</t>
        </is>
      </c>
      <c r="D9" s="160" t="inlineStr">
        <is>
          <t>6200VYIAS24104A</t>
        </is>
      </c>
      <c r="E9" s="161" t="inlineStr">
        <is>
          <t>AI</t>
        </is>
      </c>
      <c r="F9" s="156" t="n"/>
      <c r="G9" s="182" t="inlineStr">
        <is>
          <t>0</t>
        </is>
      </c>
      <c r="H9" s="182" t="inlineStr">
        <is>
          <t>200</t>
        </is>
      </c>
      <c r="I9" s="182" t="inlineStr">
        <is>
          <t>μm</t>
        </is>
      </c>
      <c r="J9" s="162" t="inlineStr">
        <is>
          <t>N</t>
        </is>
      </c>
      <c r="K9" s="160" t="inlineStr">
        <is>
          <t>6200-DCS-MAR-116</t>
        </is>
      </c>
      <c r="L9" s="160" t="inlineStr">
        <is>
          <t>TBG01</t>
        </is>
      </c>
      <c r="M9" s="161" t="n">
        <v>17</v>
      </c>
      <c r="N9" s="161" t="n">
        <v>18</v>
      </c>
      <c r="O9" s="157" t="n"/>
      <c r="P9" s="157" t="n"/>
      <c r="Q9" s="157" t="n"/>
      <c r="R9" s="157" t="n"/>
      <c r="S9" s="157" t="n"/>
      <c r="T9" s="157" t="n"/>
      <c r="U9" s="157" t="n"/>
      <c r="V9" s="157" t="n"/>
      <c r="W9" s="157" t="n"/>
      <c r="X9" s="160" t="inlineStr">
        <is>
          <t>TPA101</t>
        </is>
      </c>
      <c r="Y9" s="161" t="n">
        <v>8</v>
      </c>
      <c r="AD9" s="160" t="inlineStr">
        <is>
          <t>6200-DCS-SYS-114</t>
        </is>
      </c>
      <c r="AE9" s="160" t="inlineStr">
        <is>
          <t>AAI143-H</t>
        </is>
      </c>
      <c r="AF9" s="160" t="inlineStr">
        <is>
          <t>FCS0203</t>
        </is>
      </c>
      <c r="AG9" s="160" t="inlineStr">
        <is>
          <t>Y</t>
        </is>
      </c>
      <c r="AH9" s="161" t="n">
        <v>1</v>
      </c>
      <c r="AI9" s="161" t="n">
        <v>1</v>
      </c>
    </row>
    <row r="10">
      <c r="C10" s="157" t="inlineStr">
        <is>
          <t>6200-VXT-24105A</t>
        </is>
      </c>
      <c r="D10" s="160" t="inlineStr">
        <is>
          <t>6200VXIAS24105A</t>
        </is>
      </c>
      <c r="E10" s="161" t="inlineStr">
        <is>
          <t>AI</t>
        </is>
      </c>
      <c r="F10" s="156" t="n"/>
      <c r="G10" s="182" t="inlineStr">
        <is>
          <t>0</t>
        </is>
      </c>
      <c r="H10" s="182" t="inlineStr">
        <is>
          <t>5</t>
        </is>
      </c>
      <c r="I10" s="182" t="inlineStr">
        <is>
          <t>MILS</t>
        </is>
      </c>
      <c r="J10" s="162" t="inlineStr">
        <is>
          <t>N</t>
        </is>
      </c>
      <c r="K10" s="160" t="inlineStr">
        <is>
          <t>6200-DCS-MAR-116</t>
        </is>
      </c>
      <c r="L10" s="160" t="inlineStr">
        <is>
          <t>TBG02</t>
        </is>
      </c>
      <c r="M10" s="161" t="n">
        <v>1</v>
      </c>
      <c r="N10" s="161" t="n">
        <v>2</v>
      </c>
      <c r="O10" s="157" t="n"/>
      <c r="P10" s="157" t="n"/>
      <c r="Q10" s="157" t="n"/>
      <c r="R10" s="157" t="n"/>
      <c r="S10" s="157" t="n"/>
      <c r="T10" s="157" t="n"/>
      <c r="U10" s="157" t="n"/>
      <c r="V10" s="157" t="n"/>
      <c r="W10" s="157" t="n"/>
      <c r="X10" s="160" t="inlineStr">
        <is>
          <t>TPA101</t>
        </is>
      </c>
      <c r="Y10" s="161" t="n">
        <v>9</v>
      </c>
      <c r="AD10" s="160" t="inlineStr">
        <is>
          <t>6200-DCS-SYS-114</t>
        </is>
      </c>
      <c r="AE10" s="160" t="inlineStr">
        <is>
          <t>AAI143-H</t>
        </is>
      </c>
      <c r="AF10" s="160" t="inlineStr">
        <is>
          <t>FCS0203</t>
        </is>
      </c>
      <c r="AG10" s="160" t="inlineStr">
        <is>
          <t>Y</t>
        </is>
      </c>
      <c r="AH10" s="161" t="n">
        <v>1</v>
      </c>
      <c r="AI10" s="161" t="n">
        <v>1</v>
      </c>
    </row>
    <row r="11">
      <c r="C11" s="157" t="inlineStr">
        <is>
          <t>6200-VYT-24106A</t>
        </is>
      </c>
      <c r="D11" s="160" t="inlineStr">
        <is>
          <t>6200VYIAS24106A</t>
        </is>
      </c>
      <c r="E11" s="161" t="inlineStr">
        <is>
          <t>AI</t>
        </is>
      </c>
      <c r="F11" s="156" t="n"/>
      <c r="G11" s="182" t="inlineStr">
        <is>
          <t>0</t>
        </is>
      </c>
      <c r="H11" s="182" t="inlineStr">
        <is>
          <t>5</t>
        </is>
      </c>
      <c r="I11" s="182" t="inlineStr">
        <is>
          <t>MILS</t>
        </is>
      </c>
      <c r="J11" s="162" t="inlineStr">
        <is>
          <t>N</t>
        </is>
      </c>
      <c r="K11" s="160" t="inlineStr">
        <is>
          <t>6200-DCS-MAR-116</t>
        </is>
      </c>
      <c r="L11" s="160" t="inlineStr">
        <is>
          <t>TBG02</t>
        </is>
      </c>
      <c r="M11" s="161" t="n">
        <v>3</v>
      </c>
      <c r="N11" s="161" t="n">
        <v>4</v>
      </c>
      <c r="O11" s="157" t="n"/>
      <c r="P11" s="157" t="n"/>
      <c r="Q11" s="157" t="n"/>
      <c r="R11" s="157" t="n"/>
      <c r="S11" s="157" t="n"/>
      <c r="T11" s="157" t="n"/>
      <c r="U11" s="157" t="n"/>
      <c r="V11" s="157" t="n"/>
      <c r="W11" s="157" t="n"/>
      <c r="X11" s="160" t="inlineStr">
        <is>
          <t>TPA101</t>
        </is>
      </c>
      <c r="Y11" s="161" t="n">
        <v>10</v>
      </c>
      <c r="AD11" s="160" t="inlineStr">
        <is>
          <t>6200-DCS-SYS-114</t>
        </is>
      </c>
      <c r="AE11" s="160" t="inlineStr">
        <is>
          <t>AAI143-H</t>
        </is>
      </c>
      <c r="AF11" s="160" t="inlineStr">
        <is>
          <t>FCS0203</t>
        </is>
      </c>
      <c r="AG11" s="160" t="inlineStr">
        <is>
          <t>Y</t>
        </is>
      </c>
      <c r="AH11" s="161" t="n">
        <v>1</v>
      </c>
      <c r="AI11" s="161" t="n">
        <v>1</v>
      </c>
    </row>
    <row r="12">
      <c r="C12" s="157" t="inlineStr">
        <is>
          <t>6200-VXT-24107A</t>
        </is>
      </c>
      <c r="D12" s="160" t="inlineStr">
        <is>
          <t>6200VXIAS24107A</t>
        </is>
      </c>
      <c r="E12" s="161" t="inlineStr">
        <is>
          <t>AI</t>
        </is>
      </c>
      <c r="F12" s="156" t="n"/>
      <c r="G12" s="182" t="inlineStr">
        <is>
          <t>0</t>
        </is>
      </c>
      <c r="H12" s="182" t="inlineStr">
        <is>
          <t>5</t>
        </is>
      </c>
      <c r="I12" s="182" t="inlineStr">
        <is>
          <t>MILS</t>
        </is>
      </c>
      <c r="J12" s="162" t="inlineStr">
        <is>
          <t>N</t>
        </is>
      </c>
      <c r="K12" s="160" t="inlineStr">
        <is>
          <t>6200-DCS-MAR-116</t>
        </is>
      </c>
      <c r="L12" s="160" t="inlineStr">
        <is>
          <t>TBG02</t>
        </is>
      </c>
      <c r="M12" s="161" t="n">
        <v>5</v>
      </c>
      <c r="N12" s="161" t="n">
        <v>6</v>
      </c>
      <c r="O12" s="157" t="n"/>
      <c r="P12" s="157" t="n"/>
      <c r="Q12" s="157" t="n"/>
      <c r="R12" s="157" t="n"/>
      <c r="S12" s="157" t="n"/>
      <c r="T12" s="157" t="n"/>
      <c r="U12" s="157" t="n"/>
      <c r="V12" s="157" t="n"/>
      <c r="W12" s="157" t="n"/>
      <c r="X12" s="160" t="inlineStr">
        <is>
          <t>TPA101</t>
        </is>
      </c>
      <c r="Y12" s="161" t="n">
        <v>11</v>
      </c>
      <c r="AD12" s="160" t="inlineStr">
        <is>
          <t>6200-DCS-SYS-114</t>
        </is>
      </c>
      <c r="AE12" s="160" t="inlineStr">
        <is>
          <t>AAI143-H</t>
        </is>
      </c>
      <c r="AF12" s="160" t="inlineStr">
        <is>
          <t>FCS0203</t>
        </is>
      </c>
      <c r="AG12" s="160" t="inlineStr">
        <is>
          <t>Y</t>
        </is>
      </c>
      <c r="AH12" s="161" t="n">
        <v>1</v>
      </c>
      <c r="AI12" s="161" t="n">
        <v>1</v>
      </c>
    </row>
    <row r="13">
      <c r="C13" s="157" t="inlineStr">
        <is>
          <t>6200-VYT-24108A</t>
        </is>
      </c>
      <c r="D13" s="160" t="inlineStr">
        <is>
          <t>6200VYIAS24108A</t>
        </is>
      </c>
      <c r="E13" s="161" t="inlineStr">
        <is>
          <t>AI</t>
        </is>
      </c>
      <c r="F13" s="156" t="n"/>
      <c r="G13" s="182" t="inlineStr">
        <is>
          <t>0</t>
        </is>
      </c>
      <c r="H13" s="182" t="inlineStr">
        <is>
          <t>5</t>
        </is>
      </c>
      <c r="I13" s="182" t="inlineStr">
        <is>
          <t>MILS</t>
        </is>
      </c>
      <c r="J13" s="162" t="inlineStr">
        <is>
          <t>N</t>
        </is>
      </c>
      <c r="K13" s="160" t="inlineStr">
        <is>
          <t>6200-DCS-MAR-116</t>
        </is>
      </c>
      <c r="L13" s="160" t="inlineStr">
        <is>
          <t>TBG02</t>
        </is>
      </c>
      <c r="M13" s="161" t="n">
        <v>7</v>
      </c>
      <c r="N13" s="161" t="n">
        <v>8</v>
      </c>
      <c r="O13" s="157" t="n"/>
      <c r="P13" s="157" t="n"/>
      <c r="Q13" s="157" t="n"/>
      <c r="R13" s="157" t="n"/>
      <c r="S13" s="157" t="n"/>
      <c r="T13" s="157" t="n"/>
      <c r="U13" s="157" t="n"/>
      <c r="V13" s="157" t="n"/>
      <c r="W13" s="157" t="n"/>
      <c r="X13" s="160" t="inlineStr">
        <is>
          <t>TPA101</t>
        </is>
      </c>
      <c r="Y13" s="161" t="n">
        <v>12</v>
      </c>
      <c r="AD13" s="160" t="inlineStr">
        <is>
          <t>6200-DCS-SYS-114</t>
        </is>
      </c>
      <c r="AE13" s="160" t="inlineStr">
        <is>
          <t>AAI143-H</t>
        </is>
      </c>
      <c r="AF13" s="160" t="inlineStr">
        <is>
          <t>FCS0203</t>
        </is>
      </c>
      <c r="AG13" s="160" t="inlineStr">
        <is>
          <t>Y</t>
        </is>
      </c>
      <c r="AH13" s="161" t="n">
        <v>1</v>
      </c>
      <c r="AI13" s="161" t="n">
        <v>1</v>
      </c>
    </row>
    <row r="14">
      <c r="C14" s="157" t="inlineStr">
        <is>
          <t>6200-ZT-24101A</t>
        </is>
      </c>
      <c r="D14" s="160" t="inlineStr">
        <is>
          <t>6200ZIAS24101A</t>
        </is>
      </c>
      <c r="E14" s="161" t="inlineStr">
        <is>
          <t>AI</t>
        </is>
      </c>
      <c r="F14" s="156" t="n"/>
      <c r="G14" s="182" t="inlineStr">
        <is>
          <t>0</t>
        </is>
      </c>
      <c r="H14" s="182" t="inlineStr">
        <is>
          <t>25</t>
        </is>
      </c>
      <c r="I14" s="182" t="inlineStr">
        <is>
          <t>MILS</t>
        </is>
      </c>
      <c r="J14" s="162" t="inlineStr">
        <is>
          <t>N</t>
        </is>
      </c>
      <c r="K14" s="160" t="inlineStr">
        <is>
          <t>6200-DCS-MAR-116</t>
        </is>
      </c>
      <c r="L14" s="160" t="inlineStr">
        <is>
          <t>TBG02</t>
        </is>
      </c>
      <c r="M14" s="161" t="n">
        <v>9</v>
      </c>
      <c r="N14" s="161" t="n">
        <v>10</v>
      </c>
      <c r="O14" s="157" t="n"/>
      <c r="P14" s="157" t="n"/>
      <c r="Q14" s="157" t="n"/>
      <c r="R14" s="157" t="n"/>
      <c r="S14" s="157" t="n"/>
      <c r="T14" s="157" t="n"/>
      <c r="U14" s="157" t="n"/>
      <c r="V14" s="157" t="n"/>
      <c r="W14" s="157" t="n"/>
      <c r="X14" s="160" t="inlineStr">
        <is>
          <t>TPA101</t>
        </is>
      </c>
      <c r="Y14" s="161" t="n">
        <v>13</v>
      </c>
      <c r="AD14" s="160" t="inlineStr">
        <is>
          <t>6200-DCS-SYS-114</t>
        </is>
      </c>
      <c r="AE14" s="160" t="inlineStr">
        <is>
          <t>AAI143-H</t>
        </is>
      </c>
      <c r="AF14" s="160" t="inlineStr">
        <is>
          <t>FCS0203</t>
        </is>
      </c>
      <c r="AG14" s="160" t="inlineStr">
        <is>
          <t>Y</t>
        </is>
      </c>
      <c r="AH14" s="161" t="n">
        <v>1</v>
      </c>
      <c r="AI14" s="161" t="n">
        <v>1</v>
      </c>
    </row>
    <row r="15">
      <c r="C15" s="157" t="inlineStr">
        <is>
          <t>6200-ZT-24102A</t>
        </is>
      </c>
      <c r="D15" s="160" t="inlineStr">
        <is>
          <t>6200ZIAS24102A</t>
        </is>
      </c>
      <c r="E15" s="161" t="inlineStr">
        <is>
          <t>AI</t>
        </is>
      </c>
      <c r="F15" s="156" t="n"/>
      <c r="G15" s="182" t="inlineStr">
        <is>
          <t>0</t>
        </is>
      </c>
      <c r="H15" s="182" t="inlineStr">
        <is>
          <t>25</t>
        </is>
      </c>
      <c r="I15" s="182" t="inlineStr">
        <is>
          <t>MILS</t>
        </is>
      </c>
      <c r="J15" s="162" t="inlineStr">
        <is>
          <t>N</t>
        </is>
      </c>
      <c r="K15" s="160" t="inlineStr">
        <is>
          <t>6200-DCS-MAR-116</t>
        </is>
      </c>
      <c r="L15" s="160" t="inlineStr">
        <is>
          <t>TBG02</t>
        </is>
      </c>
      <c r="M15" s="161" t="n">
        <v>11</v>
      </c>
      <c r="N15" s="161" t="n">
        <v>12</v>
      </c>
      <c r="O15" s="157" t="n"/>
      <c r="P15" s="157" t="n"/>
      <c r="Q15" s="157" t="n"/>
      <c r="R15" s="157" t="n"/>
      <c r="S15" s="157" t="n"/>
      <c r="T15" s="157" t="n"/>
      <c r="U15" s="157" t="n"/>
      <c r="V15" s="157" t="n"/>
      <c r="W15" s="157" t="n"/>
      <c r="X15" s="160" t="inlineStr">
        <is>
          <t>TPA101</t>
        </is>
      </c>
      <c r="Y15" s="161" t="n">
        <v>14</v>
      </c>
      <c r="AD15" s="160" t="inlineStr">
        <is>
          <t>6200-DCS-SYS-114</t>
        </is>
      </c>
      <c r="AE15" s="160" t="inlineStr">
        <is>
          <t>AAI143-H</t>
        </is>
      </c>
      <c r="AF15" s="160" t="inlineStr">
        <is>
          <t>FCS0203</t>
        </is>
      </c>
      <c r="AG15" s="160" t="inlineStr">
        <is>
          <t>Y</t>
        </is>
      </c>
      <c r="AH15" s="161" t="n">
        <v>1</v>
      </c>
      <c r="AI15" s="161" t="n">
        <v>1</v>
      </c>
    </row>
    <row r="16">
      <c r="C16" s="157" t="inlineStr">
        <is>
          <t>F0203N1S1C15</t>
        </is>
      </c>
      <c r="D16" s="160" t="inlineStr">
        <is>
          <t>F0203N1S1C15</t>
        </is>
      </c>
      <c r="E16" s="161" t="inlineStr">
        <is>
          <t>AI</t>
        </is>
      </c>
      <c r="F16" s="156" t="n"/>
      <c r="G16" s="181" t="n"/>
      <c r="H16" s="181" t="n"/>
      <c r="I16" s="181" t="n"/>
      <c r="J16" s="162" t="inlineStr">
        <is>
          <t>N</t>
        </is>
      </c>
      <c r="K16" s="160" t="inlineStr">
        <is>
          <t>6200-DCS-MAR-116</t>
        </is>
      </c>
      <c r="L16" s="157" t="n"/>
      <c r="M16" s="156" t="n"/>
      <c r="N16" s="156" t="n"/>
      <c r="O16" s="157" t="n"/>
      <c r="P16" s="157" t="n"/>
      <c r="Q16" s="157" t="n"/>
      <c r="R16" s="157" t="n"/>
      <c r="S16" s="157" t="n"/>
      <c r="T16" s="157" t="n"/>
      <c r="U16" s="157" t="n"/>
      <c r="V16" s="157" t="n"/>
      <c r="W16" s="157" t="n"/>
      <c r="X16" s="160" t="inlineStr">
        <is>
          <t>TPA101</t>
        </is>
      </c>
      <c r="Y16" s="161" t="n">
        <v>15</v>
      </c>
      <c r="AD16" s="160" t="inlineStr">
        <is>
          <t>6200-DCS-SYS-114</t>
        </is>
      </c>
      <c r="AE16" s="160" t="inlineStr">
        <is>
          <t>AAI143-H</t>
        </is>
      </c>
      <c r="AF16" s="160" t="inlineStr">
        <is>
          <t>FCS0203</t>
        </is>
      </c>
      <c r="AG16" s="160" t="inlineStr">
        <is>
          <t>Y</t>
        </is>
      </c>
      <c r="AH16" s="161" t="n">
        <v>1</v>
      </c>
      <c r="AI16" s="161" t="n">
        <v>1</v>
      </c>
    </row>
    <row r="17">
      <c r="C17" s="157" t="inlineStr">
        <is>
          <t>F0203N1S1C16</t>
        </is>
      </c>
      <c r="D17" s="160" t="inlineStr">
        <is>
          <t>F0203N1S1C16</t>
        </is>
      </c>
      <c r="E17" s="161" t="inlineStr">
        <is>
          <t>AI</t>
        </is>
      </c>
      <c r="F17" s="156" t="n"/>
      <c r="G17" s="181" t="n"/>
      <c r="H17" s="181" t="n"/>
      <c r="I17" s="181" t="n"/>
      <c r="J17" s="162" t="inlineStr">
        <is>
          <t>N</t>
        </is>
      </c>
      <c r="K17" s="160" t="inlineStr">
        <is>
          <t>6200-DCS-MAR-116</t>
        </is>
      </c>
      <c r="L17" s="157" t="n"/>
      <c r="M17" s="156" t="n"/>
      <c r="N17" s="156" t="n"/>
      <c r="O17" s="157" t="n"/>
      <c r="P17" s="157" t="n"/>
      <c r="Q17" s="157" t="n"/>
      <c r="R17" s="157" t="n"/>
      <c r="S17" s="157" t="n"/>
      <c r="T17" s="157" t="n"/>
      <c r="U17" s="157" t="n"/>
      <c r="V17" s="157" t="n"/>
      <c r="W17" s="157" t="n"/>
      <c r="X17" s="160" t="inlineStr">
        <is>
          <t>TPA101</t>
        </is>
      </c>
      <c r="Y17" s="161" t="n">
        <v>16</v>
      </c>
      <c r="AD17" s="160" t="inlineStr">
        <is>
          <t>6200-DCS-SYS-114</t>
        </is>
      </c>
      <c r="AE17" s="160" t="inlineStr">
        <is>
          <t>AAI143-H</t>
        </is>
      </c>
      <c r="AF17" s="160" t="inlineStr">
        <is>
          <t>FCS0203</t>
        </is>
      </c>
      <c r="AG17" s="160" t="inlineStr">
        <is>
          <t>Y</t>
        </is>
      </c>
      <c r="AH17" s="161" t="n">
        <v>1</v>
      </c>
      <c r="AI17" s="161" t="n">
        <v>1</v>
      </c>
    </row>
    <row r="18">
      <c r="C18" s="157" t="inlineStr">
        <is>
          <t>6200-VXT-24201B</t>
        </is>
      </c>
      <c r="D18" s="160" t="inlineStr">
        <is>
          <t>6200VXIAS24201B</t>
        </is>
      </c>
      <c r="E18" s="161" t="inlineStr">
        <is>
          <t>AI</t>
        </is>
      </c>
      <c r="F18" s="156" t="n"/>
      <c r="G18" s="182" t="inlineStr">
        <is>
          <t>0</t>
        </is>
      </c>
      <c r="H18" s="163" t="inlineStr">
        <is>
          <t>200</t>
        </is>
      </c>
      <c r="I18" s="182" t="inlineStr">
        <is>
          <t>μm</t>
        </is>
      </c>
      <c r="J18" s="162" t="inlineStr">
        <is>
          <t>N</t>
        </is>
      </c>
      <c r="K18" s="160" t="inlineStr">
        <is>
          <t>6200-DCS-MAR-116</t>
        </is>
      </c>
      <c r="L18" s="160" t="inlineStr">
        <is>
          <t>TBG03</t>
        </is>
      </c>
      <c r="M18" s="161" t="n">
        <v>1</v>
      </c>
      <c r="N18" s="161" t="n">
        <v>2</v>
      </c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60" t="inlineStr">
        <is>
          <t>TPA102</t>
        </is>
      </c>
      <c r="Y18" s="161" t="n">
        <v>1</v>
      </c>
      <c r="AD18" s="160" t="inlineStr">
        <is>
          <t>6200-DCS-SYS-114</t>
        </is>
      </c>
      <c r="AE18" s="160" t="inlineStr">
        <is>
          <t>AAI143-H</t>
        </is>
      </c>
      <c r="AF18" s="160" t="inlineStr">
        <is>
          <t>FCS0203</t>
        </is>
      </c>
      <c r="AG18" s="160" t="inlineStr">
        <is>
          <t>Y</t>
        </is>
      </c>
      <c r="AH18" s="161" t="n">
        <v>2</v>
      </c>
      <c r="AI18" s="161" t="n">
        <v>1</v>
      </c>
    </row>
    <row r="19">
      <c r="C19" s="157" t="inlineStr">
        <is>
          <t>6200-VYT-24202B</t>
        </is>
      </c>
      <c r="D19" s="160" t="inlineStr">
        <is>
          <t>6200VYIAS24202B</t>
        </is>
      </c>
      <c r="E19" s="161" t="inlineStr">
        <is>
          <t>AI</t>
        </is>
      </c>
      <c r="F19" s="156" t="n"/>
      <c r="G19" s="182" t="inlineStr">
        <is>
          <t>0</t>
        </is>
      </c>
      <c r="H19" s="182" t="inlineStr">
        <is>
          <t>200</t>
        </is>
      </c>
      <c r="I19" s="182" t="inlineStr">
        <is>
          <t>μm</t>
        </is>
      </c>
      <c r="J19" s="162" t="inlineStr">
        <is>
          <t>N</t>
        </is>
      </c>
      <c r="K19" s="160" t="inlineStr">
        <is>
          <t>6200-DCS-MAR-116</t>
        </is>
      </c>
      <c r="L19" s="160" t="inlineStr">
        <is>
          <t>TBG03</t>
        </is>
      </c>
      <c r="M19" s="161" t="n">
        <v>3</v>
      </c>
      <c r="N19" s="161" t="n">
        <v>4</v>
      </c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60" t="inlineStr">
        <is>
          <t>TPA102</t>
        </is>
      </c>
      <c r="Y19" s="161" t="n">
        <v>2</v>
      </c>
      <c r="AD19" s="160" t="inlineStr">
        <is>
          <t>6200-DCS-SYS-114</t>
        </is>
      </c>
      <c r="AE19" s="160" t="inlineStr">
        <is>
          <t>AAI143-H</t>
        </is>
      </c>
      <c r="AF19" s="160" t="inlineStr">
        <is>
          <t>FCS0203</t>
        </is>
      </c>
      <c r="AG19" s="160" t="inlineStr">
        <is>
          <t>Y</t>
        </is>
      </c>
      <c r="AH19" s="161" t="n">
        <v>2</v>
      </c>
      <c r="AI19" s="161" t="n">
        <v>1</v>
      </c>
    </row>
    <row r="20">
      <c r="C20" s="157" t="inlineStr">
        <is>
          <t>6200-VXT-24203B</t>
        </is>
      </c>
      <c r="D20" s="160" t="inlineStr">
        <is>
          <t>6200VXIAS24203B</t>
        </is>
      </c>
      <c r="E20" s="161" t="inlineStr">
        <is>
          <t>AI</t>
        </is>
      </c>
      <c r="F20" s="156" t="n"/>
      <c r="G20" s="182" t="inlineStr">
        <is>
          <t>0</t>
        </is>
      </c>
      <c r="H20" s="182" t="inlineStr">
        <is>
          <t>200</t>
        </is>
      </c>
      <c r="I20" s="182" t="inlineStr">
        <is>
          <t>μm</t>
        </is>
      </c>
      <c r="J20" s="162" t="inlineStr">
        <is>
          <t>N</t>
        </is>
      </c>
      <c r="K20" s="160" t="inlineStr">
        <is>
          <t>6200-DCS-MAR-116</t>
        </is>
      </c>
      <c r="L20" s="160" t="inlineStr">
        <is>
          <t>TBG03</t>
        </is>
      </c>
      <c r="M20" s="161" t="n">
        <v>5</v>
      </c>
      <c r="N20" s="161" t="n">
        <v>6</v>
      </c>
      <c r="O20" s="157" t="n"/>
      <c r="P20" s="157" t="n"/>
      <c r="Q20" s="157" t="n"/>
      <c r="R20" s="157" t="n"/>
      <c r="S20" s="157" t="n"/>
      <c r="T20" s="157" t="n"/>
      <c r="U20" s="157" t="n"/>
      <c r="V20" s="157" t="n"/>
      <c r="W20" s="157" t="n"/>
      <c r="X20" s="160" t="inlineStr">
        <is>
          <t>TPA102</t>
        </is>
      </c>
      <c r="Y20" s="161" t="n">
        <v>3</v>
      </c>
      <c r="AD20" s="160" t="inlineStr">
        <is>
          <t>6200-DCS-SYS-114</t>
        </is>
      </c>
      <c r="AE20" s="160" t="inlineStr">
        <is>
          <t>AAI143-H</t>
        </is>
      </c>
      <c r="AF20" s="160" t="inlineStr">
        <is>
          <t>FCS0203</t>
        </is>
      </c>
      <c r="AG20" s="160" t="inlineStr">
        <is>
          <t>Y</t>
        </is>
      </c>
      <c r="AH20" s="161" t="n">
        <v>2</v>
      </c>
      <c r="AI20" s="161" t="n">
        <v>1</v>
      </c>
    </row>
    <row r="21">
      <c r="C21" s="157" t="inlineStr">
        <is>
          <t>6200-VYT-24204B</t>
        </is>
      </c>
      <c r="D21" s="160" t="inlineStr">
        <is>
          <t>6200VYIAS24204B</t>
        </is>
      </c>
      <c r="E21" s="161" t="inlineStr">
        <is>
          <t>AI</t>
        </is>
      </c>
      <c r="F21" s="156" t="n"/>
      <c r="G21" s="182" t="inlineStr">
        <is>
          <t>0</t>
        </is>
      </c>
      <c r="H21" s="182" t="inlineStr">
        <is>
          <t>200</t>
        </is>
      </c>
      <c r="I21" s="182" t="inlineStr">
        <is>
          <t>μm</t>
        </is>
      </c>
      <c r="J21" s="162" t="inlineStr">
        <is>
          <t>N</t>
        </is>
      </c>
      <c r="K21" s="160" t="inlineStr">
        <is>
          <t>6200-DCS-MAR-116</t>
        </is>
      </c>
      <c r="L21" s="160" t="inlineStr">
        <is>
          <t>TBG03</t>
        </is>
      </c>
      <c r="M21" s="161" t="n">
        <v>7</v>
      </c>
      <c r="N21" s="161" t="n">
        <v>8</v>
      </c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60" t="inlineStr">
        <is>
          <t>TPA102</t>
        </is>
      </c>
      <c r="Y21" s="161" t="n">
        <v>4</v>
      </c>
      <c r="AD21" s="160" t="inlineStr">
        <is>
          <t>6200-DCS-SYS-114</t>
        </is>
      </c>
      <c r="AE21" s="160" t="inlineStr">
        <is>
          <t>AAI143-H</t>
        </is>
      </c>
      <c r="AF21" s="160" t="inlineStr">
        <is>
          <t>FCS0203</t>
        </is>
      </c>
      <c r="AG21" s="160" t="inlineStr">
        <is>
          <t>Y</t>
        </is>
      </c>
      <c r="AH21" s="161" t="n">
        <v>2</v>
      </c>
      <c r="AI21" s="161" t="n">
        <v>1</v>
      </c>
    </row>
    <row r="22">
      <c r="C22" s="157" t="inlineStr">
        <is>
          <t>6200-VXT-24101B</t>
        </is>
      </c>
      <c r="D22" s="160" t="inlineStr">
        <is>
          <t>6200VXIAS24101B</t>
        </is>
      </c>
      <c r="E22" s="161" t="inlineStr">
        <is>
          <t>AI</t>
        </is>
      </c>
      <c r="F22" s="156" t="n"/>
      <c r="G22" s="182" t="inlineStr">
        <is>
          <t>0</t>
        </is>
      </c>
      <c r="H22" s="182" t="inlineStr">
        <is>
          <t>200</t>
        </is>
      </c>
      <c r="I22" s="182" t="inlineStr">
        <is>
          <t>μm</t>
        </is>
      </c>
      <c r="J22" s="162" t="inlineStr">
        <is>
          <t>N</t>
        </is>
      </c>
      <c r="K22" s="160" t="inlineStr">
        <is>
          <t>6200-DCS-MAR-116</t>
        </is>
      </c>
      <c r="L22" s="160" t="inlineStr">
        <is>
          <t>TBG03</t>
        </is>
      </c>
      <c r="M22" s="161" t="n">
        <v>11</v>
      </c>
      <c r="N22" s="161" t="n">
        <v>12</v>
      </c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60" t="inlineStr">
        <is>
          <t>TPA102</t>
        </is>
      </c>
      <c r="Y22" s="161" t="n">
        <v>5</v>
      </c>
      <c r="AD22" s="160" t="inlineStr">
        <is>
          <t>6200-DCS-SYS-114</t>
        </is>
      </c>
      <c r="AE22" s="160" t="inlineStr">
        <is>
          <t>AAI143-H</t>
        </is>
      </c>
      <c r="AF22" s="160" t="inlineStr">
        <is>
          <t>FCS0203</t>
        </is>
      </c>
      <c r="AG22" s="160" t="inlineStr">
        <is>
          <t>Y</t>
        </is>
      </c>
      <c r="AH22" s="161" t="n">
        <v>2</v>
      </c>
      <c r="AI22" s="161" t="n">
        <v>1</v>
      </c>
    </row>
    <row r="23">
      <c r="C23" s="157" t="inlineStr">
        <is>
          <t>6200-VYT-24102B</t>
        </is>
      </c>
      <c r="D23" s="160" t="inlineStr">
        <is>
          <t>6200VYIAS24102B</t>
        </is>
      </c>
      <c r="E23" s="161" t="inlineStr">
        <is>
          <t>AI</t>
        </is>
      </c>
      <c r="F23" s="156" t="n"/>
      <c r="G23" s="182" t="inlineStr">
        <is>
          <t>0</t>
        </is>
      </c>
      <c r="H23" s="182" t="inlineStr">
        <is>
          <t>200</t>
        </is>
      </c>
      <c r="I23" s="182" t="inlineStr">
        <is>
          <t>μm</t>
        </is>
      </c>
      <c r="J23" s="162" t="inlineStr">
        <is>
          <t>N</t>
        </is>
      </c>
      <c r="K23" s="160" t="inlineStr">
        <is>
          <t>6200-DCS-MAR-116</t>
        </is>
      </c>
      <c r="L23" s="160" t="inlineStr">
        <is>
          <t>TBG03</t>
        </is>
      </c>
      <c r="M23" s="161" t="n">
        <v>13</v>
      </c>
      <c r="N23" s="161" t="n">
        <v>14</v>
      </c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60" t="inlineStr">
        <is>
          <t>TPA102</t>
        </is>
      </c>
      <c r="Y23" s="161" t="n">
        <v>6</v>
      </c>
      <c r="AD23" s="160" t="inlineStr">
        <is>
          <t>6200-DCS-SYS-114</t>
        </is>
      </c>
      <c r="AE23" s="160" t="inlineStr">
        <is>
          <t>AAI143-H</t>
        </is>
      </c>
      <c r="AF23" s="160" t="inlineStr">
        <is>
          <t>FCS0203</t>
        </is>
      </c>
      <c r="AG23" s="160" t="inlineStr">
        <is>
          <t>Y</t>
        </is>
      </c>
      <c r="AH23" s="161" t="n">
        <v>2</v>
      </c>
      <c r="AI23" s="161" t="n">
        <v>1</v>
      </c>
    </row>
    <row r="24">
      <c r="C24" s="157" t="inlineStr">
        <is>
          <t>6200-VXT-24103B</t>
        </is>
      </c>
      <c r="D24" s="160" t="inlineStr">
        <is>
          <t>6200VXIAS24103B</t>
        </is>
      </c>
      <c r="E24" s="161" t="inlineStr">
        <is>
          <t>AI</t>
        </is>
      </c>
      <c r="F24" s="156" t="n"/>
      <c r="G24" s="182" t="inlineStr">
        <is>
          <t>0</t>
        </is>
      </c>
      <c r="H24" s="182" t="inlineStr">
        <is>
          <t>200</t>
        </is>
      </c>
      <c r="I24" s="182" t="inlineStr">
        <is>
          <t>μm</t>
        </is>
      </c>
      <c r="J24" s="162" t="inlineStr">
        <is>
          <t>N</t>
        </is>
      </c>
      <c r="K24" s="160" t="inlineStr">
        <is>
          <t>6200-DCS-MAR-116</t>
        </is>
      </c>
      <c r="L24" s="160" t="inlineStr">
        <is>
          <t>TBG03</t>
        </is>
      </c>
      <c r="M24" s="161" t="n">
        <v>15</v>
      </c>
      <c r="N24" s="161" t="n">
        <v>16</v>
      </c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60" t="inlineStr">
        <is>
          <t>TPA102</t>
        </is>
      </c>
      <c r="Y24" s="161" t="n">
        <v>7</v>
      </c>
      <c r="AD24" s="160" t="inlineStr">
        <is>
          <t>6200-DCS-SYS-114</t>
        </is>
      </c>
      <c r="AE24" s="160" t="inlineStr">
        <is>
          <t>AAI143-H</t>
        </is>
      </c>
      <c r="AF24" s="160" t="inlineStr">
        <is>
          <t>FCS0203</t>
        </is>
      </c>
      <c r="AG24" s="160" t="inlineStr">
        <is>
          <t>Y</t>
        </is>
      </c>
      <c r="AH24" s="161" t="n">
        <v>2</v>
      </c>
      <c r="AI24" s="161" t="n">
        <v>1</v>
      </c>
    </row>
    <row r="25">
      <c r="C25" s="157" t="inlineStr">
        <is>
          <t>6200-VYT-24104B</t>
        </is>
      </c>
      <c r="D25" s="160" t="inlineStr">
        <is>
          <t>6200VYIAS24104B</t>
        </is>
      </c>
      <c r="E25" s="161" t="inlineStr">
        <is>
          <t>AI</t>
        </is>
      </c>
      <c r="F25" s="156" t="n"/>
      <c r="G25" s="182" t="inlineStr">
        <is>
          <t>0</t>
        </is>
      </c>
      <c r="H25" s="182" t="inlineStr">
        <is>
          <t>200</t>
        </is>
      </c>
      <c r="I25" s="182" t="inlineStr">
        <is>
          <t>μm</t>
        </is>
      </c>
      <c r="J25" s="162" t="inlineStr">
        <is>
          <t>N</t>
        </is>
      </c>
      <c r="K25" s="160" t="inlineStr">
        <is>
          <t>6200-DCS-MAR-116</t>
        </is>
      </c>
      <c r="L25" s="160" t="inlineStr">
        <is>
          <t>TBG03</t>
        </is>
      </c>
      <c r="M25" s="161" t="n">
        <v>17</v>
      </c>
      <c r="N25" s="161" t="n">
        <v>18</v>
      </c>
      <c r="O25" s="157" t="n"/>
      <c r="P25" s="157" t="n"/>
      <c r="Q25" s="157" t="n"/>
      <c r="R25" s="157" t="n"/>
      <c r="S25" s="157" t="n"/>
      <c r="T25" s="157" t="n"/>
      <c r="U25" s="157" t="n"/>
      <c r="V25" s="157" t="n"/>
      <c r="W25" s="157" t="n"/>
      <c r="X25" s="160" t="inlineStr">
        <is>
          <t>TPA102</t>
        </is>
      </c>
      <c r="Y25" s="161" t="n">
        <v>8</v>
      </c>
      <c r="AD25" s="160" t="inlineStr">
        <is>
          <t>6200-DCS-SYS-114</t>
        </is>
      </c>
      <c r="AE25" s="160" t="inlineStr">
        <is>
          <t>AAI143-H</t>
        </is>
      </c>
      <c r="AF25" s="160" t="inlineStr">
        <is>
          <t>FCS0203</t>
        </is>
      </c>
      <c r="AG25" s="160" t="inlineStr">
        <is>
          <t>Y</t>
        </is>
      </c>
      <c r="AH25" s="161" t="n">
        <v>2</v>
      </c>
      <c r="AI25" s="161" t="n">
        <v>1</v>
      </c>
    </row>
    <row r="26">
      <c r="C26" s="157" t="inlineStr">
        <is>
          <t>6200-VXT-24105B</t>
        </is>
      </c>
      <c r="D26" s="160" t="inlineStr">
        <is>
          <t>6200VXIAS24105B</t>
        </is>
      </c>
      <c r="E26" s="161" t="inlineStr">
        <is>
          <t>AI</t>
        </is>
      </c>
      <c r="F26" s="156" t="n"/>
      <c r="G26" s="182" t="inlineStr">
        <is>
          <t>0</t>
        </is>
      </c>
      <c r="H26" s="182" t="inlineStr">
        <is>
          <t>5</t>
        </is>
      </c>
      <c r="I26" s="182" t="inlineStr">
        <is>
          <t>MILS</t>
        </is>
      </c>
      <c r="J26" s="162" t="inlineStr">
        <is>
          <t>N</t>
        </is>
      </c>
      <c r="K26" s="160" t="inlineStr">
        <is>
          <t>6200-DCS-MAR-116</t>
        </is>
      </c>
      <c r="L26" s="160" t="inlineStr">
        <is>
          <t>TBG04</t>
        </is>
      </c>
      <c r="M26" s="161" t="n">
        <v>1</v>
      </c>
      <c r="N26" s="161" t="n">
        <v>2</v>
      </c>
      <c r="O26" s="157" t="n"/>
      <c r="P26" s="157" t="n"/>
      <c r="Q26" s="157" t="n"/>
      <c r="R26" s="157" t="n"/>
      <c r="S26" s="157" t="n"/>
      <c r="T26" s="157" t="n"/>
      <c r="U26" s="157" t="n"/>
      <c r="V26" s="157" t="n"/>
      <c r="W26" s="157" t="n"/>
      <c r="X26" s="160" t="inlineStr">
        <is>
          <t>TPA102</t>
        </is>
      </c>
      <c r="Y26" s="161" t="n">
        <v>9</v>
      </c>
      <c r="AD26" s="160" t="inlineStr">
        <is>
          <t>6200-DCS-SYS-114</t>
        </is>
      </c>
      <c r="AE26" s="160" t="inlineStr">
        <is>
          <t>AAI143-H</t>
        </is>
      </c>
      <c r="AF26" s="160" t="inlineStr">
        <is>
          <t>FCS0203</t>
        </is>
      </c>
      <c r="AG26" s="160" t="inlineStr">
        <is>
          <t>Y</t>
        </is>
      </c>
      <c r="AH26" s="161" t="n">
        <v>2</v>
      </c>
      <c r="AI26" s="161" t="n">
        <v>1</v>
      </c>
    </row>
    <row r="27">
      <c r="C27" s="157" t="inlineStr">
        <is>
          <t>6200-VYT-24106B</t>
        </is>
      </c>
      <c r="D27" s="160" t="inlineStr">
        <is>
          <t>6200VYIAS24106B</t>
        </is>
      </c>
      <c r="E27" s="161" t="inlineStr">
        <is>
          <t>AI</t>
        </is>
      </c>
      <c r="F27" s="156" t="n"/>
      <c r="G27" s="182" t="inlineStr">
        <is>
          <t>0</t>
        </is>
      </c>
      <c r="H27" s="182" t="inlineStr">
        <is>
          <t>5</t>
        </is>
      </c>
      <c r="I27" s="182" t="inlineStr">
        <is>
          <t>MILS</t>
        </is>
      </c>
      <c r="J27" s="162" t="inlineStr">
        <is>
          <t>N</t>
        </is>
      </c>
      <c r="K27" s="160" t="inlineStr">
        <is>
          <t>6200-DCS-MAR-116</t>
        </is>
      </c>
      <c r="L27" s="160" t="inlineStr">
        <is>
          <t>TBG04</t>
        </is>
      </c>
      <c r="M27" s="161" t="n">
        <v>3</v>
      </c>
      <c r="N27" s="161" t="n">
        <v>4</v>
      </c>
      <c r="O27" s="157" t="n"/>
      <c r="P27" s="157" t="n"/>
      <c r="Q27" s="157" t="n"/>
      <c r="R27" s="157" t="n"/>
      <c r="S27" s="157" t="n"/>
      <c r="T27" s="157" t="n"/>
      <c r="U27" s="157" t="n"/>
      <c r="V27" s="157" t="n"/>
      <c r="W27" s="157" t="n"/>
      <c r="X27" s="160" t="inlineStr">
        <is>
          <t>TPA102</t>
        </is>
      </c>
      <c r="Y27" s="161" t="n">
        <v>10</v>
      </c>
      <c r="AD27" s="160" t="inlineStr">
        <is>
          <t>6200-DCS-SYS-114</t>
        </is>
      </c>
      <c r="AE27" s="160" t="inlineStr">
        <is>
          <t>AAI143-H</t>
        </is>
      </c>
      <c r="AF27" s="160" t="inlineStr">
        <is>
          <t>FCS0203</t>
        </is>
      </c>
      <c r="AG27" s="160" t="inlineStr">
        <is>
          <t>Y</t>
        </is>
      </c>
      <c r="AH27" s="161" t="n">
        <v>2</v>
      </c>
      <c r="AI27" s="161" t="n">
        <v>1</v>
      </c>
    </row>
    <row r="28">
      <c r="C28" s="157" t="inlineStr">
        <is>
          <t>6200-VXT-24107B</t>
        </is>
      </c>
      <c r="D28" s="160" t="inlineStr">
        <is>
          <t>6200VXIAS24107B</t>
        </is>
      </c>
      <c r="E28" s="161" t="inlineStr">
        <is>
          <t>AI</t>
        </is>
      </c>
      <c r="F28" s="156" t="n"/>
      <c r="G28" s="182" t="inlineStr">
        <is>
          <t>0</t>
        </is>
      </c>
      <c r="H28" s="182" t="inlineStr">
        <is>
          <t>5</t>
        </is>
      </c>
      <c r="I28" s="182" t="inlineStr">
        <is>
          <t>MILS</t>
        </is>
      </c>
      <c r="J28" s="162" t="inlineStr">
        <is>
          <t>N</t>
        </is>
      </c>
      <c r="K28" s="160" t="inlineStr">
        <is>
          <t>6200-DCS-MAR-116</t>
        </is>
      </c>
      <c r="L28" s="160" t="inlineStr">
        <is>
          <t>TBG04</t>
        </is>
      </c>
      <c r="M28" s="161" t="n">
        <v>5</v>
      </c>
      <c r="N28" s="161" t="n">
        <v>6</v>
      </c>
      <c r="O28" s="157" t="n"/>
      <c r="P28" s="157" t="n"/>
      <c r="Q28" s="157" t="n"/>
      <c r="R28" s="157" t="n"/>
      <c r="S28" s="157" t="n"/>
      <c r="T28" s="157" t="n"/>
      <c r="U28" s="157" t="n"/>
      <c r="V28" s="157" t="n"/>
      <c r="W28" s="157" t="n"/>
      <c r="X28" s="160" t="inlineStr">
        <is>
          <t>TPA102</t>
        </is>
      </c>
      <c r="Y28" s="161" t="n">
        <v>11</v>
      </c>
      <c r="AD28" s="160" t="inlineStr">
        <is>
          <t>6200-DCS-SYS-114</t>
        </is>
      </c>
      <c r="AE28" s="160" t="inlineStr">
        <is>
          <t>AAI143-H</t>
        </is>
      </c>
      <c r="AF28" s="160" t="inlineStr">
        <is>
          <t>FCS0203</t>
        </is>
      </c>
      <c r="AG28" s="160" t="inlineStr">
        <is>
          <t>Y</t>
        </is>
      </c>
      <c r="AH28" s="161" t="n">
        <v>2</v>
      </c>
      <c r="AI28" s="161" t="n">
        <v>1</v>
      </c>
    </row>
    <row r="29">
      <c r="C29" s="157" t="inlineStr">
        <is>
          <t>6200-VYT-24108B</t>
        </is>
      </c>
      <c r="D29" s="160" t="inlineStr">
        <is>
          <t>6200VYIAS24108B</t>
        </is>
      </c>
      <c r="E29" s="161" t="inlineStr">
        <is>
          <t>AI</t>
        </is>
      </c>
      <c r="F29" s="156" t="n"/>
      <c r="G29" s="182" t="inlineStr">
        <is>
          <t>0</t>
        </is>
      </c>
      <c r="H29" s="182" t="inlineStr">
        <is>
          <t>5</t>
        </is>
      </c>
      <c r="I29" s="182" t="inlineStr">
        <is>
          <t>MILS</t>
        </is>
      </c>
      <c r="J29" s="162" t="inlineStr">
        <is>
          <t>N</t>
        </is>
      </c>
      <c r="K29" s="160" t="inlineStr">
        <is>
          <t>6200-DCS-MAR-116</t>
        </is>
      </c>
      <c r="L29" s="160" t="inlineStr">
        <is>
          <t>TBG04</t>
        </is>
      </c>
      <c r="M29" s="161" t="n">
        <v>7</v>
      </c>
      <c r="N29" s="161" t="n">
        <v>8</v>
      </c>
      <c r="O29" s="157" t="n"/>
      <c r="P29" s="157" t="n"/>
      <c r="Q29" s="157" t="n"/>
      <c r="R29" s="157" t="n"/>
      <c r="S29" s="157" t="n"/>
      <c r="T29" s="157" t="n"/>
      <c r="U29" s="157" t="n"/>
      <c r="V29" s="157" t="n"/>
      <c r="W29" s="157" t="n"/>
      <c r="X29" s="160" t="inlineStr">
        <is>
          <t>TPA102</t>
        </is>
      </c>
      <c r="Y29" s="161" t="n">
        <v>12</v>
      </c>
      <c r="AD29" s="160" t="inlineStr">
        <is>
          <t>6200-DCS-SYS-114</t>
        </is>
      </c>
      <c r="AE29" s="160" t="inlineStr">
        <is>
          <t>AAI143-H</t>
        </is>
      </c>
      <c r="AF29" s="160" t="inlineStr">
        <is>
          <t>FCS0203</t>
        </is>
      </c>
      <c r="AG29" s="160" t="inlineStr">
        <is>
          <t>Y</t>
        </is>
      </c>
      <c r="AH29" s="161" t="n">
        <v>2</v>
      </c>
      <c r="AI29" s="161" t="n">
        <v>1</v>
      </c>
    </row>
    <row r="30">
      <c r="C30" s="157" t="inlineStr">
        <is>
          <t>6200-ZT-24101B</t>
        </is>
      </c>
      <c r="D30" s="160" t="inlineStr">
        <is>
          <t>6200ZIAS24101B</t>
        </is>
      </c>
      <c r="E30" s="161" t="inlineStr">
        <is>
          <t>AI</t>
        </is>
      </c>
      <c r="F30" s="156" t="n"/>
      <c r="G30" s="182" t="inlineStr">
        <is>
          <t>0</t>
        </is>
      </c>
      <c r="H30" s="182" t="inlineStr">
        <is>
          <t>25</t>
        </is>
      </c>
      <c r="I30" s="182" t="inlineStr">
        <is>
          <t>MILS</t>
        </is>
      </c>
      <c r="J30" s="162" t="inlineStr">
        <is>
          <t>N</t>
        </is>
      </c>
      <c r="K30" s="160" t="inlineStr">
        <is>
          <t>6200-DCS-MAR-116</t>
        </is>
      </c>
      <c r="L30" s="160" t="inlineStr">
        <is>
          <t>TBG04</t>
        </is>
      </c>
      <c r="M30" s="161" t="n">
        <v>9</v>
      </c>
      <c r="N30" s="161" t="n">
        <v>10</v>
      </c>
      <c r="O30" s="157" t="n"/>
      <c r="P30" s="157" t="n"/>
      <c r="Q30" s="157" t="n"/>
      <c r="R30" s="157" t="n"/>
      <c r="S30" s="157" t="n"/>
      <c r="T30" s="157" t="n"/>
      <c r="U30" s="157" t="n"/>
      <c r="V30" s="157" t="n"/>
      <c r="W30" s="157" t="n"/>
      <c r="X30" s="160" t="inlineStr">
        <is>
          <t>TPA102</t>
        </is>
      </c>
      <c r="Y30" s="161" t="n">
        <v>13</v>
      </c>
      <c r="AD30" s="160" t="inlineStr">
        <is>
          <t>6200-DCS-SYS-114</t>
        </is>
      </c>
      <c r="AE30" s="160" t="inlineStr">
        <is>
          <t>AAI143-H</t>
        </is>
      </c>
      <c r="AF30" s="160" t="inlineStr">
        <is>
          <t>FCS0203</t>
        </is>
      </c>
      <c r="AG30" s="160" t="inlineStr">
        <is>
          <t>Y</t>
        </is>
      </c>
      <c r="AH30" s="161" t="n">
        <v>2</v>
      </c>
      <c r="AI30" s="161" t="n">
        <v>1</v>
      </c>
    </row>
    <row r="31">
      <c r="C31" s="157" t="inlineStr">
        <is>
          <t>6200-ZT-24102B</t>
        </is>
      </c>
      <c r="D31" s="160" t="inlineStr">
        <is>
          <t>6200ZIAS24102B</t>
        </is>
      </c>
      <c r="E31" s="161" t="inlineStr">
        <is>
          <t>AI</t>
        </is>
      </c>
      <c r="F31" s="156" t="n"/>
      <c r="G31" s="182" t="inlineStr">
        <is>
          <t>0</t>
        </is>
      </c>
      <c r="H31" s="182" t="inlineStr">
        <is>
          <t>25</t>
        </is>
      </c>
      <c r="I31" s="182" t="inlineStr">
        <is>
          <t>MILS</t>
        </is>
      </c>
      <c r="J31" s="162" t="inlineStr">
        <is>
          <t>N</t>
        </is>
      </c>
      <c r="K31" s="160" t="inlineStr">
        <is>
          <t>6200-DCS-MAR-116</t>
        </is>
      </c>
      <c r="L31" s="160" t="inlineStr">
        <is>
          <t>TBG04</t>
        </is>
      </c>
      <c r="M31" s="161" t="n">
        <v>11</v>
      </c>
      <c r="N31" s="161" t="n">
        <v>12</v>
      </c>
      <c r="O31" s="157" t="n"/>
      <c r="P31" s="157" t="n"/>
      <c r="Q31" s="157" t="n"/>
      <c r="R31" s="157" t="n"/>
      <c r="S31" s="157" t="n"/>
      <c r="T31" s="157" t="n"/>
      <c r="U31" s="157" t="n"/>
      <c r="V31" s="157" t="n"/>
      <c r="W31" s="157" t="n"/>
      <c r="X31" s="160" t="inlineStr">
        <is>
          <t>TPA102</t>
        </is>
      </c>
      <c r="Y31" s="161" t="n">
        <v>14</v>
      </c>
      <c r="AD31" s="160" t="inlineStr">
        <is>
          <t>6200-DCS-SYS-114</t>
        </is>
      </c>
      <c r="AE31" s="160" t="inlineStr">
        <is>
          <t>AAI143-H</t>
        </is>
      </c>
      <c r="AF31" s="160" t="inlineStr">
        <is>
          <t>FCS0203</t>
        </is>
      </c>
      <c r="AG31" s="160" t="inlineStr">
        <is>
          <t>Y</t>
        </is>
      </c>
      <c r="AH31" s="161" t="n">
        <v>2</v>
      </c>
      <c r="AI31" s="161" t="n">
        <v>1</v>
      </c>
    </row>
    <row r="32">
      <c r="C32" s="157" t="inlineStr">
        <is>
          <t>F0203N2S1C15</t>
        </is>
      </c>
      <c r="D32" s="160" t="inlineStr">
        <is>
          <t>F0203N2S1C15</t>
        </is>
      </c>
      <c r="E32" s="161" t="inlineStr">
        <is>
          <t>AI</t>
        </is>
      </c>
      <c r="F32" s="156" t="n"/>
      <c r="G32" s="181" t="n"/>
      <c r="H32" s="181" t="n"/>
      <c r="I32" s="181" t="n"/>
      <c r="J32" s="162" t="inlineStr">
        <is>
          <t>N</t>
        </is>
      </c>
      <c r="K32" s="160" t="inlineStr">
        <is>
          <t>6200-DCS-MAR-116</t>
        </is>
      </c>
      <c r="L32" s="157" t="n"/>
      <c r="M32" s="156" t="n"/>
      <c r="N32" s="156" t="n"/>
      <c r="O32" s="157" t="n"/>
      <c r="P32" s="157" t="n"/>
      <c r="Q32" s="157" t="n"/>
      <c r="R32" s="157" t="n"/>
      <c r="S32" s="157" t="n"/>
      <c r="T32" s="157" t="n"/>
      <c r="U32" s="157" t="n"/>
      <c r="V32" s="157" t="n"/>
      <c r="W32" s="157" t="n"/>
      <c r="X32" s="160" t="inlineStr">
        <is>
          <t>TPA102</t>
        </is>
      </c>
      <c r="Y32" s="161" t="n">
        <v>15</v>
      </c>
      <c r="AD32" s="160" t="inlineStr">
        <is>
          <t>6200-DCS-SYS-114</t>
        </is>
      </c>
      <c r="AE32" s="160" t="inlineStr">
        <is>
          <t>AAI143-H</t>
        </is>
      </c>
      <c r="AF32" s="160" t="inlineStr">
        <is>
          <t>FCS0203</t>
        </is>
      </c>
      <c r="AG32" s="160" t="inlineStr">
        <is>
          <t>Y</t>
        </is>
      </c>
      <c r="AH32" s="161" t="n">
        <v>2</v>
      </c>
      <c r="AI32" s="161" t="n">
        <v>1</v>
      </c>
    </row>
    <row r="33">
      <c r="C33" s="157" t="inlineStr">
        <is>
          <t>F0203N2S1C16</t>
        </is>
      </c>
      <c r="D33" s="160" t="inlineStr">
        <is>
          <t>F0203N2S1C16</t>
        </is>
      </c>
      <c r="E33" s="161" t="inlineStr">
        <is>
          <t>AI</t>
        </is>
      </c>
      <c r="F33" s="156" t="n"/>
      <c r="G33" s="181" t="n"/>
      <c r="H33" s="181" t="n"/>
      <c r="I33" s="181" t="n"/>
      <c r="J33" s="162" t="inlineStr">
        <is>
          <t>N</t>
        </is>
      </c>
      <c r="K33" s="160" t="inlineStr">
        <is>
          <t>6200-DCS-MAR-116</t>
        </is>
      </c>
      <c r="L33" s="157" t="n"/>
      <c r="M33" s="156" t="n"/>
      <c r="N33" s="156" t="n"/>
      <c r="O33" s="157" t="n"/>
      <c r="P33" s="157" t="n"/>
      <c r="Q33" s="157" t="n"/>
      <c r="R33" s="157" t="n"/>
      <c r="S33" s="157" t="n"/>
      <c r="T33" s="157" t="n"/>
      <c r="U33" s="157" t="n"/>
      <c r="V33" s="157" t="n"/>
      <c r="W33" s="157" t="n"/>
      <c r="X33" s="160" t="inlineStr">
        <is>
          <t>TPA102</t>
        </is>
      </c>
      <c r="Y33" s="161" t="n">
        <v>16</v>
      </c>
      <c r="AD33" s="160" t="inlineStr">
        <is>
          <t>6200-DCS-SYS-114</t>
        </is>
      </c>
      <c r="AE33" s="160" t="inlineStr">
        <is>
          <t>AAI143-H</t>
        </is>
      </c>
      <c r="AF33" s="160" t="inlineStr">
        <is>
          <t>FCS0203</t>
        </is>
      </c>
      <c r="AG33" s="160" t="inlineStr">
        <is>
          <t>Y</t>
        </is>
      </c>
      <c r="AH33" s="161" t="n">
        <v>2</v>
      </c>
      <c r="AI33" s="161" t="n">
        <v>1</v>
      </c>
    </row>
    <row r="34">
      <c r="C34" s="157" t="inlineStr">
        <is>
          <t>6200-VXT-24201C</t>
        </is>
      </c>
      <c r="D34" s="160" t="inlineStr">
        <is>
          <t>6200VXIAS24201C</t>
        </is>
      </c>
      <c r="E34" s="161" t="inlineStr">
        <is>
          <t>AI</t>
        </is>
      </c>
      <c r="F34" s="156" t="n"/>
      <c r="G34" s="182" t="inlineStr">
        <is>
          <t>0</t>
        </is>
      </c>
      <c r="H34" s="182" t="inlineStr">
        <is>
          <t>200</t>
        </is>
      </c>
      <c r="I34" s="182" t="inlineStr">
        <is>
          <t>μm</t>
        </is>
      </c>
      <c r="J34" s="162" t="inlineStr">
        <is>
          <t>N</t>
        </is>
      </c>
      <c r="K34" s="160" t="inlineStr">
        <is>
          <t>6200-DCS-MAR-116</t>
        </is>
      </c>
      <c r="L34" s="160" t="inlineStr">
        <is>
          <t>TBG05</t>
        </is>
      </c>
      <c r="M34" s="161" t="n">
        <v>1</v>
      </c>
      <c r="N34" s="161" t="n">
        <v>2</v>
      </c>
      <c r="O34" s="157" t="n"/>
      <c r="P34" s="157" t="n"/>
      <c r="Q34" s="157" t="n"/>
      <c r="R34" s="157" t="n"/>
      <c r="S34" s="157" t="n"/>
      <c r="T34" s="157" t="n"/>
      <c r="U34" s="157" t="n"/>
      <c r="V34" s="157" t="n"/>
      <c r="W34" s="157" t="n"/>
      <c r="X34" s="160" t="inlineStr">
        <is>
          <t>TPA103</t>
        </is>
      </c>
      <c r="Y34" s="161" t="n">
        <v>1</v>
      </c>
      <c r="AD34" s="160" t="inlineStr">
        <is>
          <t>6200-DCS-SYS-114</t>
        </is>
      </c>
      <c r="AE34" s="160" t="inlineStr">
        <is>
          <t>AAI143-H</t>
        </is>
      </c>
      <c r="AF34" s="160" t="inlineStr">
        <is>
          <t>FCS0203</t>
        </is>
      </c>
      <c r="AG34" s="160" t="inlineStr">
        <is>
          <t>Y</t>
        </is>
      </c>
      <c r="AH34" s="161" t="n">
        <v>3</v>
      </c>
      <c r="AI34" s="161" t="n">
        <v>1</v>
      </c>
    </row>
    <row r="35">
      <c r="C35" s="157" t="inlineStr">
        <is>
          <t>6200-VYT-24202C</t>
        </is>
      </c>
      <c r="D35" s="160" t="inlineStr">
        <is>
          <t>6200VYIAS24202C</t>
        </is>
      </c>
      <c r="E35" s="161" t="inlineStr">
        <is>
          <t>AI</t>
        </is>
      </c>
      <c r="F35" s="156" t="n"/>
      <c r="G35" s="182" t="inlineStr">
        <is>
          <t>0</t>
        </is>
      </c>
      <c r="H35" s="182" t="inlineStr">
        <is>
          <t>200</t>
        </is>
      </c>
      <c r="I35" s="182" t="inlineStr">
        <is>
          <t>μm</t>
        </is>
      </c>
      <c r="J35" s="162" t="inlineStr">
        <is>
          <t>N</t>
        </is>
      </c>
      <c r="K35" s="160" t="inlineStr">
        <is>
          <t>6200-DCS-MAR-116</t>
        </is>
      </c>
      <c r="L35" s="160" t="inlineStr">
        <is>
          <t>TBG05</t>
        </is>
      </c>
      <c r="M35" s="161" t="n">
        <v>3</v>
      </c>
      <c r="N35" s="161" t="n">
        <v>4</v>
      </c>
      <c r="O35" s="157" t="n"/>
      <c r="P35" s="157" t="n"/>
      <c r="Q35" s="157" t="n"/>
      <c r="R35" s="157" t="n"/>
      <c r="S35" s="157" t="n"/>
      <c r="T35" s="157" t="n"/>
      <c r="U35" s="157" t="n"/>
      <c r="V35" s="157" t="n"/>
      <c r="W35" s="157" t="n"/>
      <c r="X35" s="160" t="inlineStr">
        <is>
          <t>TPA103</t>
        </is>
      </c>
      <c r="Y35" s="161" t="n">
        <v>2</v>
      </c>
      <c r="AD35" s="160" t="inlineStr">
        <is>
          <t>6200-DCS-SYS-114</t>
        </is>
      </c>
      <c r="AE35" s="160" t="inlineStr">
        <is>
          <t>AAI143-H</t>
        </is>
      </c>
      <c r="AF35" s="160" t="inlineStr">
        <is>
          <t>FCS0203</t>
        </is>
      </c>
      <c r="AG35" s="160" t="inlineStr">
        <is>
          <t>Y</t>
        </is>
      </c>
      <c r="AH35" s="161" t="n">
        <v>3</v>
      </c>
      <c r="AI35" s="161" t="n">
        <v>1</v>
      </c>
    </row>
    <row r="36">
      <c r="C36" s="157" t="inlineStr">
        <is>
          <t>6200-VXT-24203C</t>
        </is>
      </c>
      <c r="D36" s="160" t="inlineStr">
        <is>
          <t>6200VXIAS24203C</t>
        </is>
      </c>
      <c r="E36" s="161" t="inlineStr">
        <is>
          <t>AI</t>
        </is>
      </c>
      <c r="F36" s="156" t="n"/>
      <c r="G36" s="182" t="inlineStr">
        <is>
          <t>0</t>
        </is>
      </c>
      <c r="H36" s="182" t="inlineStr">
        <is>
          <t>200</t>
        </is>
      </c>
      <c r="I36" s="182" t="inlineStr">
        <is>
          <t>μm</t>
        </is>
      </c>
      <c r="J36" s="162" t="inlineStr">
        <is>
          <t>N</t>
        </is>
      </c>
      <c r="K36" s="160" t="inlineStr">
        <is>
          <t>6200-DCS-MAR-116</t>
        </is>
      </c>
      <c r="L36" s="160" t="inlineStr">
        <is>
          <t>TBG05</t>
        </is>
      </c>
      <c r="M36" s="161" t="n">
        <v>5</v>
      </c>
      <c r="N36" s="161" t="n">
        <v>6</v>
      </c>
      <c r="O36" s="157" t="n"/>
      <c r="P36" s="157" t="n"/>
      <c r="Q36" s="157" t="n"/>
      <c r="R36" s="157" t="n"/>
      <c r="S36" s="157" t="n"/>
      <c r="T36" s="157" t="n"/>
      <c r="U36" s="157" t="n"/>
      <c r="V36" s="157" t="n"/>
      <c r="W36" s="157" t="n"/>
      <c r="X36" s="160" t="inlineStr">
        <is>
          <t>TPA103</t>
        </is>
      </c>
      <c r="Y36" s="161" t="n">
        <v>3</v>
      </c>
      <c r="AD36" s="160" t="inlineStr">
        <is>
          <t>6200-DCS-SYS-114</t>
        </is>
      </c>
      <c r="AE36" s="160" t="inlineStr">
        <is>
          <t>AAI143-H</t>
        </is>
      </c>
      <c r="AF36" s="160" t="inlineStr">
        <is>
          <t>FCS0203</t>
        </is>
      </c>
      <c r="AG36" s="160" t="inlineStr">
        <is>
          <t>Y</t>
        </is>
      </c>
      <c r="AH36" s="161" t="n">
        <v>3</v>
      </c>
      <c r="AI36" s="161" t="n">
        <v>1</v>
      </c>
    </row>
    <row r="37">
      <c r="C37" s="157" t="inlineStr">
        <is>
          <t>6200-VYT-24204C</t>
        </is>
      </c>
      <c r="D37" s="160" t="inlineStr">
        <is>
          <t>6200VYIAS24204C</t>
        </is>
      </c>
      <c r="E37" s="161" t="inlineStr">
        <is>
          <t>AI</t>
        </is>
      </c>
      <c r="F37" s="156" t="n"/>
      <c r="G37" s="182" t="inlineStr">
        <is>
          <t>0</t>
        </is>
      </c>
      <c r="H37" s="182" t="inlineStr">
        <is>
          <t>200</t>
        </is>
      </c>
      <c r="I37" s="182" t="inlineStr">
        <is>
          <t>μm</t>
        </is>
      </c>
      <c r="J37" s="162" t="inlineStr">
        <is>
          <t>N</t>
        </is>
      </c>
      <c r="K37" s="160" t="inlineStr">
        <is>
          <t>6200-DCS-MAR-116</t>
        </is>
      </c>
      <c r="L37" s="160" t="inlineStr">
        <is>
          <t>TBG05</t>
        </is>
      </c>
      <c r="M37" s="161" t="n">
        <v>7</v>
      </c>
      <c r="N37" s="161" t="n">
        <v>8</v>
      </c>
      <c r="O37" s="157" t="n"/>
      <c r="P37" s="157" t="n"/>
      <c r="Q37" s="157" t="n"/>
      <c r="R37" s="157" t="n"/>
      <c r="S37" s="157" t="n"/>
      <c r="T37" s="157" t="n"/>
      <c r="U37" s="157" t="n"/>
      <c r="V37" s="157" t="n"/>
      <c r="W37" s="157" t="n"/>
      <c r="X37" s="160" t="inlineStr">
        <is>
          <t>TPA103</t>
        </is>
      </c>
      <c r="Y37" s="161" t="n">
        <v>4</v>
      </c>
      <c r="AD37" s="160" t="inlineStr">
        <is>
          <t>6200-DCS-SYS-114</t>
        </is>
      </c>
      <c r="AE37" s="160" t="inlineStr">
        <is>
          <t>AAI143-H</t>
        </is>
      </c>
      <c r="AF37" s="160" t="inlineStr">
        <is>
          <t>FCS0203</t>
        </is>
      </c>
      <c r="AG37" s="160" t="inlineStr">
        <is>
          <t>Y</t>
        </is>
      </c>
      <c r="AH37" s="161" t="n">
        <v>3</v>
      </c>
      <c r="AI37" s="161" t="n">
        <v>1</v>
      </c>
    </row>
    <row r="38">
      <c r="C38" s="157" t="inlineStr">
        <is>
          <t>6200-TT-25206</t>
        </is>
      </c>
      <c r="D38" s="160" t="inlineStr">
        <is>
          <t>6200TIC25206</t>
        </is>
      </c>
      <c r="E38" s="161" t="inlineStr">
        <is>
          <t>AI</t>
        </is>
      </c>
      <c r="F38" s="156" t="n"/>
      <c r="G38" s="182" t="inlineStr">
        <is>
          <t>0</t>
        </is>
      </c>
      <c r="H38" s="182" t="inlineStr">
        <is>
          <t>400</t>
        </is>
      </c>
      <c r="I38" s="182" t="inlineStr">
        <is>
          <t>℃</t>
        </is>
      </c>
      <c r="J38" s="162" t="inlineStr">
        <is>
          <t>N</t>
        </is>
      </c>
      <c r="K38" s="160" t="inlineStr">
        <is>
          <t>6200-DCS-MAR-116</t>
        </is>
      </c>
      <c r="L38" s="160" t="inlineStr">
        <is>
          <t>TBG05</t>
        </is>
      </c>
      <c r="M38" s="161" t="n">
        <v>13</v>
      </c>
      <c r="N38" s="161" t="n">
        <v>14</v>
      </c>
      <c r="O38" s="157" t="n"/>
      <c r="P38" s="157" t="n"/>
      <c r="Q38" s="157" t="n"/>
      <c r="R38" s="157" t="n"/>
      <c r="S38" s="157" t="n"/>
      <c r="T38" s="157" t="n"/>
      <c r="U38" s="157" t="n"/>
      <c r="V38" s="157" t="n"/>
      <c r="W38" s="157" t="n"/>
      <c r="X38" s="160" t="inlineStr">
        <is>
          <t>TPA103</t>
        </is>
      </c>
      <c r="Y38" s="161" t="n">
        <v>5</v>
      </c>
      <c r="AD38" s="160" t="inlineStr">
        <is>
          <t>6200-DCS-SYS-114</t>
        </is>
      </c>
      <c r="AE38" s="160" t="inlineStr">
        <is>
          <t>AAI143-H</t>
        </is>
      </c>
      <c r="AF38" s="160" t="inlineStr">
        <is>
          <t>FCS0203</t>
        </is>
      </c>
      <c r="AG38" s="160" t="inlineStr">
        <is>
          <t>Y</t>
        </is>
      </c>
      <c r="AH38" s="161" t="n">
        <v>3</v>
      </c>
      <c r="AI38" s="161" t="n">
        <v>1</v>
      </c>
    </row>
    <row r="39">
      <c r="C39" s="157" t="inlineStr">
        <is>
          <t>6200-PT-24002A</t>
        </is>
      </c>
      <c r="D39" s="160" t="inlineStr">
        <is>
          <t>6200PIAS24002A</t>
        </is>
      </c>
      <c r="E39" s="161" t="inlineStr">
        <is>
          <t>AI</t>
        </is>
      </c>
      <c r="F39" s="156" t="n"/>
      <c r="G39" s="182" t="inlineStr">
        <is>
          <t>0</t>
        </is>
      </c>
      <c r="H39" s="182" t="inlineStr">
        <is>
          <t>25</t>
        </is>
      </c>
      <c r="I39" s="182" t="inlineStr">
        <is>
          <t>Mpa</t>
        </is>
      </c>
      <c r="J39" s="162" t="inlineStr">
        <is>
          <t>N</t>
        </is>
      </c>
      <c r="K39" s="160" t="inlineStr">
        <is>
          <t>6200-DCS-MAR-116</t>
        </is>
      </c>
      <c r="L39" s="160" t="inlineStr">
        <is>
          <t>TBG05</t>
        </is>
      </c>
      <c r="M39" s="161" t="n">
        <v>15</v>
      </c>
      <c r="N39" s="161" t="n">
        <v>16</v>
      </c>
      <c r="O39" s="157" t="n"/>
      <c r="P39" s="157" t="n"/>
      <c r="Q39" s="157" t="n"/>
      <c r="R39" s="157" t="n"/>
      <c r="S39" s="157" t="n"/>
      <c r="T39" s="157" t="n"/>
      <c r="U39" s="157" t="n"/>
      <c r="V39" s="157" t="n"/>
      <c r="W39" s="157" t="n"/>
      <c r="X39" s="160" t="inlineStr">
        <is>
          <t>TPA103</t>
        </is>
      </c>
      <c r="Y39" s="161" t="n">
        <v>6</v>
      </c>
      <c r="AD39" s="160" t="inlineStr">
        <is>
          <t>6200-DCS-SYS-114</t>
        </is>
      </c>
      <c r="AE39" s="160" t="inlineStr">
        <is>
          <t>AAI143-H</t>
        </is>
      </c>
      <c r="AF39" s="160" t="inlineStr">
        <is>
          <t>FCS0203</t>
        </is>
      </c>
      <c r="AG39" s="160" t="inlineStr">
        <is>
          <t>Y</t>
        </is>
      </c>
      <c r="AH39" s="161" t="n">
        <v>3</v>
      </c>
      <c r="AI39" s="161" t="n">
        <v>1</v>
      </c>
    </row>
    <row r="40">
      <c r="C40" s="157" t="inlineStr">
        <is>
          <t>6200-PT-24002B</t>
        </is>
      </c>
      <c r="D40" s="160" t="inlineStr">
        <is>
          <t>6200PIAS24002B</t>
        </is>
      </c>
      <c r="E40" s="161" t="inlineStr">
        <is>
          <t>AI</t>
        </is>
      </c>
      <c r="F40" s="156" t="n"/>
      <c r="G40" s="182" t="inlineStr">
        <is>
          <t>0</t>
        </is>
      </c>
      <c r="H40" s="182" t="inlineStr">
        <is>
          <t>25</t>
        </is>
      </c>
      <c r="I40" s="182" t="inlineStr">
        <is>
          <t>Mpa</t>
        </is>
      </c>
      <c r="J40" s="162" t="inlineStr">
        <is>
          <t>N</t>
        </is>
      </c>
      <c r="K40" s="160" t="inlineStr">
        <is>
          <t>6200-DCS-MAR-116</t>
        </is>
      </c>
      <c r="L40" s="160" t="inlineStr">
        <is>
          <t>TBG05</t>
        </is>
      </c>
      <c r="M40" s="161" t="n">
        <v>17</v>
      </c>
      <c r="N40" s="161" t="n">
        <v>18</v>
      </c>
      <c r="O40" s="157" t="n"/>
      <c r="P40" s="157" t="n"/>
      <c r="Q40" s="157" t="n"/>
      <c r="R40" s="157" t="n"/>
      <c r="S40" s="157" t="n"/>
      <c r="T40" s="157" t="n"/>
      <c r="U40" s="157" t="n"/>
      <c r="V40" s="157" t="n"/>
      <c r="W40" s="157" t="n"/>
      <c r="X40" s="160" t="inlineStr">
        <is>
          <t>TPA103</t>
        </is>
      </c>
      <c r="Y40" s="161" t="n">
        <v>7</v>
      </c>
      <c r="AD40" s="160" t="inlineStr">
        <is>
          <t>6200-DCS-SYS-114</t>
        </is>
      </c>
      <c r="AE40" s="160" t="inlineStr">
        <is>
          <t>AAI143-H</t>
        </is>
      </c>
      <c r="AF40" s="160" t="inlineStr">
        <is>
          <t>FCS0203</t>
        </is>
      </c>
      <c r="AG40" s="160" t="inlineStr">
        <is>
          <t>Y</t>
        </is>
      </c>
      <c r="AH40" s="161" t="n">
        <v>3</v>
      </c>
      <c r="AI40" s="161" t="n">
        <v>1</v>
      </c>
    </row>
    <row r="41">
      <c r="C41" s="157" t="inlineStr">
        <is>
          <t>6200-PT-24002C</t>
        </is>
      </c>
      <c r="D41" s="160" t="inlineStr">
        <is>
          <t>6200PIAS24002C</t>
        </is>
      </c>
      <c r="E41" s="161" t="inlineStr">
        <is>
          <t>AI</t>
        </is>
      </c>
      <c r="F41" s="156" t="n"/>
      <c r="G41" s="182" t="inlineStr">
        <is>
          <t>0</t>
        </is>
      </c>
      <c r="H41" s="182" t="inlineStr">
        <is>
          <t>25</t>
        </is>
      </c>
      <c r="I41" s="182" t="inlineStr">
        <is>
          <t>Mpa</t>
        </is>
      </c>
      <c r="J41" s="162" t="inlineStr">
        <is>
          <t>N</t>
        </is>
      </c>
      <c r="K41" s="160" t="inlineStr">
        <is>
          <t>6200-DCS-MAR-116</t>
        </is>
      </c>
      <c r="L41" s="160" t="inlineStr">
        <is>
          <t>TBG05</t>
        </is>
      </c>
      <c r="M41" s="161" t="n">
        <v>19</v>
      </c>
      <c r="N41" s="161" t="n">
        <v>20</v>
      </c>
      <c r="O41" s="157" t="n"/>
      <c r="P41" s="157" t="n"/>
      <c r="Q41" s="157" t="n"/>
      <c r="R41" s="157" t="n"/>
      <c r="S41" s="157" t="n"/>
      <c r="T41" s="157" t="n"/>
      <c r="U41" s="157" t="n"/>
      <c r="V41" s="157" t="n"/>
      <c r="W41" s="157" t="n"/>
      <c r="X41" s="160" t="inlineStr">
        <is>
          <t>TPA103</t>
        </is>
      </c>
      <c r="Y41" s="161" t="n">
        <v>8</v>
      </c>
      <c r="AD41" s="160" t="inlineStr">
        <is>
          <t>6200-DCS-SYS-114</t>
        </is>
      </c>
      <c r="AE41" s="160" t="inlineStr">
        <is>
          <t>AAI143-H</t>
        </is>
      </c>
      <c r="AF41" s="160" t="inlineStr">
        <is>
          <t>FCS0203</t>
        </is>
      </c>
      <c r="AG41" s="160" t="inlineStr">
        <is>
          <t>Y</t>
        </is>
      </c>
      <c r="AH41" s="161" t="n">
        <v>3</v>
      </c>
      <c r="AI41" s="161" t="n">
        <v>1</v>
      </c>
    </row>
    <row r="42">
      <c r="C42" s="157" t="inlineStr">
        <is>
          <t>6200-TT-25105</t>
        </is>
      </c>
      <c r="D42" s="160" t="inlineStr">
        <is>
          <t>6200TIC25105</t>
        </is>
      </c>
      <c r="E42" s="161" t="inlineStr">
        <is>
          <t>AI</t>
        </is>
      </c>
      <c r="F42" s="156" t="n"/>
      <c r="G42" s="182" t="inlineStr">
        <is>
          <t>0</t>
        </is>
      </c>
      <c r="H42" s="182" t="inlineStr">
        <is>
          <t>380</t>
        </is>
      </c>
      <c r="I42" s="182" t="inlineStr">
        <is>
          <t>℃</t>
        </is>
      </c>
      <c r="J42" s="162" t="inlineStr">
        <is>
          <t>N</t>
        </is>
      </c>
      <c r="K42" s="160" t="inlineStr">
        <is>
          <t>6200-DCS-MAR-116</t>
        </is>
      </c>
      <c r="L42" s="160" t="inlineStr">
        <is>
          <t>TBF03</t>
        </is>
      </c>
      <c r="M42" s="161" t="n">
        <v>9</v>
      </c>
      <c r="N42" s="161" t="n">
        <v>10</v>
      </c>
      <c r="O42" s="157" t="n"/>
      <c r="P42" s="157" t="n"/>
      <c r="Q42" s="157" t="n"/>
      <c r="R42" s="157" t="n"/>
      <c r="S42" s="157" t="n"/>
      <c r="T42" s="157" t="n"/>
      <c r="U42" s="157" t="n"/>
      <c r="V42" s="157" t="n"/>
      <c r="W42" s="157" t="n"/>
      <c r="X42" s="160" t="inlineStr">
        <is>
          <t>TPA103</t>
        </is>
      </c>
      <c r="Y42" s="161" t="n">
        <v>9</v>
      </c>
      <c r="AD42" s="160" t="inlineStr">
        <is>
          <t>6200-DCS-SYS-114</t>
        </is>
      </c>
      <c r="AE42" s="160" t="inlineStr">
        <is>
          <t>AAI143-H</t>
        </is>
      </c>
      <c r="AF42" s="160" t="inlineStr">
        <is>
          <t>FCS0203</t>
        </is>
      </c>
      <c r="AG42" s="160" t="inlineStr">
        <is>
          <t>Y</t>
        </is>
      </c>
      <c r="AH42" s="161" t="n">
        <v>3</v>
      </c>
      <c r="AI42" s="161" t="n">
        <v>1</v>
      </c>
    </row>
    <row r="43">
      <c r="C43" s="157" t="inlineStr">
        <is>
          <t>6200-TT-25106</t>
        </is>
      </c>
      <c r="D43" s="160" t="inlineStr">
        <is>
          <t>6200TIC25106</t>
        </is>
      </c>
      <c r="E43" s="161" t="inlineStr">
        <is>
          <t>AI</t>
        </is>
      </c>
      <c r="F43" s="156" t="n"/>
      <c r="G43" s="182" t="inlineStr">
        <is>
          <t>0</t>
        </is>
      </c>
      <c r="H43" s="182" t="inlineStr">
        <is>
          <t>400</t>
        </is>
      </c>
      <c r="I43" s="182" t="inlineStr">
        <is>
          <t>℃</t>
        </is>
      </c>
      <c r="J43" s="162" t="inlineStr">
        <is>
          <t>N</t>
        </is>
      </c>
      <c r="K43" s="160" t="inlineStr">
        <is>
          <t>6200-DCS-MAR-116</t>
        </is>
      </c>
      <c r="L43" s="160" t="inlineStr">
        <is>
          <t>TBF01</t>
        </is>
      </c>
      <c r="M43" s="161" t="n">
        <v>3</v>
      </c>
      <c r="N43" s="161" t="n">
        <v>4</v>
      </c>
      <c r="O43" s="157" t="n"/>
      <c r="P43" s="157" t="n"/>
      <c r="Q43" s="157" t="n"/>
      <c r="R43" s="157" t="n"/>
      <c r="S43" s="157" t="n"/>
      <c r="T43" s="157" t="n"/>
      <c r="U43" s="157" t="n"/>
      <c r="V43" s="157" t="n"/>
      <c r="W43" s="157" t="n"/>
      <c r="X43" s="160" t="inlineStr">
        <is>
          <t>TPA103</t>
        </is>
      </c>
      <c r="Y43" s="161" t="n">
        <v>10</v>
      </c>
      <c r="AD43" s="160" t="inlineStr">
        <is>
          <t>6200-DCS-SYS-114</t>
        </is>
      </c>
      <c r="AE43" s="160" t="inlineStr">
        <is>
          <t>AAI143-H</t>
        </is>
      </c>
      <c r="AF43" s="160" t="inlineStr">
        <is>
          <t>FCS0203</t>
        </is>
      </c>
      <c r="AG43" s="160" t="inlineStr">
        <is>
          <t>Y</t>
        </is>
      </c>
      <c r="AH43" s="161" t="n">
        <v>3</v>
      </c>
      <c r="AI43" s="161" t="n">
        <v>1</v>
      </c>
    </row>
    <row r="44">
      <c r="C44" s="157" t="inlineStr">
        <is>
          <t>6200-TT-25205</t>
        </is>
      </c>
      <c r="D44" s="160" t="inlineStr">
        <is>
          <t>6200TIC25205</t>
        </is>
      </c>
      <c r="E44" s="161" t="inlineStr">
        <is>
          <t>AI</t>
        </is>
      </c>
      <c r="F44" s="156" t="n"/>
      <c r="G44" s="182" t="inlineStr">
        <is>
          <t>0</t>
        </is>
      </c>
      <c r="H44" s="182" t="inlineStr">
        <is>
          <t>380</t>
        </is>
      </c>
      <c r="I44" s="182" t="inlineStr">
        <is>
          <t>℃</t>
        </is>
      </c>
      <c r="J44" s="162" t="inlineStr">
        <is>
          <t>N</t>
        </is>
      </c>
      <c r="K44" s="160" t="inlineStr">
        <is>
          <t>6200-DCS-MAR-116</t>
        </is>
      </c>
      <c r="L44" s="160" t="inlineStr">
        <is>
          <t>TBF04</t>
        </is>
      </c>
      <c r="M44" s="161" t="n">
        <v>9</v>
      </c>
      <c r="N44" s="161" t="n">
        <v>10</v>
      </c>
      <c r="O44" s="157" t="n"/>
      <c r="P44" s="157" t="n"/>
      <c r="Q44" s="157" t="n"/>
      <c r="R44" s="157" t="n"/>
      <c r="S44" s="157" t="n"/>
      <c r="T44" s="157" t="n"/>
      <c r="U44" s="157" t="n"/>
      <c r="V44" s="157" t="n"/>
      <c r="W44" s="157" t="n"/>
      <c r="X44" s="160" t="inlineStr">
        <is>
          <t>TPA103</t>
        </is>
      </c>
      <c r="Y44" s="161" t="n">
        <v>11</v>
      </c>
      <c r="AD44" s="160" t="inlineStr">
        <is>
          <t>6200-DCS-SYS-114</t>
        </is>
      </c>
      <c r="AE44" s="160" t="inlineStr">
        <is>
          <t>AAI143-H</t>
        </is>
      </c>
      <c r="AF44" s="160" t="inlineStr">
        <is>
          <t>FCS0203</t>
        </is>
      </c>
      <c r="AG44" s="160" t="inlineStr">
        <is>
          <t>Y</t>
        </is>
      </c>
      <c r="AH44" s="161" t="n">
        <v>3</v>
      </c>
      <c r="AI44" s="161" t="n">
        <v>1</v>
      </c>
    </row>
    <row r="45">
      <c r="C45" s="157" t="inlineStr">
        <is>
          <t>6200-LT-25101</t>
        </is>
      </c>
      <c r="D45" s="160" t="inlineStr">
        <is>
          <t>6200LIAS25101</t>
        </is>
      </c>
      <c r="E45" s="161" t="inlineStr">
        <is>
          <t>AI</t>
        </is>
      </c>
      <c r="F45" s="156" t="n"/>
      <c r="G45" s="182" t="inlineStr">
        <is>
          <t>-400</t>
        </is>
      </c>
      <c r="H45" s="182" t="inlineStr">
        <is>
          <t>600</t>
        </is>
      </c>
      <c r="I45" s="182" t="inlineStr">
        <is>
          <t>mm</t>
        </is>
      </c>
      <c r="J45" s="162" t="inlineStr">
        <is>
          <t>N</t>
        </is>
      </c>
      <c r="K45" s="160" t="inlineStr">
        <is>
          <t>6200-DCS-MAR-116</t>
        </is>
      </c>
      <c r="L45" s="160" t="inlineStr">
        <is>
          <t>TBG06</t>
        </is>
      </c>
      <c r="M45" s="161" t="n">
        <v>5</v>
      </c>
      <c r="N45" s="161" t="n">
        <v>6</v>
      </c>
      <c r="O45" s="157" t="n"/>
      <c r="P45" s="157" t="n"/>
      <c r="Q45" s="157" t="n"/>
      <c r="R45" s="157" t="n"/>
      <c r="S45" s="157" t="n"/>
      <c r="T45" s="157" t="n"/>
      <c r="U45" s="157" t="n"/>
      <c r="V45" s="157" t="n"/>
      <c r="W45" s="157" t="n"/>
      <c r="X45" s="160" t="inlineStr">
        <is>
          <t>TPA103</t>
        </is>
      </c>
      <c r="Y45" s="161" t="n">
        <v>12</v>
      </c>
      <c r="AD45" s="160" t="inlineStr">
        <is>
          <t>6200-DCS-SYS-114</t>
        </is>
      </c>
      <c r="AE45" s="160" t="inlineStr">
        <is>
          <t>AAI143-H</t>
        </is>
      </c>
      <c r="AF45" s="160" t="inlineStr">
        <is>
          <t>FCS0203</t>
        </is>
      </c>
      <c r="AG45" s="160" t="inlineStr">
        <is>
          <t>Y</t>
        </is>
      </c>
      <c r="AH45" s="161" t="n">
        <v>3</v>
      </c>
      <c r="AI45" s="161" t="n">
        <v>1</v>
      </c>
    </row>
    <row r="46">
      <c r="C46" s="157" t="inlineStr">
        <is>
          <t>6200-LT-25102</t>
        </is>
      </c>
      <c r="D46" s="160" t="inlineStr">
        <is>
          <t>6200LIAS25102</t>
        </is>
      </c>
      <c r="E46" s="161" t="inlineStr">
        <is>
          <t>AI</t>
        </is>
      </c>
      <c r="F46" s="156" t="n"/>
      <c r="G46" s="182" t="inlineStr">
        <is>
          <t>-400</t>
        </is>
      </c>
      <c r="H46" s="182" t="inlineStr">
        <is>
          <t>600</t>
        </is>
      </c>
      <c r="I46" s="182" t="inlineStr">
        <is>
          <t>mm</t>
        </is>
      </c>
      <c r="J46" s="162" t="inlineStr">
        <is>
          <t>N</t>
        </is>
      </c>
      <c r="K46" s="160" t="inlineStr">
        <is>
          <t>6200-DCS-MAR-116</t>
        </is>
      </c>
      <c r="L46" s="160" t="inlineStr">
        <is>
          <t>TBG06</t>
        </is>
      </c>
      <c r="M46" s="161" t="n">
        <v>1</v>
      </c>
      <c r="N46" s="161" t="n">
        <v>2</v>
      </c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60" t="inlineStr">
        <is>
          <t>TPA103</t>
        </is>
      </c>
      <c r="Y46" s="161" t="n">
        <v>13</v>
      </c>
      <c r="AD46" s="160" t="inlineStr">
        <is>
          <t>6200-DCS-SYS-114</t>
        </is>
      </c>
      <c r="AE46" s="160" t="inlineStr">
        <is>
          <t>AAI143-H</t>
        </is>
      </c>
      <c r="AF46" s="160" t="inlineStr">
        <is>
          <t>FCS0203</t>
        </is>
      </c>
      <c r="AG46" s="160" t="inlineStr">
        <is>
          <t>Y</t>
        </is>
      </c>
      <c r="AH46" s="161" t="n">
        <v>3</v>
      </c>
      <c r="AI46" s="161" t="n">
        <v>1</v>
      </c>
    </row>
    <row r="47">
      <c r="C47" s="157" t="inlineStr">
        <is>
          <t>6200-LT-25201</t>
        </is>
      </c>
      <c r="D47" s="160" t="inlineStr">
        <is>
          <t>6200LIAS25201</t>
        </is>
      </c>
      <c r="E47" s="161" t="inlineStr">
        <is>
          <t>AI</t>
        </is>
      </c>
      <c r="F47" s="156" t="n"/>
      <c r="G47" s="182" t="inlineStr">
        <is>
          <t>-400</t>
        </is>
      </c>
      <c r="H47" s="182" t="inlineStr">
        <is>
          <t>600</t>
        </is>
      </c>
      <c r="I47" s="182" t="inlineStr">
        <is>
          <t>mm</t>
        </is>
      </c>
      <c r="J47" s="162" t="inlineStr">
        <is>
          <t>N</t>
        </is>
      </c>
      <c r="K47" s="160" t="inlineStr">
        <is>
          <t>6200-DCS-MAR-116</t>
        </is>
      </c>
      <c r="L47" s="160" t="inlineStr">
        <is>
          <t>TBF02</t>
        </is>
      </c>
      <c r="M47" s="161" t="n">
        <v>11</v>
      </c>
      <c r="N47" s="161" t="n">
        <v>12</v>
      </c>
      <c r="O47" s="157" t="n"/>
      <c r="P47" s="157" t="n"/>
      <c r="Q47" s="157" t="n"/>
      <c r="R47" s="157" t="n"/>
      <c r="S47" s="157" t="n"/>
      <c r="T47" s="157" t="n"/>
      <c r="U47" s="157" t="n"/>
      <c r="V47" s="157" t="n"/>
      <c r="W47" s="157" t="n"/>
      <c r="X47" s="160" t="inlineStr">
        <is>
          <t>TPA103</t>
        </is>
      </c>
      <c r="Y47" s="161" t="n">
        <v>14</v>
      </c>
      <c r="AD47" s="160" t="inlineStr">
        <is>
          <t>6200-DCS-SYS-114</t>
        </is>
      </c>
      <c r="AE47" s="160" t="inlineStr">
        <is>
          <t>AAI143-H</t>
        </is>
      </c>
      <c r="AF47" s="160" t="inlineStr">
        <is>
          <t>FCS0203</t>
        </is>
      </c>
      <c r="AG47" s="160" t="inlineStr">
        <is>
          <t>Y</t>
        </is>
      </c>
      <c r="AH47" s="161" t="n">
        <v>3</v>
      </c>
      <c r="AI47" s="161" t="n">
        <v>1</v>
      </c>
    </row>
    <row r="48">
      <c r="C48" s="157" t="inlineStr">
        <is>
          <t>6200-LT-25202</t>
        </is>
      </c>
      <c r="D48" s="160" t="inlineStr">
        <is>
          <t>6200LIAS25202</t>
        </is>
      </c>
      <c r="E48" s="161" t="inlineStr">
        <is>
          <t>AI</t>
        </is>
      </c>
      <c r="F48" s="156" t="n"/>
      <c r="G48" s="182" t="inlineStr">
        <is>
          <t>-400</t>
        </is>
      </c>
      <c r="H48" s="182" t="inlineStr">
        <is>
          <t>600</t>
        </is>
      </c>
      <c r="I48" s="182" t="inlineStr">
        <is>
          <t>mm</t>
        </is>
      </c>
      <c r="J48" s="162" t="inlineStr">
        <is>
          <t>N</t>
        </is>
      </c>
      <c r="K48" s="160" t="inlineStr">
        <is>
          <t>6200-DCS-MAR-116</t>
        </is>
      </c>
      <c r="L48" s="160" t="inlineStr">
        <is>
          <t>TBF02</t>
        </is>
      </c>
      <c r="M48" s="161" t="n">
        <v>7</v>
      </c>
      <c r="N48" s="161" t="n">
        <v>8</v>
      </c>
      <c r="O48" s="157" t="n"/>
      <c r="P48" s="157" t="n"/>
      <c r="Q48" s="157" t="n"/>
      <c r="R48" s="157" t="n"/>
      <c r="S48" s="157" t="n"/>
      <c r="T48" s="157" t="n"/>
      <c r="U48" s="157" t="n"/>
      <c r="V48" s="157" t="n"/>
      <c r="W48" s="157" t="n"/>
      <c r="X48" s="160" t="inlineStr">
        <is>
          <t>TPA103</t>
        </is>
      </c>
      <c r="Y48" s="161" t="n">
        <v>15</v>
      </c>
      <c r="AD48" s="160" t="inlineStr">
        <is>
          <t>6200-DCS-SYS-114</t>
        </is>
      </c>
      <c r="AE48" s="160" t="inlineStr">
        <is>
          <t>AAI143-H</t>
        </is>
      </c>
      <c r="AF48" s="160" t="inlineStr">
        <is>
          <t>FCS0203</t>
        </is>
      </c>
      <c r="AG48" s="160" t="inlineStr">
        <is>
          <t>Y</t>
        </is>
      </c>
      <c r="AH48" s="161" t="n">
        <v>3</v>
      </c>
      <c r="AI48" s="161" t="n">
        <v>1</v>
      </c>
    </row>
    <row r="49">
      <c r="C49" s="157" t="inlineStr">
        <is>
          <t>F0203N3S1C16</t>
        </is>
      </c>
      <c r="D49" s="160" t="inlineStr">
        <is>
          <t>F0203N3S1C16</t>
        </is>
      </c>
      <c r="E49" s="161" t="inlineStr">
        <is>
          <t>AI</t>
        </is>
      </c>
      <c r="F49" s="156" t="n"/>
      <c r="G49" s="181" t="n"/>
      <c r="H49" s="181" t="n"/>
      <c r="I49" s="181" t="n"/>
      <c r="J49" s="162" t="inlineStr">
        <is>
          <t>N</t>
        </is>
      </c>
      <c r="K49" s="160" t="inlineStr">
        <is>
          <t>6200-DCS-MAR-116</t>
        </is>
      </c>
      <c r="L49" s="157" t="n"/>
      <c r="M49" s="156" t="n"/>
      <c r="N49" s="156" t="n"/>
      <c r="O49" s="157" t="n"/>
      <c r="P49" s="157" t="n"/>
      <c r="Q49" s="157" t="n"/>
      <c r="R49" s="157" t="n"/>
      <c r="S49" s="157" t="n"/>
      <c r="T49" s="157" t="n"/>
      <c r="U49" s="157" t="n"/>
      <c r="V49" s="157" t="n"/>
      <c r="W49" s="157" t="n"/>
      <c r="X49" s="160" t="inlineStr">
        <is>
          <t>TPA103</t>
        </is>
      </c>
      <c r="Y49" s="161" t="n">
        <v>16</v>
      </c>
      <c r="AD49" s="160" t="inlineStr">
        <is>
          <t>6200-DCS-SYS-114</t>
        </is>
      </c>
      <c r="AE49" s="160" t="inlineStr">
        <is>
          <t>AAI143-H</t>
        </is>
      </c>
      <c r="AF49" s="160" t="inlineStr">
        <is>
          <t>FCS0203</t>
        </is>
      </c>
      <c r="AG49" s="160" t="inlineStr">
        <is>
          <t>Y</t>
        </is>
      </c>
      <c r="AH49" s="161" t="n">
        <v>3</v>
      </c>
      <c r="AI49" s="161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 Na</dc:creator>
  <dcterms:created xmlns:dcterms="http://purl.org/dc/terms/" xmlns:xsi="http://www.w3.org/2001/XMLSchema-instance" xsi:type="dcterms:W3CDTF">2009-05-10T11:24:00Z</dcterms:created>
  <dcterms:modified xmlns:dcterms="http://purl.org/dc/terms/" xmlns:xsi="http://www.w3.org/2001/XMLSchema-instance" xsi:type="dcterms:W3CDTF">2019-07-29T12:20:16Z</dcterms:modified>
  <cp:lastModifiedBy>Administrator</cp:lastModifiedBy>
  <cp:lastPrinted>2019-06-20T01:00:14Z</cp:lastPrinted>
</cp:coreProperties>
</file>