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
    </mc:Choice>
  </mc:AlternateContent>
  <xr:revisionPtr revIDLastSave="0" documentId="13_ncr:1_{46D0306F-0506-4719-B1F5-D12E76D945EF}"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効率化作業明細!$A$1:$AS$169</definedName>
    <definedName name="_xlnm._FilterDatabase" localSheetId="4" hidden="1">作業一覧!$B$1:$H$38</definedName>
    <definedName name="_xlnm.Print_Area" localSheetId="2">効率化作業明細!$A$1:$AS$170</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<sst xmlns="http://schemas.openxmlformats.org/spreadsheetml/2006/main" count="2307" uniqueCount="345">
  <si>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</si>
  <si>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</si>
  <si>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</si>
  <si>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</si>
  <si>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</si>
  <si>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</si>
  <si>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</si>
  <si>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</si>
  <si>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</si>
  <si>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</si>
  <si>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</si>
  <si>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</si>
  <si>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</si>
  <si>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</si>
  <si>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</si>
  <si>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</si>
  <si>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</si>
  <si>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</si>
  <si>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</si>
  <si>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</si>
  <si>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</si>
  <si>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</si>
  <si>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</si>
  <si>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</si>
  <si>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</si>
  <si>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</si>
  <si>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</si>
  <si>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</si>
  <si>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</si>
  <si>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</si>
  <si>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</si>
  <si>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</si>
  <si>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</si>
  <si>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</si>
  <si>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</si>
  <si>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</si>
  <si>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</si>
  <si>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</si>
  <si>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</si>
  <si>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</si>
  <si>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</si>
  <si>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</si>
  <si>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</si>
  <si>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</si>
  <si>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</si>
  <si>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</si>
  <si>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</si>
  <si>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</si>
  <si>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</si>
  <si>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</si>
  <si>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</si>
  <si>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</si>
  <si>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</si>
  <si>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</si>
  <si>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</si>
  <si>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</si>
  <si>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</si>
  <si>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</si>
  <si>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</si>
  <si>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</si>
  <si>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</si>
  <si>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</si>
  <si>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</si>
  <si>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</si>
  <si>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</si>
  <si>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</si>
  <si>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</si>
  <si>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</si>
  <si>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</si>
  <si>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</si>
  <si>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</si>
  <si>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</si>
  <si>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</si>
  <si>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</si>
  <si>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</si>
  <si>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</si>
  <si>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</si>
  <si>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</si>
  <si>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</si>
  <si>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</si>
  <si>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</si>
  <si>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</si>
  <si>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</si>
  <si>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</si>
  <si>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</si>
  <si>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</si>
  <si>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</si>
  <si>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</si>
  <si>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</si>
  <si>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</si>
  <si>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</si>
  <si>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</si>
  <si>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</si>
  <si>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</si>
  <si>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</si>
  <si>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</si>
  <si>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</si>
  <si>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</si>
  <si>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</si>
  <si>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</si>
  <si>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</si>
  <si>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</si>
  <si>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</si>
  <si>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</si>
  <si>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</si>
  <si>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</si>
  <si>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</si>
  <si>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</si>
  <si>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</si>
  <si>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</si>
  <si>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</si>
  <si>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</si>
  <si>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</si>
  <si>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</si>
  <si>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</si>
  <si>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</si>
  <si>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</si>
  <si>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</si>
  <si>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</si>
  <si>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</si>
  <si>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</si>
  <si>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</si>
  <si>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</si>
  <si>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</si>
  <si>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</si>
  <si>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</si>
  <si>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</si>
  <si>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</si>
  <si>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</si>
  <si>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</si>
  <si>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</si>
  <si>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</si>
  <si>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</si>
  <si>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</si>
  <si>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</si>
  <si>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</si>
  <si>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</si>
  <si>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</si>
  <si>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</si>
  <si>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</si>
  <si>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</si>
  <si>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</si>
  <si>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</si>
  <si>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</si>
  <si>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</si>
  <si>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</si>
  <si>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</si>
  <si>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</si>
  <si>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</si>
  <si>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</si>
  <si>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</si>
  <si>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</si>
  <si>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</si>
  <si>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</si>
  <si>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</si>
  <si>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</si>
  <si>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</si>
  <si>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</si>
  <si>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</si>
  <si>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</si>
  <si>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</si>
  <si>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</si>
  <si>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</si>
  <si>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</si>
  <si>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</si>
  <si>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</si>
  <si>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</si>
  <si>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</si>
  <si>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</si>
  <si>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</si>
  <si>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</si>
  <si>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</si>
  <si>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</si>
  <si>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</si>
  <si>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</si>
  <si>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</si>
  <si>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</si>
  <si>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</si>
  <si>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</si>
  <si>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</si>
  <si>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</si>
  <si>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</si>
  <si>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</si>
  <si>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</si>
  <si>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</si>
  <si>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</si>
  <si>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</si>
  <si>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</si>
  <si>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</si>
  <si>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</si>
  <si>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</si>
  <si>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</si>
  <si>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</si>
  <si>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</si>
  <si>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</si>
  <si>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</si>
  <si>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</si>
  <si>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</si>
  <si>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</si>
  <si>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</si>
  <si>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</si>
  <si>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</si>
  <si>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</si>
  <si>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</si>
  <si>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</si>
  <si>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</si>
  <si>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</si>
  <si>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</si>
  <si>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</si>
  <si>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</si>
  <si>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</si>
  <si>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</si>
  <si>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</si>
  <si>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</si>
  <si>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</si>
  <si>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</si>
  <si>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</si>
  <si>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</si>
  <si>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</si>
  <si>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</si>
  <si>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</si>
  <si>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</si>
  <si>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</si>
  <si>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</si>
  <si>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</si>
  <si>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</si>
  <si>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</si>
  <si>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</si>
  <si>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</si>
  <si>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</si>
  <si>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</si>
  <si>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</si>
  <si>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</si>
  <si>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</si>
  <si>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</si>
  <si>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</si>
  <si>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</si>
  <si>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</si>
  <si>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</si>
  <si>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</si>
  <si>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</si>
  <si>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</si>
  <si>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</si>
  <si>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</si>
  <si>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</si>
  <si>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</si>
  <si>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</si>
  <si>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</si>
  <si>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</si>
  <si>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</si>
  <si>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</si>
  <si>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</si>
  <si>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</si>
  <si>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</si>
  <si>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</si>
  <si>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</si>
  <si>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</si>
  <si>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</si>
  <si>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</si>
  <si>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</si>
  <si>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</si>
  <si>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</si>
  <si>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</si>
  <si>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</si>
  <si>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</si>
  <si>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</si>
  <si>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</si>
  <si>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</si>
  <si>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</si>
  <si>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</si>
  <si>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</si>
  <si>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</si>
  <si>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</si>
  <si>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</si>
  <si>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</si>
  <si>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</si>
  <si>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</si>
  <si>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</si>
  <si>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</si>
  <si>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</si>
  <si>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</si>
  <si>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</si>
  <si>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</si>
  <si>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</si>
  <si>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</si>
  <si>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</si>
  <si>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</si>
  <si>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</si>
  <si>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</si>
  <si>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</si>
  <si>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</si>
  <si>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</si>
  <si>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</si>
  <si>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</si>
  <si>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</si>
  <si>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</si>
  <si>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</si>
  <si>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</si>
  <si>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</si>
  <si>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</si>
  <si>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</si>
  <si>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</si>
  <si>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</si>
  <si>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</si>
  <si>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</si>
  <si>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</si>
  <si>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</si>
  <si>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charset val="128"/>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</si>
  <si>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</si>
  <si>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</si>
  <si>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</si>
  <si>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</si>
  <si>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</si>
  <si>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</si>
  <si>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</si>
  <si>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</si>
  <si>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</si>
  <si>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</si>
  <si>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</si>
  <si>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</si>
  <si>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</si>
  <si>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</si>
  <si>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</si>
  <si>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</si>
  <si>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</si>
  <si>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</si>
  <si>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</si>
  <si>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</si>
  <si>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</si>
  <si>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</si>
  <si>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</si>
  <si>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</si>
  <si>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</si>
  <si>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</si>
  <si>
    <r>
      <t>CRMへのレポート自動提供依頼</t>
    </r>
    <r>
      <rPr>
        <sz val="10"/>
        <color rgb="FF000000"/>
        <rFont val="Microsoft YaHei"/>
        <family val="3"/>
        <charset val="134"/>
      </rPr>
      <t>_月概要</t>
    </r>
    <phoneticPr fontId="34"/>
  </si>
  <si>
    <t>CRMへのレポート自動提供依頼_月概要</t>
    <phoneticPr fontId="34"/>
  </si>
  <si>
    <r>
      <t>L1AUTO0</t>
    </r>
    <r>
      <rPr>
        <sz val="10"/>
        <color rgb="FF000000"/>
        <rFont val="Microsoft YaHei"/>
        <family val="3"/>
        <charset val="134"/>
      </rPr>
      <t>42</t>
    </r>
    <phoneticPr fontId="34"/>
  </si>
  <si>
    <r>
      <t>L1AUTO0</t>
    </r>
    <r>
      <rPr>
        <sz val="10"/>
        <color theme="0" tint="-0.249977111117893"/>
        <rFont val="Microsoft YaHei"/>
        <family val="3"/>
        <charset val="134"/>
      </rPr>
      <t>42</t>
    </r>
    <phoneticPr fontId="34"/>
  </si>
  <si>
    <r>
      <t>L1AUTO0</t>
    </r>
    <r>
      <rPr>
        <sz val="10"/>
        <color rgb="FF000000"/>
        <rFont val="Microsoft YaHei"/>
        <family val="3"/>
        <charset val="134"/>
      </rPr>
      <t>43</t>
    </r>
    <phoneticPr fontId="34"/>
  </si>
  <si>
    <r>
      <t>L1AUTO0</t>
    </r>
    <r>
      <rPr>
        <sz val="10"/>
        <color theme="0" tint="-0.249977111117893"/>
        <rFont val="Microsoft YaHei"/>
        <family val="3"/>
        <charset val="134"/>
      </rPr>
      <t>43</t>
    </r>
    <phoneticPr fontId="34"/>
  </si>
  <si>
    <t>JP1 release tool</t>
    <phoneticPr fontId="34"/>
  </si>
  <si>
    <t>NHC</t>
    <phoneticPr fontId="34"/>
  </si>
  <si>
    <r>
      <t>運用担当：</t>
    </r>
    <r>
      <rPr>
        <sz val="10"/>
        <color theme="1"/>
        <rFont val="Microsoft YaHei"/>
        <family val="3"/>
        <charset val="134"/>
      </rPr>
      <t>manson.liang@takeda.com</t>
    </r>
    <phoneticPr fontId="34"/>
  </si>
  <si>
    <r>
      <t>運用担当：</t>
    </r>
    <r>
      <rPr>
        <sz val="10"/>
        <color theme="0" tint="-0.249977111117893"/>
        <rFont val="Microsoft YaHei"/>
        <family val="3"/>
        <charset val="134"/>
      </rPr>
      <t>manson.liang@takeda.com</t>
    </r>
    <phoneticPr fontId="34"/>
  </si>
  <si>
    <t>Wave3</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</si>
</sst>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7">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
      <sz val="10"/>
      <color theme="1"/>
      <name val="宋体"/>
      <charset val="128"/>
    </font>
    <font>
      <sz val="10"/>
      <color theme="0" tint="-0.249977111117893"/>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50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49"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0" xfId="16" applyFont="1" applyFill="1" applyBorder="1" applyAlignment="1">
      <alignment horizontal="left" vertical="top"/>
    </xf>
    <xf numFmtId="0" fontId="1" fillId="0" borderId="51"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20" fillId="0" borderId="17" xfId="16" applyFont="1" applyFill="1" applyBorder="1" applyAlignment="1">
      <alignment horizontal="left" vertical="top" wrapText="1"/>
    </xf>
    <xf numFmtId="177" fontId="3" fillId="0" borderId="14" xfId="16" applyNumberFormat="1" applyFont="1" applyBorder="1" applyAlignment="1" applyProtection="1">
      <alignment horizontal="left" vertical="top"/>
      <protection locked="0"/>
    </xf>
    <xf numFmtId="177" fontId="9" fillId="0" borderId="4" xfId="16" applyNumberFormat="1" applyFont="1" applyBorder="1" applyAlignment="1" applyProtection="1">
      <alignment horizontal="left" vertical="top"/>
      <protection locked="0"/>
    </xf>
    <xf numFmtId="177" fontId="9" fillId="0" borderId="22" xfId="16" applyNumberFormat="1" applyFont="1" applyBorder="1" applyAlignment="1" applyProtection="1">
      <alignment horizontal="left" vertical="top"/>
      <protection locked="0"/>
    </xf>
    <xf numFmtId="0" fontId="3" fillId="0" borderId="46" xfId="0" applyFont="1" applyBorder="1" applyAlignment="1">
      <alignment horizontal="left" vertical="top" wrapText="1" readingOrder="1"/>
    </xf>
    <xf numFmtId="0" fontId="3" fillId="0" borderId="14" xfId="16" applyFont="1" applyBorder="1" applyAlignment="1">
      <alignment horizontal="left" vertical="top" wrapText="1"/>
    </xf>
    <xf numFmtId="0" fontId="13" fillId="0" borderId="17" xfId="0" applyFont="1" applyBorder="1" applyAlignment="1">
      <alignment horizontal="center" vertical="center"/>
    </xf>
    <xf numFmtId="176" fontId="12" fillId="0" borderId="14" xfId="16" applyNumberFormat="1" applyFont="1" applyBorder="1" applyAlignment="1" applyProtection="1">
      <alignment horizontal="left" vertical="top" wrapText="1"/>
      <protection locked="0"/>
    </xf>
    <xf numFmtId="2" fontId="12" fillId="0" borderId="17" xfId="16" applyNumberFormat="1" applyFont="1" applyBorder="1" applyAlignment="1" applyProtection="1">
      <alignment horizontal="left" vertical="top" wrapText="1"/>
      <protection locked="0"/>
    </xf>
    <xf numFmtId="180" fontId="3" fillId="0" borderId="17" xfId="16" applyNumberFormat="1" applyFont="1" applyBorder="1" applyAlignment="1" applyProtection="1">
      <alignment horizontal="left" vertical="top"/>
      <protection locked="0"/>
    </xf>
    <xf numFmtId="182" fontId="3" fillId="0" borderId="17" xfId="16" applyNumberFormat="1" applyFont="1" applyBorder="1" applyAlignment="1" applyProtection="1">
      <alignment horizontal="left" vertical="top"/>
      <protection locked="0"/>
    </xf>
    <xf numFmtId="181" fontId="12" fillId="0" borderId="17" xfId="16" applyNumberFormat="1" applyFont="1" applyBorder="1" applyAlignment="1" applyProtection="1">
      <alignment horizontal="left" vertical="top"/>
      <protection locked="0"/>
    </xf>
    <xf numFmtId="0" fontId="12" fillId="0" borderId="14" xfId="16" applyFont="1" applyBorder="1" applyAlignment="1">
      <alignment horizontal="left" vertical="top" wrapText="1"/>
    </xf>
    <xf numFmtId="0" fontId="1" fillId="0" borderId="31" xfId="16" applyFont="1" applyBorder="1" applyAlignment="1">
      <alignment horizontal="left" vertical="top" wrapText="1"/>
    </xf>
    <xf numFmtId="9" fontId="13" fillId="0" borderId="14" xfId="0" applyNumberFormat="1" applyFont="1" applyBorder="1" applyAlignment="1">
      <alignment horizontal="left" wrapText="1"/>
    </xf>
    <xf numFmtId="0" fontId="1" fillId="0" borderId="14" xfId="16" applyFont="1" applyBorder="1" applyAlignment="1">
      <alignment horizontal="left" vertical="top" wrapText="1"/>
    </xf>
    <xf numFmtId="0" fontId="1" fillId="0" borderId="14" xfId="16" applyFont="1" applyBorder="1" applyAlignment="1">
      <alignment horizontal="center" vertical="center" wrapText="1"/>
    </xf>
    <xf numFmtId="0" fontId="1" fillId="0" borderId="17" xfId="16" applyFont="1" applyBorder="1" applyAlignment="1">
      <alignment horizontal="left" vertical="top"/>
    </xf>
    <xf numFmtId="0" fontId="1" fillId="0" borderId="14" xfId="16" applyFont="1" applyBorder="1" applyAlignment="1">
      <alignment horizontal="left" vertical="top"/>
    </xf>
    <xf numFmtId="178" fontId="1" fillId="0" borderId="14" xfId="16" applyNumberFormat="1" applyFont="1" applyBorder="1" applyAlignment="1">
      <alignment horizontal="left" vertical="top"/>
    </xf>
    <xf numFmtId="14" fontId="1" fillId="0" borderId="14" xfId="16" applyNumberFormat="1" applyFont="1" applyBorder="1" applyAlignment="1">
      <alignment horizontal="left" vertical="top"/>
    </xf>
    <xf numFmtId="0" fontId="9" fillId="0" borderId="47" xfId="0" applyFont="1" applyBorder="1" applyAlignment="1">
      <alignment horizontal="left" vertical="top" wrapText="1" readingOrder="1"/>
    </xf>
    <xf numFmtId="0" fontId="9" fillId="0" borderId="4" xfId="16" applyFont="1" applyBorder="1" applyAlignment="1">
      <alignment horizontal="left" vertical="top" wrapText="1"/>
    </xf>
    <xf numFmtId="0" fontId="21" fillId="0" borderId="17" xfId="0" applyFont="1" applyBorder="1" applyAlignment="1">
      <alignment horizontal="center" vertical="center"/>
    </xf>
    <xf numFmtId="180" fontId="9" fillId="0" borderId="17" xfId="16" applyNumberFormat="1" applyFont="1" applyBorder="1" applyAlignment="1" applyProtection="1">
      <alignment horizontal="left" vertical="top"/>
      <protection locked="0"/>
    </xf>
    <xf numFmtId="182" fontId="38" fillId="0" borderId="17" xfId="16" applyNumberFormat="1" applyFont="1" applyBorder="1" applyAlignment="1" applyProtection="1">
      <alignment horizontal="left" vertical="top"/>
      <protection locked="0"/>
    </xf>
    <xf numFmtId="181" fontId="9" fillId="0" borderId="17" xfId="16" applyNumberFormat="1" applyFont="1" applyBorder="1" applyAlignment="1" applyProtection="1">
      <alignment horizontal="left" vertical="top"/>
      <protection locked="0"/>
    </xf>
    <xf numFmtId="0" fontId="1" fillId="0" borderId="33" xfId="16" applyFont="1" applyBorder="1" applyAlignment="1">
      <alignment horizontal="left" vertical="top" wrapText="1"/>
    </xf>
    <xf numFmtId="9" fontId="14" fillId="0" borderId="4" xfId="0" applyNumberFormat="1" applyFont="1" applyBorder="1" applyAlignment="1">
      <alignment horizontal="left" wrapText="1"/>
    </xf>
    <xf numFmtId="0" fontId="9" fillId="0" borderId="4" xfId="16" applyFont="1" applyBorder="1" applyAlignment="1">
      <alignment horizontal="center" vertical="center" wrapText="1"/>
    </xf>
    <xf numFmtId="0" fontId="38" fillId="0" borderId="17" xfId="16" applyFont="1" applyBorder="1" applyAlignment="1">
      <alignment horizontal="left" vertical="top"/>
    </xf>
    <xf numFmtId="0" fontId="9" fillId="0" borderId="4" xfId="16" applyFont="1" applyBorder="1" applyAlignment="1">
      <alignment horizontal="left" vertical="top"/>
    </xf>
    <xf numFmtId="178" fontId="9" fillId="0" borderId="4" xfId="16" applyNumberFormat="1" applyFont="1" applyBorder="1" applyAlignment="1">
      <alignment horizontal="left" vertical="top"/>
    </xf>
    <xf numFmtId="14" fontId="9" fillId="0" borderId="4" xfId="16" applyNumberFormat="1" applyFont="1" applyBorder="1" applyAlignment="1">
      <alignment horizontal="left" vertical="top"/>
    </xf>
    <xf numFmtId="0" fontId="9" fillId="0" borderId="48" xfId="0" applyFont="1" applyBorder="1" applyAlignment="1">
      <alignment horizontal="left" vertical="top" wrapText="1" readingOrder="1"/>
    </xf>
    <xf numFmtId="0" fontId="9" fillId="0" borderId="22" xfId="16" applyFont="1" applyBorder="1" applyAlignment="1">
      <alignment horizontal="left" vertical="top" wrapText="1"/>
    </xf>
    <xf numFmtId="0" fontId="1" fillId="0" borderId="36" xfId="16" applyFont="1" applyBorder="1" applyAlignment="1">
      <alignment horizontal="left" vertical="top" wrapText="1"/>
    </xf>
    <xf numFmtId="0" fontId="9" fillId="0" borderId="22" xfId="16" applyFont="1" applyBorder="1" applyAlignment="1">
      <alignment horizontal="center" vertical="center" wrapText="1"/>
    </xf>
    <xf numFmtId="0" fontId="9" fillId="0" borderId="22" xfId="16" applyFont="1" applyBorder="1" applyAlignment="1">
      <alignment horizontal="left" vertical="top"/>
    </xf>
    <xf numFmtId="178" fontId="9" fillId="0" borderId="22" xfId="16" applyNumberFormat="1" applyFont="1" applyBorder="1" applyAlignment="1">
      <alignment horizontal="left" vertical="top"/>
    </xf>
    <xf numFmtId="14" fontId="9" fillId="0" borderId="22" xfId="16" applyNumberFormat="1" applyFont="1" applyBorder="1" applyAlignment="1">
      <alignment horizontal="left" vertical="top"/>
    </xf>
    <xf numFmtId="9" fontId="9" fillId="0" borderId="14" xfId="16" applyNumberFormat="1" applyFont="1" applyBorder="1" applyAlignment="1">
      <alignment horizontal="left" vertical="top"/>
    </xf>
    <xf numFmtId="181" fontId="9" fillId="0" borderId="17" xfId="16" applyNumberFormat="1" applyFont="1" applyBorder="1" applyAlignment="1">
      <alignment horizontal="left" vertical="top"/>
    </xf>
    <xf numFmtId="2" fontId="9" fillId="0" borderId="17" xfId="16" applyNumberFormat="1" applyFont="1" applyBorder="1" applyAlignment="1">
      <alignment horizontal="left" vertical="top"/>
    </xf>
    <xf numFmtId="181" fontId="9" fillId="0" borderId="14" xfId="16" applyNumberFormat="1" applyFont="1" applyBorder="1" applyAlignment="1">
      <alignment horizontal="left" vertical="top"/>
    </xf>
    <xf numFmtId="14" fontId="1" fillId="0" borderId="40" xfId="16" applyNumberFormat="1" applyFont="1" applyBorder="1" applyAlignment="1">
      <alignment horizontal="left" vertical="top"/>
    </xf>
    <xf numFmtId="181" fontId="1" fillId="0" borderId="0" xfId="16" applyNumberFormat="1" applyFont="1" applyBorder="1" applyAlignment="1">
      <alignment horizontal="left" vertical="top"/>
    </xf>
    <xf numFmtId="177" fontId="9" fillId="0" borderId="14" xfId="16" applyNumberFormat="1" applyFont="1" applyBorder="1" applyAlignment="1" applyProtection="1">
      <alignment horizontal="left" vertical="top"/>
      <protection locked="0"/>
    </xf>
    <xf numFmtId="182" fontId="9" fillId="0" borderId="17" xfId="16" applyNumberFormat="1" applyFont="1" applyBorder="1" applyAlignment="1" applyProtection="1">
      <alignment horizontal="left" vertical="top"/>
      <protection locked="0"/>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Border="1" applyAlignment="1">
      <alignment horizontal="left" vertical="top" wrapText="1"/>
    </xf>
    <xf numFmtId="0" fontId="1" fillId="0" borderId="10" xfId="16" applyFont="1" applyBorder="1" applyAlignment="1">
      <alignment horizontal="left" vertical="top" wrapText="1"/>
    </xf>
    <xf numFmtId="0" fontId="1" fillId="0" borderId="25" xfId="16" applyFont="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69"/>
  <sheetViews>
    <sheetView tabSelected="1" view="pageBreakPreview" topLeftCell="H1" zoomScaleNormal="70" zoomScaleSheetLayoutView="100" workbookViewId="0">
      <pane ySplit="1" topLeftCell="A2" activePane="bottomLeft" state="frozen"/>
      <selection pane="bottomLeft" activeCell="N175" sqref="N175"/>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1" t="s">
        <v>105</v>
      </c>
      <c r="P2" s="473"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8"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74"/>
      <c r="Q3" s="165" t="s">
        <v>100</v>
      </c>
      <c r="R3" s="196">
        <v>43923</v>
      </c>
      <c r="S3" s="196">
        <v>43928</v>
      </c>
      <c r="T3" s="196">
        <v>43923</v>
      </c>
      <c r="U3" s="196">
        <v>43938</v>
      </c>
      <c r="V3" s="163" t="s">
        <v>88</v>
      </c>
      <c r="W3" s="169" t="s">
        <v>307</v>
      </c>
      <c r="X3" s="112" t="s">
        <v>89</v>
      </c>
      <c r="Y3" s="218" t="s">
        <v>90</v>
      </c>
      <c r="Z3" s="382"/>
      <c r="AA3" s="135" t="s">
        <v>108</v>
      </c>
      <c r="AB3" s="383"/>
      <c r="AC3" s="383"/>
      <c r="AD3" s="387"/>
      <c r="AE3" s="387"/>
      <c r="AF3" s="387"/>
      <c r="AG3" s="387"/>
      <c r="AH3" s="383"/>
      <c r="AI3" s="383"/>
      <c r="AJ3" s="383"/>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8" t="s">
        <v>32</v>
      </c>
      <c r="E4" s="45"/>
      <c r="F4" s="45"/>
      <c r="G4" s="45" t="s">
        <v>85</v>
      </c>
      <c r="H4" s="50" t="s">
        <v>86</v>
      </c>
      <c r="I4" s="119" t="s">
        <v>87</v>
      </c>
      <c r="J4" s="45">
        <v>100</v>
      </c>
      <c r="K4" s="45">
        <f t="shared" si="4"/>
        <v>0.2</v>
      </c>
      <c r="L4" s="45">
        <v>2</v>
      </c>
      <c r="M4" s="45">
        <f t="shared" si="5"/>
        <v>20</v>
      </c>
      <c r="N4" s="45">
        <f t="shared" si="6"/>
        <v>1.1499999999999999</v>
      </c>
      <c r="O4" s="105" t="s">
        <v>105</v>
      </c>
      <c r="P4" s="474"/>
      <c r="Q4" s="165" t="s">
        <v>102</v>
      </c>
      <c r="R4" s="196">
        <v>43929</v>
      </c>
      <c r="S4" s="196">
        <v>43929</v>
      </c>
      <c r="T4" s="196">
        <v>43941</v>
      </c>
      <c r="U4" s="196">
        <v>43941</v>
      </c>
      <c r="V4" s="163" t="s">
        <v>88</v>
      </c>
      <c r="W4" s="169" t="s">
        <v>307</v>
      </c>
      <c r="X4" s="112" t="s">
        <v>89</v>
      </c>
      <c r="Y4" s="218" t="s">
        <v>90</v>
      </c>
      <c r="Z4" s="382"/>
      <c r="AA4" s="135" t="s">
        <v>108</v>
      </c>
      <c r="AB4" s="383"/>
      <c r="AC4" s="383"/>
      <c r="AD4" s="387"/>
      <c r="AE4" s="387"/>
      <c r="AF4" s="387"/>
      <c r="AG4" s="387"/>
      <c r="AH4" s="383"/>
      <c r="AI4" s="383"/>
      <c r="AJ4" s="383"/>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8" t="s">
        <v>32</v>
      </c>
      <c r="E5" s="45"/>
      <c r="F5" s="45"/>
      <c r="G5" s="45" t="s">
        <v>85</v>
      </c>
      <c r="H5" s="50" t="s">
        <v>86</v>
      </c>
      <c r="I5" s="119" t="s">
        <v>87</v>
      </c>
      <c r="J5" s="45">
        <v>100</v>
      </c>
      <c r="K5" s="45">
        <f t="shared" si="4"/>
        <v>0.2</v>
      </c>
      <c r="L5" s="45">
        <v>2</v>
      </c>
      <c r="M5" s="45">
        <f t="shared" si="5"/>
        <v>20</v>
      </c>
      <c r="N5" s="45">
        <f t="shared" si="6"/>
        <v>1.1499999999999999</v>
      </c>
      <c r="O5" s="105" t="s">
        <v>105</v>
      </c>
      <c r="P5" s="474"/>
      <c r="Q5" s="165" t="s">
        <v>13</v>
      </c>
      <c r="R5" s="196">
        <v>43942</v>
      </c>
      <c r="S5" s="196">
        <v>43942</v>
      </c>
      <c r="T5" s="196">
        <v>43942</v>
      </c>
      <c r="U5" s="196">
        <v>43942</v>
      </c>
      <c r="V5" s="163" t="s">
        <v>88</v>
      </c>
      <c r="W5" s="169" t="s">
        <v>307</v>
      </c>
      <c r="X5" s="112" t="s">
        <v>89</v>
      </c>
      <c r="Y5" s="218" t="s">
        <v>90</v>
      </c>
      <c r="Z5" s="382"/>
      <c r="AA5" s="135" t="s">
        <v>108</v>
      </c>
      <c r="AB5" s="383"/>
      <c r="AC5" s="383"/>
      <c r="AD5" s="387"/>
      <c r="AE5" s="387"/>
      <c r="AF5" s="387"/>
      <c r="AG5" s="387"/>
      <c r="AH5" s="383"/>
      <c r="AI5" s="383"/>
      <c r="AJ5" s="383"/>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8" t="s">
        <v>32</v>
      </c>
      <c r="E6" s="45"/>
      <c r="F6" s="45"/>
      <c r="G6" s="45" t="s">
        <v>85</v>
      </c>
      <c r="H6" s="50" t="s">
        <v>86</v>
      </c>
      <c r="I6" s="119" t="s">
        <v>87</v>
      </c>
      <c r="J6" s="45">
        <v>100</v>
      </c>
      <c r="K6" s="45">
        <f t="shared" si="4"/>
        <v>0.2</v>
      </c>
      <c r="L6" s="45">
        <v>2</v>
      </c>
      <c r="M6" s="45">
        <f t="shared" si="5"/>
        <v>20</v>
      </c>
      <c r="N6" s="45">
        <f t="shared" si="6"/>
        <v>1.1499999999999999</v>
      </c>
      <c r="O6" s="105" t="s">
        <v>105</v>
      </c>
      <c r="P6" s="475"/>
      <c r="Q6" s="173" t="s">
        <v>16</v>
      </c>
      <c r="R6" s="385"/>
      <c r="S6" s="385"/>
      <c r="T6" s="385"/>
      <c r="U6" s="386"/>
      <c r="V6" s="163" t="s">
        <v>88</v>
      </c>
      <c r="W6" s="169" t="s">
        <v>307</v>
      </c>
      <c r="X6" s="112" t="s">
        <v>89</v>
      </c>
      <c r="Y6" s="218" t="s">
        <v>90</v>
      </c>
      <c r="Z6" s="382"/>
      <c r="AA6" s="135" t="s">
        <v>108</v>
      </c>
      <c r="AB6" s="383"/>
      <c r="AC6" s="383"/>
      <c r="AD6" s="387"/>
      <c r="AE6" s="387"/>
      <c r="AF6" s="387"/>
      <c r="AG6" s="387"/>
      <c r="AH6" s="383"/>
      <c r="AI6" s="383"/>
      <c r="AJ6" s="383"/>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85"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86"/>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86"/>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86"/>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87"/>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82"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83"/>
      <c r="Q13" s="165" t="s">
        <v>100</v>
      </c>
      <c r="R13" s="166">
        <v>43914</v>
      </c>
      <c r="S13" s="166">
        <v>43929</v>
      </c>
      <c r="T13" s="166">
        <v>43914</v>
      </c>
      <c r="U13" s="166">
        <v>43929</v>
      </c>
      <c r="V13" s="350"/>
      <c r="W13" s="177" t="s">
        <v>106</v>
      </c>
      <c r="X13" s="177" t="s">
        <v>107</v>
      </c>
      <c r="Y13" s="373" t="s">
        <v>90</v>
      </c>
      <c r="Z13" s="105"/>
      <c r="AA13" s="177" t="s">
        <v>108</v>
      </c>
      <c r="AB13" s="220"/>
      <c r="AC13" s="221"/>
      <c r="AD13" s="222"/>
      <c r="AE13" s="222"/>
      <c r="AF13" s="222"/>
      <c r="AG13" s="222"/>
      <c r="AH13" s="221"/>
      <c r="AI13" s="221"/>
      <c r="AJ13" s="221"/>
      <c r="AK13" s="320"/>
      <c r="AL13" s="372"/>
      <c r="AM13" s="320"/>
      <c r="AN13" s="320"/>
      <c r="AO13" s="332"/>
      <c r="AP13" s="380"/>
      <c r="AQ13" s="380"/>
      <c r="AR13" s="380"/>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83"/>
      <c r="Q14" s="165" t="s">
        <v>102</v>
      </c>
      <c r="R14" s="166">
        <v>43930</v>
      </c>
      <c r="S14" s="166">
        <v>43936</v>
      </c>
      <c r="T14" s="166">
        <v>43930</v>
      </c>
      <c r="U14" s="166">
        <v>43936</v>
      </c>
      <c r="V14" s="350"/>
      <c r="W14" s="177" t="s">
        <v>106</v>
      </c>
      <c r="X14" s="177" t="s">
        <v>107</v>
      </c>
      <c r="Y14" s="373" t="s">
        <v>90</v>
      </c>
      <c r="Z14" s="389"/>
      <c r="AA14" s="177" t="s">
        <v>108</v>
      </c>
      <c r="AB14" s="220"/>
      <c r="AC14" s="221"/>
      <c r="AD14" s="222"/>
      <c r="AE14" s="222"/>
      <c r="AF14" s="222"/>
      <c r="AG14" s="222"/>
      <c r="AH14" s="221"/>
      <c r="AI14" s="221"/>
      <c r="AJ14" s="221"/>
      <c r="AK14" s="320"/>
      <c r="AL14" s="372"/>
      <c r="AM14" s="320"/>
      <c r="AN14" s="320"/>
      <c r="AO14" s="332"/>
      <c r="AP14" s="380"/>
      <c r="AQ14" s="380"/>
      <c r="AR14" s="380"/>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83"/>
      <c r="Q15" s="165" t="s">
        <v>13</v>
      </c>
      <c r="R15" s="166">
        <v>43937</v>
      </c>
      <c r="S15" s="166">
        <v>43942</v>
      </c>
      <c r="T15" s="166">
        <v>43936</v>
      </c>
      <c r="U15" s="166">
        <v>43938</v>
      </c>
      <c r="V15" s="350" t="s">
        <v>309</v>
      </c>
      <c r="W15" s="177" t="s">
        <v>106</v>
      </c>
      <c r="X15" s="177" t="s">
        <v>107</v>
      </c>
      <c r="Y15" s="373" t="s">
        <v>90</v>
      </c>
      <c r="Z15" s="148"/>
      <c r="AA15" s="177" t="s">
        <v>108</v>
      </c>
      <c r="AB15" s="220"/>
      <c r="AC15" s="221"/>
      <c r="AD15" s="222"/>
      <c r="AE15" s="222"/>
      <c r="AF15" s="222"/>
      <c r="AG15" s="222"/>
      <c r="AH15" s="221"/>
      <c r="AI15" s="221"/>
      <c r="AJ15" s="221"/>
      <c r="AK15" s="320"/>
      <c r="AL15" s="372"/>
      <c r="AM15" s="320"/>
      <c r="AN15" s="320"/>
      <c r="AO15" s="332"/>
      <c r="AP15" s="380"/>
      <c r="AQ15" s="380"/>
      <c r="AR15" s="380"/>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84"/>
      <c r="Q16" s="178" t="s">
        <v>16</v>
      </c>
      <c r="R16" s="166"/>
      <c r="S16" s="166"/>
      <c r="T16" s="166"/>
      <c r="U16" s="166"/>
      <c r="V16" s="350"/>
      <c r="W16" s="177" t="s">
        <v>106</v>
      </c>
      <c r="X16" s="177" t="s">
        <v>107</v>
      </c>
      <c r="Y16" s="373" t="s">
        <v>90</v>
      </c>
      <c r="Z16" s="105"/>
      <c r="AA16" s="177" t="s">
        <v>108</v>
      </c>
      <c r="AB16" s="73"/>
      <c r="AC16" s="223"/>
      <c r="AD16" s="223"/>
      <c r="AE16" s="223"/>
      <c r="AF16" s="223"/>
      <c r="AG16" s="223"/>
      <c r="AH16" s="223"/>
      <c r="AI16" s="226"/>
      <c r="AJ16" s="73"/>
      <c r="AK16" s="320"/>
      <c r="AL16" s="372"/>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88"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89"/>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89"/>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89"/>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90"/>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91"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8">
        <v>0.68</v>
      </c>
      <c r="AL24" s="399">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80"/>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0">
        <v>0.68</v>
      </c>
      <c r="AL25" s="401">
        <v>0.95</v>
      </c>
      <c r="AM25" s="402">
        <f t="shared" si="2"/>
        <v>1.3656249999999998E-2</v>
      </c>
      <c r="AN25" s="402">
        <f t="shared" si="3"/>
        <v>7.1875000000000064E-4</v>
      </c>
      <c r="AO25" s="403">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80"/>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0">
        <v>0.68</v>
      </c>
      <c r="AL26" s="401">
        <v>0.95</v>
      </c>
      <c r="AM26" s="402">
        <f t="shared" si="2"/>
        <v>1.3656249999999998E-2</v>
      </c>
      <c r="AN26" s="402">
        <f t="shared" si="3"/>
        <v>7.1875000000000064E-4</v>
      </c>
      <c r="AO26" s="403">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80"/>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0">
        <v>0.68</v>
      </c>
      <c r="AL27" s="401">
        <v>0.95</v>
      </c>
      <c r="AM27" s="402">
        <f t="shared" si="2"/>
        <v>1.3656249999999998E-2</v>
      </c>
      <c r="AN27" s="402">
        <f t="shared" si="3"/>
        <v>7.1875000000000064E-4</v>
      </c>
      <c r="AO27" s="403">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92"/>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0">
        <v>0.68</v>
      </c>
      <c r="AL28" s="401">
        <v>0.95</v>
      </c>
      <c r="AM28" s="402">
        <f t="shared" si="2"/>
        <v>1.3656249999999998E-2</v>
      </c>
      <c r="AN28" s="402">
        <f t="shared" si="3"/>
        <v>7.1875000000000064E-4</v>
      </c>
      <c r="AO28" s="403">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91"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8">
        <v>0.68</v>
      </c>
      <c r="AL29" s="399">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80"/>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0">
        <v>0.68</v>
      </c>
      <c r="AL30" s="401">
        <v>0.97</v>
      </c>
      <c r="AM30" s="402">
        <f t="shared" si="20"/>
        <v>2.0915624999999997E-2</v>
      </c>
      <c r="AN30" s="402">
        <f t="shared" si="21"/>
        <v>6.4687500000000162E-4</v>
      </c>
      <c r="AO30" s="403">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80"/>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0">
        <v>0.68</v>
      </c>
      <c r="AL31" s="401">
        <v>0.97</v>
      </c>
      <c r="AM31" s="402">
        <f t="shared" si="20"/>
        <v>2.0915624999999997E-2</v>
      </c>
      <c r="AN31" s="402">
        <f t="shared" si="21"/>
        <v>6.4687500000000162E-4</v>
      </c>
      <c r="AO31" s="403">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80"/>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0">
        <v>0.68</v>
      </c>
      <c r="AL32" s="401">
        <v>0.97</v>
      </c>
      <c r="AM32" s="402">
        <f t="shared" si="20"/>
        <v>2.0915624999999997E-2</v>
      </c>
      <c r="AN32" s="402">
        <f t="shared" si="21"/>
        <v>6.4687500000000162E-4</v>
      </c>
      <c r="AO32" s="403">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92"/>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0">
        <v>0.68</v>
      </c>
      <c r="AL33" s="401">
        <v>0.97</v>
      </c>
      <c r="AM33" s="402">
        <f t="shared" si="20"/>
        <v>2.0915624999999997E-2</v>
      </c>
      <c r="AN33" s="402">
        <f t="shared" si="21"/>
        <v>6.4687500000000162E-4</v>
      </c>
      <c r="AO33" s="403">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79"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80"/>
      <c r="Q35" s="165" t="s">
        <v>100</v>
      </c>
      <c r="R35" s="166">
        <v>43840</v>
      </c>
      <c r="S35" s="166">
        <v>43854</v>
      </c>
      <c r="T35" s="196">
        <v>43839</v>
      </c>
      <c r="U35" s="168">
        <v>43868</v>
      </c>
      <c r="V35" s="203" t="s">
        <v>135</v>
      </c>
      <c r="W35" s="135" t="s">
        <v>121</v>
      </c>
      <c r="X35" s="177" t="s">
        <v>107</v>
      </c>
      <c r="Y35" s="418"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80"/>
      <c r="Q36" s="165" t="s">
        <v>102</v>
      </c>
      <c r="R36" s="166">
        <v>43864</v>
      </c>
      <c r="S36" s="166">
        <v>43878</v>
      </c>
      <c r="T36" s="196">
        <v>43871</v>
      </c>
      <c r="U36" s="166">
        <v>43878</v>
      </c>
      <c r="V36" s="204" t="s">
        <v>304</v>
      </c>
      <c r="W36" s="135" t="s">
        <v>121</v>
      </c>
      <c r="X36" s="177" t="s">
        <v>107</v>
      </c>
      <c r="Y36" s="418"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80"/>
      <c r="Q37" s="165" t="s">
        <v>13</v>
      </c>
      <c r="R37" s="166">
        <v>43879</v>
      </c>
      <c r="S37" s="166">
        <v>43882</v>
      </c>
      <c r="T37" s="166">
        <v>43907</v>
      </c>
      <c r="U37" s="166">
        <v>43907</v>
      </c>
      <c r="V37" s="199">
        <v>1</v>
      </c>
      <c r="W37" s="135" t="s">
        <v>121</v>
      </c>
      <c r="X37" s="177" t="s">
        <v>107</v>
      </c>
      <c r="Y37" s="418"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81"/>
      <c r="Q38" s="173" t="s">
        <v>16</v>
      </c>
      <c r="R38" s="190"/>
      <c r="S38" s="190"/>
      <c r="T38" s="190"/>
      <c r="U38" s="191"/>
      <c r="V38" s="254"/>
      <c r="W38" s="146" t="s">
        <v>121</v>
      </c>
      <c r="X38" s="177" t="s">
        <v>107</v>
      </c>
      <c r="Y38" s="418"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76"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77"/>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77"/>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77"/>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78"/>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93"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94"/>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0">
        <f t="shared" si="20"/>
        <v>1.3943749999999998E-2</v>
      </c>
      <c r="AN45" s="252">
        <v>1.4375E-3</v>
      </c>
      <c r="AO45" s="391">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94"/>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4">
        <v>0.5</v>
      </c>
      <c r="AL46" s="405">
        <v>0.9</v>
      </c>
      <c r="AM46" s="390">
        <f t="shared" si="20"/>
        <v>1.2937499999999999E-2</v>
      </c>
      <c r="AN46" s="252">
        <v>1.4375E-3</v>
      </c>
      <c r="AO46" s="391">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94"/>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0">
        <f t="shared" si="20"/>
        <v>1.3943749999999998E-2</v>
      </c>
      <c r="AN47" s="252">
        <f t="shared" ref="AN47:AN67" si="32">N47-AM47</f>
        <v>4.3125000000000108E-4</v>
      </c>
      <c r="AO47" s="391">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95"/>
      <c r="Q48" s="178" t="s">
        <v>16</v>
      </c>
      <c r="R48" s="166">
        <v>43844</v>
      </c>
      <c r="S48" s="166">
        <v>43844</v>
      </c>
      <c r="T48" s="166">
        <v>43844</v>
      </c>
      <c r="U48" s="168">
        <v>43844</v>
      </c>
      <c r="V48" s="395">
        <v>1</v>
      </c>
      <c r="W48" s="148" t="s">
        <v>106</v>
      </c>
      <c r="X48" s="148"/>
      <c r="Y48" s="239"/>
      <c r="Z48" s="148"/>
      <c r="AA48" s="142" t="s">
        <v>91</v>
      </c>
      <c r="AB48" s="148"/>
      <c r="AC48" s="234"/>
      <c r="AD48" s="234"/>
      <c r="AE48" s="234"/>
      <c r="AF48" s="234"/>
      <c r="AG48" s="234"/>
      <c r="AH48" s="142"/>
      <c r="AI48" s="142"/>
      <c r="AJ48" s="142"/>
      <c r="AK48" s="252">
        <v>0.45</v>
      </c>
      <c r="AL48" s="199">
        <v>0.97</v>
      </c>
      <c r="AM48" s="390">
        <f t="shared" si="20"/>
        <v>1.3943749999999998E-2</v>
      </c>
      <c r="AN48" s="257">
        <f t="shared" si="32"/>
        <v>4.3125000000000108E-4</v>
      </c>
      <c r="AO48" s="391">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82"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6">
        <v>0.36</v>
      </c>
      <c r="AL53" s="407">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83"/>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09">
        <v>0.96</v>
      </c>
      <c r="AM54" s="366">
        <f t="shared" si="33"/>
        <v>1.3799999999999998E-2</v>
      </c>
      <c r="AN54" s="366">
        <f t="shared" si="32"/>
        <v>5.7500000000000086E-4</v>
      </c>
      <c r="AO54" s="367">
        <f t="shared" si="36"/>
        <v>26.086956521739133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83"/>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09">
        <v>0.96</v>
      </c>
      <c r="AM55" s="366">
        <f t="shared" si="33"/>
        <v>1.3799999999999998E-2</v>
      </c>
      <c r="AN55" s="366">
        <f t="shared" si="32"/>
        <v>5.7500000000000086E-4</v>
      </c>
      <c r="AO55" s="367">
        <f t="shared" si="36"/>
        <v>26.086956521739133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83"/>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09">
        <v>0.96</v>
      </c>
      <c r="AM56" s="366">
        <f t="shared" si="33"/>
        <v>1.3799999999999998E-2</v>
      </c>
      <c r="AN56" s="366">
        <f t="shared" si="32"/>
        <v>5.7500000000000086E-4</v>
      </c>
      <c r="AO56" s="367">
        <f t="shared" si="36"/>
        <v>26.086956521739133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84"/>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09">
        <v>0.96</v>
      </c>
      <c r="AM57" s="366">
        <f t="shared" si="33"/>
        <v>1.3799999999999998E-2</v>
      </c>
      <c r="AN57" s="366">
        <f t="shared" si="32"/>
        <v>5.7500000000000086E-4</v>
      </c>
      <c r="AO57" s="367">
        <f t="shared" si="36"/>
        <v>26.086956521739133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82"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83"/>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83"/>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83"/>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84"/>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76"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77"/>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0">
        <f t="shared" si="33"/>
        <v>2.7312499999999997E-2</v>
      </c>
      <c r="AN64" s="390">
        <f t="shared" si="32"/>
        <v>1.4375000000000013E-3</v>
      </c>
      <c r="AO64" s="391">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77"/>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0">
        <f t="shared" si="33"/>
        <v>2.7312499999999997E-2</v>
      </c>
      <c r="AN65" s="390">
        <f t="shared" si="32"/>
        <v>1.4375000000000013E-3</v>
      </c>
      <c r="AO65" s="391">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77"/>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0">
        <f t="shared" si="33"/>
        <v>2.7312499999999997E-2</v>
      </c>
      <c r="AN66" s="390">
        <f t="shared" si="32"/>
        <v>1.4375000000000013E-3</v>
      </c>
      <c r="AO66" s="391">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78"/>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0">
        <f t="shared" si="33"/>
        <v>2.7312499999999997E-2</v>
      </c>
      <c r="AN67" s="390">
        <f t="shared" si="32"/>
        <v>1.4375000000000013E-3</v>
      </c>
      <c r="AO67" s="391">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93" t="s">
        <v>28</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94"/>
      <c r="Q69" s="165" t="s">
        <v>100</v>
      </c>
      <c r="R69" s="166">
        <v>43945</v>
      </c>
      <c r="S69" s="166">
        <v>43950</v>
      </c>
      <c r="T69" s="166">
        <v>43943</v>
      </c>
      <c r="U69" s="166">
        <v>43950</v>
      </c>
      <c r="V69" s="126" t="s">
        <v>311</v>
      </c>
      <c r="W69" s="177" t="s">
        <v>106</v>
      </c>
      <c r="X69" s="177" t="s">
        <v>107</v>
      </c>
      <c r="Y69" s="374" t="s">
        <v>90</v>
      </c>
      <c r="Z69" s="375"/>
      <c r="AA69" s="177" t="s">
        <v>108</v>
      </c>
      <c r="AB69" s="352"/>
      <c r="AC69" s="353"/>
      <c r="AD69" s="353"/>
      <c r="AE69" s="353"/>
      <c r="AF69" s="353"/>
      <c r="AG69" s="353"/>
      <c r="AH69" s="352"/>
      <c r="AI69" s="352"/>
      <c r="AJ69" s="352"/>
      <c r="AK69" s="320"/>
      <c r="AL69" s="372"/>
      <c r="AM69" s="320"/>
      <c r="AN69" s="320"/>
      <c r="AO69" s="332"/>
      <c r="AP69" s="177" t="s">
        <v>10</v>
      </c>
      <c r="AQ69" s="376"/>
      <c r="AR69" s="376"/>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94"/>
      <c r="Q70" s="165" t="s">
        <v>102</v>
      </c>
      <c r="R70" s="166">
        <v>43951</v>
      </c>
      <c r="S70" s="166">
        <v>43955</v>
      </c>
      <c r="T70" s="166">
        <v>43956</v>
      </c>
      <c r="U70" s="166">
        <v>43957</v>
      </c>
      <c r="V70" s="126"/>
      <c r="W70" s="177" t="s">
        <v>106</v>
      </c>
      <c r="X70" s="177" t="s">
        <v>107</v>
      </c>
      <c r="Y70" s="374" t="s">
        <v>90</v>
      </c>
      <c r="Z70" s="375"/>
      <c r="AA70" s="177" t="s">
        <v>108</v>
      </c>
      <c r="AB70" s="352"/>
      <c r="AC70" s="353"/>
      <c r="AD70" s="353"/>
      <c r="AE70" s="353"/>
      <c r="AF70" s="353"/>
      <c r="AG70" s="353"/>
      <c r="AH70" s="352"/>
      <c r="AI70" s="352"/>
      <c r="AJ70" s="352"/>
      <c r="AK70" s="320"/>
      <c r="AL70" s="372"/>
      <c r="AM70" s="320"/>
      <c r="AN70" s="320"/>
      <c r="AO70" s="332"/>
      <c r="AP70" s="177" t="s">
        <v>10</v>
      </c>
      <c r="AQ70" s="376"/>
      <c r="AR70" s="376"/>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94"/>
      <c r="Q71" s="165" t="s">
        <v>13</v>
      </c>
      <c r="R71" s="166">
        <v>43956</v>
      </c>
      <c r="S71" s="166">
        <v>43957</v>
      </c>
      <c r="T71" s="166">
        <v>43958</v>
      </c>
      <c r="U71" s="166">
        <v>43959</v>
      </c>
      <c r="V71" s="126"/>
      <c r="W71" s="177" t="s">
        <v>106</v>
      </c>
      <c r="X71" s="177" t="s">
        <v>107</v>
      </c>
      <c r="Y71" s="374" t="s">
        <v>90</v>
      </c>
      <c r="Z71" s="375"/>
      <c r="AA71" s="177" t="s">
        <v>108</v>
      </c>
      <c r="AB71" s="352"/>
      <c r="AC71" s="353"/>
      <c r="AD71" s="353"/>
      <c r="AE71" s="353"/>
      <c r="AF71" s="353"/>
      <c r="AG71" s="353"/>
      <c r="AH71" s="352"/>
      <c r="AI71" s="352"/>
      <c r="AJ71" s="352"/>
      <c r="AK71" s="320"/>
      <c r="AL71" s="372"/>
      <c r="AM71" s="320"/>
      <c r="AN71" s="320"/>
      <c r="AO71" s="332"/>
      <c r="AP71" s="177" t="s">
        <v>10</v>
      </c>
      <c r="AQ71" s="376"/>
      <c r="AR71" s="376"/>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95"/>
      <c r="Q72" s="178" t="s">
        <v>16</v>
      </c>
      <c r="R72" s="166"/>
      <c r="S72" s="166"/>
      <c r="T72" s="4"/>
      <c r="U72" s="207"/>
      <c r="V72" s="126"/>
      <c r="W72" s="177" t="s">
        <v>106</v>
      </c>
      <c r="X72" s="177" t="s">
        <v>107</v>
      </c>
      <c r="Y72" s="374" t="s">
        <v>90</v>
      </c>
      <c r="Z72" s="177"/>
      <c r="AA72" s="177" t="s">
        <v>108</v>
      </c>
      <c r="AB72" s="73"/>
      <c r="AC72" s="73"/>
      <c r="AD72" s="223"/>
      <c r="AE72" s="223"/>
      <c r="AF72" s="223"/>
      <c r="AG72" s="223"/>
      <c r="AH72" s="73"/>
      <c r="AI72" s="73"/>
      <c r="AJ72" s="73"/>
      <c r="AK72" s="320"/>
      <c r="AL72" s="372"/>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82" t="s">
        <v>28</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83"/>
      <c r="Q76" s="165" t="s">
        <v>100</v>
      </c>
      <c r="R76" s="166">
        <v>43928</v>
      </c>
      <c r="S76" s="166">
        <v>43969</v>
      </c>
      <c r="T76" s="166">
        <v>43928</v>
      </c>
      <c r="U76" s="166">
        <v>43969</v>
      </c>
      <c r="V76" s="372">
        <v>1</v>
      </c>
      <c r="W76" s="177" t="s">
        <v>306</v>
      </c>
      <c r="X76" s="370" t="s">
        <v>107</v>
      </c>
      <c r="Y76" s="371" t="s">
        <v>90</v>
      </c>
      <c r="Z76" s="368"/>
      <c r="AA76" s="177" t="s">
        <v>108</v>
      </c>
      <c r="AB76" s="73"/>
      <c r="AC76" s="223"/>
      <c r="AD76" s="223"/>
      <c r="AE76" s="223"/>
      <c r="AF76" s="223"/>
      <c r="AG76" s="223"/>
      <c r="AH76" s="223"/>
      <c r="AI76" s="223"/>
      <c r="AJ76" s="73"/>
      <c r="AK76" s="320">
        <v>1</v>
      </c>
      <c r="AL76" s="372">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83"/>
      <c r="Q77" s="165" t="s">
        <v>102</v>
      </c>
      <c r="R77" s="166">
        <v>43970</v>
      </c>
      <c r="S77" s="166">
        <v>43973</v>
      </c>
      <c r="T77" s="166">
        <v>43970</v>
      </c>
      <c r="U77" s="166">
        <v>43973</v>
      </c>
      <c r="V77" s="372">
        <v>1</v>
      </c>
      <c r="W77" s="177" t="s">
        <v>306</v>
      </c>
      <c r="X77" s="370" t="s">
        <v>107</v>
      </c>
      <c r="Y77" s="371" t="s">
        <v>90</v>
      </c>
      <c r="Z77" s="368"/>
      <c r="AA77" s="177" t="s">
        <v>108</v>
      </c>
      <c r="AB77" s="73"/>
      <c r="AC77" s="223"/>
      <c r="AD77" s="223"/>
      <c r="AE77" s="223"/>
      <c r="AF77" s="223"/>
      <c r="AG77" s="223"/>
      <c r="AH77" s="223"/>
      <c r="AI77" s="223"/>
      <c r="AJ77" s="73"/>
      <c r="AK77" s="320">
        <v>1</v>
      </c>
      <c r="AL77" s="372">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83"/>
      <c r="Q78" s="165" t="s">
        <v>13</v>
      </c>
      <c r="R78" s="166">
        <v>43976</v>
      </c>
      <c r="S78" s="166">
        <v>43978</v>
      </c>
      <c r="T78" s="166">
        <v>43976</v>
      </c>
      <c r="U78" s="166">
        <v>43978</v>
      </c>
      <c r="V78" s="372">
        <v>1</v>
      </c>
      <c r="W78" s="177" t="s">
        <v>306</v>
      </c>
      <c r="X78" s="370" t="s">
        <v>107</v>
      </c>
      <c r="Y78" s="371" t="s">
        <v>90</v>
      </c>
      <c r="Z78" s="368"/>
      <c r="AA78" s="177" t="s">
        <v>108</v>
      </c>
      <c r="AB78" s="73"/>
      <c r="AC78" s="223"/>
      <c r="AD78" s="223"/>
      <c r="AE78" s="223"/>
      <c r="AF78" s="223"/>
      <c r="AG78" s="223"/>
      <c r="AH78" s="223"/>
      <c r="AI78" s="223"/>
      <c r="AJ78" s="73"/>
      <c r="AK78" s="320">
        <v>1</v>
      </c>
      <c r="AL78" s="372">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84"/>
      <c r="Q79" s="178" t="s">
        <v>16</v>
      </c>
      <c r="R79" s="166"/>
      <c r="S79" s="166"/>
      <c r="T79" s="166"/>
      <c r="U79" s="369"/>
      <c r="V79" s="357"/>
      <c r="W79" s="177" t="s">
        <v>306</v>
      </c>
      <c r="X79" s="370" t="s">
        <v>107</v>
      </c>
      <c r="Y79" s="371" t="s">
        <v>90</v>
      </c>
      <c r="Z79" s="368"/>
      <c r="AA79" s="177" t="s">
        <v>108</v>
      </c>
      <c r="AB79" s="73"/>
      <c r="AC79" s="223"/>
      <c r="AD79" s="223"/>
      <c r="AE79" s="223"/>
      <c r="AF79" s="223"/>
      <c r="AG79" s="223"/>
      <c r="AH79" s="223"/>
      <c r="AI79" s="223"/>
      <c r="AJ79" s="73"/>
      <c r="AK79" s="320">
        <v>1</v>
      </c>
      <c r="AL79" s="372">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82"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6">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83"/>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6">
        <f t="shared" si="52"/>
        <v>1.2937499999999999E-2</v>
      </c>
      <c r="AN82" s="366">
        <f t="shared" si="53"/>
        <v>1.4374999999999995E-3</v>
      </c>
      <c r="AO82" s="367">
        <f t="shared" si="9"/>
        <v>27.826086956521738</v>
      </c>
      <c r="AP82" s="73"/>
      <c r="AQ82" s="320"/>
      <c r="AR82" s="331"/>
      <c r="AS82" s="320"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83"/>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6">
        <f t="shared" si="52"/>
        <v>1.2937499999999999E-2</v>
      </c>
      <c r="AN83" s="366">
        <f t="shared" si="53"/>
        <v>1.4374999999999995E-3</v>
      </c>
      <c r="AO83" s="367">
        <f t="shared" si="9"/>
        <v>27.826086956521738</v>
      </c>
      <c r="AP83" s="73"/>
      <c r="AQ83" s="320"/>
      <c r="AR83" s="331"/>
      <c r="AS83" s="320"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83"/>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6">
        <f t="shared" si="52"/>
        <v>1.2937499999999999E-2</v>
      </c>
      <c r="AN84" s="366">
        <f t="shared" si="53"/>
        <v>1.4374999999999995E-3</v>
      </c>
      <c r="AO84" s="367">
        <f t="shared" si="9"/>
        <v>27.826086956521738</v>
      </c>
      <c r="AP84" s="73"/>
      <c r="AQ84" s="320"/>
      <c r="AR84" s="331"/>
      <c r="AS84" s="320"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84"/>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6">
        <f t="shared" si="52"/>
        <v>1.2937499999999999E-2</v>
      </c>
      <c r="AN85" s="366">
        <f t="shared" si="53"/>
        <v>1.4374999999999995E-3</v>
      </c>
      <c r="AO85" s="367">
        <f t="shared" si="9"/>
        <v>27.826086956521738</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93"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94"/>
      <c r="Q87" s="165" t="s">
        <v>100</v>
      </c>
      <c r="R87" s="166">
        <v>43881</v>
      </c>
      <c r="S87" s="166">
        <v>43886</v>
      </c>
      <c r="T87" s="305">
        <v>43886</v>
      </c>
      <c r="U87" s="305">
        <v>43893</v>
      </c>
      <c r="V87" s="306" t="s">
        <v>193</v>
      </c>
      <c r="W87" s="177" t="s">
        <v>106</v>
      </c>
      <c r="X87" s="177" t="s">
        <v>107</v>
      </c>
      <c r="Y87" s="377"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94"/>
      <c r="Q88" s="165" t="s">
        <v>102</v>
      </c>
      <c r="R88" s="166">
        <v>43887</v>
      </c>
      <c r="S88" s="166">
        <v>43888</v>
      </c>
      <c r="T88" s="305">
        <v>43894</v>
      </c>
      <c r="U88" s="305">
        <v>43895</v>
      </c>
      <c r="V88" s="306" t="s">
        <v>193</v>
      </c>
      <c r="W88" s="177" t="s">
        <v>106</v>
      </c>
      <c r="X88" s="177" t="s">
        <v>107</v>
      </c>
      <c r="Y88" s="377"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94"/>
      <c r="Q89" s="165" t="s">
        <v>13</v>
      </c>
      <c r="R89" s="166">
        <v>43888</v>
      </c>
      <c r="S89" s="166">
        <v>43889</v>
      </c>
      <c r="T89" s="305">
        <v>43895</v>
      </c>
      <c r="U89" s="305">
        <v>43896</v>
      </c>
      <c r="V89" s="306" t="s">
        <v>193</v>
      </c>
      <c r="W89" s="177" t="s">
        <v>106</v>
      </c>
      <c r="X89" s="177" t="s">
        <v>107</v>
      </c>
      <c r="Y89" s="377"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95"/>
      <c r="Q90" s="178" t="s">
        <v>16</v>
      </c>
      <c r="R90" s="200">
        <v>43891</v>
      </c>
      <c r="S90" s="200">
        <v>43891</v>
      </c>
      <c r="T90" s="161">
        <v>43899</v>
      </c>
      <c r="U90" s="161">
        <v>43899</v>
      </c>
      <c r="V90" s="306" t="s">
        <v>193</v>
      </c>
      <c r="W90" s="177" t="s">
        <v>106</v>
      </c>
      <c r="X90" s="177" t="s">
        <v>107</v>
      </c>
      <c r="Y90" s="377"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93" t="s">
        <v>28</v>
      </c>
      <c r="Q91" s="160" t="s">
        <v>5</v>
      </c>
      <c r="R91" s="469">
        <v>43958</v>
      </c>
      <c r="S91" s="469">
        <v>43959</v>
      </c>
      <c r="T91" s="469">
        <v>43962</v>
      </c>
      <c r="U91" s="469">
        <v>43964</v>
      </c>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94"/>
      <c r="Q92" s="165" t="s">
        <v>100</v>
      </c>
      <c r="R92" s="206">
        <v>43962</v>
      </c>
      <c r="S92" s="206">
        <v>43965</v>
      </c>
      <c r="T92" s="469">
        <v>43965</v>
      </c>
      <c r="U92" s="469">
        <v>43971</v>
      </c>
      <c r="V92" s="306"/>
      <c r="W92" s="177" t="s">
        <v>106</v>
      </c>
      <c r="X92" s="177" t="s">
        <v>107</v>
      </c>
      <c r="Y92" s="374" t="s">
        <v>90</v>
      </c>
      <c r="Z92" s="177"/>
      <c r="AA92" s="177" t="s">
        <v>108</v>
      </c>
      <c r="AB92" s="73"/>
      <c r="AC92" s="223"/>
      <c r="AD92" s="223"/>
      <c r="AE92" s="223"/>
      <c r="AF92" s="223"/>
      <c r="AG92" s="223"/>
      <c r="AH92" s="73"/>
      <c r="AI92" s="73"/>
      <c r="AJ92" s="73"/>
      <c r="AK92" s="320"/>
      <c r="AL92" s="372"/>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94"/>
      <c r="Q93" s="165" t="s">
        <v>102</v>
      </c>
      <c r="R93" s="206">
        <v>43966</v>
      </c>
      <c r="S93" s="206">
        <v>43969</v>
      </c>
      <c r="T93" s="469">
        <v>43972</v>
      </c>
      <c r="U93" s="469">
        <v>43973</v>
      </c>
      <c r="V93" s="306"/>
      <c r="W93" s="177" t="s">
        <v>106</v>
      </c>
      <c r="X93" s="177" t="s">
        <v>107</v>
      </c>
      <c r="Y93" s="374" t="s">
        <v>90</v>
      </c>
      <c r="Z93" s="177"/>
      <c r="AA93" s="177" t="s">
        <v>108</v>
      </c>
      <c r="AB93" s="73"/>
      <c r="AC93" s="223"/>
      <c r="AD93" s="223"/>
      <c r="AE93" s="223"/>
      <c r="AF93" s="223"/>
      <c r="AG93" s="223"/>
      <c r="AH93" s="73"/>
      <c r="AI93" s="73"/>
      <c r="AJ93" s="73"/>
      <c r="AK93" s="320"/>
      <c r="AL93" s="372"/>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94"/>
      <c r="Q94" s="165" t="s">
        <v>13</v>
      </c>
      <c r="R94" s="206">
        <v>43970</v>
      </c>
      <c r="S94" s="206">
        <v>43970</v>
      </c>
      <c r="T94" s="469">
        <v>43976</v>
      </c>
      <c r="U94" s="469">
        <v>43976</v>
      </c>
      <c r="V94" s="306"/>
      <c r="W94" s="177" t="s">
        <v>106</v>
      </c>
      <c r="X94" s="177" t="s">
        <v>107</v>
      </c>
      <c r="Y94" s="374" t="s">
        <v>90</v>
      </c>
      <c r="Z94" s="177"/>
      <c r="AA94" s="177" t="s">
        <v>108</v>
      </c>
      <c r="AB94" s="73"/>
      <c r="AC94" s="223"/>
      <c r="AD94" s="223"/>
      <c r="AE94" s="223"/>
      <c r="AF94" s="223"/>
      <c r="AG94" s="223"/>
      <c r="AH94" s="73"/>
      <c r="AI94" s="73"/>
      <c r="AJ94" s="73"/>
      <c r="AK94" s="320"/>
      <c r="AL94" s="372"/>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95"/>
      <c r="Q95" s="178" t="s">
        <v>16</v>
      </c>
      <c r="R95" s="166"/>
      <c r="S95" s="166"/>
      <c r="T95" s="4"/>
      <c r="U95" s="207"/>
      <c r="V95" s="126"/>
      <c r="W95" s="177" t="s">
        <v>106</v>
      </c>
      <c r="X95" s="177" t="s">
        <v>107</v>
      </c>
      <c r="Y95" s="374" t="s">
        <v>90</v>
      </c>
      <c r="Z95" s="177"/>
      <c r="AA95" s="177" t="s">
        <v>108</v>
      </c>
      <c r="AB95" s="73"/>
      <c r="AC95" s="223"/>
      <c r="AD95" s="223"/>
      <c r="AE95" s="223"/>
      <c r="AF95" s="223"/>
      <c r="AG95" s="223"/>
      <c r="AH95" s="73"/>
      <c r="AI95" s="73"/>
      <c r="AJ95" s="73"/>
      <c r="AK95" s="320"/>
      <c r="AL95" s="372"/>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96"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74"/>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74"/>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74"/>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75"/>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74"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74"/>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74"/>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74"/>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75"/>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82"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83"/>
      <c r="Q109" s="165" t="s">
        <v>100</v>
      </c>
      <c r="R109" s="305">
        <v>43906</v>
      </c>
      <c r="S109" s="305">
        <v>43931</v>
      </c>
      <c r="T109" s="305">
        <v>43906</v>
      </c>
      <c r="U109" s="207"/>
      <c r="V109" s="348" t="s">
        <v>302</v>
      </c>
      <c r="W109" s="135" t="s">
        <v>121</v>
      </c>
      <c r="X109" s="177" t="s">
        <v>149</v>
      </c>
      <c r="Y109" s="371" t="s">
        <v>90</v>
      </c>
      <c r="Z109" s="126"/>
      <c r="AA109" s="169" t="s">
        <v>108</v>
      </c>
      <c r="AB109" s="126"/>
      <c r="AC109" s="223"/>
      <c r="AD109" s="223"/>
      <c r="AE109" s="223"/>
      <c r="AF109" s="223"/>
      <c r="AG109" s="223"/>
      <c r="AH109" s="73"/>
      <c r="AI109" s="73"/>
      <c r="AJ109" s="73"/>
      <c r="AK109" s="320">
        <v>0.7</v>
      </c>
      <c r="AL109" s="372">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83"/>
      <c r="Q110" s="165" t="s">
        <v>102</v>
      </c>
      <c r="R110" s="305">
        <v>43934</v>
      </c>
      <c r="S110" s="305">
        <v>43945</v>
      </c>
      <c r="T110" s="4"/>
      <c r="U110" s="207"/>
      <c r="V110" s="347" t="s">
        <v>301</v>
      </c>
      <c r="W110" s="135" t="s">
        <v>121</v>
      </c>
      <c r="X110" s="177" t="s">
        <v>149</v>
      </c>
      <c r="Y110" s="371" t="s">
        <v>90</v>
      </c>
      <c r="Z110" s="126"/>
      <c r="AA110" s="169" t="s">
        <v>108</v>
      </c>
      <c r="AB110" s="126"/>
      <c r="AC110" s="223"/>
      <c r="AD110" s="223"/>
      <c r="AE110" s="223"/>
      <c r="AF110" s="223"/>
      <c r="AG110" s="223"/>
      <c r="AH110" s="73"/>
      <c r="AI110" s="73"/>
      <c r="AJ110" s="73"/>
      <c r="AK110" s="320">
        <v>0.7</v>
      </c>
      <c r="AL110" s="372">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83"/>
      <c r="Q111" s="165" t="s">
        <v>13</v>
      </c>
      <c r="R111" s="305">
        <v>43948</v>
      </c>
      <c r="S111" s="305">
        <v>43950</v>
      </c>
      <c r="T111" s="4"/>
      <c r="U111" s="207"/>
      <c r="V111" s="347" t="s">
        <v>301</v>
      </c>
      <c r="W111" s="135" t="s">
        <v>121</v>
      </c>
      <c r="X111" s="177" t="s">
        <v>149</v>
      </c>
      <c r="Y111" s="371" t="s">
        <v>90</v>
      </c>
      <c r="Z111" s="126"/>
      <c r="AA111" s="169" t="s">
        <v>108</v>
      </c>
      <c r="AB111" s="126"/>
      <c r="AC111" s="223"/>
      <c r="AD111" s="223"/>
      <c r="AE111" s="223"/>
      <c r="AF111" s="223"/>
      <c r="AG111" s="223"/>
      <c r="AH111" s="73"/>
      <c r="AI111" s="73"/>
      <c r="AJ111" s="73"/>
      <c r="AK111" s="320">
        <v>0.7</v>
      </c>
      <c r="AL111" s="372">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84"/>
      <c r="Q112" s="165" t="s">
        <v>16</v>
      </c>
      <c r="R112" s="305"/>
      <c r="S112" s="305"/>
      <c r="T112" s="4"/>
      <c r="U112" s="207"/>
      <c r="V112" s="347" t="s">
        <v>301</v>
      </c>
      <c r="W112" s="135" t="s">
        <v>121</v>
      </c>
      <c r="X112" s="177" t="s">
        <v>149</v>
      </c>
      <c r="Y112" s="371" t="s">
        <v>90</v>
      </c>
      <c r="Z112" s="126"/>
      <c r="AA112" s="169" t="s">
        <v>108</v>
      </c>
      <c r="AB112" s="126"/>
      <c r="AC112" s="223"/>
      <c r="AD112" s="223"/>
      <c r="AE112" s="223"/>
      <c r="AF112" s="223"/>
      <c r="AG112" s="223"/>
      <c r="AH112" s="73"/>
      <c r="AI112" s="73"/>
      <c r="AJ112" s="73"/>
      <c r="AK112" s="320">
        <v>0.7</v>
      </c>
      <c r="AL112" s="372">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7"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7"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97"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98"/>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6">
        <f t="shared" si="72"/>
        <v>1.3799999999999998E-2</v>
      </c>
      <c r="AN116" s="252">
        <v>1.4375E-3</v>
      </c>
      <c r="AO116" s="367">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98"/>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6">
        <f t="shared" si="72"/>
        <v>1.3799999999999998E-2</v>
      </c>
      <c r="AN117" s="252">
        <v>1.4375E-3</v>
      </c>
      <c r="AO117" s="367">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98"/>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6">
        <f t="shared" si="72"/>
        <v>1.3799999999999998E-2</v>
      </c>
      <c r="AN118" s="252">
        <v>1.4375E-3</v>
      </c>
      <c r="AO118" s="367">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99"/>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6">
        <f t="shared" si="72"/>
        <v>1.3799999999999998E-2</v>
      </c>
      <c r="AN119" s="253">
        <v>1.4375E-3</v>
      </c>
      <c r="AO119" s="367">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7">
        <f t="shared" si="75"/>
        <v>0.11499999999999999</v>
      </c>
      <c r="O120" s="98" t="s">
        <v>224</v>
      </c>
      <c r="P120" s="493" t="s">
        <v>28</v>
      </c>
      <c r="Q120" s="160" t="s">
        <v>5</v>
      </c>
      <c r="R120" s="161">
        <v>43826</v>
      </c>
      <c r="S120" s="161">
        <v>43826</v>
      </c>
      <c r="T120" s="161">
        <v>43826</v>
      </c>
      <c r="U120" s="192">
        <v>43826</v>
      </c>
      <c r="V120" s="313" t="s">
        <v>225</v>
      </c>
      <c r="W120" s="98" t="s">
        <v>106</v>
      </c>
      <c r="X120" s="389"/>
      <c r="Y120" s="324"/>
      <c r="Z120" s="389"/>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8" t="s">
        <v>33</v>
      </c>
      <c r="E121" s="65"/>
      <c r="F121" s="65"/>
      <c r="G121" s="46" t="s">
        <v>223</v>
      </c>
      <c r="H121" s="67"/>
      <c r="I121" s="392" t="s">
        <v>308</v>
      </c>
      <c r="J121" s="393">
        <v>4</v>
      </c>
      <c r="K121" s="292">
        <f t="shared" si="76"/>
        <v>0.5</v>
      </c>
      <c r="L121" s="293">
        <v>1</v>
      </c>
      <c r="M121" s="363">
        <f t="shared" si="74"/>
        <v>2</v>
      </c>
      <c r="N121" s="295">
        <f t="shared" si="75"/>
        <v>0.11499999999999999</v>
      </c>
      <c r="O121" s="105" t="s">
        <v>224</v>
      </c>
      <c r="P121" s="494"/>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4">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8" t="s">
        <v>33</v>
      </c>
      <c r="E122" s="65"/>
      <c r="F122" s="65"/>
      <c r="G122" s="46" t="s">
        <v>223</v>
      </c>
      <c r="H122" s="67"/>
      <c r="I122" s="392" t="s">
        <v>308</v>
      </c>
      <c r="J122" s="393">
        <v>4</v>
      </c>
      <c r="K122" s="292">
        <f t="shared" si="76"/>
        <v>0.5</v>
      </c>
      <c r="L122" s="293">
        <v>1</v>
      </c>
      <c r="M122" s="363">
        <f t="shared" si="74"/>
        <v>2</v>
      </c>
      <c r="N122" s="295">
        <f t="shared" si="75"/>
        <v>0.11499999999999999</v>
      </c>
      <c r="O122" s="105" t="s">
        <v>224</v>
      </c>
      <c r="P122" s="494"/>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4">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8" t="s">
        <v>33</v>
      </c>
      <c r="E123" s="65"/>
      <c r="F123" s="65"/>
      <c r="G123" s="46" t="s">
        <v>223</v>
      </c>
      <c r="H123" s="67"/>
      <c r="I123" s="392" t="s">
        <v>308</v>
      </c>
      <c r="J123" s="393">
        <v>4</v>
      </c>
      <c r="K123" s="292">
        <f t="shared" si="76"/>
        <v>0.5</v>
      </c>
      <c r="L123" s="293">
        <v>1</v>
      </c>
      <c r="M123" s="363">
        <f t="shared" si="74"/>
        <v>2</v>
      </c>
      <c r="N123" s="295">
        <f t="shared" si="75"/>
        <v>0.11499999999999999</v>
      </c>
      <c r="O123" s="105" t="s">
        <v>224</v>
      </c>
      <c r="P123" s="494"/>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4">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79" t="s">
        <v>33</v>
      </c>
      <c r="E124" s="283"/>
      <c r="F124" s="283"/>
      <c r="G124" s="63" t="s">
        <v>223</v>
      </c>
      <c r="H124" s="68"/>
      <c r="I124" s="392" t="s">
        <v>308</v>
      </c>
      <c r="J124" s="393">
        <v>4</v>
      </c>
      <c r="K124" s="292">
        <f t="shared" si="76"/>
        <v>0.5</v>
      </c>
      <c r="L124" s="293">
        <v>1</v>
      </c>
      <c r="M124" s="363">
        <f t="shared" si="74"/>
        <v>2</v>
      </c>
      <c r="N124" s="295">
        <f t="shared" si="75"/>
        <v>0.11499999999999999</v>
      </c>
      <c r="O124" s="148" t="s">
        <v>224</v>
      </c>
      <c r="P124" s="495"/>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4">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7">
        <f t="shared" si="75"/>
        <v>0.11499999999999999</v>
      </c>
      <c r="O125" s="396" t="s">
        <v>224</v>
      </c>
      <c r="P125" s="493" t="s">
        <v>28</v>
      </c>
      <c r="Q125" s="160" t="s">
        <v>5</v>
      </c>
      <c r="R125" s="161">
        <v>43837</v>
      </c>
      <c r="S125" s="161">
        <v>43837</v>
      </c>
      <c r="T125" s="161">
        <v>43837</v>
      </c>
      <c r="U125" s="192">
        <v>43837</v>
      </c>
      <c r="V125" s="205">
        <v>1</v>
      </c>
      <c r="W125" s="98" t="s">
        <v>106</v>
      </c>
      <c r="X125" s="389"/>
      <c r="Y125" s="324"/>
      <c r="Z125" s="389"/>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2" t="s">
        <v>308</v>
      </c>
      <c r="J126" s="393">
        <v>4</v>
      </c>
      <c r="K126" s="292">
        <f t="shared" si="76"/>
        <v>0.5</v>
      </c>
      <c r="L126" s="293">
        <v>1</v>
      </c>
      <c r="M126" s="363">
        <f t="shared" si="74"/>
        <v>2</v>
      </c>
      <c r="N126" s="295">
        <f t="shared" si="75"/>
        <v>0.11499999999999999</v>
      </c>
      <c r="O126" s="105" t="s">
        <v>224</v>
      </c>
      <c r="P126" s="494"/>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0">
        <v>0.27</v>
      </c>
      <c r="AL126" s="394">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2" t="s">
        <v>308</v>
      </c>
      <c r="J127" s="393">
        <v>4</v>
      </c>
      <c r="K127" s="292">
        <f t="shared" si="76"/>
        <v>0.5</v>
      </c>
      <c r="L127" s="293">
        <v>1</v>
      </c>
      <c r="M127" s="363">
        <f t="shared" si="74"/>
        <v>2</v>
      </c>
      <c r="N127" s="295">
        <f t="shared" si="75"/>
        <v>0.11499999999999999</v>
      </c>
      <c r="O127" s="105" t="s">
        <v>224</v>
      </c>
      <c r="P127" s="494"/>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0">
        <v>0.27</v>
      </c>
      <c r="AL127" s="394">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2" t="s">
        <v>308</v>
      </c>
      <c r="J128" s="393">
        <v>4</v>
      </c>
      <c r="K128" s="292">
        <f t="shared" si="76"/>
        <v>0.5</v>
      </c>
      <c r="L128" s="293">
        <v>1</v>
      </c>
      <c r="M128" s="363">
        <f t="shared" ref="M128:M139" si="80">J128*K128</f>
        <v>2</v>
      </c>
      <c r="N128" s="295">
        <f t="shared" si="75"/>
        <v>0.11499999999999999</v>
      </c>
      <c r="O128" s="105" t="s">
        <v>224</v>
      </c>
      <c r="P128" s="494"/>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0">
        <v>0.27</v>
      </c>
      <c r="AL128" s="394">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2" t="s">
        <v>308</v>
      </c>
      <c r="J129" s="393">
        <v>4</v>
      </c>
      <c r="K129" s="292">
        <f t="shared" si="76"/>
        <v>0.5</v>
      </c>
      <c r="L129" s="293">
        <v>1</v>
      </c>
      <c r="M129" s="363">
        <f t="shared" si="80"/>
        <v>2</v>
      </c>
      <c r="N129" s="295">
        <f t="shared" si="75"/>
        <v>0.11499999999999999</v>
      </c>
      <c r="O129" s="148" t="s">
        <v>224</v>
      </c>
      <c r="P129" s="495"/>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0">
        <v>0.27</v>
      </c>
      <c r="AL129" s="394">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7">
        <f t="shared" si="75"/>
        <v>0.11499999999999999</v>
      </c>
      <c r="O130" s="73" t="s">
        <v>96</v>
      </c>
      <c r="P130" s="493" t="s">
        <v>28</v>
      </c>
      <c r="Q130" s="160" t="s">
        <v>5</v>
      </c>
      <c r="R130" s="161">
        <v>43864</v>
      </c>
      <c r="S130" s="161">
        <v>43865</v>
      </c>
      <c r="T130" s="161">
        <v>43864</v>
      </c>
      <c r="U130" s="192">
        <v>43865</v>
      </c>
      <c r="V130" s="205">
        <v>1</v>
      </c>
      <c r="W130" s="98" t="s">
        <v>106</v>
      </c>
      <c r="X130" s="389"/>
      <c r="Y130" s="324"/>
      <c r="Z130" s="389"/>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8" t="s">
        <v>33</v>
      </c>
      <c r="E131" s="45"/>
      <c r="F131" s="45"/>
      <c r="G131" s="285" t="s">
        <v>229</v>
      </c>
      <c r="H131" s="67"/>
      <c r="I131" s="392" t="s">
        <v>308</v>
      </c>
      <c r="J131" s="393">
        <v>4</v>
      </c>
      <c r="K131" s="292">
        <f t="shared" si="76"/>
        <v>0.5</v>
      </c>
      <c r="L131" s="293">
        <v>1</v>
      </c>
      <c r="M131" s="363">
        <f t="shared" si="80"/>
        <v>2</v>
      </c>
      <c r="N131" s="295">
        <f t="shared" si="75"/>
        <v>0.11499999999999999</v>
      </c>
      <c r="O131" s="169" t="s">
        <v>96</v>
      </c>
      <c r="P131" s="494"/>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4">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8" t="s">
        <v>33</v>
      </c>
      <c r="E132" s="45"/>
      <c r="F132" s="45"/>
      <c r="G132" s="285" t="s">
        <v>229</v>
      </c>
      <c r="H132" s="67"/>
      <c r="I132" s="392" t="s">
        <v>308</v>
      </c>
      <c r="J132" s="393">
        <v>4</v>
      </c>
      <c r="K132" s="292">
        <f t="shared" si="76"/>
        <v>0.5</v>
      </c>
      <c r="L132" s="293">
        <v>1</v>
      </c>
      <c r="M132" s="363">
        <f t="shared" si="80"/>
        <v>2</v>
      </c>
      <c r="N132" s="295">
        <f t="shared" si="75"/>
        <v>0.11499999999999999</v>
      </c>
      <c r="O132" s="169" t="s">
        <v>96</v>
      </c>
      <c r="P132" s="494"/>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4">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8" t="s">
        <v>33</v>
      </c>
      <c r="E133" s="45"/>
      <c r="F133" s="45"/>
      <c r="G133" s="285" t="s">
        <v>229</v>
      </c>
      <c r="H133" s="67"/>
      <c r="I133" s="392" t="s">
        <v>308</v>
      </c>
      <c r="J133" s="393">
        <v>4</v>
      </c>
      <c r="K133" s="292">
        <f t="shared" si="76"/>
        <v>0.5</v>
      </c>
      <c r="L133" s="293">
        <v>1</v>
      </c>
      <c r="M133" s="363">
        <f t="shared" si="80"/>
        <v>2</v>
      </c>
      <c r="N133" s="295">
        <f t="shared" si="75"/>
        <v>0.11499999999999999</v>
      </c>
      <c r="O133" s="169" t="s">
        <v>96</v>
      </c>
      <c r="P133" s="494"/>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4">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79" t="s">
        <v>33</v>
      </c>
      <c r="E134" s="62"/>
      <c r="F134" s="62"/>
      <c r="G134" s="286" t="s">
        <v>229</v>
      </c>
      <c r="H134" s="68"/>
      <c r="I134" s="392" t="s">
        <v>308</v>
      </c>
      <c r="J134" s="393">
        <v>4</v>
      </c>
      <c r="K134" s="292">
        <f t="shared" si="76"/>
        <v>0.5</v>
      </c>
      <c r="L134" s="293">
        <v>1</v>
      </c>
      <c r="M134" s="363">
        <f t="shared" si="80"/>
        <v>2</v>
      </c>
      <c r="N134" s="295">
        <f t="shared" si="75"/>
        <v>0.11499999999999999</v>
      </c>
      <c r="O134" s="169" t="s">
        <v>96</v>
      </c>
      <c r="P134" s="495"/>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4">
        <v>0.85</v>
      </c>
      <c r="AM134" s="333">
        <f t="shared" si="77"/>
        <v>9.774999999999999E-2</v>
      </c>
      <c r="AN134" s="333">
        <f t="shared" si="78"/>
        <v>1.7250000000000001E-2</v>
      </c>
      <c r="AO134" s="336">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5">
        <f t="shared" si="80"/>
        <v>0.66</v>
      </c>
      <c r="N135" s="416">
        <f t="shared" si="75"/>
        <v>3.7949999999999998E-2</v>
      </c>
      <c r="O135" s="143" t="s">
        <v>96</v>
      </c>
      <c r="P135" s="496"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0">
        <v>0.7</v>
      </c>
      <c r="AL135" s="407">
        <v>0.96</v>
      </c>
      <c r="AM135" s="406">
        <f>N135*AL135</f>
        <v>3.6431999999999999E-2</v>
      </c>
      <c r="AN135" s="406">
        <f t="shared" si="78"/>
        <v>1.5179999999999985E-3</v>
      </c>
      <c r="AO135" s="411">
        <f t="shared" si="79"/>
        <v>19.213877909530083</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74"/>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2">
        <v>0.7</v>
      </c>
      <c r="AL136" s="331">
        <v>0.96</v>
      </c>
      <c r="AM136" s="408">
        <f t="shared" ref="AM136:AM139" si="81">N136*AL136</f>
        <v>3.6431999999999999E-2</v>
      </c>
      <c r="AN136" s="408">
        <f t="shared" si="78"/>
        <v>1.5179999999999985E-3</v>
      </c>
      <c r="AO136" s="413">
        <f t="shared" si="79"/>
        <v>19.213877909530083</v>
      </c>
      <c r="AP136" s="73" t="s">
        <v>10</v>
      </c>
      <c r="AS136" s="317"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74"/>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2">
        <v>0.7</v>
      </c>
      <c r="AL137" s="331">
        <v>0.96</v>
      </c>
      <c r="AM137" s="408">
        <f t="shared" si="81"/>
        <v>3.6431999999999999E-2</v>
      </c>
      <c r="AN137" s="408">
        <f t="shared" si="78"/>
        <v>1.5179999999999985E-3</v>
      </c>
      <c r="AO137" s="413">
        <f t="shared" si="79"/>
        <v>19.213877909530083</v>
      </c>
      <c r="AP137" s="73" t="s">
        <v>10</v>
      </c>
      <c r="AS137" s="317"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74"/>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4">
        <v>0.7</v>
      </c>
      <c r="AL138" s="331">
        <v>0.96</v>
      </c>
      <c r="AM138" s="408">
        <f t="shared" si="81"/>
        <v>3.6431999999999999E-2</v>
      </c>
      <c r="AN138" s="408">
        <f t="shared" si="78"/>
        <v>1.5179999999999985E-3</v>
      </c>
      <c r="AO138" s="413">
        <f t="shared" si="79"/>
        <v>19.213877909530083</v>
      </c>
      <c r="AP138" s="73" t="s">
        <v>10</v>
      </c>
      <c r="AS138" s="317"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75"/>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2">
        <v>0.7</v>
      </c>
      <c r="AL139" s="331">
        <v>0.96</v>
      </c>
      <c r="AM139" s="408">
        <f t="shared" si="81"/>
        <v>3.6431999999999999E-2</v>
      </c>
      <c r="AN139" s="408">
        <f t="shared" si="78"/>
        <v>1.5179999999999985E-3</v>
      </c>
      <c r="AO139" s="413">
        <f t="shared" si="79"/>
        <v>19.213877909530083</v>
      </c>
      <c r="AP139" s="73" t="s">
        <v>10</v>
      </c>
      <c r="AS139" s="317" t="s">
        <v>10</v>
      </c>
    </row>
    <row r="140" spans="1:45" ht="15.75" hidden="1">
      <c r="A140" s="51" t="s">
        <v>234</v>
      </c>
      <c r="D140" s="51" t="s">
        <v>235</v>
      </c>
      <c r="G140" s="51" t="s">
        <v>305</v>
      </c>
      <c r="H140" s="51" t="s">
        <v>310</v>
      </c>
      <c r="I140" s="127" t="s">
        <v>99</v>
      </c>
      <c r="J140" s="114">
        <v>1</v>
      </c>
      <c r="K140" s="115">
        <v>0.25</v>
      </c>
      <c r="L140" s="116">
        <v>1</v>
      </c>
      <c r="M140" s="117">
        <f>J140*K140</f>
        <v>0.25</v>
      </c>
      <c r="N140" s="416">
        <f t="shared" si="75"/>
        <v>1.4374999999999999E-2</v>
      </c>
      <c r="O140" s="419" t="s">
        <v>105</v>
      </c>
      <c r="P140" s="496" t="s">
        <v>28</v>
      </c>
      <c r="Q140" s="160" t="s">
        <v>5</v>
      </c>
      <c r="R140" s="161">
        <v>43937</v>
      </c>
      <c r="S140" s="161">
        <v>43938</v>
      </c>
      <c r="T140" s="161">
        <v>43930</v>
      </c>
      <c r="U140" s="161">
        <v>43931</v>
      </c>
      <c r="V140" s="208">
        <v>1</v>
      </c>
      <c r="W140" s="356" t="s">
        <v>126</v>
      </c>
      <c r="X140" s="73" t="s">
        <v>149</v>
      </c>
      <c r="Y140" s="241" t="s">
        <v>90</v>
      </c>
      <c r="Z140" s="126"/>
      <c r="AA140" s="73" t="s">
        <v>108</v>
      </c>
      <c r="AB140" s="126"/>
      <c r="AC140" s="223"/>
      <c r="AD140" s="223"/>
      <c r="AE140" s="223"/>
      <c r="AF140" s="223"/>
      <c r="AG140" s="223"/>
      <c r="AH140" s="73"/>
      <c r="AI140" s="73"/>
      <c r="AJ140" s="255">
        <v>0.7</v>
      </c>
      <c r="AK140" s="406">
        <v>0.4</v>
      </c>
      <c r="AL140" s="407">
        <v>0.96</v>
      </c>
      <c r="AM140" s="406">
        <f t="shared" si="77"/>
        <v>1.3799999999999998E-2</v>
      </c>
      <c r="AN140" s="406">
        <f t="shared" si="78"/>
        <v>5.7500000000000086E-4</v>
      </c>
      <c r="AO140" s="411">
        <f t="shared" si="79"/>
        <v>28.985507246376816</v>
      </c>
      <c r="AP140" s="73" t="s">
        <v>10</v>
      </c>
      <c r="AS140" s="73" t="s">
        <v>10</v>
      </c>
    </row>
    <row r="141" spans="1:45" ht="15.75" hidden="1">
      <c r="A141" s="358" t="s">
        <v>234</v>
      </c>
      <c r="D141" s="358" t="s">
        <v>235</v>
      </c>
      <c r="G141" s="358" t="s">
        <v>236</v>
      </c>
      <c r="H141" s="358" t="s">
        <v>310</v>
      </c>
      <c r="I141" s="359" t="s">
        <v>99</v>
      </c>
      <c r="J141" s="360">
        <v>1</v>
      </c>
      <c r="K141" s="361">
        <v>0.25</v>
      </c>
      <c r="L141" s="362">
        <v>1</v>
      </c>
      <c r="M141" s="363">
        <f t="shared" ref="M141:M144" si="82">J141*K141</f>
        <v>0.25</v>
      </c>
      <c r="N141" s="289">
        <f t="shared" si="75"/>
        <v>1.4374999999999999E-2</v>
      </c>
      <c r="O141" s="135" t="s">
        <v>105</v>
      </c>
      <c r="P141" s="474"/>
      <c r="Q141" s="165" t="s">
        <v>100</v>
      </c>
      <c r="R141" s="161">
        <v>43938</v>
      </c>
      <c r="S141" s="161">
        <v>43948</v>
      </c>
      <c r="T141" s="161">
        <v>43934</v>
      </c>
      <c r="U141" s="161">
        <v>43945</v>
      </c>
      <c r="V141" s="194">
        <v>1</v>
      </c>
      <c r="W141" s="316" t="s">
        <v>126</v>
      </c>
      <c r="X141" s="364" t="s">
        <v>149</v>
      </c>
      <c r="Y141" s="365" t="s">
        <v>90</v>
      </c>
      <c r="Z141" s="126"/>
      <c r="AA141" s="364" t="s">
        <v>108</v>
      </c>
      <c r="AB141" s="126"/>
      <c r="AC141" s="223"/>
      <c r="AD141" s="223"/>
      <c r="AE141" s="223"/>
      <c r="AF141" s="223"/>
      <c r="AG141" s="223"/>
      <c r="AH141" s="73"/>
      <c r="AI141" s="73"/>
      <c r="AK141" s="412">
        <v>0.4</v>
      </c>
      <c r="AL141" s="409">
        <v>0.96</v>
      </c>
      <c r="AM141" s="408">
        <f t="shared" si="77"/>
        <v>1.3799999999999998E-2</v>
      </c>
      <c r="AN141" s="408">
        <f t="shared" si="78"/>
        <v>5.7500000000000086E-4</v>
      </c>
      <c r="AO141" s="413">
        <f t="shared" si="79"/>
        <v>28.985507246376816</v>
      </c>
      <c r="AS141" s="364" t="s">
        <v>10</v>
      </c>
    </row>
    <row r="142" spans="1:45" ht="15.75" hidden="1">
      <c r="A142" s="358" t="s">
        <v>234</v>
      </c>
      <c r="D142" s="358" t="s">
        <v>235</v>
      </c>
      <c r="G142" s="358" t="s">
        <v>236</v>
      </c>
      <c r="H142" s="358" t="s">
        <v>310</v>
      </c>
      <c r="I142" s="359" t="s">
        <v>99</v>
      </c>
      <c r="J142" s="360">
        <v>1</v>
      </c>
      <c r="K142" s="361">
        <v>0.25</v>
      </c>
      <c r="L142" s="362">
        <v>1</v>
      </c>
      <c r="M142" s="363">
        <f t="shared" si="82"/>
        <v>0.25</v>
      </c>
      <c r="N142" s="289">
        <f t="shared" si="75"/>
        <v>1.4374999999999999E-2</v>
      </c>
      <c r="O142" s="135" t="s">
        <v>105</v>
      </c>
      <c r="P142" s="474"/>
      <c r="Q142" s="165" t="s">
        <v>102</v>
      </c>
      <c r="R142" s="161">
        <v>43949</v>
      </c>
      <c r="S142" s="161">
        <v>43950</v>
      </c>
      <c r="T142" s="161">
        <v>43948</v>
      </c>
      <c r="U142" s="161">
        <v>43949</v>
      </c>
      <c r="V142" s="194">
        <v>1</v>
      </c>
      <c r="W142" s="316" t="s">
        <v>126</v>
      </c>
      <c r="X142" s="364" t="s">
        <v>149</v>
      </c>
      <c r="Y142" s="365" t="s">
        <v>90</v>
      </c>
      <c r="Z142" s="126"/>
      <c r="AA142" s="364" t="s">
        <v>108</v>
      </c>
      <c r="AB142" s="126"/>
      <c r="AC142" s="223"/>
      <c r="AD142" s="223"/>
      <c r="AE142" s="223"/>
      <c r="AF142" s="223"/>
      <c r="AG142" s="223"/>
      <c r="AH142" s="73"/>
      <c r="AI142" s="73"/>
      <c r="AK142" s="412">
        <v>0.4</v>
      </c>
      <c r="AL142" s="409">
        <v>0.96</v>
      </c>
      <c r="AM142" s="408">
        <f t="shared" si="77"/>
        <v>1.3799999999999998E-2</v>
      </c>
      <c r="AN142" s="408">
        <f t="shared" si="78"/>
        <v>5.7500000000000086E-4</v>
      </c>
      <c r="AO142" s="413">
        <f t="shared" si="79"/>
        <v>28.985507246376816</v>
      </c>
      <c r="AS142" s="364" t="s">
        <v>10</v>
      </c>
    </row>
    <row r="143" spans="1:45" ht="15.75" hidden="1">
      <c r="A143" s="358" t="s">
        <v>234</v>
      </c>
      <c r="D143" s="358" t="s">
        <v>235</v>
      </c>
      <c r="G143" s="358" t="s">
        <v>236</v>
      </c>
      <c r="H143" s="358" t="s">
        <v>310</v>
      </c>
      <c r="I143" s="359" t="s">
        <v>99</v>
      </c>
      <c r="J143" s="360">
        <v>1</v>
      </c>
      <c r="K143" s="361">
        <v>0.25</v>
      </c>
      <c r="L143" s="362">
        <v>1</v>
      </c>
      <c r="M143" s="363">
        <f t="shared" si="82"/>
        <v>0.25</v>
      </c>
      <c r="N143" s="289">
        <f t="shared" si="75"/>
        <v>1.4374999999999999E-2</v>
      </c>
      <c r="O143" s="135" t="s">
        <v>105</v>
      </c>
      <c r="P143" s="474"/>
      <c r="Q143" s="165" t="s">
        <v>13</v>
      </c>
      <c r="R143" s="161">
        <v>43950</v>
      </c>
      <c r="S143" s="161">
        <v>43951</v>
      </c>
      <c r="T143" s="161">
        <v>43950</v>
      </c>
      <c r="U143" s="161">
        <v>43950</v>
      </c>
      <c r="V143" s="194">
        <v>1</v>
      </c>
      <c r="W143" s="316" t="s">
        <v>126</v>
      </c>
      <c r="X143" s="364" t="s">
        <v>149</v>
      </c>
      <c r="Y143" s="365" t="s">
        <v>90</v>
      </c>
      <c r="Z143" s="126"/>
      <c r="AA143" s="364" t="s">
        <v>108</v>
      </c>
      <c r="AB143" s="126"/>
      <c r="AC143" s="223"/>
      <c r="AD143" s="223"/>
      <c r="AE143" s="223"/>
      <c r="AF143" s="223"/>
      <c r="AG143" s="223"/>
      <c r="AH143" s="73"/>
      <c r="AI143" s="73"/>
      <c r="AK143" s="412">
        <v>0.4</v>
      </c>
      <c r="AL143" s="409">
        <v>0.96</v>
      </c>
      <c r="AM143" s="408">
        <f t="shared" si="77"/>
        <v>1.3799999999999998E-2</v>
      </c>
      <c r="AN143" s="408">
        <f t="shared" si="78"/>
        <v>5.7500000000000086E-4</v>
      </c>
      <c r="AO143" s="413">
        <f t="shared" si="79"/>
        <v>28.985507246376816</v>
      </c>
      <c r="AS143" s="364" t="s">
        <v>10</v>
      </c>
    </row>
    <row r="144" spans="1:45" ht="15.75" hidden="1">
      <c r="A144" s="358" t="s">
        <v>234</v>
      </c>
      <c r="D144" s="358" t="s">
        <v>235</v>
      </c>
      <c r="G144" s="358" t="s">
        <v>236</v>
      </c>
      <c r="H144" s="358" t="s">
        <v>310</v>
      </c>
      <c r="I144" s="359" t="s">
        <v>99</v>
      </c>
      <c r="J144" s="360">
        <v>1</v>
      </c>
      <c r="K144" s="361">
        <v>0.25</v>
      </c>
      <c r="L144" s="362">
        <v>1</v>
      </c>
      <c r="M144" s="363">
        <f t="shared" si="82"/>
        <v>0.25</v>
      </c>
      <c r="N144" s="289">
        <f t="shared" si="75"/>
        <v>1.4374999999999999E-2</v>
      </c>
      <c r="O144" s="142" t="s">
        <v>105</v>
      </c>
      <c r="P144" s="475"/>
      <c r="Q144" s="178" t="s">
        <v>16</v>
      </c>
      <c r="R144" s="384">
        <v>43958</v>
      </c>
      <c r="S144" s="384">
        <v>43958</v>
      </c>
      <c r="T144" s="384">
        <v>43958</v>
      </c>
      <c r="U144" s="384">
        <v>43958</v>
      </c>
      <c r="V144" s="194">
        <v>1</v>
      </c>
      <c r="W144" s="316" t="s">
        <v>126</v>
      </c>
      <c r="X144" s="364" t="s">
        <v>149</v>
      </c>
      <c r="Y144" s="365" t="s">
        <v>90</v>
      </c>
      <c r="Z144" s="126"/>
      <c r="AA144" s="364" t="s">
        <v>108</v>
      </c>
      <c r="AB144" s="126"/>
      <c r="AC144" s="223"/>
      <c r="AD144" s="223"/>
      <c r="AE144" s="223"/>
      <c r="AF144" s="223"/>
      <c r="AG144" s="223"/>
      <c r="AH144" s="73"/>
      <c r="AI144" s="73"/>
      <c r="AK144" s="412">
        <v>0.4</v>
      </c>
      <c r="AL144" s="409">
        <v>0.96</v>
      </c>
      <c r="AM144" s="408">
        <f t="shared" si="77"/>
        <v>1.3799999999999998E-2</v>
      </c>
      <c r="AN144" s="408">
        <f t="shared" si="78"/>
        <v>5.7500000000000086E-4</v>
      </c>
      <c r="AO144" s="413">
        <f t="shared" si="79"/>
        <v>28.985507246376816</v>
      </c>
      <c r="AS144" s="364" t="s">
        <v>10</v>
      </c>
    </row>
    <row r="145" spans="1:45" ht="16.5" hidden="1">
      <c r="A145" s="51" t="s">
        <v>312</v>
      </c>
      <c r="D145" s="51" t="s">
        <v>324</v>
      </c>
      <c r="G145" s="51" t="s">
        <v>313</v>
      </c>
      <c r="H145" s="51" t="s">
        <v>316</v>
      </c>
      <c r="I145" s="127" t="s">
        <v>99</v>
      </c>
      <c r="J145" s="114">
        <v>1</v>
      </c>
      <c r="K145" s="115">
        <v>0.3</v>
      </c>
      <c r="L145" s="116" t="s">
        <v>323</v>
      </c>
      <c r="M145" s="117">
        <v>0.3</v>
      </c>
      <c r="N145" s="416">
        <v>0.3</v>
      </c>
      <c r="O145" s="421" t="s">
        <v>96</v>
      </c>
      <c r="P145" s="496" t="s">
        <v>28</v>
      </c>
      <c r="Q145" s="160" t="s">
        <v>5</v>
      </c>
      <c r="R145" s="384">
        <v>43958</v>
      </c>
      <c r="S145" s="384">
        <v>43962</v>
      </c>
      <c r="T145" s="384">
        <v>43958</v>
      </c>
      <c r="U145" s="384">
        <v>43962</v>
      </c>
      <c r="V145" s="208">
        <v>1</v>
      </c>
      <c r="W145" s="420" t="s">
        <v>126</v>
      </c>
      <c r="X145" s="73" t="s">
        <v>317</v>
      </c>
      <c r="Y145" s="241" t="s">
        <v>90</v>
      </c>
      <c r="Z145" s="126"/>
      <c r="AA145" s="73" t="s">
        <v>108</v>
      </c>
      <c r="AB145" s="126"/>
      <c r="AC145" s="223"/>
      <c r="AD145" s="223"/>
      <c r="AE145" s="223"/>
      <c r="AF145" s="223"/>
      <c r="AG145" s="223"/>
      <c r="AH145" s="73"/>
      <c r="AI145" s="73"/>
      <c r="AJ145" s="255">
        <v>0.7</v>
      </c>
      <c r="AK145" s="406">
        <v>0.3</v>
      </c>
      <c r="AL145" s="407">
        <v>0.98</v>
      </c>
      <c r="AM145" s="406">
        <f t="shared" ref="AM145:AM149" si="83">N145*AL145</f>
        <v>0.29399999999999998</v>
      </c>
      <c r="AN145" s="406">
        <f t="shared" ref="AN145:AN149" si="84">N145-AM145</f>
        <v>6.0000000000000053E-3</v>
      </c>
      <c r="AO145" s="411">
        <f t="shared" ref="AO145:AO149" si="85">AK145/AM145</f>
        <v>1.0204081632653061</v>
      </c>
      <c r="AP145" s="73" t="s">
        <v>10</v>
      </c>
      <c r="AS145" s="73" t="s">
        <v>10</v>
      </c>
    </row>
    <row r="146" spans="1:45" ht="16.5" hidden="1">
      <c r="A146" s="358" t="s">
        <v>312</v>
      </c>
      <c r="D146" s="358" t="s">
        <v>324</v>
      </c>
      <c r="G146" s="358" t="s">
        <v>314</v>
      </c>
      <c r="H146" s="358" t="s">
        <v>315</v>
      </c>
      <c r="I146" s="359" t="s">
        <v>99</v>
      </c>
      <c r="J146" s="360">
        <v>1</v>
      </c>
      <c r="K146" s="361">
        <v>0.3</v>
      </c>
      <c r="L146" s="362" t="s">
        <v>323</v>
      </c>
      <c r="M146" s="363">
        <v>0.3</v>
      </c>
      <c r="N146" s="289">
        <v>0.3</v>
      </c>
      <c r="O146" s="169" t="s">
        <v>96</v>
      </c>
      <c r="P146" s="474"/>
      <c r="Q146" s="165" t="s">
        <v>100</v>
      </c>
      <c r="R146" s="384">
        <v>43963</v>
      </c>
      <c r="S146" s="161">
        <v>43971</v>
      </c>
      <c r="T146" s="384">
        <v>43963</v>
      </c>
      <c r="U146" s="161">
        <v>43969</v>
      </c>
      <c r="V146" s="194">
        <v>1</v>
      </c>
      <c r="W146" s="316" t="s">
        <v>126</v>
      </c>
      <c r="X146" s="364" t="s">
        <v>318</v>
      </c>
      <c r="Y146" s="365" t="s">
        <v>90</v>
      </c>
      <c r="Z146" s="126"/>
      <c r="AA146" s="364" t="s">
        <v>108</v>
      </c>
      <c r="AB146" s="126"/>
      <c r="AC146" s="223"/>
      <c r="AD146" s="223"/>
      <c r="AE146" s="223"/>
      <c r="AF146" s="223"/>
      <c r="AG146" s="223"/>
      <c r="AH146" s="73"/>
      <c r="AI146" s="73"/>
      <c r="AK146" s="412">
        <v>0.3</v>
      </c>
      <c r="AL146" s="409">
        <v>0.98</v>
      </c>
      <c r="AM146" s="408">
        <f t="shared" si="83"/>
        <v>0.29399999999999998</v>
      </c>
      <c r="AN146" s="408">
        <f t="shared" si="84"/>
        <v>6.0000000000000053E-3</v>
      </c>
      <c r="AO146" s="413">
        <f t="shared" si="85"/>
        <v>1.0204081632653061</v>
      </c>
      <c r="AS146" s="364" t="s">
        <v>10</v>
      </c>
    </row>
    <row r="147" spans="1:45" ht="16.5" hidden="1">
      <c r="A147" s="358" t="s">
        <v>312</v>
      </c>
      <c r="D147" s="358" t="s">
        <v>324</v>
      </c>
      <c r="G147" s="358" t="s">
        <v>313</v>
      </c>
      <c r="H147" s="358" t="s">
        <v>315</v>
      </c>
      <c r="I147" s="359" t="s">
        <v>99</v>
      </c>
      <c r="J147" s="360">
        <v>1</v>
      </c>
      <c r="K147" s="361">
        <v>0.3</v>
      </c>
      <c r="L147" s="362" t="s">
        <v>323</v>
      </c>
      <c r="M147" s="363">
        <v>0.3</v>
      </c>
      <c r="N147" s="289">
        <v>0.3</v>
      </c>
      <c r="O147" s="169" t="s">
        <v>96</v>
      </c>
      <c r="P147" s="474"/>
      <c r="Q147" s="165" t="s">
        <v>102</v>
      </c>
      <c r="R147" s="161">
        <v>43972</v>
      </c>
      <c r="S147" s="161">
        <v>43973</v>
      </c>
      <c r="T147" s="161">
        <v>43970</v>
      </c>
      <c r="U147" s="161">
        <v>43970</v>
      </c>
      <c r="V147" s="194">
        <v>1</v>
      </c>
      <c r="W147" s="316" t="s">
        <v>126</v>
      </c>
      <c r="X147" s="364" t="s">
        <v>318</v>
      </c>
      <c r="Y147" s="365" t="s">
        <v>90</v>
      </c>
      <c r="Z147" s="126"/>
      <c r="AA147" s="364" t="s">
        <v>108</v>
      </c>
      <c r="AB147" s="126"/>
      <c r="AC147" s="223"/>
      <c r="AD147" s="223"/>
      <c r="AE147" s="223"/>
      <c r="AF147" s="223"/>
      <c r="AG147" s="223"/>
      <c r="AH147" s="73"/>
      <c r="AI147" s="73"/>
      <c r="AK147" s="412">
        <v>0.3</v>
      </c>
      <c r="AL147" s="409">
        <v>0.98</v>
      </c>
      <c r="AM147" s="408">
        <f t="shared" si="83"/>
        <v>0.29399999999999998</v>
      </c>
      <c r="AN147" s="408">
        <f t="shared" si="84"/>
        <v>6.0000000000000053E-3</v>
      </c>
      <c r="AO147" s="413">
        <f t="shared" si="85"/>
        <v>1.0204081632653061</v>
      </c>
      <c r="AS147" s="364" t="s">
        <v>10</v>
      </c>
    </row>
    <row r="148" spans="1:45" ht="16.5" hidden="1">
      <c r="A148" s="358" t="s">
        <v>312</v>
      </c>
      <c r="D148" s="358" t="s">
        <v>324</v>
      </c>
      <c r="G148" s="358" t="s">
        <v>313</v>
      </c>
      <c r="H148" s="358" t="s">
        <v>315</v>
      </c>
      <c r="I148" s="359" t="s">
        <v>99</v>
      </c>
      <c r="J148" s="360">
        <v>1</v>
      </c>
      <c r="K148" s="361">
        <v>0.3</v>
      </c>
      <c r="L148" s="362" t="s">
        <v>323</v>
      </c>
      <c r="M148" s="363">
        <v>0.3</v>
      </c>
      <c r="N148" s="289">
        <v>0.3</v>
      </c>
      <c r="O148" s="169" t="s">
        <v>96</v>
      </c>
      <c r="P148" s="474"/>
      <c r="Q148" s="165" t="s">
        <v>13</v>
      </c>
      <c r="R148" s="161">
        <v>43973</v>
      </c>
      <c r="S148" s="161">
        <v>43974</v>
      </c>
      <c r="T148" s="161">
        <v>43972</v>
      </c>
      <c r="U148" s="161">
        <v>43972</v>
      </c>
      <c r="V148" s="194">
        <v>1</v>
      </c>
      <c r="W148" s="316" t="s">
        <v>126</v>
      </c>
      <c r="X148" s="364" t="s">
        <v>318</v>
      </c>
      <c r="Y148" s="365" t="s">
        <v>90</v>
      </c>
      <c r="Z148" s="126"/>
      <c r="AA148" s="364" t="s">
        <v>108</v>
      </c>
      <c r="AB148" s="126"/>
      <c r="AC148" s="223"/>
      <c r="AD148" s="223"/>
      <c r="AE148" s="223"/>
      <c r="AF148" s="223"/>
      <c r="AG148" s="223"/>
      <c r="AH148" s="73"/>
      <c r="AI148" s="73"/>
      <c r="AK148" s="412">
        <v>0.3</v>
      </c>
      <c r="AL148" s="409">
        <v>0.98</v>
      </c>
      <c r="AM148" s="408">
        <f t="shared" si="83"/>
        <v>0.29399999999999998</v>
      </c>
      <c r="AN148" s="408">
        <f t="shared" si="84"/>
        <v>6.0000000000000053E-3</v>
      </c>
      <c r="AO148" s="413">
        <f t="shared" si="85"/>
        <v>1.0204081632653061</v>
      </c>
      <c r="AS148" s="364" t="s">
        <v>10</v>
      </c>
    </row>
    <row r="149" spans="1:45" ht="16.5" hidden="1">
      <c r="A149" s="358" t="s">
        <v>312</v>
      </c>
      <c r="D149" s="358" t="s">
        <v>324</v>
      </c>
      <c r="G149" s="358" t="s">
        <v>313</v>
      </c>
      <c r="H149" s="358" t="s">
        <v>315</v>
      </c>
      <c r="I149" s="359" t="s">
        <v>99</v>
      </c>
      <c r="J149" s="360">
        <v>1</v>
      </c>
      <c r="K149" s="361">
        <v>0.3</v>
      </c>
      <c r="L149" s="362" t="s">
        <v>323</v>
      </c>
      <c r="M149" s="363">
        <v>0.3</v>
      </c>
      <c r="N149" s="289">
        <v>0.3</v>
      </c>
      <c r="O149" s="169" t="s">
        <v>96</v>
      </c>
      <c r="P149" s="475"/>
      <c r="Q149" s="178" t="s">
        <v>16</v>
      </c>
      <c r="R149" s="161">
        <v>43973</v>
      </c>
      <c r="S149" s="161">
        <v>43974</v>
      </c>
      <c r="T149" s="161">
        <v>43972</v>
      </c>
      <c r="U149" s="161">
        <v>43972</v>
      </c>
      <c r="V149" s="194">
        <v>1</v>
      </c>
      <c r="W149" s="316" t="s">
        <v>126</v>
      </c>
      <c r="X149" s="364" t="s">
        <v>318</v>
      </c>
      <c r="Y149" s="365" t="s">
        <v>90</v>
      </c>
      <c r="Z149" s="126"/>
      <c r="AA149" s="364" t="s">
        <v>108</v>
      </c>
      <c r="AB149" s="126"/>
      <c r="AC149" s="223"/>
      <c r="AD149" s="223"/>
      <c r="AE149" s="223"/>
      <c r="AF149" s="223"/>
      <c r="AG149" s="223"/>
      <c r="AH149" s="73"/>
      <c r="AI149" s="73"/>
      <c r="AK149" s="412">
        <v>0.3</v>
      </c>
      <c r="AL149" s="409">
        <v>0.98</v>
      </c>
      <c r="AM149" s="408">
        <f t="shared" si="83"/>
        <v>0.29399999999999998</v>
      </c>
      <c r="AN149" s="408">
        <f t="shared" si="84"/>
        <v>6.0000000000000053E-3</v>
      </c>
      <c r="AO149" s="413">
        <f t="shared" si="85"/>
        <v>1.0204081632653061</v>
      </c>
      <c r="AS149" s="364" t="s">
        <v>10</v>
      </c>
    </row>
    <row r="150" spans="1:45" ht="16.5" hidden="1">
      <c r="A150" s="51" t="s">
        <v>319</v>
      </c>
      <c r="D150" s="51" t="s">
        <v>324</v>
      </c>
      <c r="G150" s="51" t="s">
        <v>321</v>
      </c>
      <c r="H150" s="51" t="s">
        <v>322</v>
      </c>
      <c r="I150" s="127" t="s">
        <v>99</v>
      </c>
      <c r="J150" s="114">
        <v>1</v>
      </c>
      <c r="K150" s="115">
        <v>0.3</v>
      </c>
      <c r="L150" s="116" t="s">
        <v>323</v>
      </c>
      <c r="M150" s="117">
        <v>0.3</v>
      </c>
      <c r="N150" s="416">
        <v>0.3</v>
      </c>
      <c r="O150" s="421" t="s">
        <v>96</v>
      </c>
      <c r="P150" s="496" t="s">
        <v>28</v>
      </c>
      <c r="Q150" s="160" t="s">
        <v>5</v>
      </c>
      <c r="R150" s="384">
        <v>43976</v>
      </c>
      <c r="S150" s="384">
        <v>43977</v>
      </c>
      <c r="T150" s="161">
        <v>43972</v>
      </c>
      <c r="U150" s="161">
        <v>43972</v>
      </c>
      <c r="V150" s="208">
        <v>1</v>
      </c>
      <c r="W150" s="420" t="s">
        <v>126</v>
      </c>
      <c r="X150" s="73" t="s">
        <v>317</v>
      </c>
      <c r="Y150" s="241" t="s">
        <v>90</v>
      </c>
      <c r="Z150" s="126"/>
      <c r="AA150" s="73" t="s">
        <v>108</v>
      </c>
      <c r="AB150" s="126"/>
      <c r="AC150" s="223"/>
      <c r="AD150" s="223"/>
      <c r="AE150" s="223"/>
      <c r="AF150" s="223"/>
      <c r="AG150" s="223"/>
      <c r="AH150" s="73"/>
      <c r="AI150" s="73"/>
      <c r="AJ150" s="255">
        <v>0.7</v>
      </c>
      <c r="AK150" s="406">
        <v>0.26</v>
      </c>
      <c r="AL150" s="407">
        <v>0.96</v>
      </c>
      <c r="AM150" s="406">
        <f t="shared" ref="AM150:AM154" si="86">N150*AL150</f>
        <v>0.28799999999999998</v>
      </c>
      <c r="AN150" s="406">
        <f t="shared" ref="AN150:AN154" si="87">N150-AM150</f>
        <v>1.2000000000000011E-2</v>
      </c>
      <c r="AO150" s="411">
        <f t="shared" ref="AO150:AO154" si="88">AK150/AM150</f>
        <v>0.9027777777777779</v>
      </c>
      <c r="AP150" s="73" t="s">
        <v>10</v>
      </c>
      <c r="AS150" s="73" t="s">
        <v>10</v>
      </c>
    </row>
    <row r="151" spans="1:45" ht="16.5" hidden="1">
      <c r="A151" s="358" t="s">
        <v>320</v>
      </c>
      <c r="D151" s="358" t="s">
        <v>324</v>
      </c>
      <c r="G151" s="358" t="s">
        <v>321</v>
      </c>
      <c r="H151" s="358" t="s">
        <v>322</v>
      </c>
      <c r="I151" s="359" t="s">
        <v>99</v>
      </c>
      <c r="J151" s="360">
        <v>1</v>
      </c>
      <c r="K151" s="361">
        <v>0.3</v>
      </c>
      <c r="L151" s="362" t="s">
        <v>323</v>
      </c>
      <c r="M151" s="363">
        <v>0.3</v>
      </c>
      <c r="N151" s="289">
        <v>0.3</v>
      </c>
      <c r="O151" s="169" t="s">
        <v>96</v>
      </c>
      <c r="P151" s="474"/>
      <c r="Q151" s="165" t="s">
        <v>100</v>
      </c>
      <c r="R151" s="384">
        <v>43978</v>
      </c>
      <c r="S151" s="161">
        <v>43984</v>
      </c>
      <c r="T151" s="161">
        <v>43973</v>
      </c>
      <c r="U151" s="384">
        <v>43979</v>
      </c>
      <c r="V151" s="194">
        <v>1</v>
      </c>
      <c r="W151" s="316" t="s">
        <v>126</v>
      </c>
      <c r="X151" s="364" t="s">
        <v>318</v>
      </c>
      <c r="Y151" s="365" t="s">
        <v>90</v>
      </c>
      <c r="Z151" s="126"/>
      <c r="AA151" s="364" t="s">
        <v>108</v>
      </c>
      <c r="AB151" s="126"/>
      <c r="AC151" s="223"/>
      <c r="AD151" s="223"/>
      <c r="AE151" s="223"/>
      <c r="AF151" s="223"/>
      <c r="AG151" s="223"/>
      <c r="AH151" s="73"/>
      <c r="AI151" s="73"/>
      <c r="AK151" s="412">
        <v>0.26</v>
      </c>
      <c r="AL151" s="409">
        <v>0.96</v>
      </c>
      <c r="AM151" s="408">
        <f t="shared" si="86"/>
        <v>0.28799999999999998</v>
      </c>
      <c r="AN151" s="408">
        <f t="shared" si="87"/>
        <v>1.2000000000000011E-2</v>
      </c>
      <c r="AO151" s="413">
        <f t="shared" si="88"/>
        <v>0.9027777777777779</v>
      </c>
      <c r="AS151" s="364" t="s">
        <v>10</v>
      </c>
    </row>
    <row r="152" spans="1:45" ht="16.5" hidden="1">
      <c r="A152" s="358" t="s">
        <v>320</v>
      </c>
      <c r="D152" s="358" t="s">
        <v>324</v>
      </c>
      <c r="G152" s="358" t="s">
        <v>321</v>
      </c>
      <c r="H152" s="358" t="s">
        <v>322</v>
      </c>
      <c r="I152" s="359" t="s">
        <v>99</v>
      </c>
      <c r="J152" s="360">
        <v>1</v>
      </c>
      <c r="K152" s="361">
        <v>0.3</v>
      </c>
      <c r="L152" s="362" t="s">
        <v>323</v>
      </c>
      <c r="M152" s="363">
        <v>0.3</v>
      </c>
      <c r="N152" s="289">
        <v>0.3</v>
      </c>
      <c r="O152" s="169" t="s">
        <v>96</v>
      </c>
      <c r="P152" s="474"/>
      <c r="Q152" s="165" t="s">
        <v>102</v>
      </c>
      <c r="R152" s="161">
        <v>43985</v>
      </c>
      <c r="S152" s="161">
        <v>43986</v>
      </c>
      <c r="T152" s="384">
        <v>43979</v>
      </c>
      <c r="U152" s="384">
        <v>43980</v>
      </c>
      <c r="V152" s="194">
        <v>1</v>
      </c>
      <c r="W152" s="316" t="s">
        <v>126</v>
      </c>
      <c r="X152" s="364" t="s">
        <v>318</v>
      </c>
      <c r="Y152" s="365" t="s">
        <v>90</v>
      </c>
      <c r="Z152" s="126"/>
      <c r="AA152" s="364" t="s">
        <v>108</v>
      </c>
      <c r="AB152" s="126"/>
      <c r="AC152" s="223"/>
      <c r="AD152" s="223"/>
      <c r="AE152" s="223"/>
      <c r="AF152" s="223"/>
      <c r="AG152" s="223"/>
      <c r="AH152" s="73"/>
      <c r="AI152" s="73"/>
      <c r="AK152" s="412">
        <v>0.26</v>
      </c>
      <c r="AL152" s="409">
        <v>0.96</v>
      </c>
      <c r="AM152" s="408">
        <f t="shared" si="86"/>
        <v>0.28799999999999998</v>
      </c>
      <c r="AN152" s="408">
        <f t="shared" si="87"/>
        <v>1.2000000000000011E-2</v>
      </c>
      <c r="AO152" s="413">
        <f t="shared" si="88"/>
        <v>0.9027777777777779</v>
      </c>
      <c r="AS152" s="364" t="s">
        <v>10</v>
      </c>
    </row>
    <row r="153" spans="1:45" ht="16.5" hidden="1">
      <c r="A153" s="358" t="s">
        <v>320</v>
      </c>
      <c r="D153" s="358" t="s">
        <v>324</v>
      </c>
      <c r="G153" s="358" t="s">
        <v>321</v>
      </c>
      <c r="H153" s="358" t="s">
        <v>322</v>
      </c>
      <c r="I153" s="359" t="s">
        <v>99</v>
      </c>
      <c r="J153" s="360">
        <v>1</v>
      </c>
      <c r="K153" s="361">
        <v>0.3</v>
      </c>
      <c r="L153" s="362" t="s">
        <v>323</v>
      </c>
      <c r="M153" s="363">
        <v>0.3</v>
      </c>
      <c r="N153" s="289">
        <v>0.3</v>
      </c>
      <c r="O153" s="169" t="s">
        <v>96</v>
      </c>
      <c r="P153" s="474"/>
      <c r="Q153" s="165" t="s">
        <v>13</v>
      </c>
      <c r="R153" s="161">
        <v>43986</v>
      </c>
      <c r="S153" s="161">
        <v>43986</v>
      </c>
      <c r="T153" s="384">
        <v>43980</v>
      </c>
      <c r="U153" s="384">
        <v>43980</v>
      </c>
      <c r="V153" s="194">
        <v>1</v>
      </c>
      <c r="W153" s="316" t="s">
        <v>126</v>
      </c>
      <c r="X153" s="364" t="s">
        <v>318</v>
      </c>
      <c r="Y153" s="365" t="s">
        <v>90</v>
      </c>
      <c r="Z153" s="126"/>
      <c r="AA153" s="364" t="s">
        <v>108</v>
      </c>
      <c r="AB153" s="126"/>
      <c r="AC153" s="223"/>
      <c r="AD153" s="223"/>
      <c r="AE153" s="223"/>
      <c r="AF153" s="223"/>
      <c r="AG153" s="223"/>
      <c r="AH153" s="73"/>
      <c r="AI153" s="73"/>
      <c r="AK153" s="412">
        <v>0.26</v>
      </c>
      <c r="AL153" s="409">
        <v>0.96</v>
      </c>
      <c r="AM153" s="408">
        <f t="shared" si="86"/>
        <v>0.28799999999999998</v>
      </c>
      <c r="AN153" s="408">
        <f t="shared" si="87"/>
        <v>1.2000000000000011E-2</v>
      </c>
      <c r="AO153" s="413">
        <f t="shared" si="88"/>
        <v>0.9027777777777779</v>
      </c>
      <c r="AS153" s="364" t="s">
        <v>10</v>
      </c>
    </row>
    <row r="154" spans="1:45" ht="16.5" hidden="1">
      <c r="A154" s="358" t="s">
        <v>320</v>
      </c>
      <c r="D154" s="358" t="s">
        <v>324</v>
      </c>
      <c r="G154" s="358" t="s">
        <v>321</v>
      </c>
      <c r="H154" s="358" t="s">
        <v>322</v>
      </c>
      <c r="I154" s="359" t="s">
        <v>99</v>
      </c>
      <c r="J154" s="360">
        <v>1</v>
      </c>
      <c r="K154" s="361">
        <v>0.3</v>
      </c>
      <c r="L154" s="362" t="s">
        <v>323</v>
      </c>
      <c r="M154" s="363">
        <v>0.3</v>
      </c>
      <c r="N154" s="289">
        <v>0.3</v>
      </c>
      <c r="O154" s="169" t="s">
        <v>96</v>
      </c>
      <c r="P154" s="475"/>
      <c r="Q154" s="178" t="s">
        <v>16</v>
      </c>
      <c r="R154" s="384">
        <v>43980</v>
      </c>
      <c r="S154" s="384">
        <v>43980</v>
      </c>
      <c r="T154" s="384">
        <v>43980</v>
      </c>
      <c r="U154" s="384">
        <v>43980</v>
      </c>
      <c r="V154" s="194">
        <v>1</v>
      </c>
      <c r="W154" s="316" t="s">
        <v>126</v>
      </c>
      <c r="X154" s="364" t="s">
        <v>318</v>
      </c>
      <c r="Y154" s="365" t="s">
        <v>90</v>
      </c>
      <c r="Z154" s="126"/>
      <c r="AA154" s="364" t="s">
        <v>108</v>
      </c>
      <c r="AB154" s="126"/>
      <c r="AC154" s="223"/>
      <c r="AD154" s="223"/>
      <c r="AE154" s="223"/>
      <c r="AF154" s="223"/>
      <c r="AG154" s="223"/>
      <c r="AH154" s="73"/>
      <c r="AI154" s="73"/>
      <c r="AK154" s="412">
        <v>0.26</v>
      </c>
      <c r="AL154" s="409">
        <v>0.96</v>
      </c>
      <c r="AM154" s="408">
        <f t="shared" si="86"/>
        <v>0.28799999999999998</v>
      </c>
      <c r="AN154" s="408">
        <f t="shared" si="87"/>
        <v>1.2000000000000011E-2</v>
      </c>
      <c r="AO154" s="413">
        <f t="shared" si="88"/>
        <v>0.9027777777777779</v>
      </c>
      <c r="AS154" s="364" t="s">
        <v>10</v>
      </c>
    </row>
    <row r="155" spans="1:45" ht="16.5" hidden="1">
      <c r="A155" s="51" t="s">
        <v>325</v>
      </c>
      <c r="D155" s="51" t="s">
        <v>327</v>
      </c>
      <c r="G155" s="51" t="s">
        <v>328</v>
      </c>
      <c r="H155" s="51" t="s">
        <v>329</v>
      </c>
      <c r="I155" s="127" t="s">
        <v>87</v>
      </c>
      <c r="J155" s="116" t="s">
        <v>323</v>
      </c>
      <c r="K155" s="115">
        <v>0.06</v>
      </c>
      <c r="L155" s="116">
        <v>1</v>
      </c>
      <c r="M155" s="116" t="s">
        <v>323</v>
      </c>
      <c r="N155" s="116" t="s">
        <v>323</v>
      </c>
      <c r="O155" s="423" t="s">
        <v>330</v>
      </c>
      <c r="P155" s="496" t="s">
        <v>19</v>
      </c>
      <c r="Q155" s="160" t="s">
        <v>5</v>
      </c>
      <c r="R155" s="384"/>
      <c r="S155" s="384"/>
      <c r="T155" s="384"/>
      <c r="U155" s="384"/>
      <c r="V155" s="208"/>
      <c r="W155" s="422" t="s">
        <v>331</v>
      </c>
      <c r="X155" s="73" t="s">
        <v>332</v>
      </c>
      <c r="Y155" s="241"/>
      <c r="Z155" s="126"/>
      <c r="AA155" s="73" t="s">
        <v>108</v>
      </c>
      <c r="AB155" s="126"/>
      <c r="AC155" s="223"/>
      <c r="AD155" s="223"/>
      <c r="AE155" s="223"/>
      <c r="AF155" s="223"/>
      <c r="AG155" s="223"/>
      <c r="AH155" s="73"/>
      <c r="AI155" s="73"/>
      <c r="AJ155" s="406">
        <v>0.26</v>
      </c>
      <c r="AK155" s="406">
        <v>0.1</v>
      </c>
      <c r="AL155" s="407">
        <v>1</v>
      </c>
      <c r="AM155" s="406"/>
      <c r="AN155" s="411">
        <v>0</v>
      </c>
      <c r="AO155" s="411"/>
      <c r="AS155" s="73" t="s">
        <v>10</v>
      </c>
    </row>
    <row r="156" spans="1:45" ht="16.5" hidden="1">
      <c r="A156" s="358" t="s">
        <v>326</v>
      </c>
      <c r="D156" s="358" t="s">
        <v>327</v>
      </c>
      <c r="G156" s="358" t="s">
        <v>328</v>
      </c>
      <c r="H156" s="358" t="s">
        <v>329</v>
      </c>
      <c r="I156" s="359" t="s">
        <v>87</v>
      </c>
      <c r="J156" s="362" t="s">
        <v>323</v>
      </c>
      <c r="K156" s="361">
        <v>0.06</v>
      </c>
      <c r="L156" s="362">
        <v>1</v>
      </c>
      <c r="M156" s="362" t="s">
        <v>323</v>
      </c>
      <c r="N156" s="362" t="s">
        <v>323</v>
      </c>
      <c r="O156" s="169" t="s">
        <v>330</v>
      </c>
      <c r="P156" s="474"/>
      <c r="Q156" s="165" t="s">
        <v>100</v>
      </c>
      <c r="R156" s="384"/>
      <c r="S156" s="161"/>
      <c r="T156" s="161"/>
      <c r="U156" s="161"/>
      <c r="V156" s="194"/>
      <c r="W156" s="316" t="s">
        <v>331</v>
      </c>
      <c r="X156" s="364" t="s">
        <v>333</v>
      </c>
      <c r="Y156" s="241"/>
      <c r="Z156" s="126"/>
      <c r="AA156" s="364" t="s">
        <v>108</v>
      </c>
      <c r="AB156" s="126"/>
      <c r="AC156" s="223"/>
      <c r="AD156" s="223"/>
      <c r="AE156" s="223"/>
      <c r="AF156" s="223"/>
      <c r="AG156" s="223"/>
      <c r="AH156" s="73"/>
      <c r="AI156" s="73"/>
      <c r="AJ156" s="412">
        <v>0.26</v>
      </c>
      <c r="AK156" s="412">
        <v>0.1</v>
      </c>
      <c r="AL156" s="409">
        <v>1</v>
      </c>
      <c r="AM156" s="408"/>
      <c r="AN156" s="413">
        <v>0</v>
      </c>
      <c r="AO156" s="413"/>
      <c r="AS156" s="364" t="s">
        <v>10</v>
      </c>
    </row>
    <row r="157" spans="1:45" ht="16.5" hidden="1">
      <c r="A157" s="358" t="s">
        <v>326</v>
      </c>
      <c r="D157" s="358" t="s">
        <v>327</v>
      </c>
      <c r="G157" s="358" t="s">
        <v>328</v>
      </c>
      <c r="H157" s="358" t="s">
        <v>329</v>
      </c>
      <c r="I157" s="359" t="s">
        <v>87</v>
      </c>
      <c r="J157" s="362" t="s">
        <v>323</v>
      </c>
      <c r="K157" s="361">
        <v>0.06</v>
      </c>
      <c r="L157" s="362">
        <v>1</v>
      </c>
      <c r="M157" s="362" t="s">
        <v>323</v>
      </c>
      <c r="N157" s="362" t="s">
        <v>323</v>
      </c>
      <c r="O157" s="169" t="s">
        <v>330</v>
      </c>
      <c r="P157" s="474"/>
      <c r="Q157" s="165" t="s">
        <v>102</v>
      </c>
      <c r="R157" s="161"/>
      <c r="S157" s="161"/>
      <c r="T157" s="161"/>
      <c r="U157" s="161"/>
      <c r="V157" s="194"/>
      <c r="W157" s="316" t="s">
        <v>331</v>
      </c>
      <c r="X157" s="364" t="s">
        <v>333</v>
      </c>
      <c r="Y157" s="241"/>
      <c r="Z157" s="126"/>
      <c r="AA157" s="364" t="s">
        <v>108</v>
      </c>
      <c r="AB157" s="126"/>
      <c r="AC157" s="223"/>
      <c r="AD157" s="223"/>
      <c r="AE157" s="223"/>
      <c r="AF157" s="223"/>
      <c r="AG157" s="223"/>
      <c r="AH157" s="73"/>
      <c r="AI157" s="73"/>
      <c r="AJ157" s="412">
        <v>0.26</v>
      </c>
      <c r="AK157" s="412">
        <v>0.1</v>
      </c>
      <c r="AL157" s="409">
        <v>1</v>
      </c>
      <c r="AM157" s="408"/>
      <c r="AN157" s="413">
        <v>0</v>
      </c>
      <c r="AO157" s="413"/>
      <c r="AS157" s="364" t="s">
        <v>10</v>
      </c>
    </row>
    <row r="158" spans="1:45" ht="16.5" hidden="1">
      <c r="A158" s="358" t="s">
        <v>326</v>
      </c>
      <c r="D158" s="358" t="s">
        <v>327</v>
      </c>
      <c r="G158" s="358" t="s">
        <v>328</v>
      </c>
      <c r="H158" s="358" t="s">
        <v>329</v>
      </c>
      <c r="I158" s="359" t="s">
        <v>87</v>
      </c>
      <c r="J158" s="362" t="s">
        <v>323</v>
      </c>
      <c r="K158" s="361">
        <v>0.06</v>
      </c>
      <c r="L158" s="362">
        <v>1</v>
      </c>
      <c r="M158" s="362" t="s">
        <v>323</v>
      </c>
      <c r="N158" s="362" t="s">
        <v>323</v>
      </c>
      <c r="O158" s="169" t="s">
        <v>330</v>
      </c>
      <c r="P158" s="474"/>
      <c r="Q158" s="165" t="s">
        <v>13</v>
      </c>
      <c r="R158" s="161"/>
      <c r="S158" s="161"/>
      <c r="T158" s="161"/>
      <c r="U158" s="161"/>
      <c r="V158" s="194"/>
      <c r="W158" s="316" t="s">
        <v>331</v>
      </c>
      <c r="X158" s="364" t="s">
        <v>333</v>
      </c>
      <c r="Y158" s="241"/>
      <c r="Z158" s="126"/>
      <c r="AA158" s="364" t="s">
        <v>108</v>
      </c>
      <c r="AB158" s="126"/>
      <c r="AC158" s="223"/>
      <c r="AD158" s="223"/>
      <c r="AE158" s="223"/>
      <c r="AF158" s="223"/>
      <c r="AG158" s="223"/>
      <c r="AH158" s="73"/>
      <c r="AI158" s="73"/>
      <c r="AJ158" s="412">
        <v>0.26</v>
      </c>
      <c r="AK158" s="412">
        <v>0.1</v>
      </c>
      <c r="AL158" s="409">
        <v>1</v>
      </c>
      <c r="AM158" s="408"/>
      <c r="AN158" s="413">
        <v>0</v>
      </c>
      <c r="AO158" s="413"/>
      <c r="AS158" s="364" t="s">
        <v>10</v>
      </c>
    </row>
    <row r="159" spans="1:45" ht="16.5" hidden="1">
      <c r="A159" s="358" t="s">
        <v>326</v>
      </c>
      <c r="D159" s="358" t="s">
        <v>327</v>
      </c>
      <c r="G159" s="358" t="s">
        <v>328</v>
      </c>
      <c r="H159" s="358" t="s">
        <v>329</v>
      </c>
      <c r="I159" s="359" t="s">
        <v>87</v>
      </c>
      <c r="J159" s="362" t="s">
        <v>323</v>
      </c>
      <c r="K159" s="361">
        <v>0.06</v>
      </c>
      <c r="L159" s="362">
        <v>1</v>
      </c>
      <c r="M159" s="362" t="s">
        <v>323</v>
      </c>
      <c r="N159" s="362" t="s">
        <v>323</v>
      </c>
      <c r="O159" s="169" t="s">
        <v>330</v>
      </c>
      <c r="P159" s="475"/>
      <c r="Q159" s="178" t="s">
        <v>16</v>
      </c>
      <c r="R159" s="384"/>
      <c r="S159" s="384"/>
      <c r="T159" s="384"/>
      <c r="U159" s="384"/>
      <c r="V159" s="51"/>
      <c r="W159" s="424" t="s">
        <v>331</v>
      </c>
      <c r="X159" s="364" t="s">
        <v>333</v>
      </c>
      <c r="Y159" s="241"/>
      <c r="Z159" s="126"/>
      <c r="AA159" s="364" t="s">
        <v>108</v>
      </c>
      <c r="AB159" s="126"/>
      <c r="AC159" s="223"/>
      <c r="AD159" s="223"/>
      <c r="AE159" s="223"/>
      <c r="AF159" s="223"/>
      <c r="AG159" s="223"/>
      <c r="AH159" s="73"/>
      <c r="AI159" s="73"/>
      <c r="AJ159" s="412">
        <v>0.26</v>
      </c>
      <c r="AK159" s="412">
        <v>0.1</v>
      </c>
      <c r="AL159" s="409">
        <v>1</v>
      </c>
      <c r="AM159" s="408"/>
      <c r="AN159" s="413">
        <v>0</v>
      </c>
      <c r="AO159" s="413"/>
      <c r="AS159" s="364" t="s">
        <v>10</v>
      </c>
    </row>
    <row r="160" spans="1:45" ht="28.5" hidden="1">
      <c r="A160" s="51" t="s">
        <v>336</v>
      </c>
      <c r="D160" s="425" t="s">
        <v>35</v>
      </c>
      <c r="G160" s="428" t="s">
        <v>334</v>
      </c>
      <c r="H160" s="429"/>
      <c r="I160" s="430" t="s">
        <v>99</v>
      </c>
      <c r="J160" s="431">
        <v>0.5</v>
      </c>
      <c r="K160" s="432">
        <v>0.25</v>
      </c>
      <c r="L160" s="433">
        <v>1</v>
      </c>
      <c r="M160" s="434">
        <v>0.125</v>
      </c>
      <c r="N160" s="435">
        <v>7.1874999999999994E-3</v>
      </c>
      <c r="O160" s="436" t="s">
        <v>224</v>
      </c>
      <c r="P160" s="500" t="s">
        <v>28</v>
      </c>
      <c r="Q160" s="437" t="s">
        <v>5</v>
      </c>
      <c r="R160" s="305">
        <v>43980</v>
      </c>
      <c r="S160" s="305">
        <v>43980</v>
      </c>
      <c r="T160" s="305">
        <v>43980</v>
      </c>
      <c r="U160" s="305">
        <v>43980</v>
      </c>
      <c r="V160" s="438">
        <v>1</v>
      </c>
      <c r="W160" s="439" t="s">
        <v>106</v>
      </c>
      <c r="X160" s="439"/>
      <c r="Y160" s="440"/>
      <c r="Z160" s="439"/>
      <c r="AA160" s="441" t="s">
        <v>108</v>
      </c>
      <c r="AB160" s="442"/>
      <c r="AC160" s="443"/>
      <c r="AD160" s="444"/>
      <c r="AE160" s="444"/>
      <c r="AF160" s="444"/>
      <c r="AG160" s="444"/>
      <c r="AH160" s="444"/>
      <c r="AI160" s="444"/>
      <c r="AJ160" s="398">
        <v>0.03</v>
      </c>
      <c r="AK160" s="398">
        <v>0.03</v>
      </c>
      <c r="AL160" s="399">
        <v>0.95</v>
      </c>
      <c r="AM160" s="406">
        <v>6.8281249999999991E-3</v>
      </c>
      <c r="AN160" s="406">
        <v>3.5937500000000032E-4</v>
      </c>
      <c r="AO160" s="411">
        <v>4.3935926773455378</v>
      </c>
      <c r="AP160" s="442" t="s">
        <v>10</v>
      </c>
      <c r="AS160" s="73" t="s">
        <v>10</v>
      </c>
    </row>
    <row r="161" spans="1:45" ht="28.5" hidden="1">
      <c r="A161" s="277" t="s">
        <v>337</v>
      </c>
      <c r="D161" s="426" t="s">
        <v>35</v>
      </c>
      <c r="G161" s="445" t="s">
        <v>335</v>
      </c>
      <c r="H161" s="446"/>
      <c r="I161" s="447" t="s">
        <v>99</v>
      </c>
      <c r="J161" s="431">
        <v>0.5</v>
      </c>
      <c r="K161" s="432">
        <v>0.25</v>
      </c>
      <c r="L161" s="448">
        <v>1</v>
      </c>
      <c r="M161" s="449">
        <v>0.125</v>
      </c>
      <c r="N161" s="450">
        <v>7.1874999999999994E-3</v>
      </c>
      <c r="O161" s="446" t="s">
        <v>224</v>
      </c>
      <c r="P161" s="501"/>
      <c r="Q161" s="451" t="s">
        <v>100</v>
      </c>
      <c r="R161" s="305">
        <v>43980</v>
      </c>
      <c r="S161" s="305">
        <v>43980</v>
      </c>
      <c r="T161" s="305">
        <v>43980</v>
      </c>
      <c r="U161" s="305">
        <v>43980</v>
      </c>
      <c r="V161" s="452">
        <v>1</v>
      </c>
      <c r="W161" s="446" t="s">
        <v>106</v>
      </c>
      <c r="X161" s="446"/>
      <c r="Y161" s="453"/>
      <c r="Z161" s="446"/>
      <c r="AA161" s="454" t="s">
        <v>108</v>
      </c>
      <c r="AB161" s="455"/>
      <c r="AC161" s="456"/>
      <c r="AD161" s="457"/>
      <c r="AE161" s="457"/>
      <c r="AF161" s="457"/>
      <c r="AG161" s="457"/>
      <c r="AH161" s="457"/>
      <c r="AI161" s="457"/>
      <c r="AJ161" s="398">
        <v>0.03</v>
      </c>
      <c r="AK161" s="468">
        <v>0.03</v>
      </c>
      <c r="AL161" s="465">
        <v>0.95</v>
      </c>
      <c r="AM161" s="466">
        <v>6.8281249999999991E-3</v>
      </c>
      <c r="AN161" s="466">
        <v>3.5937500000000032E-4</v>
      </c>
      <c r="AO161" s="467">
        <v>4.3935926773455378</v>
      </c>
      <c r="AP161" s="455" t="s">
        <v>10</v>
      </c>
      <c r="AS161" s="364" t="s">
        <v>10</v>
      </c>
    </row>
    <row r="162" spans="1:45" ht="28.5" hidden="1">
      <c r="A162" s="277" t="s">
        <v>337</v>
      </c>
      <c r="D162" s="426" t="s">
        <v>35</v>
      </c>
      <c r="G162" s="445" t="s">
        <v>335</v>
      </c>
      <c r="H162" s="446"/>
      <c r="I162" s="447" t="s">
        <v>99</v>
      </c>
      <c r="J162" s="431">
        <v>0.5</v>
      </c>
      <c r="K162" s="432">
        <v>0.25</v>
      </c>
      <c r="L162" s="448">
        <v>1</v>
      </c>
      <c r="M162" s="449">
        <v>0.125</v>
      </c>
      <c r="N162" s="450">
        <v>7.1874999999999994E-3</v>
      </c>
      <c r="O162" s="446" t="s">
        <v>224</v>
      </c>
      <c r="P162" s="501"/>
      <c r="Q162" s="451" t="s">
        <v>102</v>
      </c>
      <c r="R162" s="305">
        <v>43980</v>
      </c>
      <c r="S162" s="305">
        <v>43980</v>
      </c>
      <c r="T162" s="305">
        <v>43980</v>
      </c>
      <c r="U162" s="305">
        <v>43980</v>
      </c>
      <c r="V162" s="452">
        <v>1</v>
      </c>
      <c r="W162" s="446" t="s">
        <v>106</v>
      </c>
      <c r="X162" s="446"/>
      <c r="Y162" s="453"/>
      <c r="Z162" s="446"/>
      <c r="AA162" s="454" t="s">
        <v>108</v>
      </c>
      <c r="AB162" s="455"/>
      <c r="AC162" s="456"/>
      <c r="AD162" s="457"/>
      <c r="AE162" s="457"/>
      <c r="AF162" s="457"/>
      <c r="AG162" s="457"/>
      <c r="AH162" s="457"/>
      <c r="AI162" s="457"/>
      <c r="AJ162" s="398">
        <v>0.03</v>
      </c>
      <c r="AK162" s="468">
        <v>0.03</v>
      </c>
      <c r="AL162" s="465">
        <v>0.95</v>
      </c>
      <c r="AM162" s="466">
        <v>6.8281249999999991E-3</v>
      </c>
      <c r="AN162" s="466">
        <v>3.5937500000000032E-4</v>
      </c>
      <c r="AO162" s="467">
        <v>4.3935926773455378</v>
      </c>
      <c r="AP162" s="455" t="s">
        <v>10</v>
      </c>
      <c r="AS162" s="364" t="s">
        <v>10</v>
      </c>
    </row>
    <row r="163" spans="1:45" ht="28.5" hidden="1">
      <c r="A163" s="277" t="s">
        <v>337</v>
      </c>
      <c r="D163" s="426" t="s">
        <v>35</v>
      </c>
      <c r="G163" s="445" t="s">
        <v>335</v>
      </c>
      <c r="H163" s="446"/>
      <c r="I163" s="447" t="s">
        <v>99</v>
      </c>
      <c r="J163" s="431">
        <v>0.5</v>
      </c>
      <c r="K163" s="432">
        <v>0.25</v>
      </c>
      <c r="L163" s="448">
        <v>1</v>
      </c>
      <c r="M163" s="449">
        <v>0.125</v>
      </c>
      <c r="N163" s="450">
        <v>7.1874999999999994E-3</v>
      </c>
      <c r="O163" s="446" t="s">
        <v>224</v>
      </c>
      <c r="P163" s="501"/>
      <c r="Q163" s="451" t="s">
        <v>13</v>
      </c>
      <c r="R163" s="305">
        <v>43980</v>
      </c>
      <c r="S163" s="305">
        <v>43980</v>
      </c>
      <c r="T163" s="305">
        <v>43980</v>
      </c>
      <c r="U163" s="305">
        <v>43980</v>
      </c>
      <c r="V163" s="452">
        <v>1</v>
      </c>
      <c r="W163" s="446" t="s">
        <v>106</v>
      </c>
      <c r="X163" s="446"/>
      <c r="Y163" s="453"/>
      <c r="Z163" s="446"/>
      <c r="AA163" s="454" t="s">
        <v>108</v>
      </c>
      <c r="AB163" s="455"/>
      <c r="AC163" s="456"/>
      <c r="AD163" s="457"/>
      <c r="AE163" s="457"/>
      <c r="AF163" s="457"/>
      <c r="AG163" s="457"/>
      <c r="AH163" s="457"/>
      <c r="AI163" s="457"/>
      <c r="AJ163" s="398">
        <v>0.03</v>
      </c>
      <c r="AK163" s="468">
        <v>0.03</v>
      </c>
      <c r="AL163" s="465">
        <v>0.95</v>
      </c>
      <c r="AM163" s="466">
        <v>6.8281249999999991E-3</v>
      </c>
      <c r="AN163" s="466">
        <v>3.5937500000000032E-4</v>
      </c>
      <c r="AO163" s="467">
        <v>4.3935926773455378</v>
      </c>
      <c r="AP163" s="455" t="s">
        <v>10</v>
      </c>
      <c r="AS163" s="364" t="s">
        <v>10</v>
      </c>
    </row>
    <row r="164" spans="1:45" ht="28.5" hidden="1">
      <c r="A164" s="277" t="s">
        <v>337</v>
      </c>
      <c r="D164" s="427" t="s">
        <v>35</v>
      </c>
      <c r="G164" s="458" t="s">
        <v>335</v>
      </c>
      <c r="H164" s="459"/>
      <c r="I164" s="447" t="s">
        <v>99</v>
      </c>
      <c r="J164" s="431">
        <v>0.5</v>
      </c>
      <c r="K164" s="432">
        <v>0.25</v>
      </c>
      <c r="L164" s="448">
        <v>1</v>
      </c>
      <c r="M164" s="449">
        <v>0.125</v>
      </c>
      <c r="N164" s="450">
        <v>7.1874999999999994E-3</v>
      </c>
      <c r="O164" s="459" t="s">
        <v>224</v>
      </c>
      <c r="P164" s="502"/>
      <c r="Q164" s="460" t="s">
        <v>16</v>
      </c>
      <c r="R164" s="305">
        <v>43980</v>
      </c>
      <c r="S164" s="305">
        <v>43980</v>
      </c>
      <c r="T164" s="305">
        <v>43980</v>
      </c>
      <c r="U164" s="305">
        <v>43980</v>
      </c>
      <c r="V164" s="452">
        <v>1</v>
      </c>
      <c r="W164" s="459" t="s">
        <v>106</v>
      </c>
      <c r="X164" s="459"/>
      <c r="Y164" s="461"/>
      <c r="Z164" s="459"/>
      <c r="AA164" s="454" t="s">
        <v>108</v>
      </c>
      <c r="AB164" s="462"/>
      <c r="AC164" s="463"/>
      <c r="AD164" s="464"/>
      <c r="AE164" s="464"/>
      <c r="AF164" s="464"/>
      <c r="AG164" s="464"/>
      <c r="AH164" s="464"/>
      <c r="AI164" s="464"/>
      <c r="AJ164" s="398">
        <v>0.03</v>
      </c>
      <c r="AK164" s="468">
        <v>0.03</v>
      </c>
      <c r="AL164" s="465">
        <v>0.95</v>
      </c>
      <c r="AM164" s="466">
        <v>6.8281249999999991E-3</v>
      </c>
      <c r="AN164" s="466">
        <v>3.5937500000000032E-4</v>
      </c>
      <c r="AO164" s="467">
        <v>4.3935926773455378</v>
      </c>
      <c r="AP164" s="462" t="s">
        <v>10</v>
      </c>
      <c r="AS164" s="364" t="s">
        <v>10</v>
      </c>
    </row>
    <row r="165" spans="1:45" ht="16.5">
      <c r="A165" s="51" t="s">
        <v>338</v>
      </c>
      <c r="D165" s="425" t="s">
        <v>341</v>
      </c>
      <c r="G165" s="428" t="s">
        <v>340</v>
      </c>
      <c r="H165" s="429"/>
      <c r="I165" s="127" t="s">
        <v>87</v>
      </c>
      <c r="J165" s="116" t="s">
        <v>323</v>
      </c>
      <c r="K165" s="116" t="s">
        <v>323</v>
      </c>
      <c r="L165" s="116">
        <v>2</v>
      </c>
      <c r="M165" s="434">
        <v>60</v>
      </c>
      <c r="N165" s="434">
        <v>2.8570000000000002</v>
      </c>
      <c r="O165" s="73" t="s">
        <v>96</v>
      </c>
      <c r="P165" s="496" t="s">
        <v>6</v>
      </c>
      <c r="Q165" s="437" t="s">
        <v>5</v>
      </c>
      <c r="R165" s="305"/>
      <c r="S165" s="305"/>
      <c r="T165" s="305"/>
      <c r="U165" s="305"/>
      <c r="V165" s="438"/>
      <c r="W165" s="439"/>
      <c r="X165" s="73" t="s">
        <v>342</v>
      </c>
      <c r="Y165" s="241" t="s">
        <v>90</v>
      </c>
      <c r="Z165" s="439"/>
      <c r="AA165" s="441" t="s">
        <v>344</v>
      </c>
      <c r="AB165" s="442"/>
      <c r="AC165" s="443"/>
      <c r="AD165" s="444"/>
      <c r="AE165" s="444"/>
      <c r="AF165" s="444"/>
      <c r="AG165" s="444"/>
      <c r="AH165" s="444"/>
      <c r="AI165" s="444"/>
      <c r="AJ165" s="470"/>
      <c r="AK165" s="398"/>
      <c r="AL165" s="399"/>
      <c r="AM165" s="406"/>
      <c r="AN165" s="406"/>
      <c r="AO165" s="411"/>
      <c r="AP165" s="73" t="s">
        <v>10</v>
      </c>
      <c r="AS165" s="73"/>
    </row>
    <row r="166" spans="1:45" ht="16.5">
      <c r="A166" s="277" t="s">
        <v>339</v>
      </c>
      <c r="D166" s="471" t="s">
        <v>341</v>
      </c>
      <c r="G166" s="445" t="s">
        <v>340</v>
      </c>
      <c r="H166" s="446"/>
      <c r="I166" s="359" t="s">
        <v>87</v>
      </c>
      <c r="J166" s="362" t="s">
        <v>323</v>
      </c>
      <c r="K166" s="362" t="s">
        <v>323</v>
      </c>
      <c r="L166" s="362">
        <v>2</v>
      </c>
      <c r="M166" s="449">
        <v>60</v>
      </c>
      <c r="N166" s="472">
        <v>2.8570000000000002</v>
      </c>
      <c r="O166" s="177" t="s">
        <v>96</v>
      </c>
      <c r="P166" s="474"/>
      <c r="Q166" s="451" t="s">
        <v>100</v>
      </c>
      <c r="R166" s="305"/>
      <c r="S166" s="305"/>
      <c r="T166" s="305"/>
      <c r="U166" s="305"/>
      <c r="V166" s="452"/>
      <c r="W166" s="446"/>
      <c r="X166" s="169" t="s">
        <v>343</v>
      </c>
      <c r="Y166" s="365" t="s">
        <v>90</v>
      </c>
      <c r="Z166" s="446"/>
      <c r="AA166" s="454" t="s">
        <v>344</v>
      </c>
      <c r="AB166" s="455"/>
      <c r="AC166" s="456"/>
      <c r="AD166" s="457"/>
      <c r="AE166" s="457"/>
      <c r="AF166" s="457"/>
      <c r="AG166" s="457"/>
      <c r="AH166" s="457"/>
      <c r="AI166" s="457"/>
      <c r="AJ166" s="470"/>
      <c r="AK166" s="468"/>
      <c r="AL166" s="465"/>
      <c r="AM166" s="466"/>
      <c r="AN166" s="466"/>
      <c r="AO166" s="467"/>
      <c r="AP166" s="364" t="s">
        <v>10</v>
      </c>
      <c r="AS166" s="364"/>
    </row>
    <row r="167" spans="1:45" ht="16.5">
      <c r="A167" s="277" t="s">
        <v>339</v>
      </c>
      <c r="D167" s="471" t="s">
        <v>341</v>
      </c>
      <c r="G167" s="445" t="s">
        <v>340</v>
      </c>
      <c r="H167" s="446"/>
      <c r="I167" s="359" t="s">
        <v>87</v>
      </c>
      <c r="J167" s="362" t="s">
        <v>323</v>
      </c>
      <c r="K167" s="362" t="s">
        <v>323</v>
      </c>
      <c r="L167" s="362">
        <v>2</v>
      </c>
      <c r="M167" s="449">
        <v>60</v>
      </c>
      <c r="N167" s="472">
        <v>2.8570000000000002</v>
      </c>
      <c r="O167" s="177" t="s">
        <v>96</v>
      </c>
      <c r="P167" s="474"/>
      <c r="Q167" s="451" t="s">
        <v>102</v>
      </c>
      <c r="R167" s="305"/>
      <c r="S167" s="305"/>
      <c r="T167" s="305"/>
      <c r="U167" s="305"/>
      <c r="V167" s="452"/>
      <c r="W167" s="446"/>
      <c r="X167" s="169" t="s">
        <v>343</v>
      </c>
      <c r="Y167" s="365" t="s">
        <v>90</v>
      </c>
      <c r="Z167" s="446"/>
      <c r="AA167" s="454" t="s">
        <v>344</v>
      </c>
      <c r="AB167" s="455"/>
      <c r="AC167" s="456"/>
      <c r="AD167" s="457"/>
      <c r="AE167" s="457"/>
      <c r="AF167" s="457"/>
      <c r="AG167" s="457"/>
      <c r="AH167" s="457"/>
      <c r="AI167" s="457"/>
      <c r="AJ167" s="470"/>
      <c r="AK167" s="468"/>
      <c r="AL167" s="465"/>
      <c r="AM167" s="466"/>
      <c r="AN167" s="466"/>
      <c r="AO167" s="467"/>
      <c r="AP167" s="364" t="s">
        <v>10</v>
      </c>
      <c r="AS167" s="364"/>
    </row>
    <row r="168" spans="1:45" ht="16.5">
      <c r="A168" s="277" t="s">
        <v>339</v>
      </c>
      <c r="D168" s="471" t="s">
        <v>341</v>
      </c>
      <c r="G168" s="445" t="s">
        <v>340</v>
      </c>
      <c r="H168" s="446"/>
      <c r="I168" s="359" t="s">
        <v>87</v>
      </c>
      <c r="J168" s="362" t="s">
        <v>323</v>
      </c>
      <c r="K168" s="362" t="s">
        <v>323</v>
      </c>
      <c r="L168" s="362">
        <v>2</v>
      </c>
      <c r="M168" s="449">
        <v>60</v>
      </c>
      <c r="N168" s="472">
        <v>2.8570000000000002</v>
      </c>
      <c r="O168" s="177" t="s">
        <v>96</v>
      </c>
      <c r="P168" s="474"/>
      <c r="Q168" s="451" t="s">
        <v>13</v>
      </c>
      <c r="R168" s="305"/>
      <c r="S168" s="305"/>
      <c r="T168" s="305"/>
      <c r="U168" s="305"/>
      <c r="V168" s="452"/>
      <c r="W168" s="446"/>
      <c r="X168" s="169" t="s">
        <v>343</v>
      </c>
      <c r="Y168" s="365" t="s">
        <v>90</v>
      </c>
      <c r="Z168" s="446"/>
      <c r="AA168" s="454" t="s">
        <v>344</v>
      </c>
      <c r="AB168" s="455"/>
      <c r="AC168" s="456"/>
      <c r="AD168" s="457"/>
      <c r="AE168" s="457"/>
      <c r="AF168" s="457"/>
      <c r="AG168" s="457"/>
      <c r="AH168" s="457"/>
      <c r="AI168" s="457"/>
      <c r="AJ168" s="470"/>
      <c r="AK168" s="468"/>
      <c r="AL168" s="465"/>
      <c r="AM168" s="466"/>
      <c r="AN168" s="466"/>
      <c r="AO168" s="467"/>
      <c r="AP168" s="364" t="s">
        <v>10</v>
      </c>
      <c r="AS168" s="364"/>
    </row>
    <row r="169" spans="1:45" ht="16.5">
      <c r="A169" s="277" t="s">
        <v>339</v>
      </c>
      <c r="D169" s="471" t="s">
        <v>341</v>
      </c>
      <c r="G169" s="458" t="s">
        <v>340</v>
      </c>
      <c r="H169" s="459"/>
      <c r="I169" s="359" t="s">
        <v>87</v>
      </c>
      <c r="J169" s="362" t="s">
        <v>323</v>
      </c>
      <c r="K169" s="362" t="s">
        <v>323</v>
      </c>
      <c r="L169" s="362">
        <v>2</v>
      </c>
      <c r="M169" s="449">
        <v>60</v>
      </c>
      <c r="N169" s="472">
        <v>2.8570000000000002</v>
      </c>
      <c r="O169" s="177" t="s">
        <v>96</v>
      </c>
      <c r="P169" s="475"/>
      <c r="Q169" s="460" t="s">
        <v>16</v>
      </c>
      <c r="R169" s="305"/>
      <c r="S169" s="305"/>
      <c r="T169" s="305"/>
      <c r="U169" s="305"/>
      <c r="V169" s="452"/>
      <c r="W169" s="459"/>
      <c r="X169" s="169" t="s">
        <v>343</v>
      </c>
      <c r="Y169" s="365" t="s">
        <v>90</v>
      </c>
      <c r="Z169" s="459"/>
      <c r="AA169" s="454" t="s">
        <v>344</v>
      </c>
      <c r="AB169" s="462"/>
      <c r="AC169" s="463"/>
      <c r="AD169" s="464"/>
      <c r="AE169" s="464"/>
      <c r="AF169" s="464"/>
      <c r="AG169" s="464"/>
      <c r="AH169" s="464"/>
      <c r="AI169" s="464"/>
      <c r="AK169" s="468"/>
      <c r="AL169" s="465"/>
      <c r="AM169" s="466"/>
      <c r="AN169" s="466"/>
      <c r="AO169" s="467"/>
      <c r="AP169" s="364" t="s">
        <v>10</v>
      </c>
      <c r="AS169" s="364"/>
    </row>
  </sheetData>
  <autoFilter ref="A1:AS169" xr:uid="{00000000-0009-0000-0000-000002000000}">
    <filterColumn colId="26">
      <filters>
        <filter val="Wave3"/>
      </filters>
    </filterColumn>
  </autoFilter>
  <mergeCells count="31">
    <mergeCell ref="P165:P169"/>
    <mergeCell ref="P160:P164"/>
    <mergeCell ref="P150:P154"/>
    <mergeCell ref="P140:P144"/>
    <mergeCell ref="P135:P139"/>
    <mergeCell ref="P155:P159"/>
    <mergeCell ref="P102:P106"/>
    <mergeCell ref="P68:P72"/>
    <mergeCell ref="P91:P95"/>
    <mergeCell ref="P75:P79"/>
    <mergeCell ref="P145:P149"/>
    <mergeCell ref="P81:P85"/>
    <mergeCell ref="P86:P90"/>
    <mergeCell ref="P97:P101"/>
    <mergeCell ref="P108:P112"/>
    <mergeCell ref="P115:P119"/>
    <mergeCell ref="P120:P124"/>
    <mergeCell ref="P125:P129"/>
    <mergeCell ref="P130:P134"/>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P135:P159 P165:P169</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AP150 AP145 AP165:AP169 AS2:AS169</xm:sqref>
        </x14:dataValidation>
        <x14:dataValidation type="list" allowBlank="1" showInputMessage="1" showErrorMessage="1" xr:uid="{00000000-0002-0000-0200-000003000000}">
          <x14:formula1>
            <xm:f>'C:\Users\test\Downloads\[TAKEDA_WorkItemList-WBS_20200220 (1).xlsx]マスタ'!#REF!</xm:f>
          </x14:formula1>
          <xm:sqref>Q97:Q112 Q135:Q159</xm:sqref>
        </x14:dataValidation>
        <x14:dataValidation type="list" allowBlank="1" showInputMessage="1" showErrorMessage="1" xr:uid="{0A7EF80B-C559-4506-9455-C61362066A5C}">
          <x14:formula1>
            <xm:f>マスタ!#REF!</xm:f>
          </x14:formula1>
          <xm:sqref>P160 Q160:Q169 AP160:AP164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2020-06-02T06:13:04Z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