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E11D7E80-69D9-4977-8996-232A02F4FF28}"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効率化作業明細!$A$1:$AS$154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53" i="4" l="1"/>
  <c r="M154" i="4" l="1"/>
  <c r="N154" i="4" s="1"/>
  <c r="AM154" i="4" s="1"/>
  <c r="AO154" i="4" s="1"/>
  <c r="M153" i="4"/>
  <c r="N153" i="4" s="1"/>
  <c r="AM153" i="4" s="1"/>
  <c r="M152" i="4"/>
  <c r="N152" i="4" s="1"/>
  <c r="M151" i="4"/>
  <c r="N151" i="4" s="1"/>
  <c r="AM151" i="4" s="1"/>
  <c r="AO151" i="4" s="1"/>
  <c r="M150" i="4"/>
  <c r="N150" i="4" s="1"/>
  <c r="AM150" i="4" s="1"/>
  <c r="AO150" i="4" s="1"/>
  <c r="M149" i="4"/>
  <c r="N149" i="4" s="1"/>
  <c r="AM149" i="4" s="1"/>
  <c r="AO149" i="4" s="1"/>
  <c r="M148" i="4"/>
  <c r="N148" i="4" s="1"/>
  <c r="AM148" i="4" s="1"/>
  <c r="M147" i="4"/>
  <c r="N147" i="4" s="1"/>
  <c r="M146" i="4"/>
  <c r="N146" i="4" s="1"/>
  <c r="AM146" i="4" s="1"/>
  <c r="AN146" i="4" s="1"/>
  <c r="M145" i="4"/>
  <c r="N145" i="4" s="1"/>
  <c r="AM145" i="4" s="1"/>
  <c r="AO145" i="4" s="1"/>
  <c r="AN153" i="4" l="1"/>
  <c r="AO153" i="4"/>
  <c r="AN147" i="4"/>
  <c r="AN148" i="4"/>
  <c r="AO148" i="4"/>
  <c r="AM147" i="4"/>
  <c r="AO147" i="4" s="1"/>
  <c r="AM152" i="4"/>
  <c r="AO152" i="4" s="1"/>
  <c r="AN151" i="4"/>
  <c r="AN150" i="4"/>
  <c r="AN154" i="4"/>
  <c r="AN145" i="4"/>
  <c r="AO146" i="4"/>
  <c r="AN149" i="4"/>
  <c r="M139" i="4"/>
  <c r="N139" i="4" s="1"/>
  <c r="AM139" i="4" s="1"/>
  <c r="AN139" i="4" s="1"/>
  <c r="M138" i="4"/>
  <c r="N138" i="4" s="1"/>
  <c r="AM138" i="4" s="1"/>
  <c r="AN138" i="4" s="1"/>
  <c r="M137" i="4"/>
  <c r="N137" i="4" s="1"/>
  <c r="AM137" i="4" s="1"/>
  <c r="M136" i="4"/>
  <c r="N136" i="4" s="1"/>
  <c r="AM136" i="4" s="1"/>
  <c r="M135" i="4"/>
  <c r="N135" i="4" s="1"/>
  <c r="AN152" i="4" l="1"/>
  <c r="AM135" i="4"/>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O53" i="4"/>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<sst xmlns="http://schemas.openxmlformats.org/spreadsheetml/2006/main" count="2114" uniqueCount="323">
  <si>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</si>
  <si>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</si>
  <si>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</si>
  <si>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</si>
  <si>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</si>
  <si>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</si>
  <si>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</si>
  <si>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</si>
  <si>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</si>
  <si>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</si>
  <si>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</si>
  <si>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</si>
  <si>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</si>
  <si>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</si>
  <si>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</si>
  <si>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</si>
  <si>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</si>
  <si>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</si>
  <si>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</si>
  <si>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</si>
  <si>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</si>
  <si>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</si>
  <si>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</si>
  <si>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</si>
  <si>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</si>
  <si>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</si>
  <si>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</si>
  <si>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</si>
  <si>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</si>
  <si>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</si>
  <si>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</si>
  <si>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</si>
  <si>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</si>
  <si>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</si>
  <si>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</si>
  <si>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</si>
  <si>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</si>
  <si>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</si>
  <si>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</si>
  <si>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</si>
  <si>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</si>
  <si>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</si>
  <si>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</si>
  <si>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</si>
  <si>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</si>
  <si>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</si>
  <si>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</si>
  <si>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</si>
  <si>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</si>
  <si>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</si>
  <si>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</si>
  <si>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</si>
  <si>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</si>
  <si>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</si>
  <si>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</si>
  <si>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</si>
  <si>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</si>
  <si>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</si>
  <si>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</si>
  <si>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</si>
  <si>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</si>
  <si>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</si>
  <si>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</si>
  <si>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</si>
  <si>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</si>
  <si>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</si>
  <si>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</si>
  <si>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</si>
  <si>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</si>
  <si>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</si>
  <si>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</si>
  <si>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</si>
  <si>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</si>
  <si>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</si>
  <si>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</si>
  <si>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</si>
  <si>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</si>
  <si>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</si>
  <si>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</si>
  <si>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</si>
  <si>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</si>
  <si>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</si>
  <si>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</si>
  <si>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</si>
  <si>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</si>
  <si>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</si>
  <si>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</si>
  <si>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</si>
  <si>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</si>
  <si>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</si>
  <si>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</si>
  <si>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</si>
  <si>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</si>
  <si>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</si>
  <si>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</si>
  <si>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</si>
  <si>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</si>
  <si>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</si>
  <si>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</si>
  <si>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</si>
  <si>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</si>
  <si>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</si>
  <si>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</si>
  <si>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</si>
  <si>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</si>
  <si>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</si>
  <si>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</si>
  <si>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</si>
  <si>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</si>
  <si>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</si>
  <si>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</si>
  <si>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</si>
  <si>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</si>
  <si>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</si>
  <si>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</si>
  <si>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</si>
  <si>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</si>
  <si>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</si>
  <si>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</si>
  <si>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</si>
  <si>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</si>
  <si>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</si>
  <si>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</si>
  <si>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</si>
  <si>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</si>
  <si>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</si>
  <si>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</si>
  <si>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</si>
  <si>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</si>
  <si>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</si>
  <si>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</si>
  <si>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</si>
  <si>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</si>
  <si>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</si>
  <si>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</si>
  <si>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</si>
  <si>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</si>
  <si>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</si>
  <si>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</si>
  <si>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</si>
  <si>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</si>
  <si>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</si>
  <si>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</si>
  <si>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</si>
  <si>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</si>
  <si>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</si>
  <si>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</si>
  <si>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</si>
  <si>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</si>
  <si>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</si>
  <si>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</si>
  <si>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</si>
  <si>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</si>
  <si>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</si>
  <si>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</si>
  <si>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</si>
  <si>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</si>
  <si>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</si>
  <si>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</si>
  <si>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</si>
  <si>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</si>
  <si>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</si>
  <si>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</si>
  <si>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</si>
  <si>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</si>
  <si>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</si>
  <si>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</si>
  <si>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</si>
  <si>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</si>
  <si>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</si>
  <si>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</si>
  <si>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</si>
  <si>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</si>
  <si>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</si>
  <si>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</si>
  <si>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</si>
  <si>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</si>
  <si>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</si>
  <si>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</si>
  <si>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</si>
  <si>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</si>
  <si>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</si>
  <si>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</si>
  <si>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</si>
  <si>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</si>
  <si>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</si>
  <si>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</si>
  <si>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</si>
  <si>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</si>
  <si>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</si>
  <si>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</si>
  <si>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</si>
  <si>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</si>
  <si>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</si>
  <si>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</si>
  <si>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</si>
  <si>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</si>
  <si>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</si>
  <si>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</si>
  <si>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</si>
  <si>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</si>
  <si>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</si>
  <si>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</si>
  <si>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</si>
  <si>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</si>
  <si>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</si>
  <si>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</si>
  <si>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</si>
  <si>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</si>
  <si>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</si>
  <si>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</si>
  <si>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</si>
  <si>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</si>
  <si>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</si>
  <si>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</si>
  <si>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</si>
  <si>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</si>
  <si>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</si>
  <si>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</si>
  <si>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</si>
  <si>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</si>
  <si>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</si>
  <si>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</si>
  <si>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</si>
  <si>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</si>
  <si>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</si>
  <si>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</si>
  <si>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</si>
  <si>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</si>
  <si>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</si>
  <si>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</si>
  <si>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</si>
  <si>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</si>
  <si>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</si>
  <si>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</si>
  <si>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</si>
  <si>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</si>
  <si>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</si>
  <si>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</si>
  <si>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</si>
  <si>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</si>
  <si>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</si>
  <si>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</si>
  <si>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</si>
  <si>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</si>
  <si>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</si>
  <si>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</si>
  <si>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</si>
  <si>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</si>
  <si>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</si>
  <si>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</si>
  <si>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</si>
  <si>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</si>
  <si>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</si>
  <si>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</si>
  <si>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</si>
  <si>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</si>
  <si>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</si>
  <si>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</si>
  <si>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</si>
  <si>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</si>
  <si>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</si>
  <si>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</si>
  <si>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</si>
  <si>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</si>
  <si>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</si>
  <si>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</si>
  <si>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</si>
  <si>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</si>
  <si>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</si>
  <si>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</si>
  <si>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</si>
  <si>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</si>
  <si>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</si>
  <si>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</si>
  <si>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</si>
  <si>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</si>
  <si>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</si>
  <si>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</si>
  <si>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</si>
  <si>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</si>
  <si>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</si>
  <si>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</si>
  <si>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</si>
  <si>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</si>
  <si>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</si>
  <si>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</si>
  <si>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</si>
  <si>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</si>
  <si>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</si>
  <si>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</si>
  <si>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</si>
  <si>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</si>
  <si>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</si>
  <si>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</si>
  <si>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</si>
  <si>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</si>
  <si>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</si>
  <si>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</si>
  <si>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</si>
  <si>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</si>
  <si>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</si>
  <si>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</si>
  <si>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</si>
  <si>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</si>
  <si>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</si>
  <si>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</si>
  <si>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charset val="128"/>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</si>
  <si>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</si>
  <si>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</si>
  <si>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</si>
  <si>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</si>
  <si>
    <t>L1AUTO039</t>
    <phoneticPr fontId="34"/>
  </si>
  <si>
    <t>人事異動事前資料確認</t>
  </si>
  <si>
    <t>人事異動事前資料確認</t>
    <phoneticPr fontId="34"/>
  </si>
  <si>
    <t>人事異動事前資料確認.xlsx</t>
  </si>
  <si>
    <t>人事異動事前資料確認.xlsx</t>
    <phoneticPr fontId="34"/>
  </si>
  <si>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4"/>
  </si>
  <si>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4"/>
  </si>
  <si>
    <r>
      <t>L1AUTO0</t>
    </r>
    <r>
      <rPr>
        <sz val="10"/>
        <color rgb="FF000000"/>
        <rFont val="Microsoft YaHei"/>
        <family val="3"/>
        <charset val="134"/>
      </rPr>
      <t>40</t>
    </r>
    <phoneticPr fontId="34"/>
  </si>
  <si>
    <r>
      <t>L1AUTO0</t>
    </r>
    <r>
      <rPr>
        <sz val="10"/>
        <color theme="0" tint="-0.14999847407452621"/>
        <rFont val="Microsoft YaHei"/>
        <family val="3"/>
        <charset val="134"/>
      </rPr>
      <t>40</t>
    </r>
    <phoneticPr fontId="34"/>
  </si>
  <si>
    <t>人事異動事後結果取得</t>
  </si>
  <si>
    <t>人事異動事後結果取得.xlsx</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</si>
</sst>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6">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宋体"/>
      <charset val="128"/>
    </font>
    <font>
      <sz val="10"/>
      <color theme="1"/>
      <name val="Microsoft YaHei"/>
      <family val="3"/>
      <charset val="134"/>
    </font>
    <font>
      <sz val="10"/>
      <color theme="0" tint="-0.249977111117893"/>
      <name val="宋体"/>
      <charset val="128"/>
    </font>
    <font>
      <sz val="10"/>
      <color theme="0" tint="-0.14999847407452621"/>
      <name val="Microsoft YaHei"/>
      <family val="3"/>
      <charset val="134"/>
    </font>
    <font>
      <sz val="10"/>
      <color rgb="FF000000"/>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9">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0"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54"/>
  <sheetViews>
    <sheetView tabSelected="1" view="pageBreakPreview" topLeftCell="AA1" zoomScale="106" zoomScaleNormal="70" zoomScaleSheetLayoutView="106" workbookViewId="0">
      <pane ySplit="1" topLeftCell="A2" activePane="bottomLeft" state="frozen"/>
      <selection pane="bottomLeft" activeCell="AI152" sqref="AI152"/>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22"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3"/>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3"/>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3"/>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4"/>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4"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35"/>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35"/>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35"/>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36"/>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hidden="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31"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hidden="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32"/>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hidden="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32"/>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hidden="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32"/>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hidden="1"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33"/>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37"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38"/>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38"/>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38"/>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39"/>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0"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29"/>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29"/>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29"/>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1"/>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0"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29"/>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29"/>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29"/>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1"/>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28"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29"/>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29"/>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29"/>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30"/>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25"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26"/>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26"/>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26"/>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27"/>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42"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43"/>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43"/>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43"/>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44"/>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31"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0.36</v>
      </c>
      <c r="AL53" s="408">
        <v>0.96</v>
      </c>
      <c r="AM53" s="255">
        <f>N53*AL53</f>
        <v>1.3799999999999998E-2</v>
      </c>
      <c r="AN53" s="255">
        <f t="shared" si="32"/>
        <v>5.7500000000000086E-4</v>
      </c>
      <c r="AO53" s="265">
        <f t="shared" ref="AO53:AO57" si="36">AK53/AM53</f>
        <v>26.086956521739133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32"/>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20">
        <v>0.36</v>
      </c>
      <c r="AL54" s="410">
        <v>0.96</v>
      </c>
      <c r="AM54" s="367">
        <f t="shared" si="33"/>
        <v>1.3799999999999998E-2</v>
      </c>
      <c r="AN54" s="367">
        <f t="shared" si="32"/>
        <v>5.7500000000000086E-4</v>
      </c>
      <c r="AO54" s="368">
        <f t="shared" si="36"/>
        <v>26.086956521739133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32"/>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20">
        <v>0.36</v>
      </c>
      <c r="AL55" s="410">
        <v>0.96</v>
      </c>
      <c r="AM55" s="367">
        <f t="shared" si="33"/>
        <v>1.3799999999999998E-2</v>
      </c>
      <c r="AN55" s="367">
        <f t="shared" si="32"/>
        <v>5.7500000000000086E-4</v>
      </c>
      <c r="AO55" s="368">
        <f t="shared" si="36"/>
        <v>26.086956521739133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32"/>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20">
        <v>0.36</v>
      </c>
      <c r="AL56" s="410">
        <v>0.96</v>
      </c>
      <c r="AM56" s="367">
        <f t="shared" si="33"/>
        <v>1.3799999999999998E-2</v>
      </c>
      <c r="AN56" s="367">
        <f t="shared" si="32"/>
        <v>5.7500000000000086E-4</v>
      </c>
      <c r="AO56" s="368">
        <f t="shared" si="36"/>
        <v>26.086956521739133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33"/>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10">
        <v>0.96</v>
      </c>
      <c r="AM57" s="367">
        <f t="shared" si="33"/>
        <v>1.3799999999999998E-2</v>
      </c>
      <c r="AN57" s="367">
        <f t="shared" si="32"/>
        <v>5.7500000000000086E-4</v>
      </c>
      <c r="AO57" s="368">
        <f t="shared" si="36"/>
        <v>26.086956521739133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31"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32"/>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32"/>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32"/>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33"/>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25"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26"/>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26"/>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26"/>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27"/>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hidden="1">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42" t="s">
        <v>25</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hidden="1">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43"/>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hidden="1">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43"/>
      <c r="Q70" s="165" t="s">
        <v>102</v>
      </c>
      <c r="R70" s="166">
        <v>43951</v>
      </c>
      <c r="S70" s="166">
        <v>43955</v>
      </c>
      <c r="T70" s="166">
        <v>43956</v>
      </c>
      <c r="U70" s="166">
        <v>43957</v>
      </c>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hidden="1">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43"/>
      <c r="Q71" s="165" t="s">
        <v>13</v>
      </c>
      <c r="R71" s="166">
        <v>43956</v>
      </c>
      <c r="S71" s="166">
        <v>43957</v>
      </c>
      <c r="T71" s="166">
        <v>43958</v>
      </c>
      <c r="U71" s="166">
        <v>43959</v>
      </c>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hidden="1">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44"/>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31"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32"/>
      <c r="Q76" s="165" t="s">
        <v>100</v>
      </c>
      <c r="R76" s="166">
        <v>43928</v>
      </c>
      <c r="S76" s="166">
        <v>43969</v>
      </c>
      <c r="T76" s="166">
        <v>43928</v>
      </c>
      <c r="U76" s="370"/>
      <c r="V76" s="373">
        <v>0.7</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hidden="1">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32"/>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hidden="1">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32"/>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hidden="1">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33"/>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31"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407">
        <v>0.36</v>
      </c>
      <c r="AL81" s="330">
        <v>0.9</v>
      </c>
      <c r="AM81" s="255">
        <f t="shared" si="52"/>
        <v>1.2937499999999999E-2</v>
      </c>
      <c r="AN81" s="255">
        <f t="shared" si="53"/>
        <v>1.4374999999999995E-3</v>
      </c>
      <c r="AO81" s="265">
        <f t="shared" si="9"/>
        <v>27.826086956521738</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32"/>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0.36</v>
      </c>
      <c r="AL82" s="331">
        <v>0.9</v>
      </c>
      <c r="AM82" s="367">
        <f t="shared" si="52"/>
        <v>1.2937499999999999E-2</v>
      </c>
      <c r="AN82" s="367">
        <f t="shared" si="53"/>
        <v>1.4374999999999995E-3</v>
      </c>
      <c r="AO82" s="368">
        <f t="shared" si="9"/>
        <v>27.826086956521738</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32"/>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0.36</v>
      </c>
      <c r="AL83" s="331">
        <v>0.9</v>
      </c>
      <c r="AM83" s="367">
        <f t="shared" si="52"/>
        <v>1.2937499999999999E-2</v>
      </c>
      <c r="AN83" s="367">
        <f t="shared" si="53"/>
        <v>1.4374999999999995E-3</v>
      </c>
      <c r="AO83" s="368">
        <f t="shared" si="9"/>
        <v>27.826086956521738</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32"/>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0.36</v>
      </c>
      <c r="AL84" s="331">
        <v>0.9</v>
      </c>
      <c r="AM84" s="367">
        <f t="shared" si="52"/>
        <v>1.2937499999999999E-2</v>
      </c>
      <c r="AN84" s="367">
        <f t="shared" si="53"/>
        <v>1.4374999999999995E-3</v>
      </c>
      <c r="AO84" s="368">
        <f t="shared" si="9"/>
        <v>27.826086956521738</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33"/>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0.36</v>
      </c>
      <c r="AL85" s="331">
        <v>0.9</v>
      </c>
      <c r="AM85" s="367">
        <f t="shared" si="52"/>
        <v>1.2937499999999999E-2</v>
      </c>
      <c r="AN85" s="367">
        <f t="shared" si="53"/>
        <v>1.4374999999999995E-3</v>
      </c>
      <c r="AO85" s="368">
        <f t="shared" si="9"/>
        <v>27.826086956521738</v>
      </c>
      <c r="AP85" s="73"/>
      <c r="AQ85" s="320"/>
      <c r="AR85" s="331"/>
      <c r="AS85" s="320" t="s">
        <v>10</v>
      </c>
    </row>
    <row r="86" spans="1:45" s="31" customFormat="1" ht="16.5" hidden="1">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42"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hidden="1">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43"/>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hidden="1">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43"/>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hidden="1">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43"/>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hidden="1">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44"/>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hidden="1">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42" t="s">
        <v>14</v>
      </c>
      <c r="Q91" s="160" t="s">
        <v>5</v>
      </c>
      <c r="R91" s="196">
        <v>43958</v>
      </c>
      <c r="S91" s="196">
        <v>43959</v>
      </c>
      <c r="T91" s="196">
        <v>43962</v>
      </c>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hidden="1">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43"/>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hidden="1">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43"/>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hidden="1">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43"/>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hidden="1">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44"/>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5"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3"/>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3"/>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3"/>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4"/>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3"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3"/>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3"/>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3"/>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4"/>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31"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hidden="1">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32"/>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hidden="1"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32"/>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hidden="1"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32"/>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hidden="1"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33"/>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46"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47"/>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47"/>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47"/>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48"/>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hidden="1"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42"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hidden="1"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43"/>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hidden="1"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43"/>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hidden="1"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43"/>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hidden="1"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44"/>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hidden="1"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42"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hidden="1"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43"/>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hidden="1"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43"/>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hidden="1"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43"/>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hidden="1"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44"/>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hidden="1"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42"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hidden="1"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43"/>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hidden="1"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43"/>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hidden="1"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43"/>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hidden="1"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44"/>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5"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0.96</v>
      </c>
      <c r="AM135" s="407">
        <f>N135*AL135</f>
        <v>3.6431999999999999E-2</v>
      </c>
      <c r="AN135" s="407">
        <f t="shared" si="78"/>
        <v>1.5179999999999985E-3</v>
      </c>
      <c r="AO135" s="412">
        <f t="shared" si="79"/>
        <v>19.213877909530083</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3"/>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331">
        <v>0.96</v>
      </c>
      <c r="AM136" s="409">
        <f t="shared" ref="AM136:AM139" si="81">N136*AL136</f>
        <v>3.6431999999999999E-2</v>
      </c>
      <c r="AN136" s="409">
        <f t="shared" si="78"/>
        <v>1.5179999999999985E-3</v>
      </c>
      <c r="AO136" s="414">
        <f t="shared" si="79"/>
        <v>19.213877909530083</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3"/>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331">
        <v>0.96</v>
      </c>
      <c r="AM137" s="409">
        <f t="shared" si="81"/>
        <v>3.6431999999999999E-2</v>
      </c>
      <c r="AN137" s="409">
        <f t="shared" si="78"/>
        <v>1.5179999999999985E-3</v>
      </c>
      <c r="AO137" s="414">
        <f t="shared" si="79"/>
        <v>19.213877909530083</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3"/>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331">
        <v>0.96</v>
      </c>
      <c r="AM138" s="409">
        <f t="shared" si="81"/>
        <v>3.6431999999999999E-2</v>
      </c>
      <c r="AN138" s="409">
        <f t="shared" si="78"/>
        <v>1.5179999999999985E-3</v>
      </c>
      <c r="AO138" s="414">
        <f t="shared" si="79"/>
        <v>19.213877909530083</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4"/>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331">
        <v>0.96</v>
      </c>
      <c r="AM139" s="409">
        <f t="shared" si="81"/>
        <v>3.6431999999999999E-2</v>
      </c>
      <c r="AN139" s="409">
        <f t="shared" si="78"/>
        <v>1.5179999999999985E-3</v>
      </c>
      <c r="AO139" s="414">
        <f t="shared" si="79"/>
        <v>19.213877909530083</v>
      </c>
      <c r="AP139" s="73" t="s">
        <v>10</v>
      </c>
      <c r="AS139" s="317" t="s">
        <v>10</v>
      </c>
    </row>
    <row r="140" spans="1:45" ht="15.75">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45" t="s">
        <v>28</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0.4</v>
      </c>
      <c r="AL140" s="408">
        <v>0.96</v>
      </c>
      <c r="AM140" s="407">
        <f t="shared" si="77"/>
        <v>1.3799999999999998E-2</v>
      </c>
      <c r="AN140" s="407">
        <f t="shared" si="78"/>
        <v>5.7500000000000086E-4</v>
      </c>
      <c r="AO140" s="412">
        <f t="shared" si="79"/>
        <v>28.985507246376816</v>
      </c>
      <c r="AP140" s="73" t="s">
        <v>10</v>
      </c>
      <c r="AS140" s="73" t="s">
        <v>10</v>
      </c>
    </row>
    <row r="141" spans="1:45" ht="15.75">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23"/>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13">
        <v>0.4</v>
      </c>
      <c r="AL141" s="410">
        <v>0.96</v>
      </c>
      <c r="AM141" s="409">
        <f t="shared" si="77"/>
        <v>1.3799999999999998E-2</v>
      </c>
      <c r="AN141" s="409">
        <f t="shared" si="78"/>
        <v>5.7500000000000086E-4</v>
      </c>
      <c r="AO141" s="414">
        <f t="shared" si="79"/>
        <v>28.985507246376816</v>
      </c>
      <c r="AS141" s="365" t="s">
        <v>10</v>
      </c>
    </row>
    <row r="142" spans="1:45" ht="15.75">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23"/>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13">
        <v>0.4</v>
      </c>
      <c r="AL142" s="410">
        <v>0.96</v>
      </c>
      <c r="AM142" s="409">
        <f t="shared" si="77"/>
        <v>1.3799999999999998E-2</v>
      </c>
      <c r="AN142" s="409">
        <f t="shared" si="78"/>
        <v>5.7500000000000086E-4</v>
      </c>
      <c r="AO142" s="414">
        <f t="shared" si="79"/>
        <v>28.985507246376816</v>
      </c>
      <c r="AS142" s="365" t="s">
        <v>10</v>
      </c>
    </row>
    <row r="143" spans="1:45" ht="15.75">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23"/>
      <c r="Q143" s="165" t="s">
        <v>13</v>
      </c>
      <c r="R143" s="161">
        <v>43950</v>
      </c>
      <c r="S143" s="161">
        <v>43951</v>
      </c>
      <c r="T143" s="161">
        <v>43950</v>
      </c>
      <c r="U143" s="161">
        <v>43950</v>
      </c>
      <c r="V143" s="194">
        <v>1</v>
      </c>
      <c r="W143" s="316" t="s">
        <v>126</v>
      </c>
      <c r="X143" s="365" t="s">
        <v>149</v>
      </c>
      <c r="Y143" s="366" t="s">
        <v>90</v>
      </c>
      <c r="Z143" s="126"/>
      <c r="AA143" s="365" t="s">
        <v>108</v>
      </c>
      <c r="AB143" s="126"/>
      <c r="AC143" s="223"/>
      <c r="AD143" s="223"/>
      <c r="AE143" s="223"/>
      <c r="AF143" s="223"/>
      <c r="AG143" s="223"/>
      <c r="AH143" s="73"/>
      <c r="AI143" s="73"/>
      <c r="AK143" s="413">
        <v>0.4</v>
      </c>
      <c r="AL143" s="410">
        <v>0.96</v>
      </c>
      <c r="AM143" s="409">
        <f t="shared" si="77"/>
        <v>1.3799999999999998E-2</v>
      </c>
      <c r="AN143" s="409">
        <f t="shared" si="78"/>
        <v>5.7500000000000086E-4</v>
      </c>
      <c r="AO143" s="414">
        <f t="shared" si="79"/>
        <v>28.985507246376816</v>
      </c>
      <c r="AS143" s="365" t="s">
        <v>10</v>
      </c>
    </row>
    <row r="144" spans="1:45" ht="15.75">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24"/>
      <c r="Q144" s="178" t="s">
        <v>16</v>
      </c>
      <c r="R144" s="385">
        <v>43958</v>
      </c>
      <c r="S144" s="385">
        <v>43958</v>
      </c>
      <c r="T144" s="385">
        <v>43958</v>
      </c>
      <c r="U144" s="385">
        <v>43958</v>
      </c>
      <c r="V144" s="51"/>
      <c r="W144" s="316" t="s">
        <v>126</v>
      </c>
      <c r="X144" s="365" t="s">
        <v>149</v>
      </c>
      <c r="Y144" s="366" t="s">
        <v>90</v>
      </c>
      <c r="Z144" s="126"/>
      <c r="AA144" s="365" t="s">
        <v>108</v>
      </c>
      <c r="AB144" s="126"/>
      <c r="AC144" s="223"/>
      <c r="AD144" s="223"/>
      <c r="AE144" s="223"/>
      <c r="AF144" s="223"/>
      <c r="AG144" s="223"/>
      <c r="AH144" s="73"/>
      <c r="AI144" s="73"/>
      <c r="AK144" s="413">
        <v>0.4</v>
      </c>
      <c r="AL144" s="410">
        <v>0.96</v>
      </c>
      <c r="AM144" s="409">
        <f t="shared" si="77"/>
        <v>1.3799999999999998E-2</v>
      </c>
      <c r="AN144" s="409">
        <f t="shared" si="78"/>
        <v>5.7500000000000086E-4</v>
      </c>
      <c r="AO144" s="414">
        <f t="shared" si="79"/>
        <v>28.985507246376816</v>
      </c>
      <c r="AS144" s="365" t="s">
        <v>10</v>
      </c>
    </row>
    <row r="145" spans="1:45" ht="16.5">
      <c r="A145" s="51" t="s">
        <v>312</v>
      </c>
      <c r="D145" s="51" t="s">
        <v>35</v>
      </c>
      <c r="G145" s="51" t="s">
        <v>313</v>
      </c>
      <c r="H145" s="51" t="s">
        <v>316</v>
      </c>
      <c r="I145" s="127" t="s">
        <v>99</v>
      </c>
      <c r="J145" s="114">
        <v>1</v>
      </c>
      <c r="K145" s="115">
        <v>0.25</v>
      </c>
      <c r="L145" s="116">
        <v>1</v>
      </c>
      <c r="M145" s="117">
        <f>J145*K145</f>
        <v>0.25</v>
      </c>
      <c r="N145" s="417">
        <f t="shared" ref="N145:N149" si="83">M145/20*1.15</f>
        <v>1.4374999999999999E-2</v>
      </c>
      <c r="O145" s="73" t="s">
        <v>96</v>
      </c>
      <c r="P145" s="445" t="s">
        <v>14</v>
      </c>
      <c r="Q145" s="160" t="s">
        <v>5</v>
      </c>
      <c r="R145" s="385">
        <v>43958</v>
      </c>
      <c r="S145" s="385">
        <v>43962</v>
      </c>
      <c r="T145" s="385">
        <v>43958</v>
      </c>
      <c r="U145" s="385">
        <v>43962</v>
      </c>
      <c r="V145" s="208">
        <v>1</v>
      </c>
      <c r="W145" s="421" t="s">
        <v>126</v>
      </c>
      <c r="X145" s="73" t="s">
        <v>317</v>
      </c>
      <c r="Y145" s="241" t="s">
        <v>90</v>
      </c>
      <c r="Z145" s="126"/>
      <c r="AA145" s="73" t="s">
        <v>108</v>
      </c>
      <c r="AB145" s="126"/>
      <c r="AC145" s="223"/>
      <c r="AD145" s="223"/>
      <c r="AE145" s="223"/>
      <c r="AF145" s="223"/>
      <c r="AG145" s="223"/>
      <c r="AH145" s="73"/>
      <c r="AI145" s="73"/>
      <c r="AJ145" s="255">
        <v>0.7</v>
      </c>
      <c r="AK145" s="407">
        <v>0.26</v>
      </c>
      <c r="AL145" s="408">
        <v>0.96</v>
      </c>
      <c r="AM145" s="407">
        <f t="shared" ref="AM145:AM149" si="84">N145*AL145</f>
        <v>1.3799999999999998E-2</v>
      </c>
      <c r="AN145" s="407">
        <f t="shared" ref="AN145:AN149" si="85">N145-AM145</f>
        <v>5.7500000000000086E-4</v>
      </c>
      <c r="AO145" s="412">
        <f t="shared" ref="AO145:AO149" si="86">AK145/AM145</f>
        <v>18.840579710144929</v>
      </c>
      <c r="AP145" s="73" t="s">
        <v>10</v>
      </c>
      <c r="AS145" s="73" t="s">
        <v>10</v>
      </c>
    </row>
    <row r="146" spans="1:45" ht="16.5">
      <c r="A146" s="359" t="s">
        <v>312</v>
      </c>
      <c r="D146" s="359" t="s">
        <v>35</v>
      </c>
      <c r="G146" s="359" t="s">
        <v>314</v>
      </c>
      <c r="H146" s="359" t="s">
        <v>315</v>
      </c>
      <c r="I146" s="360" t="s">
        <v>99</v>
      </c>
      <c r="J146" s="361">
        <v>1</v>
      </c>
      <c r="K146" s="362">
        <v>0.25</v>
      </c>
      <c r="L146" s="363">
        <v>1</v>
      </c>
      <c r="M146" s="364">
        <f t="shared" ref="M146:M149" si="87">J146*K146</f>
        <v>0.25</v>
      </c>
      <c r="N146" s="289">
        <f t="shared" si="83"/>
        <v>1.4374999999999999E-2</v>
      </c>
      <c r="O146" s="169" t="s">
        <v>96</v>
      </c>
      <c r="P146" s="423"/>
      <c r="Q146" s="165" t="s">
        <v>100</v>
      </c>
      <c r="R146" s="385">
        <v>43963</v>
      </c>
      <c r="S146" s="161">
        <v>43971</v>
      </c>
      <c r="T146" s="161"/>
      <c r="U146" s="161"/>
      <c r="V146" s="194"/>
      <c r="W146" s="316" t="s">
        <v>126</v>
      </c>
      <c r="X146" s="365" t="s">
        <v>318</v>
      </c>
      <c r="Y146" s="366" t="s">
        <v>90</v>
      </c>
      <c r="Z146" s="126"/>
      <c r="AA146" s="365" t="s">
        <v>108</v>
      </c>
      <c r="AB146" s="126"/>
      <c r="AC146" s="223"/>
      <c r="AD146" s="223"/>
      <c r="AE146" s="223"/>
      <c r="AF146" s="223"/>
      <c r="AG146" s="223"/>
      <c r="AH146" s="73"/>
      <c r="AI146" s="73"/>
      <c r="AK146" s="413">
        <v>0.26</v>
      </c>
      <c r="AL146" s="410">
        <v>0.96</v>
      </c>
      <c r="AM146" s="409">
        <f t="shared" si="84"/>
        <v>1.3799999999999998E-2</v>
      </c>
      <c r="AN146" s="409">
        <f t="shared" si="85"/>
        <v>5.7500000000000086E-4</v>
      </c>
      <c r="AO146" s="414">
        <f t="shared" si="86"/>
        <v>18.840579710144929</v>
      </c>
      <c r="AS146" s="365" t="s">
        <v>10</v>
      </c>
    </row>
    <row r="147" spans="1:45" ht="16.5">
      <c r="A147" s="359" t="s">
        <v>312</v>
      </c>
      <c r="D147" s="359" t="s">
        <v>35</v>
      </c>
      <c r="G147" s="359" t="s">
        <v>313</v>
      </c>
      <c r="H147" s="359" t="s">
        <v>315</v>
      </c>
      <c r="I147" s="360" t="s">
        <v>99</v>
      </c>
      <c r="J147" s="361">
        <v>1</v>
      </c>
      <c r="K147" s="362">
        <v>0.25</v>
      </c>
      <c r="L147" s="363">
        <v>1</v>
      </c>
      <c r="M147" s="364">
        <f t="shared" si="87"/>
        <v>0.25</v>
      </c>
      <c r="N147" s="289">
        <f t="shared" si="83"/>
        <v>1.4374999999999999E-2</v>
      </c>
      <c r="O147" s="169" t="s">
        <v>96</v>
      </c>
      <c r="P147" s="423"/>
      <c r="Q147" s="165" t="s">
        <v>102</v>
      </c>
      <c r="R147" s="161">
        <v>43972</v>
      </c>
      <c r="S147" s="161">
        <v>43973</v>
      </c>
      <c r="T147" s="161"/>
      <c r="U147" s="161"/>
      <c r="V147" s="194"/>
      <c r="W147" s="316" t="s">
        <v>126</v>
      </c>
      <c r="X147" s="365" t="s">
        <v>318</v>
      </c>
      <c r="Y147" s="366" t="s">
        <v>90</v>
      </c>
      <c r="Z147" s="126"/>
      <c r="AA147" s="365" t="s">
        <v>108</v>
      </c>
      <c r="AB147" s="126"/>
      <c r="AC147" s="223"/>
      <c r="AD147" s="223"/>
      <c r="AE147" s="223"/>
      <c r="AF147" s="223"/>
      <c r="AG147" s="223"/>
      <c r="AH147" s="73"/>
      <c r="AI147" s="73"/>
      <c r="AK147" s="413">
        <v>0.26</v>
      </c>
      <c r="AL147" s="410">
        <v>0.96</v>
      </c>
      <c r="AM147" s="409">
        <f t="shared" si="84"/>
        <v>1.3799999999999998E-2</v>
      </c>
      <c r="AN147" s="409">
        <f t="shared" si="85"/>
        <v>5.7500000000000086E-4</v>
      </c>
      <c r="AO147" s="414">
        <f t="shared" si="86"/>
        <v>18.840579710144929</v>
      </c>
      <c r="AS147" s="365" t="s">
        <v>10</v>
      </c>
    </row>
    <row r="148" spans="1:45" ht="16.5">
      <c r="A148" s="359" t="s">
        <v>312</v>
      </c>
      <c r="D148" s="359" t="s">
        <v>35</v>
      </c>
      <c r="G148" s="359" t="s">
        <v>313</v>
      </c>
      <c r="H148" s="359" t="s">
        <v>315</v>
      </c>
      <c r="I148" s="360" t="s">
        <v>99</v>
      </c>
      <c r="J148" s="361">
        <v>1</v>
      </c>
      <c r="K148" s="362">
        <v>0.25</v>
      </c>
      <c r="L148" s="363">
        <v>1</v>
      </c>
      <c r="M148" s="364">
        <f t="shared" si="87"/>
        <v>0.25</v>
      </c>
      <c r="N148" s="289">
        <f t="shared" si="83"/>
        <v>1.4374999999999999E-2</v>
      </c>
      <c r="O148" s="169" t="s">
        <v>96</v>
      </c>
      <c r="P148" s="423"/>
      <c r="Q148" s="165" t="s">
        <v>13</v>
      </c>
      <c r="R148" s="161"/>
      <c r="S148" s="161"/>
      <c r="T148" s="161"/>
      <c r="U148" s="161"/>
      <c r="V148" s="194"/>
      <c r="W148" s="316" t="s">
        <v>126</v>
      </c>
      <c r="X148" s="365" t="s">
        <v>318</v>
      </c>
      <c r="Y148" s="366" t="s">
        <v>90</v>
      </c>
      <c r="Z148" s="126"/>
      <c r="AA148" s="365" t="s">
        <v>108</v>
      </c>
      <c r="AB148" s="126"/>
      <c r="AC148" s="223"/>
      <c r="AD148" s="223"/>
      <c r="AE148" s="223"/>
      <c r="AF148" s="223"/>
      <c r="AG148" s="223"/>
      <c r="AH148" s="73"/>
      <c r="AI148" s="73"/>
      <c r="AK148" s="413">
        <v>0.26</v>
      </c>
      <c r="AL148" s="410">
        <v>0.96</v>
      </c>
      <c r="AM148" s="409">
        <f t="shared" si="84"/>
        <v>1.3799999999999998E-2</v>
      </c>
      <c r="AN148" s="409">
        <f t="shared" si="85"/>
        <v>5.7500000000000086E-4</v>
      </c>
      <c r="AO148" s="414">
        <f t="shared" si="86"/>
        <v>18.840579710144929</v>
      </c>
      <c r="AS148" s="365" t="s">
        <v>10</v>
      </c>
    </row>
    <row r="149" spans="1:45" ht="16.5">
      <c r="A149" s="359" t="s">
        <v>312</v>
      </c>
      <c r="D149" s="359" t="s">
        <v>35</v>
      </c>
      <c r="G149" s="359" t="s">
        <v>313</v>
      </c>
      <c r="H149" s="359" t="s">
        <v>315</v>
      </c>
      <c r="I149" s="360" t="s">
        <v>99</v>
      </c>
      <c r="J149" s="361">
        <v>1</v>
      </c>
      <c r="K149" s="362">
        <v>0.25</v>
      </c>
      <c r="L149" s="363">
        <v>1</v>
      </c>
      <c r="M149" s="364">
        <f t="shared" si="87"/>
        <v>0.25</v>
      </c>
      <c r="N149" s="289">
        <f t="shared" si="83"/>
        <v>1.4374999999999999E-2</v>
      </c>
      <c r="O149" s="169" t="s">
        <v>96</v>
      </c>
      <c r="P149" s="424"/>
      <c r="Q149" s="178" t="s">
        <v>16</v>
      </c>
      <c r="R149" s="385"/>
      <c r="S149" s="385"/>
      <c r="T149" s="385"/>
      <c r="U149" s="385"/>
      <c r="V149" s="51"/>
      <c r="W149" s="316" t="s">
        <v>126</v>
      </c>
      <c r="X149" s="365" t="s">
        <v>318</v>
      </c>
      <c r="Y149" s="366" t="s">
        <v>90</v>
      </c>
      <c r="Z149" s="126"/>
      <c r="AA149" s="365" t="s">
        <v>108</v>
      </c>
      <c r="AB149" s="126"/>
      <c r="AC149" s="223"/>
      <c r="AD149" s="223"/>
      <c r="AE149" s="223"/>
      <c r="AF149" s="223"/>
      <c r="AG149" s="223"/>
      <c r="AH149" s="73"/>
      <c r="AI149" s="73"/>
      <c r="AK149" s="413">
        <v>0.26</v>
      </c>
      <c r="AL149" s="410">
        <v>0.96</v>
      </c>
      <c r="AM149" s="409">
        <f t="shared" si="84"/>
        <v>1.3799999999999998E-2</v>
      </c>
      <c r="AN149" s="409">
        <f t="shared" si="85"/>
        <v>5.7500000000000086E-4</v>
      </c>
      <c r="AO149" s="414">
        <f t="shared" si="86"/>
        <v>18.840579710144929</v>
      </c>
      <c r="AS149" s="365" t="s">
        <v>10</v>
      </c>
    </row>
    <row r="150" spans="1:45" ht="16.5">
      <c r="A150" s="51" t="s">
        <v>319</v>
      </c>
      <c r="D150" s="51" t="s">
        <v>35</v>
      </c>
      <c r="G150" s="51" t="s">
        <v>321</v>
      </c>
      <c r="H150" s="51" t="s">
        <v>322</v>
      </c>
      <c r="I150" s="127" t="s">
        <v>99</v>
      </c>
      <c r="J150" s="114">
        <v>1</v>
      </c>
      <c r="K150" s="115">
        <v>0.25</v>
      </c>
      <c r="L150" s="116">
        <v>1</v>
      </c>
      <c r="M150" s="117">
        <f>J150*K150</f>
        <v>0.25</v>
      </c>
      <c r="N150" s="417">
        <f t="shared" ref="N150:N154" si="88">M150/20*1.15</f>
        <v>1.4374999999999999E-2</v>
      </c>
      <c r="O150" s="73" t="s">
        <v>96</v>
      </c>
      <c r="P150" s="445" t="s">
        <v>4</v>
      </c>
      <c r="Q150" s="160" t="s">
        <v>5</v>
      </c>
      <c r="R150" s="385">
        <v>43976</v>
      </c>
      <c r="S150" s="385">
        <v>43977</v>
      </c>
      <c r="T150" s="385"/>
      <c r="U150" s="385"/>
      <c r="V150" s="208"/>
      <c r="W150" s="421" t="s">
        <v>126</v>
      </c>
      <c r="X150" s="73" t="s">
        <v>317</v>
      </c>
      <c r="Y150" s="241" t="s">
        <v>90</v>
      </c>
      <c r="Z150" s="126"/>
      <c r="AA150" s="73" t="s">
        <v>108</v>
      </c>
      <c r="AB150" s="126"/>
      <c r="AC150" s="223"/>
      <c r="AD150" s="223"/>
      <c r="AE150" s="223"/>
      <c r="AF150" s="223"/>
      <c r="AG150" s="223"/>
      <c r="AH150" s="73"/>
      <c r="AI150" s="73"/>
      <c r="AJ150" s="255">
        <v>0.7</v>
      </c>
      <c r="AK150" s="407">
        <v>0.26</v>
      </c>
      <c r="AL150" s="408">
        <v>0.96</v>
      </c>
      <c r="AM150" s="407">
        <f t="shared" ref="AM150:AM154" si="89">N150*AL150</f>
        <v>1.3799999999999998E-2</v>
      </c>
      <c r="AN150" s="407">
        <f t="shared" ref="AN150:AN154" si="90">N150-AM150</f>
        <v>5.7500000000000086E-4</v>
      </c>
      <c r="AO150" s="412">
        <f t="shared" ref="AO150:AO154" si="91">AK150/AM150</f>
        <v>18.840579710144929</v>
      </c>
      <c r="AP150" s="73" t="s">
        <v>10</v>
      </c>
      <c r="AS150" s="73" t="s">
        <v>10</v>
      </c>
    </row>
    <row r="151" spans="1:45" ht="16.5">
      <c r="A151" s="359" t="s">
        <v>320</v>
      </c>
      <c r="D151" s="359" t="s">
        <v>35</v>
      </c>
      <c r="G151" s="359" t="s">
        <v>321</v>
      </c>
      <c r="H151" s="359" t="s">
        <v>322</v>
      </c>
      <c r="I151" s="360" t="s">
        <v>99</v>
      </c>
      <c r="J151" s="361">
        <v>1</v>
      </c>
      <c r="K151" s="362">
        <v>0.25</v>
      </c>
      <c r="L151" s="363">
        <v>1</v>
      </c>
      <c r="M151" s="364">
        <f t="shared" ref="M151:M154" si="92">J151*K151</f>
        <v>0.25</v>
      </c>
      <c r="N151" s="289">
        <f t="shared" si="88"/>
        <v>1.4374999999999999E-2</v>
      </c>
      <c r="O151" s="169" t="s">
        <v>96</v>
      </c>
      <c r="P151" s="423"/>
      <c r="Q151" s="165" t="s">
        <v>100</v>
      </c>
      <c r="R151" s="385">
        <v>43978</v>
      </c>
      <c r="S151" s="161">
        <v>43984</v>
      </c>
      <c r="T151" s="161"/>
      <c r="U151" s="161"/>
      <c r="V151" s="194"/>
      <c r="W151" s="316" t="s">
        <v>126</v>
      </c>
      <c r="X151" s="365" t="s">
        <v>318</v>
      </c>
      <c r="Y151" s="366" t="s">
        <v>90</v>
      </c>
      <c r="Z151" s="126"/>
      <c r="AA151" s="365" t="s">
        <v>108</v>
      </c>
      <c r="AB151" s="126"/>
      <c r="AC151" s="223"/>
      <c r="AD151" s="223"/>
      <c r="AE151" s="223"/>
      <c r="AF151" s="223"/>
      <c r="AG151" s="223"/>
      <c r="AH151" s="73"/>
      <c r="AI151" s="73"/>
      <c r="AK151" s="413">
        <v>0.26</v>
      </c>
      <c r="AL151" s="410">
        <v>0.96</v>
      </c>
      <c r="AM151" s="409">
        <f t="shared" si="89"/>
        <v>1.3799999999999998E-2</v>
      </c>
      <c r="AN151" s="409">
        <f t="shared" si="90"/>
        <v>5.7500000000000086E-4</v>
      </c>
      <c r="AO151" s="414">
        <f t="shared" si="91"/>
        <v>18.840579710144929</v>
      </c>
      <c r="AS151" s="365" t="s">
        <v>10</v>
      </c>
    </row>
    <row r="152" spans="1:45" ht="16.5">
      <c r="A152" s="359" t="s">
        <v>320</v>
      </c>
      <c r="D152" s="359" t="s">
        <v>35</v>
      </c>
      <c r="G152" s="359" t="s">
        <v>321</v>
      </c>
      <c r="H152" s="359" t="s">
        <v>322</v>
      </c>
      <c r="I152" s="360" t="s">
        <v>99</v>
      </c>
      <c r="J152" s="361">
        <v>1</v>
      </c>
      <c r="K152" s="362">
        <v>0.25</v>
      </c>
      <c r="L152" s="363">
        <v>1</v>
      </c>
      <c r="M152" s="364">
        <f t="shared" si="92"/>
        <v>0.25</v>
      </c>
      <c r="N152" s="289">
        <f t="shared" si="88"/>
        <v>1.4374999999999999E-2</v>
      </c>
      <c r="O152" s="169" t="s">
        <v>96</v>
      </c>
      <c r="P152" s="423"/>
      <c r="Q152" s="165" t="s">
        <v>102</v>
      </c>
      <c r="R152" s="161">
        <v>43985</v>
      </c>
      <c r="S152" s="161">
        <v>43986</v>
      </c>
      <c r="T152" s="161"/>
      <c r="U152" s="161"/>
      <c r="V152" s="194"/>
      <c r="W152" s="316" t="s">
        <v>126</v>
      </c>
      <c r="X152" s="365" t="s">
        <v>318</v>
      </c>
      <c r="Y152" s="366" t="s">
        <v>90</v>
      </c>
      <c r="Z152" s="126"/>
      <c r="AA152" s="365" t="s">
        <v>108</v>
      </c>
      <c r="AB152" s="126"/>
      <c r="AC152" s="223"/>
      <c r="AD152" s="223"/>
      <c r="AE152" s="223"/>
      <c r="AF152" s="223"/>
      <c r="AG152" s="223"/>
      <c r="AH152" s="73"/>
      <c r="AI152" s="73"/>
      <c r="AK152" s="413">
        <v>0.26</v>
      </c>
      <c r="AL152" s="410">
        <v>0.96</v>
      </c>
      <c r="AM152" s="409">
        <f t="shared" si="89"/>
        <v>1.3799999999999998E-2</v>
      </c>
      <c r="AN152" s="409">
        <f t="shared" si="90"/>
        <v>5.7500000000000086E-4</v>
      </c>
      <c r="AO152" s="414">
        <f t="shared" si="91"/>
        <v>18.840579710144929</v>
      </c>
      <c r="AS152" s="365" t="s">
        <v>10</v>
      </c>
    </row>
    <row r="153" spans="1:45" ht="16.5">
      <c r="A153" s="359" t="s">
        <v>320</v>
      </c>
      <c r="D153" s="359" t="s">
        <v>35</v>
      </c>
      <c r="G153" s="359" t="s">
        <v>321</v>
      </c>
      <c r="H153" s="359" t="s">
        <v>322</v>
      </c>
      <c r="I153" s="360" t="s">
        <v>99</v>
      </c>
      <c r="J153" s="361">
        <v>1</v>
      </c>
      <c r="K153" s="362">
        <v>0.25</v>
      </c>
      <c r="L153" s="363">
        <v>1</v>
      </c>
      <c r="M153" s="364">
        <f t="shared" si="92"/>
        <v>0.25</v>
      </c>
      <c r="N153" s="289">
        <f t="shared" si="88"/>
        <v>1.4374999999999999E-2</v>
      </c>
      <c r="O153" s="169" t="s">
        <v>96</v>
      </c>
      <c r="P153" s="423"/>
      <c r="Q153" s="165" t="s">
        <v>13</v>
      </c>
      <c r="R153" s="161"/>
      <c r="S153" s="161"/>
      <c r="T153" s="161"/>
      <c r="U153" s="161"/>
      <c r="V153" s="194"/>
      <c r="W153" s="316" t="s">
        <v>126</v>
      </c>
      <c r="X153" s="365" t="s">
        <v>318</v>
      </c>
      <c r="Y153" s="366" t="s">
        <v>90</v>
      </c>
      <c r="Z153" s="126"/>
      <c r="AA153" s="365" t="s">
        <v>108</v>
      </c>
      <c r="AB153" s="126"/>
      <c r="AC153" s="223"/>
      <c r="AD153" s="223"/>
      <c r="AE153" s="223"/>
      <c r="AF153" s="223"/>
      <c r="AG153" s="223"/>
      <c r="AH153" s="73"/>
      <c r="AI153" s="73"/>
      <c r="AK153" s="413">
        <v>0.26</v>
      </c>
      <c r="AL153" s="410">
        <v>0.96</v>
      </c>
      <c r="AM153" s="409">
        <f t="shared" si="89"/>
        <v>1.3799999999999998E-2</v>
      </c>
      <c r="AN153" s="409">
        <f t="shared" si="90"/>
        <v>5.7500000000000086E-4</v>
      </c>
      <c r="AO153" s="414">
        <f t="shared" si="91"/>
        <v>18.840579710144929</v>
      </c>
      <c r="AS153" s="365" t="s">
        <v>10</v>
      </c>
    </row>
    <row r="154" spans="1:45" ht="16.5">
      <c r="A154" s="359" t="s">
        <v>320</v>
      </c>
      <c r="D154" s="359" t="s">
        <v>35</v>
      </c>
      <c r="G154" s="359" t="s">
        <v>321</v>
      </c>
      <c r="H154" s="359" t="s">
        <v>322</v>
      </c>
      <c r="I154" s="360" t="s">
        <v>99</v>
      </c>
      <c r="J154" s="361">
        <v>1</v>
      </c>
      <c r="K154" s="362">
        <v>0.25</v>
      </c>
      <c r="L154" s="363">
        <v>1</v>
      </c>
      <c r="M154" s="364">
        <f t="shared" si="92"/>
        <v>0.25</v>
      </c>
      <c r="N154" s="289">
        <f t="shared" si="88"/>
        <v>1.4374999999999999E-2</v>
      </c>
      <c r="O154" s="169" t="s">
        <v>96</v>
      </c>
      <c r="P154" s="424"/>
      <c r="Q154" s="178" t="s">
        <v>16</v>
      </c>
      <c r="R154" s="385"/>
      <c r="S154" s="385"/>
      <c r="T154" s="385"/>
      <c r="U154" s="385"/>
      <c r="V154" s="51"/>
      <c r="W154" s="316" t="s">
        <v>126</v>
      </c>
      <c r="X154" s="365" t="s">
        <v>318</v>
      </c>
      <c r="Y154" s="366" t="s">
        <v>90</v>
      </c>
      <c r="Z154" s="126"/>
      <c r="AA154" s="365" t="s">
        <v>108</v>
      </c>
      <c r="AB154" s="126"/>
      <c r="AC154" s="223"/>
      <c r="AD154" s="223"/>
      <c r="AE154" s="223"/>
      <c r="AF154" s="223"/>
      <c r="AG154" s="223"/>
      <c r="AH154" s="73"/>
      <c r="AI154" s="73"/>
      <c r="AK154" s="413">
        <v>0.26</v>
      </c>
      <c r="AL154" s="410">
        <v>0.96</v>
      </c>
      <c r="AM154" s="409">
        <f t="shared" si="89"/>
        <v>1.3799999999999998E-2</v>
      </c>
      <c r="AN154" s="409">
        <f t="shared" si="90"/>
        <v>5.7500000000000086E-4</v>
      </c>
      <c r="AO154" s="414">
        <f t="shared" si="91"/>
        <v>18.840579710144929</v>
      </c>
      <c r="AS154" s="365" t="s">
        <v>10</v>
      </c>
    </row>
  </sheetData>
  <autoFilter ref="A1:AS154" xr:uid="{00000000-0009-0000-0000-000002000000}">
    <filterColumn colId="22">
      <filters>
        <filter val="陳爽"/>
      </filters>
    </filterColumn>
    <filterColumn colId="26">
      <filters>
        <filter val="Wave2"/>
      </filters>
    </filterColumn>
  </autoFilter>
  <mergeCells count="28">
    <mergeCell ref="P145:P149"/>
    <mergeCell ref="P150:P154"/>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R73:S74 R80:U80 P17:P19 P24:P26 P49:P53 P63:P65 P68 P113:P115 P2 P7 Q113:Q134 R9:R11 S8:S11 T110:T114 R38:U38 U109:U114 P44 R96:S96 P91 R6:U6 R17:S23 R113:S114 P80:P81 R49:U52 T9:U11 T72:U74 T16:U23 P96:P108 T95:U96 P73:P75 P135:P154</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AS2:AS154 AP145 AP150</xm:sqref>
        </x14:dataValidation>
        <x14:dataValidation type="list" allowBlank="1" showInputMessage="1" showErrorMessage="1" xr:uid="{00000000-0002-0000-0200-000003000000}">
          <x14:formula1>
            <xm:f>'C:\Users\test\Downloads\[TAKEDA_WorkItemList-WBS_20200220 (1).xlsx]マスタ'!#REF!</xm:f>
          </x14:formula1>
          <xm:sqref>Q97:Q112 Q135:Q154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2020-05-14T06:21:46Z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