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Liliana Ramalho\PycharmProjects\Rotas Brisa\dados\"/>
    </mc:Choice>
  </mc:AlternateContent>
  <xr:revisionPtr revIDLastSave="0" documentId="13_ncr:1_{AE9A0366-A1FA-424D-A327-45D22CE4EC7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0" sheetId="3" r:id="rId1"/>
    <sheet name="1" sheetId="4" r:id="rId2"/>
    <sheet name="2" sheetId="5" r:id="rId3"/>
    <sheet name="99  output" sheetId="2" r:id="rId4"/>
    <sheet name="01  nos" sheetId="6" r:id="rId5"/>
  </sheets>
  <externalReferences>
    <externalReference r:id="rId6"/>
  </externalReferences>
  <definedNames>
    <definedName name="ExternalData_1" localSheetId="4" hidden="1">'01  nos'!$A$1:$L$2</definedName>
    <definedName name="ExternalData_1" localSheetId="3" hidden="1">'99  output'!$A$1:$E$193</definedName>
    <definedName name="ExternalData_2" localSheetId="0" hidden="1">'0'!$A$1:$E$86</definedName>
    <definedName name="ExternalData_2" localSheetId="1" hidden="1">'1'!$A$1:$E$109</definedName>
    <definedName name="ExternalData_2" localSheetId="2" hidden="1">'2'!$A$1:$E$2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G2" i="4" a="1"/>
  <c r="G2" i="4" s="1"/>
  <c r="G3" i="4" a="1"/>
  <c r="G3" i="4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/>
  <c r="G24" i="4" a="1"/>
  <c r="G24" i="4" s="1"/>
  <c r="G25" i="4" a="1"/>
  <c r="G25" i="4" s="1"/>
  <c r="G26" i="4" a="1"/>
  <c r="G26" i="4" s="1"/>
  <c r="G27" i="4" a="1"/>
  <c r="G27" i="4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/>
  <c r="G36" i="4" a="1"/>
  <c r="G36" i="4" s="1"/>
  <c r="G37" i="4" a="1"/>
  <c r="G37" i="4" s="1"/>
  <c r="G38" i="4" a="1"/>
  <c r="G38" i="4" s="1"/>
  <c r="G39" i="4" a="1"/>
  <c r="G39" i="4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/>
  <c r="G68" i="4" a="1"/>
  <c r="G68" i="4" s="1"/>
  <c r="G69" i="4" a="1"/>
  <c r="G69" i="4" s="1"/>
  <c r="G70" i="4" a="1"/>
  <c r="G70" i="4" s="1"/>
  <c r="G71" i="4" a="1"/>
  <c r="G71" i="4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/>
  <c r="G100" i="4" a="1"/>
  <c r="G100" i="4" s="1"/>
  <c r="G101" i="4" a="1"/>
  <c r="G101" i="4" s="1"/>
  <c r="G102" i="4" a="1"/>
  <c r="G102" i="4" s="1"/>
  <c r="G103" i="4" a="1"/>
  <c r="G103" i="4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F49" i="2"/>
  <c r="F130" i="2"/>
  <c r="F131" i="2"/>
  <c r="F170" i="2"/>
  <c r="F94" i="2"/>
  <c r="F108" i="2"/>
  <c r="F119" i="2"/>
  <c r="F2" i="2"/>
  <c r="F185" i="2"/>
  <c r="F186" i="2"/>
  <c r="F3" i="2"/>
  <c r="F120" i="2"/>
  <c r="F109" i="2"/>
  <c r="F95" i="2"/>
  <c r="F96" i="2"/>
  <c r="F171" i="2"/>
  <c r="F132" i="2"/>
  <c r="F133" i="2"/>
  <c r="F172" i="2"/>
  <c r="F97" i="2"/>
  <c r="F110" i="2"/>
  <c r="F121" i="2"/>
  <c r="F122" i="2"/>
  <c r="F4" i="2"/>
  <c r="F187" i="2"/>
  <c r="F188" i="2"/>
  <c r="F5" i="2"/>
  <c r="F123" i="2"/>
  <c r="F111" i="2"/>
  <c r="F112" i="2"/>
  <c r="F98" i="2"/>
  <c r="F173" i="2"/>
  <c r="F135" i="2"/>
  <c r="F136" i="2"/>
  <c r="F174" i="2"/>
  <c r="F99" i="2"/>
  <c r="F113" i="2"/>
  <c r="F124" i="2"/>
  <c r="F125" i="2"/>
  <c r="F6" i="2"/>
  <c r="F189" i="2"/>
  <c r="F190" i="2"/>
  <c r="F7" i="2"/>
  <c r="F126" i="2"/>
  <c r="F114" i="2"/>
  <c r="F115" i="2"/>
  <c r="F100" i="2"/>
  <c r="F179" i="2"/>
  <c r="F140" i="2"/>
  <c r="F141" i="2"/>
  <c r="F142" i="2"/>
  <c r="F64" i="2"/>
  <c r="F162" i="2"/>
  <c r="F163" i="2"/>
  <c r="F67" i="2"/>
  <c r="F143" i="2"/>
  <c r="F144" i="2"/>
  <c r="F180" i="2"/>
  <c r="F103" i="2"/>
  <c r="F116" i="2"/>
  <c r="F127" i="2"/>
  <c r="F8" i="2"/>
  <c r="F191" i="2"/>
  <c r="F192" i="2"/>
  <c r="F193" i="2"/>
  <c r="F9" i="2"/>
  <c r="F10" i="2"/>
  <c r="F128" i="2"/>
  <c r="F129" i="2"/>
  <c r="F117" i="2"/>
  <c r="F118" i="2"/>
  <c r="F104" i="2"/>
  <c r="F181" i="2"/>
  <c r="F145" i="2"/>
  <c r="F146" i="2"/>
  <c r="F182" i="2"/>
  <c r="F105" i="2"/>
  <c r="F106" i="2"/>
  <c r="F107" i="2"/>
  <c r="F183" i="2"/>
  <c r="F184" i="2"/>
  <c r="F147" i="2"/>
  <c r="F148" i="2"/>
  <c r="F73" i="2"/>
  <c r="F50" i="2"/>
  <c r="F149" i="2"/>
  <c r="F11" i="2"/>
  <c r="F30" i="2"/>
  <c r="F77" i="2"/>
  <c r="F78" i="2"/>
  <c r="F31" i="2"/>
  <c r="F12" i="2"/>
  <c r="F150" i="2"/>
  <c r="F51" i="2"/>
  <c r="F52" i="2"/>
  <c r="F151" i="2"/>
  <c r="F13" i="2"/>
  <c r="F32" i="2"/>
  <c r="F79" i="2"/>
  <c r="F80" i="2"/>
  <c r="F33" i="2"/>
  <c r="F14" i="2"/>
  <c r="F152" i="2"/>
  <c r="F53" i="2"/>
  <c r="F54" i="2"/>
  <c r="F153" i="2"/>
  <c r="F15" i="2"/>
  <c r="F34" i="2"/>
  <c r="F81" i="2"/>
  <c r="F82" i="2"/>
  <c r="F35" i="2"/>
  <c r="F16" i="2"/>
  <c r="F154" i="2"/>
  <c r="F55" i="2"/>
  <c r="F56" i="2"/>
  <c r="F155" i="2"/>
  <c r="F17" i="2"/>
  <c r="F36" i="2"/>
  <c r="F83" i="2"/>
  <c r="F84" i="2"/>
  <c r="F37" i="2"/>
  <c r="F18" i="2"/>
  <c r="F156" i="2"/>
  <c r="F57" i="2"/>
  <c r="F58" i="2"/>
  <c r="F157" i="2"/>
  <c r="F19" i="2"/>
  <c r="F38" i="2"/>
  <c r="F39" i="2"/>
  <c r="F20" i="2"/>
  <c r="F158" i="2"/>
  <c r="F59" i="2"/>
  <c r="F134" i="2"/>
  <c r="F175" i="2"/>
  <c r="F176" i="2"/>
  <c r="F137" i="2"/>
  <c r="F60" i="2"/>
  <c r="F61" i="2"/>
  <c r="F138" i="2"/>
  <c r="F177" i="2"/>
  <c r="F101" i="2"/>
  <c r="F102" i="2"/>
  <c r="F178" i="2"/>
  <c r="F139" i="2"/>
  <c r="F62" i="2"/>
  <c r="F63" i="2"/>
  <c r="F159" i="2"/>
  <c r="F21" i="2"/>
  <c r="F40" i="2"/>
  <c r="F85" i="2"/>
  <c r="F86" i="2"/>
  <c r="F41" i="2"/>
  <c r="F22" i="2"/>
  <c r="F160" i="2"/>
  <c r="F65" i="2"/>
  <c r="F66" i="2"/>
  <c r="F161" i="2"/>
  <c r="F23" i="2"/>
  <c r="F42" i="2"/>
  <c r="F87" i="2"/>
  <c r="F88" i="2"/>
  <c r="F43" i="2"/>
  <c r="F24" i="2"/>
  <c r="F164" i="2"/>
  <c r="F68" i="2"/>
  <c r="F69" i="2"/>
  <c r="F165" i="2"/>
  <c r="F25" i="2"/>
  <c r="F44" i="2"/>
  <c r="F89" i="2"/>
  <c r="F90" i="2"/>
  <c r="F45" i="2"/>
  <c r="F26" i="2"/>
  <c r="F166" i="2"/>
  <c r="F70" i="2"/>
  <c r="F71" i="2"/>
  <c r="F72" i="2"/>
  <c r="F167" i="2"/>
  <c r="F27" i="2"/>
  <c r="F46" i="2"/>
  <c r="F91" i="2"/>
  <c r="F92" i="2"/>
  <c r="F93" i="2"/>
  <c r="F47" i="2"/>
  <c r="F48" i="2"/>
  <c r="F28" i="2"/>
  <c r="F29" i="2"/>
  <c r="F168" i="2"/>
  <c r="F169" i="2"/>
  <c r="F74" i="2"/>
  <c r="F75" i="2"/>
  <c r="F76" i="2"/>
  <c r="G49" i="2"/>
  <c r="G130" i="2"/>
  <c r="G131" i="2"/>
  <c r="G170" i="2"/>
  <c r="G94" i="2"/>
  <c r="G108" i="2"/>
  <c r="G119" i="2"/>
  <c r="G2" i="2"/>
  <c r="G185" i="2"/>
  <c r="G186" i="2"/>
  <c r="G3" i="2"/>
  <c r="G120" i="2"/>
  <c r="G109" i="2"/>
  <c r="G95" i="2"/>
  <c r="G96" i="2"/>
  <c r="G171" i="2"/>
  <c r="G132" i="2"/>
  <c r="G133" i="2"/>
  <c r="G172" i="2"/>
  <c r="G97" i="2"/>
  <c r="G110" i="2"/>
  <c r="G121" i="2"/>
  <c r="G122" i="2"/>
  <c r="G4" i="2"/>
  <c r="G187" i="2"/>
  <c r="G188" i="2"/>
  <c r="G5" i="2"/>
  <c r="G123" i="2"/>
  <c r="G111" i="2"/>
  <c r="G112" i="2"/>
  <c r="G98" i="2"/>
  <c r="G173" i="2"/>
  <c r="G135" i="2"/>
  <c r="G136" i="2"/>
  <c r="G174" i="2"/>
  <c r="G99" i="2"/>
  <c r="G113" i="2"/>
  <c r="G124" i="2"/>
  <c r="G125" i="2"/>
  <c r="G6" i="2"/>
  <c r="G189" i="2"/>
  <c r="G190" i="2"/>
  <c r="G7" i="2"/>
  <c r="G126" i="2"/>
  <c r="G114" i="2"/>
  <c r="G115" i="2"/>
  <c r="G100" i="2"/>
  <c r="G179" i="2"/>
  <c r="G140" i="2"/>
  <c r="G141" i="2"/>
  <c r="G142" i="2"/>
  <c r="G64" i="2"/>
  <c r="G162" i="2"/>
  <c r="G163" i="2"/>
  <c r="G67" i="2"/>
  <c r="G143" i="2"/>
  <c r="G144" i="2"/>
  <c r="G180" i="2"/>
  <c r="G103" i="2"/>
  <c r="G116" i="2"/>
  <c r="G127" i="2"/>
  <c r="G8" i="2"/>
  <c r="G191" i="2"/>
  <c r="G192" i="2"/>
  <c r="G193" i="2"/>
  <c r="G9" i="2"/>
  <c r="G10" i="2"/>
  <c r="G128" i="2"/>
  <c r="G129" i="2"/>
  <c r="G117" i="2"/>
  <c r="G118" i="2"/>
  <c r="G104" i="2"/>
  <c r="G181" i="2"/>
  <c r="G145" i="2"/>
  <c r="G146" i="2"/>
  <c r="G182" i="2"/>
  <c r="G105" i="2"/>
  <c r="G106" i="2"/>
  <c r="G107" i="2"/>
  <c r="G183" i="2"/>
  <c r="G184" i="2"/>
  <c r="G147" i="2"/>
  <c r="G148" i="2"/>
  <c r="G73" i="2"/>
  <c r="G50" i="2"/>
  <c r="G149" i="2"/>
  <c r="G11" i="2"/>
  <c r="G30" i="2"/>
  <c r="G77" i="2"/>
  <c r="G78" i="2"/>
  <c r="G31" i="2"/>
  <c r="G12" i="2"/>
  <c r="G150" i="2"/>
  <c r="G51" i="2"/>
  <c r="G52" i="2"/>
  <c r="G151" i="2"/>
  <c r="G13" i="2"/>
  <c r="G32" i="2"/>
  <c r="G79" i="2"/>
  <c r="G80" i="2"/>
  <c r="G33" i="2"/>
  <c r="G14" i="2"/>
  <c r="G152" i="2"/>
  <c r="G53" i="2"/>
  <c r="G54" i="2"/>
  <c r="G153" i="2"/>
  <c r="G15" i="2"/>
  <c r="G34" i="2"/>
  <c r="G81" i="2"/>
  <c r="G82" i="2"/>
  <c r="G35" i="2"/>
  <c r="G16" i="2"/>
  <c r="G154" i="2"/>
  <c r="G55" i="2"/>
  <c r="G56" i="2"/>
  <c r="G155" i="2"/>
  <c r="G17" i="2"/>
  <c r="G36" i="2"/>
  <c r="G83" i="2"/>
  <c r="G84" i="2"/>
  <c r="G37" i="2"/>
  <c r="G18" i="2"/>
  <c r="G156" i="2"/>
  <c r="G57" i="2"/>
  <c r="G58" i="2"/>
  <c r="G157" i="2"/>
  <c r="G19" i="2"/>
  <c r="G38" i="2"/>
  <c r="G39" i="2"/>
  <c r="G20" i="2"/>
  <c r="G158" i="2"/>
  <c r="G59" i="2"/>
  <c r="G134" i="2"/>
  <c r="G175" i="2"/>
  <c r="G176" i="2"/>
  <c r="G137" i="2"/>
  <c r="G60" i="2"/>
  <c r="G61" i="2"/>
  <c r="G138" i="2"/>
  <c r="G177" i="2"/>
  <c r="G101" i="2"/>
  <c r="G102" i="2"/>
  <c r="G178" i="2"/>
  <c r="G139" i="2"/>
  <c r="G62" i="2"/>
  <c r="G63" i="2"/>
  <c r="G159" i="2"/>
  <c r="G21" i="2"/>
  <c r="G40" i="2"/>
  <c r="G85" i="2"/>
  <c r="G86" i="2"/>
  <c r="G41" i="2"/>
  <c r="G22" i="2"/>
  <c r="G160" i="2"/>
  <c r="G65" i="2"/>
  <c r="G66" i="2"/>
  <c r="G161" i="2"/>
  <c r="G23" i="2"/>
  <c r="G42" i="2"/>
  <c r="G87" i="2"/>
  <c r="G88" i="2"/>
  <c r="G43" i="2"/>
  <c r="G24" i="2"/>
  <c r="G164" i="2"/>
  <c r="G68" i="2"/>
  <c r="G69" i="2"/>
  <c r="G165" i="2"/>
  <c r="G25" i="2"/>
  <c r="G44" i="2"/>
  <c r="G89" i="2"/>
  <c r="G90" i="2"/>
  <c r="G45" i="2"/>
  <c r="G26" i="2"/>
  <c r="G166" i="2"/>
  <c r="G70" i="2"/>
  <c r="G71" i="2"/>
  <c r="G72" i="2"/>
  <c r="G167" i="2"/>
  <c r="G27" i="2"/>
  <c r="G46" i="2"/>
  <c r="G91" i="2"/>
  <c r="G92" i="2"/>
  <c r="G93" i="2"/>
  <c r="G47" i="2"/>
  <c r="G48" i="2"/>
  <c r="G28" i="2"/>
  <c r="G29" i="2"/>
  <c r="G168" i="2"/>
  <c r="G169" i="2"/>
  <c r="G74" i="2"/>
  <c r="G75" i="2"/>
  <c r="G76" i="2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G2" i="3" a="1"/>
  <c r="G2" i="3" s="1"/>
  <c r="G3" i="3" a="1"/>
  <c r="G3" i="3" s="1"/>
  <c r="G4" i="3" a="1"/>
  <c r="G4" i="3" s="1"/>
  <c r="G5" i="3" a="1"/>
  <c r="G5" i="3" s="1"/>
  <c r="G6" i="3" a="1"/>
  <c r="G6" i="3" s="1"/>
  <c r="G7" i="3" a="1"/>
  <c r="G7" i="3" s="1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 s="1"/>
  <c r="G33" i="3" a="1"/>
  <c r="G33" i="3" s="1"/>
  <c r="G34" i="3" a="1"/>
  <c r="G34" i="3" s="1"/>
  <c r="G35" i="3" a="1"/>
  <c r="G35" i="3" s="1"/>
  <c r="G36" i="3" a="1"/>
  <c r="G36" i="3" s="1"/>
  <c r="G37" i="3" a="1"/>
  <c r="G37" i="3" s="1"/>
  <c r="G38" i="3" a="1"/>
  <c r="G38" i="3" s="1"/>
  <c r="G39" i="3" a="1"/>
  <c r="G39" i="3" s="1"/>
  <c r="G40" i="3" a="1"/>
  <c r="G40" i="3" s="1"/>
  <c r="G41" i="3" a="1"/>
  <c r="G41" i="3" s="1"/>
  <c r="G42" i="3" a="1"/>
  <c r="G42" i="3" s="1"/>
  <c r="G43" i="3" a="1"/>
  <c r="G43" i="3" s="1"/>
  <c r="G44" i="3" a="1"/>
  <c r="G44" i="3" s="1"/>
  <c r="G45" i="3" a="1"/>
  <c r="G45" i="3" s="1"/>
  <c r="G46" i="3" a="1"/>
  <c r="G46" i="3" s="1"/>
  <c r="G47" i="3" a="1"/>
  <c r="G47" i="3" s="1"/>
  <c r="G48" i="3" a="1"/>
  <c r="G48" i="3" s="1"/>
  <c r="G49" i="3" a="1"/>
  <c r="G49" i="3" s="1"/>
  <c r="G50" i="3" a="1"/>
  <c r="G50" i="3" s="1"/>
  <c r="G51" i="3" a="1"/>
  <c r="G51" i="3" s="1"/>
  <c r="G52" i="3" a="1"/>
  <c r="G52" i="3" s="1"/>
  <c r="G53" i="3" a="1"/>
  <c r="G53" i="3" s="1"/>
  <c r="G54" i="3" a="1"/>
  <c r="G54" i="3" s="1"/>
  <c r="G55" i="3" a="1"/>
  <c r="G55" i="3" s="1"/>
  <c r="G56" i="3" a="1"/>
  <c r="G56" i="3" s="1"/>
  <c r="G57" i="3" a="1"/>
  <c r="G57" i="3" s="1"/>
  <c r="G58" i="3" a="1"/>
  <c r="G58" i="3" s="1"/>
  <c r="G59" i="3" a="1"/>
  <c r="G59" i="3" s="1"/>
  <c r="G60" i="3" a="1"/>
  <c r="G60" i="3" s="1"/>
  <c r="G61" i="3" a="1"/>
  <c r="G61" i="3" s="1"/>
  <c r="G62" i="3" a="1"/>
  <c r="G62" i="3" s="1"/>
  <c r="G63" i="3" a="1"/>
  <c r="G63" i="3" s="1"/>
  <c r="G64" i="3" a="1"/>
  <c r="G64" i="3" s="1"/>
  <c r="G65" i="3" a="1"/>
  <c r="G65" i="3" s="1"/>
  <c r="G66" i="3" a="1"/>
  <c r="G66" i="3" s="1"/>
  <c r="G67" i="3" a="1"/>
  <c r="G67" i="3" s="1"/>
  <c r="J2" i="4" l="1"/>
  <c r="K2" i="3"/>
  <c r="J2" i="2" l="1"/>
  <c r="J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F4B18A-F44A-49B2-A35A-7B6316AA165C}" keepAlive="1" name="Query - 0" description="Connection to the '0' query in the workbook." type="5" refreshedVersion="7" background="1" saveData="1">
    <dbPr connection="Provider=Microsoft.Mashup.OleDb.1;Data Source=$Workbook$;Location=0;Extended Properties=&quot;&quot;" command="SELECT * FROM [0]"/>
  </connection>
  <connection id="2" xr16:uid="{D05EFBAD-D908-48D0-BB1F-0268FE4E52D6}" keepAlive="1" name="Query - 01  nos" description="Connection to the '01  nos' query in the workbook." type="5" refreshedVersion="7" background="1" saveData="1">
    <dbPr connection="Provider=Microsoft.Mashup.OleDb.1;Data Source=$Workbook$;Location=&quot;01  nos&quot;;Extended Properties=&quot;&quot;" command="SELECT * FROM [01  nos]"/>
  </connection>
  <connection id="3" xr16:uid="{5FD8A847-385A-412F-8BC2-CD2BEC873C33}" keepAlive="1" name="Query - 1" description="Connection to the '1' query in the workbook." type="5" refreshedVersion="7" background="1" saveData="1">
    <dbPr connection="Provider=Microsoft.Mashup.OleDb.1;Data Source=$Workbook$;Location=1;Extended Properties=&quot;&quot;" command="SELECT * FROM [1]"/>
  </connection>
  <connection id="4" xr16:uid="{70148292-0AC4-4C1B-8C70-0015190ADABD}" keepAlive="1" name="Query - 2" description="Connection to the '2' query in the workbook." type="5" refreshedVersion="7" background="1" saveData="1">
    <dbPr connection="Provider=Microsoft.Mashup.OleDb.1;Data Source=$Workbook$;Location=2;Extended Properties=&quot;&quot;" command="SELECT * FROM [2]"/>
  </connection>
  <connection id="5" xr16:uid="{7CE7B64D-A9CA-4EDE-AEDD-6CD826F7BD93}" keepAlive="1" name="Query - total" description="Connection to the 'total' query in the workbook." type="5" refreshedVersion="7" background="1" saveData="1">
    <dbPr connection="Provider=Microsoft.Mashup.OleDb.1;Data Source=$Workbook$;Location=total;Extended Properties=&quot;&quot;" command="SELECT * FROM [tota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<sst xmlns="http://schemas.openxmlformats.org/spreadsheetml/2006/main" count="1199" uniqueCount="33">
  <si>
    <t>Carro</t>
  </si>
  <si>
    <t>Nó</t>
  </si>
  <si>
    <t>0</t>
  </si>
  <si>
    <t>1</t>
  </si>
  <si>
    <t>Tipo</t>
  </si>
  <si>
    <t>Hora Fim</t>
  </si>
  <si>
    <t>Hora Inicio</t>
  </si>
  <si>
    <t>Deslocação</t>
  </si>
  <si>
    <t>Incidência</t>
  </si>
  <si>
    <t>Almoço</t>
  </si>
  <si>
    <t>Fim</t>
  </si>
  <si>
    <t>Tempo Nós</t>
  </si>
  <si>
    <t>Acumulado Nós</t>
  </si>
  <si>
    <t>Hora Inicio Real</t>
  </si>
  <si>
    <t>Tempo Horas</t>
  </si>
  <si>
    <t>Início</t>
  </si>
  <si>
    <t>Column1</t>
  </si>
  <si>
    <t>Nó Viaduto Duarte Pacheco</t>
  </si>
  <si>
    <t>Nó Cruz das Oliveiras</t>
  </si>
  <si>
    <t>Nó de Monsanto</t>
  </si>
  <si>
    <t>Nó de Miraflores (A5/IC17)</t>
  </si>
  <si>
    <t>Nó de Linda-a-Velha</t>
  </si>
  <si>
    <t>Nó Estádio Nacional</t>
  </si>
  <si>
    <t>Nó de Oeiras</t>
  </si>
  <si>
    <t>Nó de Carcavelos</t>
  </si>
  <si>
    <t>Nó do Estoril</t>
  </si>
  <si>
    <t>Nó de Alcabideche</t>
  </si>
  <si>
    <t>Nó de Alvide</t>
  </si>
  <si>
    <t>Nó de Cascais</t>
  </si>
  <si>
    <t>Visitar Nó</t>
  </si>
  <si>
    <t>kms</t>
  </si>
  <si>
    <t>total</t>
  </si>
  <si>
    <t>Pausas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</si>
</sst>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8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2">
    <dxf>
      <numFmt numFmtId="1" formatCode="0"/>
    </dxf>
    <dxf>
      <numFmt numFmtId="164" formatCode="h:mm;@"/>
    </dxf>
    <dxf>
      <numFmt numFmtId="0" formatCode="General"/>
    </dxf>
    <dxf>
      <numFmt numFmtId="0" formatCode="General"/>
    </dxf>
    <dxf>
      <numFmt numFmtId="0" formatCode="General"/>
    </dxf>
    <dxf>
      <numFmt numFmtId="164" formatCode="h:mm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3" formatCode="h:mm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liana%20Ramalho/AppData/Local/Microsoft/Windows/INetCache/Content.Outlook/4PSTWS7H/T%20resposta%20+%20kms%20(Feira%20e%20Mealhada)%20(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o resposta"/>
      <sheetName val="kms"/>
    </sheetNames>
    <sheetDataSet>
      <sheetData sheetId="0"/>
      <sheetData sheetId="1">
        <row r="4">
          <cell r="B4">
            <v>469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D329AF5-0C70-4680-9E7D-1DE0AA97A2E5}" autoFormatId="16" applyNumberFormats="0" applyBorderFormats="0" applyFontFormats="0" applyPatternFormats="0" applyAlignmentFormats="0" applyWidthHeightFormats="0">
  <queryTableRefresh nextId="11" unboundColumnsRight="2">
    <queryTableFields count="7">
      <queryTableField id="1" name="Carro" tableColumnId="1"/>
      <queryTableField id="2" name="Nó" tableColumnId="2"/>
      <queryTableField id="3" name="Hora Inicio" tableColumnId="3"/>
      <queryTableField id="4" name="Hora Fim" tableColumnId="4"/>
      <queryTableField id="5" name="Tipo" tableColumnId="5"/>
      <queryTableField id="9" dataBound="0" tableColumnId="9"/>
      <queryTableField id="10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918B696-A05A-4039-9A06-E814392EFB11}" autoFormatId="16" applyNumberFormats="0" applyBorderFormats="0" applyFontFormats="0" applyPatternFormats="0" applyAlignmentFormats="0" applyWidthHeightFormats="0">
  <queryTableRefresh nextId="13" unboundColumnsRight="2">
    <queryTableFields count="7">
      <queryTableField id="1" name="Carro" tableColumnId="1"/>
      <queryTableField id="2" name="Nó" tableColumnId="2"/>
      <queryTableField id="3" name="Hora Inicio" tableColumnId="3"/>
      <queryTableField id="4" name="Hora Fim" tableColumnId="4"/>
      <queryTableField id="5" name="Tipo" tableColumnId="5"/>
      <queryTableField id="9" dataBound="0" tableColumnId="9"/>
      <queryTableField id="11" dataBound="0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377ADDE-2E5B-446B-9CC7-804D3CCAD302}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Carro" tableColumnId="1"/>
      <queryTableField id="2" name="Nó" tableColumnId="2"/>
      <queryTableField id="3" name="Hora Inicio" tableColumnId="3"/>
      <queryTableField id="4" name="Hora Fim" tableColumnId="4"/>
      <queryTableField id="5" name="Tipo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01A0607-14B8-4502-89CB-163508818AF7}" autoFormatId="16" applyNumberFormats="0" applyBorderFormats="0" applyFontFormats="0" applyPatternFormats="0" applyAlignmentFormats="0" applyWidthHeightFormats="0">
  <queryTableRefresh nextId="27" unboundColumnsRight="2">
    <queryTableFields count="7">
      <queryTableField id="20" name="Carro" tableColumnId="7"/>
      <queryTableField id="4" name="Nó" tableColumnId="4"/>
      <queryTableField id="14" name="Hora Inicio" tableColumnId="3"/>
      <queryTableField id="13" name="Hora Fim" tableColumnId="2"/>
      <queryTableField id="12" name="Tipo" tableColumnId="1"/>
      <queryTableField id="11" dataBound="0" tableColumnId="9"/>
      <queryTableField id="2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E9F846-65A5-461A-996C-A7C2E41B6D9A}" autoFormatId="16" applyNumberFormats="0" applyBorderFormats="0" applyFontFormats="0" applyPatternFormats="0" applyAlignmentFormats="0" applyWidthHeightFormats="0">
  <queryTableRefresh nextId="26">
    <queryTableFields count="12">
      <queryTableField id="14" name="Nó Viaduto Duarte Pacheco" tableColumnId="14"/>
      <queryTableField id="15" name="Nó Cruz das Oliveiras" tableColumnId="15"/>
      <queryTableField id="16" name="Nó de Monsanto" tableColumnId="16"/>
      <queryTableField id="17" name="Nó de Miraflores (A5/IC17)" tableColumnId="17"/>
      <queryTableField id="18" name="Nó de Linda-a-Velha" tableColumnId="18"/>
      <queryTableField id="19" name="Nó Estádio Nacional" tableColumnId="19"/>
      <queryTableField id="20" name="Nó de Oeiras" tableColumnId="20"/>
      <queryTableField id="21" name="Nó de Carcavelos" tableColumnId="21"/>
      <queryTableField id="22" name="Nó do Estoril" tableColumnId="22"/>
      <queryTableField id="23" name="Nó de Alcabideche" tableColumnId="23"/>
      <queryTableField id="24" name="Nó de Alvide" tableColumnId="24"/>
      <queryTableField id="25" name="Nó de Cascais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48357A-DC3B-4417-ACE0-737EE9DB6CBF}" name="_0" displayName="_0" ref="A1:G86" tableType="queryTable" totalsRowShown="0">
  <autoFilter ref="A1:G86" xr:uid="{5A48357A-DC3B-4417-ACE0-737EE9DB6CBF}"/>
  <tableColumns count="7">
    <tableColumn id="1" xr3:uid="{6CC00977-1AB9-4495-9904-5D08063105A9}" uniqueName="1" name="Carro" queryTableFieldId="1" dataDxfId="21"/>
    <tableColumn id="2" xr3:uid="{0FCB37D4-ECBB-4577-859B-E9C4C534F798}" uniqueName="2" name="Nó" queryTableFieldId="2" dataDxfId="20"/>
    <tableColumn id="3" xr3:uid="{F6DF8E8E-858B-41CE-B41D-11644514B41D}" uniqueName="3" name="Hora Inicio" queryTableFieldId="3"/>
    <tableColumn id="4" xr3:uid="{494FEC81-BF3C-435E-AD93-A91D1D419661}" uniqueName="4" name="Hora Fim" queryTableFieldId="4"/>
    <tableColumn id="5" xr3:uid="{F30B0944-51ED-4B67-83B8-40AA162225C8}" uniqueName="5" name="Tipo" queryTableFieldId="5" dataDxfId="19"/>
    <tableColumn id="9" xr3:uid="{444A61B7-6807-491D-B433-ED1EE0C3D4CD}" uniqueName="9" name="Tempo Horas" queryTableFieldId="9" dataDxfId="18">
      <calculatedColumnFormula>+TIME(7,_0[[#This Row],[Hora Fim]],0)</calculatedColumnFormula>
    </tableColumn>
    <tableColumn id="6" xr3:uid="{B37F1CAE-2DEB-4263-B2C8-17D329CD3FB9}" uniqueName="6" name="Pausas" queryTableFieldId="10" dataDxfId="17">
      <calculatedColumnFormula array="1">+IFERROR(_xlfn.IFS(_0[[#This Row],[Tipo]]="Pausa",10,_0[[#This Row],[Tipo]]="Almoço",40,_0[[#This Row],[Tipo]]="Visitar Nó",10,_0[[#This Row],[Tipo]]="Incidência",30),0)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F9137F-7C3F-49D7-BC27-9ECE7D3A7A00}" name="_1" displayName="_1" ref="A1:G109" tableType="queryTable" totalsRowShown="0">
  <autoFilter ref="A1:G109" xr:uid="{9EF9137F-7C3F-49D7-BC27-9ECE7D3A7A00}"/>
  <tableColumns count="7">
    <tableColumn id="1" xr3:uid="{1185F85D-B3BB-4CDE-9AB8-1DDB9FBC8368}" uniqueName="1" name="Carro" queryTableFieldId="1" dataDxfId="4"/>
    <tableColumn id="2" xr3:uid="{70BCAD5B-C022-4229-B3F2-442F925DE2AC}" uniqueName="2" name="Nó" queryTableFieldId="2" dataDxfId="3"/>
    <tableColumn id="3" xr3:uid="{B822697F-D7DA-4A1E-B918-2D0415B5BA42}" uniqueName="3" name="Hora Inicio" queryTableFieldId="3"/>
    <tableColumn id="4" xr3:uid="{241B8EFC-452E-4266-9C86-10583502F00A}" uniqueName="4" name="Hora Fim" queryTableFieldId="4"/>
    <tableColumn id="5" xr3:uid="{7CE1D081-7D1E-4896-A5F7-72302EB48C37}" uniqueName="5" name="Tipo" queryTableFieldId="5" dataDxfId="2"/>
    <tableColumn id="9" xr3:uid="{BF83FF49-27B4-4E46-98EB-4A51AA6A3A02}" uniqueName="9" name="Tempo Horas" queryTableFieldId="9" dataDxfId="1">
      <calculatedColumnFormula>+TIME(7,_1[[#This Row],[Hora Fim]],0)</calculatedColumnFormula>
    </tableColumn>
    <tableColumn id="7" xr3:uid="{8CC224AB-BA01-4E96-99E0-B18E97C5F77B}" uniqueName="7" name="Pausas" queryTableFieldId="11" dataDxfId="0">
      <calculatedColumnFormula array="1">+IFERROR(_xlfn.IFS(_1[[#This Row],[Tipo]]="Pausa",10,_1[[#This Row],[Tipo]]="Almoço",40,_1[[#This Row],[Tipo]]="Visitar Nó",10,_1[[#This Row],[Tipo]]="Incidência",30),0)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44A90D-48BD-4F16-B901-EDA01F750071}" name="_2" displayName="_2" ref="A1:I2" tableType="queryTable" insertRow="1" totalsRowShown="0">
  <autoFilter ref="A1:I2" xr:uid="{2844A90D-48BD-4F16-B901-EDA01F750071}"/>
  <tableColumns count="9">
    <tableColumn id="1" xr3:uid="{F42F8F50-8B55-4FCB-95FD-EECE868D29E8}" uniqueName="1" name="Carro" queryTableFieldId="1" dataDxfId="11"/>
    <tableColumn id="2" xr3:uid="{56ECF53F-040E-4649-BDCC-3440D362B360}" uniqueName="2" name="Nó" queryTableFieldId="2" dataDxfId="10"/>
    <tableColumn id="3" xr3:uid="{1017D084-D181-4F16-B401-275DE0D10E45}" uniqueName="3" name="Hora Inicio" queryTableFieldId="3"/>
    <tableColumn id="4" xr3:uid="{3CC9D292-C1AF-4C97-AAD5-9CAFCF8ED0D9}" uniqueName="4" name="Hora Fim" queryTableFieldId="4"/>
    <tableColumn id="5" xr3:uid="{1A073973-A2A1-4830-A16D-23EAA356EBC3}" uniqueName="5" name="Tipo" queryTableFieldId="5" dataDxfId="9"/>
    <tableColumn id="6" xr3:uid="{727AD463-91BC-4890-8C18-76D7E3EEB920}" uniqueName="6" name="Tempo Nós" queryTableFieldId="6" dataDxfId="8">
      <calculatedColumnFormula>+IF(_2[[#This Row],[Tipo]]="Visitar Nó",10,0)</calculatedColumnFormula>
    </tableColumn>
    <tableColumn id="7" xr3:uid="{23838393-86B9-4349-8BD4-7123CD26686E}" uniqueName="7" name="Acumulado Nós" queryTableFieldId="7" dataDxfId="7">
      <calculatedColumnFormula>+SUM($F$2:F2)</calculatedColumnFormula>
    </tableColumn>
    <tableColumn id="8" xr3:uid="{24FA4775-B73A-43FC-B3C1-7DBBBE4EC56B}" uniqueName="8" name="Hora Inicio Real" queryTableFieldId="8" dataDxfId="6">
      <calculatedColumnFormula>+IF(_2[[#This Row],[Tipo]]&lt;&gt;"Visitar Nó",_2[[#This Row],[Hora Inicio]]+_2[[#This Row],[Acumulado Nós]],_2[[#This Row],[Hora Inicio]]+_2[[#This Row],[Acumulado Nós]]-10)</calculatedColumnFormula>
    </tableColumn>
    <tableColumn id="9" xr3:uid="{91478BA2-725D-416B-BC69-127F5A941076}" uniqueName="9" name="Tempo Horas" queryTableFieldId="9" dataDxfId="5">
      <calculatedColumnFormula>+TIME(7,_2[[#This Row],[Hora Inicio Real]],0)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6D7D9-1753-40B6-8141-E58439449687}" name="total" displayName="total" ref="A1:G193" tableType="queryTable" totalsRowShown="0">
  <autoFilter ref="A1:G193" xr:uid="{E966D7D9-1753-40B6-8141-E58439449687}"/>
  <sortState xmlns:xlrd2="http://schemas.microsoft.com/office/spreadsheetml/2017/richdata2" ref="A2:G193">
    <sortCondition ref="B2:B193"/>
    <sortCondition ref="D2:D193"/>
  </sortState>
  <tableColumns count="7">
    <tableColumn id="7" xr3:uid="{4F552393-1EF2-4B8B-A727-892E6ACA4888}" uniqueName="7" name="Carro" queryTableFieldId="20" dataDxfId="16"/>
    <tableColumn id="4" xr3:uid="{57133DC1-9CCA-4445-A274-EFAF558DE6E4}" uniqueName="4" name="Nó" queryTableFieldId="4" dataDxfId="15"/>
    <tableColumn id="3" xr3:uid="{9A49AF84-1C69-418A-BA93-F199DC9CA0E0}" uniqueName="3" name="Hora Inicio" queryTableFieldId="14"/>
    <tableColumn id="2" xr3:uid="{81AC0F68-C3DD-48FB-872A-95FD05F3A29F}" uniqueName="2" name="Hora Fim" queryTableFieldId="13"/>
    <tableColumn id="1" xr3:uid="{24AED0A1-CDB1-4488-98DE-06E08B73F2EE}" uniqueName="1" name="Tipo" queryTableFieldId="12" dataDxfId="14"/>
    <tableColumn id="9" xr3:uid="{73E90EE5-5E50-40DD-BF2C-27842B412F1E}" uniqueName="9" name="Tempo Nós" queryTableFieldId="11" dataDxfId="13">
      <calculatedColumnFormula>+IF(total[[#This Row],[Tipo]]="Visitar Nó",10,0)</calculatedColumnFormula>
    </tableColumn>
    <tableColumn id="5" xr3:uid="{B0560EC8-6A21-4224-A9F0-DADEC8BAA5E3}" uniqueName="5" name="Column1" queryTableFieldId="25" dataDxfId="12">
      <calculatedColumnFormula>+IF(total[[#This Row],[Nó]]=B1,total[[#This Row],[Hora Fim]]-D1,0)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18AB0F-760B-46AF-AB4E-69E96BB89D99}" name="_01__nos" displayName="_01__nos" ref="A1:L2" tableType="queryTable" totalsRowShown="0">
  <autoFilter ref="A1:L2" xr:uid="{5A18AB0F-760B-46AF-AB4E-69E96BB89D99}"/>
  <tableColumns count="12">
    <tableColumn id="14" xr3:uid="{54EB27C6-916A-4DF1-A1B2-47D5E5030A80}" uniqueName="14" name="Nó Viaduto Duarte Pacheco" queryTableFieldId="14"/>
    <tableColumn id="15" xr3:uid="{7AA09BD1-C796-4CE2-B1FD-F94070BDA543}" uniqueName="15" name="Nó Cruz das Oliveiras" queryTableFieldId="15"/>
    <tableColumn id="16" xr3:uid="{07E3DBAD-A00C-4E53-A187-0FF5BC13C3EC}" uniqueName="16" name="Nó de Monsanto" queryTableFieldId="16"/>
    <tableColumn id="17" xr3:uid="{6AAD551B-0CD8-4919-AD7D-FBAF67B567B3}" uniqueName="17" name="Nó de Miraflores (A5/IC17)" queryTableFieldId="17"/>
    <tableColumn id="18" xr3:uid="{B7095B6A-F7AF-4658-AB7A-0C6FED4F233A}" uniqueName="18" name="Nó de Linda-a-Velha" queryTableFieldId="18"/>
    <tableColumn id="19" xr3:uid="{9B44E17D-6245-4A31-BB93-7623D577228F}" uniqueName="19" name="Nó Estádio Nacional" queryTableFieldId="19"/>
    <tableColumn id="20" xr3:uid="{6DAA7E0D-F9AF-43C1-9E54-2F72D09BD480}" uniqueName="20" name="Nó de Oeiras" queryTableFieldId="20"/>
    <tableColumn id="21" xr3:uid="{36741F8A-CFFC-4212-9B42-97C4C61702DB}" uniqueName="21" name="Nó de Carcavelos" queryTableFieldId="21"/>
    <tableColumn id="22" xr3:uid="{CCF06E14-A7DA-4893-8BC0-DF3AA8CE3C52}" uniqueName="22" name="Nó do Estoril" queryTableFieldId="22"/>
    <tableColumn id="23" xr3:uid="{9574CB31-1CF6-4A71-AD5B-454D68989E8D}" uniqueName="23" name="Nó de Alcabideche" queryTableFieldId="23"/>
    <tableColumn id="24" xr3:uid="{4DA455A6-3BD3-44C8-8C4B-B05A9134F5CD}" uniqueName="24" name="Nó de Alvide" queryTableFieldId="24"/>
    <tableColumn id="25" xr3:uid="{F0C64900-DF57-414C-9860-DCC0DB015911}" uniqueName="25" name="Nó de Cascais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C6B7-AA40-485D-A9D6-6C20479FF136}">
  <dimension ref="A1:K86"/>
  <sheetViews>
    <sheetView topLeftCell="A62" zoomScale="153" workbookViewId="0">
      <selection activeCell="F88" sqref="F88"/>
    </sheetView>
  </sheetViews>
  <sheetFormatPr defaultRowHeight="15" x14ac:dyDescent="0.25"/>
  <cols>
    <col min="1" max="1" width="8" bestFit="1" customWidth="1"/>
    <col min="2" max="2" width="25.7109375" bestFit="1" customWidth="1"/>
    <col min="3" max="3" width="12.7109375" bestFit="1" customWidth="1"/>
    <col min="4" max="4" width="11.140625" bestFit="1" customWidth="1"/>
    <col min="5" max="5" width="10.85546875" bestFit="1" customWidth="1"/>
    <col min="6" max="6" width="14.85546875" bestFit="1" customWidth="1"/>
    <col min="7" max="7" width="9.28515625" style="4" bestFit="1" customWidth="1"/>
    <col min="8" max="8" width="14.85546875" style="4" customWidth="1"/>
  </cols>
  <sheetData>
    <row r="1" spans="1:11" x14ac:dyDescent="0.25">
      <c r="A1" t="s">
        <v>0</v>
      </c>
      <c r="B1" t="s">
        <v>1</v>
      </c>
      <c r="C1" t="s">
        <v>6</v>
      </c>
      <c r="D1" t="s">
        <v>5</v>
      </c>
      <c r="E1" t="s">
        <v>4</v>
      </c>
      <c r="F1" t="s">
        <v>14</v>
      </c>
      <c r="G1" s="4" t="s">
        <v>32</v>
      </c>
    </row>
    <row r="2" spans="1:11" x14ac:dyDescent="0.25">
      <c r="A2" s="1" t="s">
        <v>2</v>
      </c>
      <c r="B2" s="1" t="s">
        <v>24</v>
      </c>
      <c r="C2">
        <v>0</v>
      </c>
      <c r="D2">
        <v>0</v>
      </c>
      <c r="E2" s="1" t="s">
        <v>15</v>
      </c>
      <c r="F2" s="2">
        <f>+TIME(7,_0[[#This Row],[Hora Fim]],0)</f>
        <v>0.29166666666666669</v>
      </c>
      <c r="G2" s="4" cm="1">
        <f t="array" ref="G2">+IFERROR(_xlfn.IFS(_0[[#This Row],[Tipo]]="Pausa",10,_0[[#This Row],[Tipo]]="Almoço",40,_0[[#This Row],[Tipo]]="Visitar Nó",10,_0[[#This Row],[Tipo]]="Incidência",30),0)</f>
        <v>0</v>
      </c>
      <c r="J2" t="s">
        <v>30</v>
      </c>
      <c r="K2" s="4">
        <f>+MAX(_0[Hora Fim])-SUM(_0[Pausas])</f>
        <v>188</v>
      </c>
    </row>
    <row r="3" spans="1:11" x14ac:dyDescent="0.25">
      <c r="A3" s="1" t="s">
        <v>2</v>
      </c>
      <c r="B3" s="1" t="s">
        <v>23</v>
      </c>
      <c r="C3">
        <v>4</v>
      </c>
      <c r="D3">
        <v>4</v>
      </c>
      <c r="E3" s="1" t="s">
        <v>15</v>
      </c>
      <c r="F3" s="2">
        <f>+TIME(7,_0[[#This Row],[Hora Fim]],0)</f>
        <v>0.29444444444444445</v>
      </c>
      <c r="G3" s="4" cm="1">
        <f t="array" ref="G3">+IFERROR(_xlfn.IFS(_0[[#This Row],[Tipo]]="Pausa",10,_0[[#This Row],[Tipo]]="Almoço",40,_0[[#This Row],[Tipo]]="Visitar Nó",10,_0[[#This Row],[Tipo]]="Incidência",30),0)</f>
        <v>0</v>
      </c>
    </row>
    <row r="4" spans="1:11" x14ac:dyDescent="0.25">
      <c r="A4" s="1" t="s">
        <v>2</v>
      </c>
      <c r="B4" s="1" t="s">
        <v>23</v>
      </c>
      <c r="C4">
        <v>6</v>
      </c>
      <c r="D4">
        <v>6</v>
      </c>
      <c r="E4" s="1" t="s">
        <v>7</v>
      </c>
      <c r="F4" s="2">
        <f>+TIME(7,_0[[#This Row],[Hora Fim]],0)</f>
        <v>0.29583333333333334</v>
      </c>
      <c r="G4" s="4" cm="1">
        <f t="array" ref="G4">+IFERROR(_xlfn.IFS(_0[[#This Row],[Tipo]]="Pausa",10,_0[[#This Row],[Tipo]]="Almoço",40,_0[[#This Row],[Tipo]]="Visitar Nó",10,_0[[#This Row],[Tipo]]="Incidência",30),0)</f>
        <v>0</v>
      </c>
    </row>
    <row r="5" spans="1:11" x14ac:dyDescent="0.25">
      <c r="A5" s="1" t="s">
        <v>2</v>
      </c>
      <c r="B5" s="1" t="s">
        <v>22</v>
      </c>
      <c r="C5">
        <v>10</v>
      </c>
      <c r="D5">
        <v>10</v>
      </c>
      <c r="E5" s="1" t="s">
        <v>7</v>
      </c>
      <c r="F5" s="2">
        <f>+TIME(7,_0[[#This Row],[Hora Fim]],0)</f>
        <v>0.2986111111111111</v>
      </c>
      <c r="G5" s="4" cm="1">
        <f t="array" ref="G5">+IFERROR(_xlfn.IFS(_0[[#This Row],[Tipo]]="Pausa",10,_0[[#This Row],[Tipo]]="Almoço",40,_0[[#This Row],[Tipo]]="Visitar Nó",10,_0[[#This Row],[Tipo]]="Incidência",30),0)</f>
        <v>0</v>
      </c>
    </row>
    <row r="6" spans="1:11" x14ac:dyDescent="0.25">
      <c r="A6" s="1" t="s">
        <v>2</v>
      </c>
      <c r="B6" s="1" t="s">
        <v>21</v>
      </c>
      <c r="C6">
        <v>12</v>
      </c>
      <c r="D6">
        <v>12</v>
      </c>
      <c r="E6" s="1" t="s">
        <v>7</v>
      </c>
      <c r="F6" s="2">
        <f>+TIME(7,_0[[#This Row],[Hora Fim]],0)</f>
        <v>0.3</v>
      </c>
      <c r="G6" s="4" cm="1">
        <f t="array" ref="G6">+IFERROR(_xlfn.IFS(_0[[#This Row],[Tipo]]="Pausa",10,_0[[#This Row],[Tipo]]="Almoço",40,_0[[#This Row],[Tipo]]="Visitar Nó",10,_0[[#This Row],[Tipo]]="Incidência",30),0)</f>
        <v>0</v>
      </c>
    </row>
    <row r="7" spans="1:11" x14ac:dyDescent="0.25">
      <c r="A7" s="1" t="s">
        <v>2</v>
      </c>
      <c r="B7" s="1" t="s">
        <v>20</v>
      </c>
      <c r="C7">
        <v>14</v>
      </c>
      <c r="D7">
        <v>14</v>
      </c>
      <c r="E7" s="1" t="s">
        <v>7</v>
      </c>
      <c r="F7" s="2">
        <f>+TIME(7,_0[[#This Row],[Hora Fim]],0)</f>
        <v>0.30138888888888887</v>
      </c>
      <c r="G7" s="4" cm="1">
        <f t="array" ref="G7">+IFERROR(_xlfn.IFS(_0[[#This Row],[Tipo]]="Pausa",10,_0[[#This Row],[Tipo]]="Almoço",40,_0[[#This Row],[Tipo]]="Visitar Nó",10,_0[[#This Row],[Tipo]]="Incidência",30),0)</f>
        <v>0</v>
      </c>
    </row>
    <row r="8" spans="1:11" x14ac:dyDescent="0.25">
      <c r="A8" s="1" t="s">
        <v>2</v>
      </c>
      <c r="B8" s="1" t="s">
        <v>19</v>
      </c>
      <c r="C8">
        <v>16</v>
      </c>
      <c r="D8">
        <v>16</v>
      </c>
      <c r="E8" s="1" t="s">
        <v>7</v>
      </c>
      <c r="F8" s="2">
        <f>+TIME(7,_0[[#This Row],[Hora Fim]],0)</f>
        <v>0.30277777777777776</v>
      </c>
      <c r="G8" s="4" cm="1">
        <f t="array" ref="G8">+IFERROR(_xlfn.IFS(_0[[#This Row],[Tipo]]="Pausa",10,_0[[#This Row],[Tipo]]="Almoço",40,_0[[#This Row],[Tipo]]="Visitar Nó",10,_0[[#This Row],[Tipo]]="Incidência",30),0)</f>
        <v>0</v>
      </c>
    </row>
    <row r="9" spans="1:11" x14ac:dyDescent="0.25">
      <c r="A9" s="1" t="s">
        <v>2</v>
      </c>
      <c r="B9" s="1" t="s">
        <v>18</v>
      </c>
      <c r="C9">
        <v>18</v>
      </c>
      <c r="D9">
        <v>18</v>
      </c>
      <c r="E9" s="1" t="s">
        <v>7</v>
      </c>
      <c r="F9" s="2">
        <f>+TIME(7,_0[[#This Row],[Hora Fim]],0)</f>
        <v>0.30416666666666664</v>
      </c>
      <c r="G9" s="4" cm="1">
        <f t="array" ref="G9">+IFERROR(_xlfn.IFS(_0[[#This Row],[Tipo]]="Pausa",10,_0[[#This Row],[Tipo]]="Almoço",40,_0[[#This Row],[Tipo]]="Visitar Nó",10,_0[[#This Row],[Tipo]]="Incidência",30),0)</f>
        <v>0</v>
      </c>
    </row>
    <row r="10" spans="1:11" x14ac:dyDescent="0.25">
      <c r="A10" s="1" t="s">
        <v>2</v>
      </c>
      <c r="B10" s="1" t="s">
        <v>17</v>
      </c>
      <c r="C10">
        <v>20</v>
      </c>
      <c r="D10">
        <v>20</v>
      </c>
      <c r="E10" s="1" t="s">
        <v>7</v>
      </c>
      <c r="F10" s="2">
        <f>+TIME(7,_0[[#This Row],[Hora Fim]],0)</f>
        <v>0.30555555555555552</v>
      </c>
      <c r="G10" s="4" cm="1">
        <f t="array" ref="G10">+IFERROR(_xlfn.IFS(_0[[#This Row],[Tipo]]="Pausa",10,_0[[#This Row],[Tipo]]="Almoço",40,_0[[#This Row],[Tipo]]="Visitar Nó",10,_0[[#This Row],[Tipo]]="Incidência",30),0)</f>
        <v>0</v>
      </c>
    </row>
    <row r="11" spans="1:11" x14ac:dyDescent="0.25">
      <c r="A11" s="1" t="s">
        <v>2</v>
      </c>
      <c r="B11" s="1" t="s">
        <v>17</v>
      </c>
      <c r="C11">
        <v>22</v>
      </c>
      <c r="D11">
        <v>22</v>
      </c>
      <c r="E11" s="1" t="s">
        <v>7</v>
      </c>
      <c r="F11" s="2">
        <f>+TIME(7,_0[[#This Row],[Hora Fim]],0)</f>
        <v>0.30694444444444441</v>
      </c>
      <c r="G11" s="4" cm="1">
        <f t="array" ref="G11">+IFERROR(_xlfn.IFS(_0[[#This Row],[Tipo]]="Pausa",10,_0[[#This Row],[Tipo]]="Almoço",40,_0[[#This Row],[Tipo]]="Visitar Nó",10,_0[[#This Row],[Tipo]]="Incidência",30),0)</f>
        <v>0</v>
      </c>
    </row>
    <row r="12" spans="1:11" x14ac:dyDescent="0.25">
      <c r="A12" s="1" t="s">
        <v>2</v>
      </c>
      <c r="B12" s="1" t="s">
        <v>18</v>
      </c>
      <c r="C12">
        <v>24</v>
      </c>
      <c r="D12">
        <v>24</v>
      </c>
      <c r="E12" s="1" t="s">
        <v>7</v>
      </c>
      <c r="F12" s="2">
        <f>+TIME(7,_0[[#This Row],[Hora Fim]],0)</f>
        <v>0.30833333333333335</v>
      </c>
      <c r="G12" s="4" cm="1">
        <f t="array" ref="G12">+IFERROR(_xlfn.IFS(_0[[#This Row],[Tipo]]="Pausa",10,_0[[#This Row],[Tipo]]="Almoço",40,_0[[#This Row],[Tipo]]="Visitar Nó",10,_0[[#This Row],[Tipo]]="Incidência",30),0)</f>
        <v>0</v>
      </c>
    </row>
    <row r="13" spans="1:11" x14ac:dyDescent="0.25">
      <c r="A13" s="1" t="s">
        <v>2</v>
      </c>
      <c r="B13" s="1" t="s">
        <v>19</v>
      </c>
      <c r="C13">
        <v>26</v>
      </c>
      <c r="D13">
        <v>26</v>
      </c>
      <c r="E13" s="1" t="s">
        <v>7</v>
      </c>
      <c r="F13" s="2">
        <f>+TIME(7,_0[[#This Row],[Hora Fim]],0)</f>
        <v>0.30972222222222223</v>
      </c>
      <c r="G13" s="4" cm="1">
        <f t="array" ref="G13">+IFERROR(_xlfn.IFS(_0[[#This Row],[Tipo]]="Pausa",10,_0[[#This Row],[Tipo]]="Almoço",40,_0[[#This Row],[Tipo]]="Visitar Nó",10,_0[[#This Row],[Tipo]]="Incidência",30),0)</f>
        <v>0</v>
      </c>
    </row>
    <row r="14" spans="1:11" x14ac:dyDescent="0.25">
      <c r="A14" s="1" t="s">
        <v>2</v>
      </c>
      <c r="B14" s="1" t="s">
        <v>20</v>
      </c>
      <c r="C14">
        <v>28</v>
      </c>
      <c r="D14">
        <v>28</v>
      </c>
      <c r="E14" s="1" t="s">
        <v>7</v>
      </c>
      <c r="F14" s="2">
        <f>+TIME(7,_0[[#This Row],[Hora Fim]],0)</f>
        <v>0.31111111111111112</v>
      </c>
      <c r="G14" s="4" cm="1">
        <f t="array" ref="G14">+IFERROR(_xlfn.IFS(_0[[#This Row],[Tipo]]="Pausa",10,_0[[#This Row],[Tipo]]="Almoço",40,_0[[#This Row],[Tipo]]="Visitar Nó",10,_0[[#This Row],[Tipo]]="Incidência",30),0)</f>
        <v>0</v>
      </c>
    </row>
    <row r="15" spans="1:11" x14ac:dyDescent="0.25">
      <c r="A15" s="1" t="s">
        <v>2</v>
      </c>
      <c r="B15" s="1" t="s">
        <v>21</v>
      </c>
      <c r="C15">
        <v>30</v>
      </c>
      <c r="D15">
        <v>30</v>
      </c>
      <c r="E15" s="1" t="s">
        <v>7</v>
      </c>
      <c r="F15" s="2">
        <f>+TIME(7,_0[[#This Row],[Hora Fim]],0)</f>
        <v>0.3125</v>
      </c>
      <c r="G15" s="4" cm="1">
        <f t="array" ref="G15">+IFERROR(_xlfn.IFS(_0[[#This Row],[Tipo]]="Pausa",10,_0[[#This Row],[Tipo]]="Almoço",40,_0[[#This Row],[Tipo]]="Visitar Nó",10,_0[[#This Row],[Tipo]]="Incidência",30),0)</f>
        <v>0</v>
      </c>
    </row>
    <row r="16" spans="1:11" x14ac:dyDescent="0.25">
      <c r="A16" s="1" t="s">
        <v>2</v>
      </c>
      <c r="B16" s="1" t="s">
        <v>21</v>
      </c>
      <c r="C16">
        <v>32</v>
      </c>
      <c r="D16">
        <v>32</v>
      </c>
      <c r="E16" s="1" t="s">
        <v>7</v>
      </c>
      <c r="F16" s="2">
        <f>+TIME(7,_0[[#This Row],[Hora Fim]],0)</f>
        <v>0.31388888888888888</v>
      </c>
      <c r="G16" s="4" cm="1">
        <f t="array" ref="G16">+IFERROR(_xlfn.IFS(_0[[#This Row],[Tipo]]="Pausa",10,_0[[#This Row],[Tipo]]="Almoço",40,_0[[#This Row],[Tipo]]="Visitar Nó",10,_0[[#This Row],[Tipo]]="Incidência",30),0)</f>
        <v>0</v>
      </c>
    </row>
    <row r="17" spans="1:7" x14ac:dyDescent="0.25">
      <c r="A17" s="1" t="s">
        <v>2</v>
      </c>
      <c r="B17" s="1" t="s">
        <v>22</v>
      </c>
      <c r="C17">
        <v>34</v>
      </c>
      <c r="D17">
        <v>34</v>
      </c>
      <c r="E17" s="1" t="s">
        <v>7</v>
      </c>
      <c r="F17" s="2">
        <f>+TIME(7,_0[[#This Row],[Hora Fim]],0)</f>
        <v>0.31527777777777777</v>
      </c>
      <c r="G17" s="4" cm="1">
        <f t="array" ref="G17">+IFERROR(_xlfn.IFS(_0[[#This Row],[Tipo]]="Pausa",10,_0[[#This Row],[Tipo]]="Almoço",40,_0[[#This Row],[Tipo]]="Visitar Nó",10,_0[[#This Row],[Tipo]]="Incidência",30),0)</f>
        <v>0</v>
      </c>
    </row>
    <row r="18" spans="1:7" x14ac:dyDescent="0.25">
      <c r="A18" s="1" t="s">
        <v>2</v>
      </c>
      <c r="B18" s="1" t="s">
        <v>23</v>
      </c>
      <c r="C18">
        <v>38</v>
      </c>
      <c r="D18">
        <v>68</v>
      </c>
      <c r="E18" s="1" t="s">
        <v>8</v>
      </c>
      <c r="F18" s="2">
        <f>+TIME(7,_0[[#This Row],[Hora Fim]],0)</f>
        <v>0.33888888888888885</v>
      </c>
      <c r="G18" s="4" cm="1">
        <f t="array" ref="G18">+IFERROR(_xlfn.IFS(_0[[#This Row],[Tipo]]="Pausa",10,_0[[#This Row],[Tipo]]="Almoço",40,_0[[#This Row],[Tipo]]="Visitar Nó",10,_0[[#This Row],[Tipo]]="Incidência",30),0)</f>
        <v>30</v>
      </c>
    </row>
    <row r="19" spans="1:7" x14ac:dyDescent="0.25">
      <c r="A19" s="1" t="s">
        <v>2</v>
      </c>
      <c r="B19" s="1" t="s">
        <v>23</v>
      </c>
      <c r="C19">
        <v>70</v>
      </c>
      <c r="D19">
        <v>70</v>
      </c>
      <c r="E19" s="1" t="s">
        <v>7</v>
      </c>
      <c r="F19" s="2">
        <f>+TIME(7,_0[[#This Row],[Hora Fim]],0)</f>
        <v>0.34027777777777773</v>
      </c>
      <c r="G19" s="4" cm="1">
        <f t="array" ref="G19">+IFERROR(_xlfn.IFS(_0[[#This Row],[Tipo]]="Pausa",10,_0[[#This Row],[Tipo]]="Almoço",40,_0[[#This Row],[Tipo]]="Visitar Nó",10,_0[[#This Row],[Tipo]]="Incidência",30),0)</f>
        <v>0</v>
      </c>
    </row>
    <row r="20" spans="1:7" x14ac:dyDescent="0.25">
      <c r="A20" s="1" t="s">
        <v>2</v>
      </c>
      <c r="B20" s="1" t="s">
        <v>22</v>
      </c>
      <c r="C20">
        <v>74</v>
      </c>
      <c r="D20">
        <v>74</v>
      </c>
      <c r="E20" s="1" t="s">
        <v>7</v>
      </c>
      <c r="F20" s="2">
        <f>+TIME(7,_0[[#This Row],[Hora Fim]],0)</f>
        <v>0.34305555555555561</v>
      </c>
      <c r="G20" s="4" cm="1">
        <f t="array" ref="G20">+IFERROR(_xlfn.IFS(_0[[#This Row],[Tipo]]="Pausa",10,_0[[#This Row],[Tipo]]="Almoço",40,_0[[#This Row],[Tipo]]="Visitar Nó",10,_0[[#This Row],[Tipo]]="Incidência",30),0)</f>
        <v>0</v>
      </c>
    </row>
    <row r="21" spans="1:7" x14ac:dyDescent="0.25">
      <c r="A21" s="1" t="s">
        <v>2</v>
      </c>
      <c r="B21" s="1" t="s">
        <v>21</v>
      </c>
      <c r="C21">
        <v>76</v>
      </c>
      <c r="D21">
        <v>76</v>
      </c>
      <c r="E21" s="1" t="s">
        <v>7</v>
      </c>
      <c r="F21" s="2">
        <f>+TIME(7,_0[[#This Row],[Hora Fim]],0)</f>
        <v>0.34444444444444439</v>
      </c>
      <c r="G21" s="4" cm="1">
        <f t="array" ref="G21">+IFERROR(_xlfn.IFS(_0[[#This Row],[Tipo]]="Pausa",10,_0[[#This Row],[Tipo]]="Almoço",40,_0[[#This Row],[Tipo]]="Visitar Nó",10,_0[[#This Row],[Tipo]]="Incidência",30),0)</f>
        <v>0</v>
      </c>
    </row>
    <row r="22" spans="1:7" x14ac:dyDescent="0.25">
      <c r="A22" s="1" t="s">
        <v>2</v>
      </c>
      <c r="B22" s="1" t="s">
        <v>20</v>
      </c>
      <c r="C22">
        <v>78</v>
      </c>
      <c r="D22">
        <v>78</v>
      </c>
      <c r="E22" s="1" t="s">
        <v>7</v>
      </c>
      <c r="F22" s="2">
        <f>+TIME(7,_0[[#This Row],[Hora Fim]],0)</f>
        <v>0.34583333333333338</v>
      </c>
      <c r="G22" s="4" cm="1">
        <f t="array" ref="G22">+IFERROR(_xlfn.IFS(_0[[#This Row],[Tipo]]="Pausa",10,_0[[#This Row],[Tipo]]="Almoço",40,_0[[#This Row],[Tipo]]="Visitar Nó",10,_0[[#This Row],[Tipo]]="Incidência",30),0)</f>
        <v>0</v>
      </c>
    </row>
    <row r="23" spans="1:7" x14ac:dyDescent="0.25">
      <c r="A23" s="1" t="s">
        <v>2</v>
      </c>
      <c r="B23" s="1" t="s">
        <v>19</v>
      </c>
      <c r="C23">
        <v>80</v>
      </c>
      <c r="D23">
        <v>80</v>
      </c>
      <c r="E23" s="1" t="s">
        <v>7</v>
      </c>
      <c r="F23" s="2">
        <f>+TIME(7,_0[[#This Row],[Hora Fim]],0)</f>
        <v>0.34722222222222227</v>
      </c>
      <c r="G23" s="4" cm="1">
        <f t="array" ref="G23">+IFERROR(_xlfn.IFS(_0[[#This Row],[Tipo]]="Pausa",10,_0[[#This Row],[Tipo]]="Almoço",40,_0[[#This Row],[Tipo]]="Visitar Nó",10,_0[[#This Row],[Tipo]]="Incidência",30),0)</f>
        <v>0</v>
      </c>
    </row>
    <row r="24" spans="1:7" x14ac:dyDescent="0.25">
      <c r="A24" s="1" t="s">
        <v>2</v>
      </c>
      <c r="B24" s="1" t="s">
        <v>19</v>
      </c>
      <c r="C24">
        <v>82</v>
      </c>
      <c r="D24">
        <v>82</v>
      </c>
      <c r="E24" s="1" t="s">
        <v>7</v>
      </c>
      <c r="F24" s="2">
        <f>+TIME(7,_0[[#This Row],[Hora Fim]],0)</f>
        <v>0.34861111111111115</v>
      </c>
      <c r="G24" s="4" cm="1">
        <f t="array" ref="G24">+IFERROR(_xlfn.IFS(_0[[#This Row],[Tipo]]="Pausa",10,_0[[#This Row],[Tipo]]="Almoço",40,_0[[#This Row],[Tipo]]="Visitar Nó",10,_0[[#This Row],[Tipo]]="Incidência",30),0)</f>
        <v>0</v>
      </c>
    </row>
    <row r="25" spans="1:7" x14ac:dyDescent="0.25">
      <c r="A25" s="1" t="s">
        <v>2</v>
      </c>
      <c r="B25" s="1" t="s">
        <v>18</v>
      </c>
      <c r="C25">
        <v>84</v>
      </c>
      <c r="D25">
        <v>84</v>
      </c>
      <c r="E25" s="1" t="s">
        <v>7</v>
      </c>
      <c r="F25" s="2">
        <f>+TIME(7,_0[[#This Row],[Hora Fim]],0)</f>
        <v>0.35000000000000003</v>
      </c>
      <c r="G25" s="4" cm="1">
        <f t="array" ref="G25">+IFERROR(_xlfn.IFS(_0[[#This Row],[Tipo]]="Pausa",10,_0[[#This Row],[Tipo]]="Almoço",40,_0[[#This Row],[Tipo]]="Visitar Nó",10,_0[[#This Row],[Tipo]]="Incidência",30),0)</f>
        <v>0</v>
      </c>
    </row>
    <row r="26" spans="1:7" x14ac:dyDescent="0.25">
      <c r="A26" s="1" t="s">
        <v>2</v>
      </c>
      <c r="B26" s="1" t="s">
        <v>17</v>
      </c>
      <c r="C26">
        <v>86</v>
      </c>
      <c r="D26">
        <v>116</v>
      </c>
      <c r="E26" s="1" t="s">
        <v>8</v>
      </c>
      <c r="F26" s="2">
        <f>+TIME(7,_0[[#This Row],[Hora Fim]],0)</f>
        <v>0.37222222222222223</v>
      </c>
      <c r="G26" s="4" cm="1">
        <f t="array" ref="G26">+IFERROR(_xlfn.IFS(_0[[#This Row],[Tipo]]="Pausa",10,_0[[#This Row],[Tipo]]="Almoço",40,_0[[#This Row],[Tipo]]="Visitar Nó",10,_0[[#This Row],[Tipo]]="Incidência",30),0)</f>
        <v>30</v>
      </c>
    </row>
    <row r="27" spans="1:7" x14ac:dyDescent="0.25">
      <c r="A27" s="1" t="s">
        <v>2</v>
      </c>
      <c r="B27" s="1" t="s">
        <v>17</v>
      </c>
      <c r="C27">
        <v>118</v>
      </c>
      <c r="D27">
        <v>118</v>
      </c>
      <c r="E27" s="1" t="s">
        <v>7</v>
      </c>
      <c r="F27" s="2">
        <f>+TIME(7,_0[[#This Row],[Hora Fim]],0)</f>
        <v>0.37361111111111112</v>
      </c>
      <c r="G27" s="4" cm="1">
        <f t="array" ref="G27">+IFERROR(_xlfn.IFS(_0[[#This Row],[Tipo]]="Pausa",10,_0[[#This Row],[Tipo]]="Almoço",40,_0[[#This Row],[Tipo]]="Visitar Nó",10,_0[[#This Row],[Tipo]]="Incidência",30),0)</f>
        <v>0</v>
      </c>
    </row>
    <row r="28" spans="1:7" x14ac:dyDescent="0.25">
      <c r="A28" s="1" t="s">
        <v>2</v>
      </c>
      <c r="B28" s="1" t="s">
        <v>18</v>
      </c>
      <c r="C28">
        <v>120</v>
      </c>
      <c r="D28">
        <v>120</v>
      </c>
      <c r="E28" s="1" t="s">
        <v>7</v>
      </c>
      <c r="F28" s="2">
        <f>+TIME(7,_0[[#This Row],[Hora Fim]],0)</f>
        <v>0.375</v>
      </c>
      <c r="G28" s="4" cm="1">
        <f t="array" ref="G28">+IFERROR(_xlfn.IFS(_0[[#This Row],[Tipo]]="Pausa",10,_0[[#This Row],[Tipo]]="Almoço",40,_0[[#This Row],[Tipo]]="Visitar Nó",10,_0[[#This Row],[Tipo]]="Incidência",30),0)</f>
        <v>0</v>
      </c>
    </row>
    <row r="29" spans="1:7" x14ac:dyDescent="0.25">
      <c r="A29" s="1" t="s">
        <v>2</v>
      </c>
      <c r="B29" s="1" t="s">
        <v>19</v>
      </c>
      <c r="C29">
        <v>122</v>
      </c>
      <c r="D29">
        <v>122</v>
      </c>
      <c r="E29" s="1" t="s">
        <v>7</v>
      </c>
      <c r="F29" s="2">
        <f>+TIME(7,_0[[#This Row],[Hora Fim]],0)</f>
        <v>0.37638888888888888</v>
      </c>
      <c r="G29" s="4" cm="1">
        <f t="array" ref="G29">+IFERROR(_xlfn.IFS(_0[[#This Row],[Tipo]]="Pausa",10,_0[[#This Row],[Tipo]]="Almoço",40,_0[[#This Row],[Tipo]]="Visitar Nó",10,_0[[#This Row],[Tipo]]="Incidência",30),0)</f>
        <v>0</v>
      </c>
    </row>
    <row r="30" spans="1:7" x14ac:dyDescent="0.25">
      <c r="A30" s="1" t="s">
        <v>2</v>
      </c>
      <c r="B30" s="1" t="s">
        <v>20</v>
      </c>
      <c r="C30">
        <v>124</v>
      </c>
      <c r="D30">
        <v>124</v>
      </c>
      <c r="E30" s="1" t="s">
        <v>7</v>
      </c>
      <c r="F30" s="2">
        <f>+TIME(7,_0[[#This Row],[Hora Fim]],0)</f>
        <v>0.37777777777777777</v>
      </c>
      <c r="G30" s="4" cm="1">
        <f t="array" ref="G30">+IFERROR(_xlfn.IFS(_0[[#This Row],[Tipo]]="Pausa",10,_0[[#This Row],[Tipo]]="Almoço",40,_0[[#This Row],[Tipo]]="Visitar Nó",10,_0[[#This Row],[Tipo]]="Incidência",30),0)</f>
        <v>0</v>
      </c>
    </row>
    <row r="31" spans="1:7" x14ac:dyDescent="0.25">
      <c r="A31" s="1" t="s">
        <v>2</v>
      </c>
      <c r="B31" s="1" t="s">
        <v>20</v>
      </c>
      <c r="C31">
        <v>126</v>
      </c>
      <c r="D31">
        <v>126</v>
      </c>
      <c r="E31" s="1" t="s">
        <v>7</v>
      </c>
      <c r="F31" s="2">
        <f>+TIME(7,_0[[#This Row],[Hora Fim]],0)</f>
        <v>0.37916666666666665</v>
      </c>
      <c r="G31" s="4" cm="1">
        <f t="array" ref="G31">+IFERROR(_xlfn.IFS(_0[[#This Row],[Tipo]]="Pausa",10,_0[[#This Row],[Tipo]]="Almoço",40,_0[[#This Row],[Tipo]]="Visitar Nó",10,_0[[#This Row],[Tipo]]="Incidência",30),0)</f>
        <v>0</v>
      </c>
    </row>
    <row r="32" spans="1:7" x14ac:dyDescent="0.25">
      <c r="A32" s="1" t="s">
        <v>2</v>
      </c>
      <c r="B32" s="1" t="s">
        <v>21</v>
      </c>
      <c r="C32">
        <v>128</v>
      </c>
      <c r="D32">
        <v>128</v>
      </c>
      <c r="E32" s="1" t="s">
        <v>7</v>
      </c>
      <c r="F32" s="2">
        <f>+TIME(7,_0[[#This Row],[Hora Fim]],0)</f>
        <v>0.38055555555555554</v>
      </c>
      <c r="G32" s="4" cm="1">
        <f t="array" ref="G32">+IFERROR(_xlfn.IFS(_0[[#This Row],[Tipo]]="Pausa",10,_0[[#This Row],[Tipo]]="Almoço",40,_0[[#This Row],[Tipo]]="Visitar Nó",10,_0[[#This Row],[Tipo]]="Incidência",30),0)</f>
        <v>0</v>
      </c>
    </row>
    <row r="33" spans="1:7" x14ac:dyDescent="0.25">
      <c r="A33" s="1" t="s">
        <v>2</v>
      </c>
      <c r="B33" s="1" t="s">
        <v>22</v>
      </c>
      <c r="C33">
        <v>130</v>
      </c>
      <c r="D33">
        <v>160</v>
      </c>
      <c r="E33" s="1" t="s">
        <v>8</v>
      </c>
      <c r="F33" s="2">
        <f>+TIME(7,_0[[#This Row],[Hora Fim]],0)</f>
        <v>0.40277777777777773</v>
      </c>
      <c r="G33" s="4" cm="1">
        <f t="array" ref="G33">+IFERROR(_xlfn.IFS(_0[[#This Row],[Tipo]]="Pausa",10,_0[[#This Row],[Tipo]]="Almoço",40,_0[[#This Row],[Tipo]]="Visitar Nó",10,_0[[#This Row],[Tipo]]="Incidência",30),0)</f>
        <v>30</v>
      </c>
    </row>
    <row r="34" spans="1:7" x14ac:dyDescent="0.25">
      <c r="A34" s="1" t="s">
        <v>2</v>
      </c>
      <c r="B34" s="1" t="s">
        <v>23</v>
      </c>
      <c r="C34">
        <v>164</v>
      </c>
      <c r="D34">
        <v>164</v>
      </c>
      <c r="E34" s="1" t="s">
        <v>7</v>
      </c>
      <c r="F34" s="2">
        <f>+TIME(7,_0[[#This Row],[Hora Fim]],0)</f>
        <v>0.40555555555555561</v>
      </c>
      <c r="G34" s="4" cm="1">
        <f t="array" ref="G34">+IFERROR(_xlfn.IFS(_0[[#This Row],[Tipo]]="Pausa",10,_0[[#This Row],[Tipo]]="Almoço",40,_0[[#This Row],[Tipo]]="Visitar Nó",10,_0[[#This Row],[Tipo]]="Incidência",30),0)</f>
        <v>0</v>
      </c>
    </row>
    <row r="35" spans="1:7" x14ac:dyDescent="0.25">
      <c r="A35" s="1" t="s">
        <v>2</v>
      </c>
      <c r="B35" s="1" t="s">
        <v>23</v>
      </c>
      <c r="C35">
        <v>166</v>
      </c>
      <c r="D35">
        <v>166</v>
      </c>
      <c r="E35" s="1" t="s">
        <v>7</v>
      </c>
      <c r="F35" s="2">
        <f>+TIME(7,_0[[#This Row],[Hora Fim]],0)</f>
        <v>0.40694444444444439</v>
      </c>
      <c r="G35" s="4" cm="1">
        <f t="array" ref="G35">+IFERROR(_xlfn.IFS(_0[[#This Row],[Tipo]]="Pausa",10,_0[[#This Row],[Tipo]]="Almoço",40,_0[[#This Row],[Tipo]]="Visitar Nó",10,_0[[#This Row],[Tipo]]="Incidência",30),0)</f>
        <v>0</v>
      </c>
    </row>
    <row r="36" spans="1:7" x14ac:dyDescent="0.25">
      <c r="A36" s="1" t="s">
        <v>2</v>
      </c>
      <c r="B36" s="1" t="s">
        <v>22</v>
      </c>
      <c r="C36">
        <v>170</v>
      </c>
      <c r="D36">
        <v>170</v>
      </c>
      <c r="E36" s="1" t="s">
        <v>7</v>
      </c>
      <c r="F36" s="2">
        <f>+TIME(7,_0[[#This Row],[Hora Fim]],0)</f>
        <v>0.40972222222222227</v>
      </c>
      <c r="G36" s="4" cm="1">
        <f t="array" ref="G36">+IFERROR(_xlfn.IFS(_0[[#This Row],[Tipo]]="Pausa",10,_0[[#This Row],[Tipo]]="Almoço",40,_0[[#This Row],[Tipo]]="Visitar Nó",10,_0[[#This Row],[Tipo]]="Incidência",30),0)</f>
        <v>0</v>
      </c>
    </row>
    <row r="37" spans="1:7" x14ac:dyDescent="0.25">
      <c r="A37" s="1" t="s">
        <v>2</v>
      </c>
      <c r="B37" s="1" t="s">
        <v>21</v>
      </c>
      <c r="C37">
        <v>172</v>
      </c>
      <c r="D37">
        <v>172</v>
      </c>
      <c r="E37" s="1" t="s">
        <v>7</v>
      </c>
      <c r="F37" s="2">
        <f>+TIME(7,_0[[#This Row],[Hora Fim]],0)</f>
        <v>0.41111111111111115</v>
      </c>
      <c r="G37" s="4" cm="1">
        <f t="array" ref="G37">+IFERROR(_xlfn.IFS(_0[[#This Row],[Tipo]]="Pausa",10,_0[[#This Row],[Tipo]]="Almoço",40,_0[[#This Row],[Tipo]]="Visitar Nó",10,_0[[#This Row],[Tipo]]="Incidência",30),0)</f>
        <v>0</v>
      </c>
    </row>
    <row r="38" spans="1:7" x14ac:dyDescent="0.25">
      <c r="A38" s="1" t="s">
        <v>2</v>
      </c>
      <c r="B38" s="1" t="s">
        <v>20</v>
      </c>
      <c r="C38">
        <v>174</v>
      </c>
      <c r="D38">
        <v>174</v>
      </c>
      <c r="E38" s="1" t="s">
        <v>7</v>
      </c>
      <c r="F38" s="2">
        <f>+TIME(7,_0[[#This Row],[Hora Fim]],0)</f>
        <v>0.41250000000000003</v>
      </c>
      <c r="G38" s="4" cm="1">
        <f t="array" ref="G38">+IFERROR(_xlfn.IFS(_0[[#This Row],[Tipo]]="Pausa",10,_0[[#This Row],[Tipo]]="Almoço",40,_0[[#This Row],[Tipo]]="Visitar Nó",10,_0[[#This Row],[Tipo]]="Incidência",30),0)</f>
        <v>0</v>
      </c>
    </row>
    <row r="39" spans="1:7" x14ac:dyDescent="0.25">
      <c r="A39" s="1" t="s">
        <v>2</v>
      </c>
      <c r="B39" s="1" t="s">
        <v>19</v>
      </c>
      <c r="C39">
        <v>176</v>
      </c>
      <c r="D39">
        <v>176</v>
      </c>
      <c r="E39" s="1" t="s">
        <v>7</v>
      </c>
      <c r="F39" s="2">
        <f>+TIME(7,_0[[#This Row],[Hora Fim]],0)</f>
        <v>0.41388888888888892</v>
      </c>
      <c r="G39" s="4" cm="1">
        <f t="array" ref="G39">+IFERROR(_xlfn.IFS(_0[[#This Row],[Tipo]]="Pausa",10,_0[[#This Row],[Tipo]]="Almoço",40,_0[[#This Row],[Tipo]]="Visitar Nó",10,_0[[#This Row],[Tipo]]="Incidência",30),0)</f>
        <v>0</v>
      </c>
    </row>
    <row r="40" spans="1:7" x14ac:dyDescent="0.25">
      <c r="A40" s="1" t="s">
        <v>2</v>
      </c>
      <c r="B40" s="1" t="s">
        <v>19</v>
      </c>
      <c r="C40">
        <v>178</v>
      </c>
      <c r="D40">
        <v>178</v>
      </c>
      <c r="E40" s="1" t="s">
        <v>7</v>
      </c>
      <c r="F40" s="2">
        <f>+TIME(7,_0[[#This Row],[Hora Fim]],0)</f>
        <v>0.4152777777777778</v>
      </c>
      <c r="G40" s="4" cm="1">
        <f t="array" ref="G40">+IFERROR(_xlfn.IFS(_0[[#This Row],[Tipo]]="Pausa",10,_0[[#This Row],[Tipo]]="Almoço",40,_0[[#This Row],[Tipo]]="Visitar Nó",10,_0[[#This Row],[Tipo]]="Incidência",30),0)</f>
        <v>0</v>
      </c>
    </row>
    <row r="41" spans="1:7" x14ac:dyDescent="0.25">
      <c r="A41" s="1" t="s">
        <v>2</v>
      </c>
      <c r="B41" s="1" t="s">
        <v>18</v>
      </c>
      <c r="C41">
        <v>180</v>
      </c>
      <c r="D41">
        <v>180</v>
      </c>
      <c r="E41" s="1" t="s">
        <v>7</v>
      </c>
      <c r="F41" s="2">
        <f>+TIME(7,_0[[#This Row],[Hora Fim]],0)</f>
        <v>0.41666666666666669</v>
      </c>
      <c r="G41" s="4" cm="1">
        <f t="array" ref="G41">+IFERROR(_xlfn.IFS(_0[[#This Row],[Tipo]]="Pausa",10,_0[[#This Row],[Tipo]]="Almoço",40,_0[[#This Row],[Tipo]]="Visitar Nó",10,_0[[#This Row],[Tipo]]="Incidência",30),0)</f>
        <v>0</v>
      </c>
    </row>
    <row r="42" spans="1:7" x14ac:dyDescent="0.25">
      <c r="A42" s="1" t="s">
        <v>2</v>
      </c>
      <c r="B42" s="1" t="s">
        <v>17</v>
      </c>
      <c r="C42">
        <v>182</v>
      </c>
      <c r="D42">
        <v>212</v>
      </c>
      <c r="E42" s="1" t="s">
        <v>8</v>
      </c>
      <c r="F42" s="2">
        <f>+TIME(7,_0[[#This Row],[Hora Fim]],0)</f>
        <v>0.43888888888888888</v>
      </c>
      <c r="G42" s="4" cm="1">
        <f t="array" ref="G42">+IFERROR(_xlfn.IFS(_0[[#This Row],[Tipo]]="Pausa",10,_0[[#This Row],[Tipo]]="Almoço",40,_0[[#This Row],[Tipo]]="Visitar Nó",10,_0[[#This Row],[Tipo]]="Incidência",30),0)</f>
        <v>30</v>
      </c>
    </row>
    <row r="43" spans="1:7" x14ac:dyDescent="0.25">
      <c r="A43" s="1" t="s">
        <v>2</v>
      </c>
      <c r="B43" s="1" t="s">
        <v>17</v>
      </c>
      <c r="C43">
        <v>214</v>
      </c>
      <c r="D43">
        <v>214</v>
      </c>
      <c r="E43" s="1" t="s">
        <v>7</v>
      </c>
      <c r="F43" s="2">
        <f>+TIME(7,_0[[#This Row],[Hora Fim]],0)</f>
        <v>0.44027777777777777</v>
      </c>
      <c r="G43" s="4" cm="1">
        <f t="array" ref="G43">+IFERROR(_xlfn.IFS(_0[[#This Row],[Tipo]]="Pausa",10,_0[[#This Row],[Tipo]]="Almoço",40,_0[[#This Row],[Tipo]]="Visitar Nó",10,_0[[#This Row],[Tipo]]="Incidência",30),0)</f>
        <v>0</v>
      </c>
    </row>
    <row r="44" spans="1:7" x14ac:dyDescent="0.25">
      <c r="A44" s="1" t="s">
        <v>2</v>
      </c>
      <c r="B44" s="1" t="s">
        <v>18</v>
      </c>
      <c r="C44">
        <v>216</v>
      </c>
      <c r="D44">
        <v>216</v>
      </c>
      <c r="E44" s="1" t="s">
        <v>7</v>
      </c>
      <c r="F44" s="2">
        <f>+TIME(7,_0[[#This Row],[Hora Fim]],0)</f>
        <v>0.44166666666666665</v>
      </c>
      <c r="G44" s="4" cm="1">
        <f t="array" ref="G44">+IFERROR(_xlfn.IFS(_0[[#This Row],[Tipo]]="Pausa",10,_0[[#This Row],[Tipo]]="Almoço",40,_0[[#This Row],[Tipo]]="Visitar Nó",10,_0[[#This Row],[Tipo]]="Incidência",30),0)</f>
        <v>0</v>
      </c>
    </row>
    <row r="45" spans="1:7" x14ac:dyDescent="0.25">
      <c r="A45" s="1" t="s">
        <v>2</v>
      </c>
      <c r="B45" s="1" t="s">
        <v>19</v>
      </c>
      <c r="C45">
        <v>218</v>
      </c>
      <c r="D45">
        <v>218</v>
      </c>
      <c r="E45" s="1" t="s">
        <v>7</v>
      </c>
      <c r="F45" s="2">
        <f>+TIME(7,_0[[#This Row],[Hora Fim]],0)</f>
        <v>0.44305555555555554</v>
      </c>
      <c r="G45" s="4" cm="1">
        <f t="array" ref="G45">+IFERROR(_xlfn.IFS(_0[[#This Row],[Tipo]]="Pausa",10,_0[[#This Row],[Tipo]]="Almoço",40,_0[[#This Row],[Tipo]]="Visitar Nó",10,_0[[#This Row],[Tipo]]="Incidência",30),0)</f>
        <v>0</v>
      </c>
    </row>
    <row r="46" spans="1:7" x14ac:dyDescent="0.25">
      <c r="A46" s="1" t="s">
        <v>2</v>
      </c>
      <c r="B46" s="1" t="s">
        <v>20</v>
      </c>
      <c r="C46">
        <v>220</v>
      </c>
      <c r="D46">
        <v>220</v>
      </c>
      <c r="E46" s="1" t="s">
        <v>7</v>
      </c>
      <c r="F46" s="2">
        <f>+TIME(7,_0[[#This Row],[Hora Fim]],0)</f>
        <v>0.44444444444444442</v>
      </c>
      <c r="G46" s="4" cm="1">
        <f t="array" ref="G46">+IFERROR(_xlfn.IFS(_0[[#This Row],[Tipo]]="Pausa",10,_0[[#This Row],[Tipo]]="Almoço",40,_0[[#This Row],[Tipo]]="Visitar Nó",10,_0[[#This Row],[Tipo]]="Incidência",30),0)</f>
        <v>0</v>
      </c>
    </row>
    <row r="47" spans="1:7" x14ac:dyDescent="0.25">
      <c r="A47" s="1" t="s">
        <v>2</v>
      </c>
      <c r="B47" s="1" t="s">
        <v>20</v>
      </c>
      <c r="C47">
        <v>222</v>
      </c>
      <c r="D47">
        <v>222</v>
      </c>
      <c r="E47" s="1" t="s">
        <v>7</v>
      </c>
      <c r="F47" s="2">
        <f>+TIME(7,_0[[#This Row],[Hora Fim]],0)</f>
        <v>0.4458333333333333</v>
      </c>
      <c r="G47" s="4" cm="1">
        <f t="array" ref="G47">+IFERROR(_xlfn.IFS(_0[[#This Row],[Tipo]]="Pausa",10,_0[[#This Row],[Tipo]]="Almoço",40,_0[[#This Row],[Tipo]]="Visitar Nó",10,_0[[#This Row],[Tipo]]="Incidência",30),0)</f>
        <v>0</v>
      </c>
    </row>
    <row r="48" spans="1:7" x14ac:dyDescent="0.25">
      <c r="A48" s="1" t="s">
        <v>2</v>
      </c>
      <c r="B48" s="1" t="s">
        <v>21</v>
      </c>
      <c r="C48">
        <v>224</v>
      </c>
      <c r="D48">
        <v>224</v>
      </c>
      <c r="E48" s="1" t="s">
        <v>7</v>
      </c>
      <c r="F48" s="2">
        <f>+TIME(7,_0[[#This Row],[Hora Fim]],0)</f>
        <v>0.44722222222222224</v>
      </c>
      <c r="G48" s="4" cm="1">
        <f t="array" ref="G48">+IFERROR(_xlfn.IFS(_0[[#This Row],[Tipo]]="Pausa",10,_0[[#This Row],[Tipo]]="Almoço",40,_0[[#This Row],[Tipo]]="Visitar Nó",10,_0[[#This Row],[Tipo]]="Incidência",30),0)</f>
        <v>0</v>
      </c>
    </row>
    <row r="49" spans="1:7" x14ac:dyDescent="0.25">
      <c r="A49" s="1" t="s">
        <v>2</v>
      </c>
      <c r="B49" s="1" t="s">
        <v>22</v>
      </c>
      <c r="C49">
        <v>226</v>
      </c>
      <c r="D49">
        <v>256</v>
      </c>
      <c r="E49" s="1" t="s">
        <v>8</v>
      </c>
      <c r="F49" s="2">
        <f>+TIME(7,_0[[#This Row],[Hora Fim]],0)</f>
        <v>0.46944444444444439</v>
      </c>
      <c r="G49" s="4" cm="1">
        <f t="array" ref="G49">+IFERROR(_xlfn.IFS(_0[[#This Row],[Tipo]]="Pausa",10,_0[[#This Row],[Tipo]]="Almoço",40,_0[[#This Row],[Tipo]]="Visitar Nó",10,_0[[#This Row],[Tipo]]="Incidência",30),0)</f>
        <v>30</v>
      </c>
    </row>
    <row r="50" spans="1:7" x14ac:dyDescent="0.25">
      <c r="A50" s="1" t="s">
        <v>2</v>
      </c>
      <c r="B50" s="1" t="s">
        <v>23</v>
      </c>
      <c r="C50">
        <v>260</v>
      </c>
      <c r="D50">
        <v>260</v>
      </c>
      <c r="E50" s="1" t="s">
        <v>7</v>
      </c>
      <c r="F50" s="2">
        <f>+TIME(7,_0[[#This Row],[Hora Fim]],0)</f>
        <v>0.47222222222222215</v>
      </c>
      <c r="G50" s="4" cm="1">
        <f t="array" ref="G50">+IFERROR(_xlfn.IFS(_0[[#This Row],[Tipo]]="Pausa",10,_0[[#This Row],[Tipo]]="Almoço",40,_0[[#This Row],[Tipo]]="Visitar Nó",10,_0[[#This Row],[Tipo]]="Incidência",30),0)</f>
        <v>0</v>
      </c>
    </row>
    <row r="51" spans="1:7" x14ac:dyDescent="0.25">
      <c r="A51" s="1" t="s">
        <v>2</v>
      </c>
      <c r="B51" s="1" t="s">
        <v>23</v>
      </c>
      <c r="C51">
        <v>262</v>
      </c>
      <c r="D51">
        <v>262</v>
      </c>
      <c r="E51" s="1" t="s">
        <v>7</v>
      </c>
      <c r="F51" s="2">
        <f>+TIME(7,_0[[#This Row],[Hora Fim]],0)</f>
        <v>0.47361111111111115</v>
      </c>
      <c r="G51" s="4" cm="1">
        <f t="array" ref="G51">+IFERROR(_xlfn.IFS(_0[[#This Row],[Tipo]]="Pausa",10,_0[[#This Row],[Tipo]]="Almoço",40,_0[[#This Row],[Tipo]]="Visitar Nó",10,_0[[#This Row],[Tipo]]="Incidência",30),0)</f>
        <v>0</v>
      </c>
    </row>
    <row r="52" spans="1:7" x14ac:dyDescent="0.25">
      <c r="A52" s="1" t="s">
        <v>2</v>
      </c>
      <c r="B52" s="1" t="s">
        <v>23</v>
      </c>
      <c r="C52">
        <v>264</v>
      </c>
      <c r="D52">
        <v>264</v>
      </c>
      <c r="E52" s="1" t="s">
        <v>7</v>
      </c>
      <c r="F52" s="2">
        <f>+TIME(7,_0[[#This Row],[Hora Fim]],0)</f>
        <v>0.47500000000000003</v>
      </c>
      <c r="G52" s="4" cm="1">
        <f t="array" ref="G52">+IFERROR(_xlfn.IFS(_0[[#This Row],[Tipo]]="Pausa",10,_0[[#This Row],[Tipo]]="Almoço",40,_0[[#This Row],[Tipo]]="Visitar Nó",10,_0[[#This Row],[Tipo]]="Incidência",30),0)</f>
        <v>0</v>
      </c>
    </row>
    <row r="53" spans="1:7" x14ac:dyDescent="0.25">
      <c r="A53" s="1" t="s">
        <v>2</v>
      </c>
      <c r="B53" s="1" t="s">
        <v>24</v>
      </c>
      <c r="C53">
        <v>268</v>
      </c>
      <c r="D53">
        <v>268</v>
      </c>
      <c r="E53" s="1" t="s">
        <v>7</v>
      </c>
      <c r="F53" s="2">
        <f>+TIME(7,_0[[#This Row],[Hora Fim]],0)</f>
        <v>0.4777777777777778</v>
      </c>
      <c r="G53" s="4" cm="1">
        <f t="array" ref="G53">+IFERROR(_xlfn.IFS(_0[[#This Row],[Tipo]]="Pausa",10,_0[[#This Row],[Tipo]]="Almoço",40,_0[[#This Row],[Tipo]]="Visitar Nó",10,_0[[#This Row],[Tipo]]="Incidência",30),0)</f>
        <v>0</v>
      </c>
    </row>
    <row r="54" spans="1:7" x14ac:dyDescent="0.25">
      <c r="A54" s="1" t="s">
        <v>2</v>
      </c>
      <c r="B54" s="1" t="s">
        <v>25</v>
      </c>
      <c r="C54">
        <v>274</v>
      </c>
      <c r="D54">
        <v>304</v>
      </c>
      <c r="E54" s="1" t="s">
        <v>8</v>
      </c>
      <c r="F54" s="2">
        <f>+TIME(7,_0[[#This Row],[Hora Fim]],0)</f>
        <v>0.50277777777777777</v>
      </c>
      <c r="G54" s="4" cm="1">
        <f t="array" ref="G54">+IFERROR(_xlfn.IFS(_0[[#This Row],[Tipo]]="Pausa",10,_0[[#This Row],[Tipo]]="Almoço",40,_0[[#This Row],[Tipo]]="Visitar Nó",10,_0[[#This Row],[Tipo]]="Incidência",30),0)</f>
        <v>30</v>
      </c>
    </row>
    <row r="55" spans="1:7" x14ac:dyDescent="0.25">
      <c r="A55" s="1" t="s">
        <v>2</v>
      </c>
      <c r="B55" s="1" t="s">
        <v>25</v>
      </c>
      <c r="C55">
        <v>306</v>
      </c>
      <c r="D55">
        <v>306</v>
      </c>
      <c r="E55" s="1" t="s">
        <v>7</v>
      </c>
      <c r="F55" s="2">
        <f>+TIME(7,_0[[#This Row],[Hora Fim]],0)</f>
        <v>0.50416666666666665</v>
      </c>
      <c r="G55" s="4" cm="1">
        <f t="array" ref="G55">+IFERROR(_xlfn.IFS(_0[[#This Row],[Tipo]]="Pausa",10,_0[[#This Row],[Tipo]]="Almoço",40,_0[[#This Row],[Tipo]]="Visitar Nó",10,_0[[#This Row],[Tipo]]="Incidência",30),0)</f>
        <v>0</v>
      </c>
    </row>
    <row r="56" spans="1:7" x14ac:dyDescent="0.25">
      <c r="A56" s="1" t="s">
        <v>2</v>
      </c>
      <c r="B56" s="1" t="s">
        <v>24</v>
      </c>
      <c r="C56">
        <v>312</v>
      </c>
      <c r="D56">
        <v>312</v>
      </c>
      <c r="E56" s="1" t="s">
        <v>7</v>
      </c>
      <c r="F56" s="2">
        <f>+TIME(7,_0[[#This Row],[Hora Fim]],0)</f>
        <v>0.5083333333333333</v>
      </c>
      <c r="G56" s="4" cm="1">
        <f t="array" ref="G56">+IFERROR(_xlfn.IFS(_0[[#This Row],[Tipo]]="Pausa",10,_0[[#This Row],[Tipo]]="Almoço",40,_0[[#This Row],[Tipo]]="Visitar Nó",10,_0[[#This Row],[Tipo]]="Incidência",30),0)</f>
        <v>0</v>
      </c>
    </row>
    <row r="57" spans="1:7" x14ac:dyDescent="0.25">
      <c r="A57" s="1" t="s">
        <v>2</v>
      </c>
      <c r="B57" s="1" t="s">
        <v>23</v>
      </c>
      <c r="C57">
        <v>316</v>
      </c>
      <c r="D57">
        <v>316</v>
      </c>
      <c r="E57" s="1" t="s">
        <v>7</v>
      </c>
      <c r="F57" s="2">
        <f>+TIME(7,_0[[#This Row],[Hora Fim]],0)</f>
        <v>0.51111111111111107</v>
      </c>
      <c r="G57" s="4" cm="1">
        <f t="array" ref="G57">+IFERROR(_xlfn.IFS(_0[[#This Row],[Tipo]]="Pausa",10,_0[[#This Row],[Tipo]]="Almoço",40,_0[[#This Row],[Tipo]]="Visitar Nó",10,_0[[#This Row],[Tipo]]="Incidência",30),0)</f>
        <v>0</v>
      </c>
    </row>
    <row r="58" spans="1:7" x14ac:dyDescent="0.25">
      <c r="A58" s="1" t="s">
        <v>2</v>
      </c>
      <c r="B58" s="1" t="s">
        <v>23</v>
      </c>
      <c r="C58">
        <v>318</v>
      </c>
      <c r="D58">
        <v>318</v>
      </c>
      <c r="E58" s="1" t="s">
        <v>7</v>
      </c>
      <c r="F58" s="2">
        <f>+TIME(7,_0[[#This Row],[Hora Fim]],0)</f>
        <v>0.51250000000000007</v>
      </c>
      <c r="G58" s="4" cm="1">
        <f t="array" ref="G58">+IFERROR(_xlfn.IFS(_0[[#This Row],[Tipo]]="Pausa",10,_0[[#This Row],[Tipo]]="Almoço",40,_0[[#This Row],[Tipo]]="Visitar Nó",10,_0[[#This Row],[Tipo]]="Incidência",30),0)</f>
        <v>0</v>
      </c>
    </row>
    <row r="59" spans="1:7" x14ac:dyDescent="0.25">
      <c r="A59" s="1" t="s">
        <v>2</v>
      </c>
      <c r="B59" s="1" t="s">
        <v>22</v>
      </c>
      <c r="C59">
        <v>322</v>
      </c>
      <c r="D59">
        <v>322</v>
      </c>
      <c r="E59" s="1" t="s">
        <v>7</v>
      </c>
      <c r="F59" s="2">
        <f>+TIME(7,_0[[#This Row],[Hora Fim]],0)</f>
        <v>0.51527777777777783</v>
      </c>
      <c r="G59" s="4" cm="1">
        <f t="array" ref="G59">+IFERROR(_xlfn.IFS(_0[[#This Row],[Tipo]]="Pausa",10,_0[[#This Row],[Tipo]]="Almoço",40,_0[[#This Row],[Tipo]]="Visitar Nó",10,_0[[#This Row],[Tipo]]="Incidência",30),0)</f>
        <v>0</v>
      </c>
    </row>
    <row r="60" spans="1:7" x14ac:dyDescent="0.25">
      <c r="A60" s="1" t="s">
        <v>2</v>
      </c>
      <c r="B60" s="1" t="s">
        <v>21</v>
      </c>
      <c r="C60">
        <v>324</v>
      </c>
      <c r="D60">
        <v>324</v>
      </c>
      <c r="E60" s="1" t="s">
        <v>7</v>
      </c>
      <c r="F60" s="2">
        <f>+TIME(7,_0[[#This Row],[Hora Fim]],0)</f>
        <v>0.51666666666666672</v>
      </c>
      <c r="G60" s="4" cm="1">
        <f t="array" ref="G60">+IFERROR(_xlfn.IFS(_0[[#This Row],[Tipo]]="Pausa",10,_0[[#This Row],[Tipo]]="Almoço",40,_0[[#This Row],[Tipo]]="Visitar Nó",10,_0[[#This Row],[Tipo]]="Incidência",30),0)</f>
        <v>0</v>
      </c>
    </row>
    <row r="61" spans="1:7" x14ac:dyDescent="0.25">
      <c r="A61" s="1" t="s">
        <v>2</v>
      </c>
      <c r="B61" s="1" t="s">
        <v>20</v>
      </c>
      <c r="C61">
        <v>326</v>
      </c>
      <c r="D61">
        <v>326</v>
      </c>
      <c r="E61" s="1" t="s">
        <v>7</v>
      </c>
      <c r="F61" s="2">
        <f>+TIME(7,_0[[#This Row],[Hora Fim]],0)</f>
        <v>0.5180555555555556</v>
      </c>
      <c r="G61" s="4" cm="1">
        <f t="array" ref="G61">+IFERROR(_xlfn.IFS(_0[[#This Row],[Tipo]]="Pausa",10,_0[[#This Row],[Tipo]]="Almoço",40,_0[[#This Row],[Tipo]]="Visitar Nó",10,_0[[#This Row],[Tipo]]="Incidência",30),0)</f>
        <v>0</v>
      </c>
    </row>
    <row r="62" spans="1:7" x14ac:dyDescent="0.25">
      <c r="A62" s="1" t="s">
        <v>2</v>
      </c>
      <c r="B62" s="1" t="s">
        <v>19</v>
      </c>
      <c r="C62">
        <v>328</v>
      </c>
      <c r="D62">
        <v>328</v>
      </c>
      <c r="E62" s="1" t="s">
        <v>7</v>
      </c>
      <c r="F62" s="2">
        <f>+TIME(7,_0[[#This Row],[Hora Fim]],0)</f>
        <v>0.51944444444444449</v>
      </c>
      <c r="G62" s="4" cm="1">
        <f t="array" ref="G62">+IFERROR(_xlfn.IFS(_0[[#This Row],[Tipo]]="Pausa",10,_0[[#This Row],[Tipo]]="Almoço",40,_0[[#This Row],[Tipo]]="Visitar Nó",10,_0[[#This Row],[Tipo]]="Incidência",30),0)</f>
        <v>0</v>
      </c>
    </row>
    <row r="63" spans="1:7" x14ac:dyDescent="0.25">
      <c r="A63" s="1" t="s">
        <v>2</v>
      </c>
      <c r="B63" s="1" t="s">
        <v>18</v>
      </c>
      <c r="C63">
        <v>330</v>
      </c>
      <c r="D63">
        <v>330</v>
      </c>
      <c r="E63" s="1" t="s">
        <v>7</v>
      </c>
      <c r="F63" s="2">
        <f>+TIME(7,_0[[#This Row],[Hora Fim]],0)</f>
        <v>0.52083333333333337</v>
      </c>
      <c r="G63" s="4" cm="1">
        <f t="array" ref="G63">+IFERROR(_xlfn.IFS(_0[[#This Row],[Tipo]]="Pausa",10,_0[[#This Row],[Tipo]]="Almoço",40,_0[[#This Row],[Tipo]]="Visitar Nó",10,_0[[#This Row],[Tipo]]="Incidência",30),0)</f>
        <v>0</v>
      </c>
    </row>
    <row r="64" spans="1:7" x14ac:dyDescent="0.25">
      <c r="A64" s="1" t="s">
        <v>2</v>
      </c>
      <c r="B64" s="1" t="s">
        <v>17</v>
      </c>
      <c r="C64">
        <v>332</v>
      </c>
      <c r="D64">
        <v>332</v>
      </c>
      <c r="E64" s="1" t="s">
        <v>7</v>
      </c>
      <c r="F64" s="2">
        <f>+TIME(7,_0[[#This Row],[Hora Fim]],0)</f>
        <v>0.52222222222222225</v>
      </c>
      <c r="G64" s="4" cm="1">
        <f t="array" ref="G64">+IFERROR(_xlfn.IFS(_0[[#This Row],[Tipo]]="Pausa",10,_0[[#This Row],[Tipo]]="Almoço",40,_0[[#This Row],[Tipo]]="Visitar Nó",10,_0[[#This Row],[Tipo]]="Incidência",30),0)</f>
        <v>0</v>
      </c>
    </row>
    <row r="65" spans="1:7" x14ac:dyDescent="0.25">
      <c r="A65" s="1" t="s">
        <v>2</v>
      </c>
      <c r="B65" s="1" t="s">
        <v>17</v>
      </c>
      <c r="C65">
        <v>334</v>
      </c>
      <c r="D65">
        <v>344</v>
      </c>
      <c r="E65" s="1" t="s">
        <v>29</v>
      </c>
      <c r="F65" s="2">
        <f>+TIME(7,_0[[#This Row],[Hora Fim]],0)</f>
        <v>0.53055555555555556</v>
      </c>
      <c r="G65" s="4" cm="1">
        <f t="array" ref="G65">+IFERROR(_xlfn.IFS(_0[[#This Row],[Tipo]]="Pausa",10,_0[[#This Row],[Tipo]]="Almoço",40,_0[[#This Row],[Tipo]]="Visitar Nó",10,_0[[#This Row],[Tipo]]="Incidência",30),0)</f>
        <v>10</v>
      </c>
    </row>
    <row r="66" spans="1:7" x14ac:dyDescent="0.25">
      <c r="A66" s="1" t="s">
        <v>2</v>
      </c>
      <c r="B66" s="1" t="s">
        <v>17</v>
      </c>
      <c r="C66">
        <v>344</v>
      </c>
      <c r="D66">
        <v>344</v>
      </c>
      <c r="E66" s="1" t="s">
        <v>7</v>
      </c>
      <c r="F66" s="2">
        <f>+TIME(7,_0[[#This Row],[Hora Fim]],0)</f>
        <v>0.53055555555555556</v>
      </c>
      <c r="G66" s="4" cm="1">
        <f t="array" ref="G66">+IFERROR(_xlfn.IFS(_0[[#This Row],[Tipo]]="Pausa",10,_0[[#This Row],[Tipo]]="Almoço",40,_0[[#This Row],[Tipo]]="Visitar Nó",10,_0[[#This Row],[Tipo]]="Incidência",30),0)</f>
        <v>0</v>
      </c>
    </row>
    <row r="67" spans="1:7" x14ac:dyDescent="0.25">
      <c r="A67" s="1" t="s">
        <v>2</v>
      </c>
      <c r="B67" s="1" t="s">
        <v>18</v>
      </c>
      <c r="C67">
        <v>346</v>
      </c>
      <c r="D67">
        <v>356</v>
      </c>
      <c r="E67" s="1" t="s">
        <v>29</v>
      </c>
      <c r="F67" s="2">
        <f>+TIME(7,_0[[#This Row],[Hora Fim]],0)</f>
        <v>0.53888888888888886</v>
      </c>
      <c r="G67" s="4" cm="1">
        <f t="array" ref="G67">+IFERROR(_xlfn.IFS(_0[[#This Row],[Tipo]]="Pausa",10,_0[[#This Row],[Tipo]]="Almoço",40,_0[[#This Row],[Tipo]]="Visitar Nó",10,_0[[#This Row],[Tipo]]="Incidência",30),0)</f>
        <v>10</v>
      </c>
    </row>
    <row r="68" spans="1:7" x14ac:dyDescent="0.25">
      <c r="A68" t="s">
        <v>2</v>
      </c>
      <c r="B68" t="s">
        <v>18</v>
      </c>
      <c r="C68">
        <v>356</v>
      </c>
      <c r="D68">
        <v>356</v>
      </c>
      <c r="E68" t="s">
        <v>7</v>
      </c>
      <c r="F68" s="2">
        <v>0.53888888888888886</v>
      </c>
      <c r="G68" s="4">
        <v>0</v>
      </c>
    </row>
    <row r="69" spans="1:7" x14ac:dyDescent="0.25">
      <c r="A69" t="s">
        <v>2</v>
      </c>
      <c r="B69" t="s">
        <v>19</v>
      </c>
      <c r="C69">
        <v>358</v>
      </c>
      <c r="D69">
        <v>368</v>
      </c>
      <c r="E69" t="s">
        <v>29</v>
      </c>
      <c r="F69" s="2">
        <v>0.54722222222222217</v>
      </c>
      <c r="G69" s="4">
        <v>10</v>
      </c>
    </row>
    <row r="70" spans="1:7" x14ac:dyDescent="0.25">
      <c r="A70" t="s">
        <v>2</v>
      </c>
      <c r="B70" t="s">
        <v>19</v>
      </c>
      <c r="C70">
        <v>368</v>
      </c>
      <c r="D70">
        <v>368</v>
      </c>
      <c r="E70" t="s">
        <v>7</v>
      </c>
      <c r="F70" s="2">
        <v>0.54722222222222217</v>
      </c>
      <c r="G70" s="4">
        <v>0</v>
      </c>
    </row>
    <row r="71" spans="1:7" x14ac:dyDescent="0.25">
      <c r="A71" t="s">
        <v>2</v>
      </c>
      <c r="B71" t="s">
        <v>20</v>
      </c>
      <c r="C71">
        <v>370</v>
      </c>
      <c r="D71">
        <v>380</v>
      </c>
      <c r="E71" t="s">
        <v>29</v>
      </c>
      <c r="F71" s="2">
        <v>0.55555555555555547</v>
      </c>
      <c r="G71" s="4">
        <v>10</v>
      </c>
    </row>
    <row r="72" spans="1:7" x14ac:dyDescent="0.25">
      <c r="A72" t="s">
        <v>2</v>
      </c>
      <c r="B72" t="s">
        <v>20</v>
      </c>
      <c r="C72">
        <v>380</v>
      </c>
      <c r="D72">
        <v>380</v>
      </c>
      <c r="E72" t="s">
        <v>7</v>
      </c>
      <c r="F72" s="2">
        <v>0.55555555555555547</v>
      </c>
      <c r="G72" s="4">
        <v>0</v>
      </c>
    </row>
    <row r="73" spans="1:7" x14ac:dyDescent="0.25">
      <c r="A73" t="s">
        <v>2</v>
      </c>
      <c r="B73" t="s">
        <v>21</v>
      </c>
      <c r="C73">
        <v>382</v>
      </c>
      <c r="D73">
        <v>382</v>
      </c>
      <c r="E73" t="s">
        <v>7</v>
      </c>
      <c r="F73" s="2">
        <v>0.55694444444444446</v>
      </c>
      <c r="G73" s="4">
        <v>0</v>
      </c>
    </row>
    <row r="74" spans="1:7" x14ac:dyDescent="0.25">
      <c r="A74" t="s">
        <v>2</v>
      </c>
      <c r="B74" t="s">
        <v>22</v>
      </c>
      <c r="C74">
        <v>384</v>
      </c>
      <c r="D74">
        <v>384</v>
      </c>
      <c r="E74" t="s">
        <v>7</v>
      </c>
      <c r="F74" s="2">
        <v>0.55833333333333335</v>
      </c>
      <c r="G74" s="4">
        <v>0</v>
      </c>
    </row>
    <row r="75" spans="1:7" x14ac:dyDescent="0.25">
      <c r="A75" t="s">
        <v>2</v>
      </c>
      <c r="B75" t="s">
        <v>23</v>
      </c>
      <c r="C75">
        <v>388</v>
      </c>
      <c r="D75">
        <v>388</v>
      </c>
      <c r="E75" t="s">
        <v>7</v>
      </c>
      <c r="F75" s="2">
        <v>0.56111111111111112</v>
      </c>
      <c r="G75" s="4">
        <v>0</v>
      </c>
    </row>
    <row r="76" spans="1:7" x14ac:dyDescent="0.25">
      <c r="A76" t="s">
        <v>2</v>
      </c>
      <c r="B76" t="s">
        <v>23</v>
      </c>
      <c r="C76">
        <v>390</v>
      </c>
      <c r="D76">
        <v>390</v>
      </c>
      <c r="E76" t="s">
        <v>7</v>
      </c>
      <c r="F76" s="2">
        <v>0.5625</v>
      </c>
      <c r="G76" s="4">
        <v>0</v>
      </c>
    </row>
    <row r="77" spans="1:7" x14ac:dyDescent="0.25">
      <c r="A77" t="s">
        <v>2</v>
      </c>
      <c r="B77" t="s">
        <v>22</v>
      </c>
      <c r="C77">
        <v>394</v>
      </c>
      <c r="D77">
        <v>394</v>
      </c>
      <c r="E77" t="s">
        <v>7</v>
      </c>
      <c r="F77" s="2">
        <v>0.56527777777777777</v>
      </c>
      <c r="G77" s="4">
        <v>0</v>
      </c>
    </row>
    <row r="78" spans="1:7" x14ac:dyDescent="0.25">
      <c r="A78" t="s">
        <v>2</v>
      </c>
      <c r="B78" t="s">
        <v>21</v>
      </c>
      <c r="C78">
        <v>396</v>
      </c>
      <c r="D78">
        <v>396</v>
      </c>
      <c r="E78" t="s">
        <v>7</v>
      </c>
      <c r="F78" s="2">
        <v>0.56666666666666665</v>
      </c>
      <c r="G78" s="4">
        <v>0</v>
      </c>
    </row>
    <row r="79" spans="1:7" x14ac:dyDescent="0.25">
      <c r="A79" t="s">
        <v>2</v>
      </c>
      <c r="B79" t="s">
        <v>21</v>
      </c>
      <c r="C79">
        <v>398</v>
      </c>
      <c r="D79">
        <v>408</v>
      </c>
      <c r="E79" t="s">
        <v>29</v>
      </c>
      <c r="F79" s="2">
        <v>0.57500000000000007</v>
      </c>
      <c r="G79" s="4">
        <v>10</v>
      </c>
    </row>
    <row r="80" spans="1:7" x14ac:dyDescent="0.25">
      <c r="A80" t="s">
        <v>2</v>
      </c>
      <c r="B80" t="s">
        <v>21</v>
      </c>
      <c r="C80">
        <v>408</v>
      </c>
      <c r="D80">
        <v>408</v>
      </c>
      <c r="E80" t="s">
        <v>7</v>
      </c>
      <c r="F80" s="2">
        <v>0.57500000000000007</v>
      </c>
      <c r="G80" s="4">
        <v>0</v>
      </c>
    </row>
    <row r="81" spans="1:7" x14ac:dyDescent="0.25">
      <c r="A81" t="s">
        <v>2</v>
      </c>
      <c r="B81" t="s">
        <v>22</v>
      </c>
      <c r="C81">
        <v>410</v>
      </c>
      <c r="D81">
        <v>420</v>
      </c>
      <c r="E81" t="s">
        <v>29</v>
      </c>
      <c r="F81" s="2">
        <v>0.58333333333333337</v>
      </c>
      <c r="G81" s="4">
        <v>10</v>
      </c>
    </row>
    <row r="82" spans="1:7" x14ac:dyDescent="0.25">
      <c r="A82" t="s">
        <v>2</v>
      </c>
      <c r="B82" t="s">
        <v>22</v>
      </c>
      <c r="C82">
        <v>420</v>
      </c>
      <c r="D82">
        <v>420</v>
      </c>
      <c r="E82" t="s">
        <v>7</v>
      </c>
      <c r="F82" s="2">
        <v>0.58333333333333337</v>
      </c>
      <c r="G82" s="4">
        <v>0</v>
      </c>
    </row>
    <row r="83" spans="1:7" x14ac:dyDescent="0.25">
      <c r="A83" t="s">
        <v>2</v>
      </c>
      <c r="B83" t="s">
        <v>23</v>
      </c>
      <c r="C83">
        <v>424</v>
      </c>
      <c r="D83">
        <v>434</v>
      </c>
      <c r="E83" t="s">
        <v>29</v>
      </c>
      <c r="F83" s="2">
        <v>0.59305555555555556</v>
      </c>
      <c r="G83" s="4">
        <v>10</v>
      </c>
    </row>
    <row r="84" spans="1:7" x14ac:dyDescent="0.25">
      <c r="A84" t="s">
        <v>2</v>
      </c>
      <c r="B84" t="s">
        <v>23</v>
      </c>
      <c r="C84">
        <v>434</v>
      </c>
      <c r="D84">
        <v>434</v>
      </c>
      <c r="E84" t="s">
        <v>7</v>
      </c>
      <c r="F84" s="2">
        <v>0.59305555555555556</v>
      </c>
      <c r="G84" s="4">
        <v>0</v>
      </c>
    </row>
    <row r="85" spans="1:7" x14ac:dyDescent="0.25">
      <c r="B85" t="s">
        <v>24</v>
      </c>
      <c r="C85">
        <v>438</v>
      </c>
      <c r="D85">
        <v>438</v>
      </c>
      <c r="E85" t="s">
        <v>9</v>
      </c>
      <c r="F85" s="2">
        <v>0.59583333333333333</v>
      </c>
      <c r="G85" s="4">
        <v>40</v>
      </c>
    </row>
    <row r="86" spans="1:7" x14ac:dyDescent="0.25">
      <c r="A86" t="s">
        <v>2</v>
      </c>
      <c r="B86" t="s">
        <v>24</v>
      </c>
      <c r="C86">
        <v>438</v>
      </c>
      <c r="D86">
        <v>478</v>
      </c>
      <c r="E86" t="s">
        <v>10</v>
      </c>
      <c r="F86" s="2">
        <v>0.62361111111111112</v>
      </c>
      <c r="G86" s="4">
        <v>0</v>
      </c>
    </row>
  </sheetData>
  <pageMargins left="0.7" right="0.7" top="0.75" bottom="0.75" header="0.3" footer="0.3"/>
  <ignoredErrors>
    <ignoredError sqref="F68:G86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E8AC-56E6-4370-8331-22651B5556E2}">
  <dimension ref="A1:J109"/>
  <sheetViews>
    <sheetView tabSelected="1" workbookViewId="0">
      <selection activeCell="E90" sqref="E90"/>
    </sheetView>
  </sheetViews>
  <sheetFormatPr defaultRowHeight="15" x14ac:dyDescent="0.25"/>
  <cols>
    <col min="1" max="1" width="8" bestFit="1" customWidth="1"/>
    <col min="2" max="2" width="19.28515625" bestFit="1" customWidth="1"/>
    <col min="3" max="3" width="12.7109375" bestFit="1" customWidth="1"/>
    <col min="4" max="4" width="11.140625" bestFit="1" customWidth="1"/>
    <col min="5" max="5" width="10.85546875" bestFit="1" customWidth="1"/>
    <col min="6" max="6" width="14.85546875" style="3" bestFit="1" customWidth="1"/>
    <col min="7" max="7" width="9.28515625" style="4" bestFit="1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5</v>
      </c>
      <c r="E1" t="s">
        <v>4</v>
      </c>
      <c r="F1" s="3" t="s">
        <v>14</v>
      </c>
      <c r="G1" s="4" t="s">
        <v>32</v>
      </c>
    </row>
    <row r="2" spans="1:10" x14ac:dyDescent="0.25">
      <c r="A2" s="1" t="s">
        <v>3</v>
      </c>
      <c r="B2" s="1" t="s">
        <v>24</v>
      </c>
      <c r="C2">
        <v>0</v>
      </c>
      <c r="D2">
        <v>0</v>
      </c>
      <c r="E2" s="1" t="s">
        <v>15</v>
      </c>
      <c r="F2" s="3">
        <f>+TIME(7,_1[[#This Row],[Hora Fim]],0)</f>
        <v>0.29166666666666669</v>
      </c>
      <c r="G2" s="4" cm="1">
        <f t="array" ref="G2">+IFERROR(_xlfn.IFS(_1[[#This Row],[Tipo]]="Pausa",10,_1[[#This Row],[Tipo]]="Almoço",40,_1[[#This Row],[Tipo]]="Visitar Nó",10,_1[[#This Row],[Tipo]]="Incidência",30),0)</f>
        <v>0</v>
      </c>
      <c r="I2" t="s">
        <v>30</v>
      </c>
      <c r="J2" s="4">
        <f>+MAX(_1[Hora Fim])-SUM(_1[Pausas])</f>
        <v>328</v>
      </c>
    </row>
    <row r="3" spans="1:10" x14ac:dyDescent="0.25">
      <c r="A3" s="1" t="s">
        <v>3</v>
      </c>
      <c r="B3" s="1" t="s">
        <v>25</v>
      </c>
      <c r="C3">
        <v>6</v>
      </c>
      <c r="D3">
        <v>6</v>
      </c>
      <c r="E3" s="1" t="s">
        <v>15</v>
      </c>
      <c r="F3" s="3">
        <f>+TIME(7,_1[[#This Row],[Hora Fim]],0)</f>
        <v>0.29583333333333334</v>
      </c>
      <c r="G3" s="4" cm="1">
        <f t="array" ref="G3">+IFERROR(_xlfn.IFS(_1[[#This Row],[Tipo]]="Pausa",10,_1[[#This Row],[Tipo]]="Almoço",40,_1[[#This Row],[Tipo]]="Visitar Nó",10,_1[[#This Row],[Tipo]]="Incidência",30),0)</f>
        <v>0</v>
      </c>
    </row>
    <row r="4" spans="1:10" x14ac:dyDescent="0.25">
      <c r="A4" s="1" t="s">
        <v>3</v>
      </c>
      <c r="B4" s="1" t="s">
        <v>26</v>
      </c>
      <c r="C4">
        <v>10</v>
      </c>
      <c r="D4">
        <v>10</v>
      </c>
      <c r="E4" s="1" t="s">
        <v>7</v>
      </c>
      <c r="F4" s="3">
        <f>+TIME(7,_1[[#This Row],[Hora Fim]],0)</f>
        <v>0.2986111111111111</v>
      </c>
      <c r="G4" s="4" cm="1">
        <f t="array" ref="G4">+IFERROR(_xlfn.IFS(_1[[#This Row],[Tipo]]="Pausa",10,_1[[#This Row],[Tipo]]="Almoço",40,_1[[#This Row],[Tipo]]="Visitar Nó",10,_1[[#This Row],[Tipo]]="Incidência",30),0)</f>
        <v>0</v>
      </c>
    </row>
    <row r="5" spans="1:10" x14ac:dyDescent="0.25">
      <c r="A5" s="1" t="s">
        <v>3</v>
      </c>
      <c r="B5" s="1" t="s">
        <v>27</v>
      </c>
      <c r="C5">
        <v>12</v>
      </c>
      <c r="D5">
        <v>12</v>
      </c>
      <c r="E5" s="1" t="s">
        <v>7</v>
      </c>
      <c r="F5" s="3">
        <f>+TIME(7,_1[[#This Row],[Hora Fim]],0)</f>
        <v>0.3</v>
      </c>
      <c r="G5" s="4" cm="1">
        <f t="array" ref="G5">+IFERROR(_xlfn.IFS(_1[[#This Row],[Tipo]]="Pausa",10,_1[[#This Row],[Tipo]]="Almoço",40,_1[[#This Row],[Tipo]]="Visitar Nó",10,_1[[#This Row],[Tipo]]="Incidência",30),0)</f>
        <v>0</v>
      </c>
    </row>
    <row r="6" spans="1:10" x14ac:dyDescent="0.25">
      <c r="A6" s="1" t="s">
        <v>3</v>
      </c>
      <c r="B6" s="1" t="s">
        <v>28</v>
      </c>
      <c r="C6">
        <v>14</v>
      </c>
      <c r="D6">
        <v>14</v>
      </c>
      <c r="E6" s="1" t="s">
        <v>7</v>
      </c>
      <c r="F6" s="3">
        <f>+TIME(7,_1[[#This Row],[Hora Fim]],0)</f>
        <v>0.30138888888888887</v>
      </c>
      <c r="G6" s="4" cm="1">
        <f t="array" ref="G6">+IFERROR(_xlfn.IFS(_1[[#This Row],[Tipo]]="Pausa",10,_1[[#This Row],[Tipo]]="Almoço",40,_1[[#This Row],[Tipo]]="Visitar Nó",10,_1[[#This Row],[Tipo]]="Incidência",30),0)</f>
        <v>0</v>
      </c>
    </row>
    <row r="7" spans="1:10" x14ac:dyDescent="0.25">
      <c r="A7" s="1" t="s">
        <v>3</v>
      </c>
      <c r="B7" s="1" t="s">
        <v>28</v>
      </c>
      <c r="C7">
        <v>16</v>
      </c>
      <c r="D7">
        <v>16</v>
      </c>
      <c r="E7" s="1" t="s">
        <v>7</v>
      </c>
      <c r="F7" s="3">
        <f>+TIME(7,_1[[#This Row],[Hora Fim]],0)</f>
        <v>0.30277777777777776</v>
      </c>
      <c r="G7" s="4" cm="1">
        <f t="array" ref="G7">+IFERROR(_xlfn.IFS(_1[[#This Row],[Tipo]]="Pausa",10,_1[[#This Row],[Tipo]]="Almoço",40,_1[[#This Row],[Tipo]]="Visitar Nó",10,_1[[#This Row],[Tipo]]="Incidência",30),0)</f>
        <v>0</v>
      </c>
    </row>
    <row r="8" spans="1:10" x14ac:dyDescent="0.25">
      <c r="A8" s="1" t="s">
        <v>3</v>
      </c>
      <c r="B8" s="1" t="s">
        <v>27</v>
      </c>
      <c r="C8">
        <v>18</v>
      </c>
      <c r="D8">
        <v>18</v>
      </c>
      <c r="E8" s="1" t="s">
        <v>7</v>
      </c>
      <c r="F8" s="3">
        <f>+TIME(7,_1[[#This Row],[Hora Fim]],0)</f>
        <v>0.30416666666666664</v>
      </c>
      <c r="G8" s="4" cm="1">
        <f t="array" ref="G8">+IFERROR(_xlfn.IFS(_1[[#This Row],[Tipo]]="Pausa",10,_1[[#This Row],[Tipo]]="Almoço",40,_1[[#This Row],[Tipo]]="Visitar Nó",10,_1[[#This Row],[Tipo]]="Incidência",30),0)</f>
        <v>0</v>
      </c>
    </row>
    <row r="9" spans="1:10" x14ac:dyDescent="0.25">
      <c r="A9" s="1" t="s">
        <v>3</v>
      </c>
      <c r="B9" s="1" t="s">
        <v>26</v>
      </c>
      <c r="C9">
        <v>20</v>
      </c>
      <c r="D9">
        <v>20</v>
      </c>
      <c r="E9" s="1" t="s">
        <v>7</v>
      </c>
      <c r="F9" s="3">
        <f>+TIME(7,_1[[#This Row],[Hora Fim]],0)</f>
        <v>0.30555555555555552</v>
      </c>
      <c r="G9" s="4" cm="1">
        <f t="array" ref="G9">+IFERROR(_xlfn.IFS(_1[[#This Row],[Tipo]]="Pausa",10,_1[[#This Row],[Tipo]]="Almoço",40,_1[[#This Row],[Tipo]]="Visitar Nó",10,_1[[#This Row],[Tipo]]="Incidência",30),0)</f>
        <v>0</v>
      </c>
    </row>
    <row r="10" spans="1:10" x14ac:dyDescent="0.25">
      <c r="A10" s="1" t="s">
        <v>3</v>
      </c>
      <c r="B10" s="1" t="s">
        <v>25</v>
      </c>
      <c r="C10">
        <v>24</v>
      </c>
      <c r="D10">
        <v>24</v>
      </c>
      <c r="E10" s="1" t="s">
        <v>7</v>
      </c>
      <c r="F10" s="3">
        <f>+TIME(7,_1[[#This Row],[Hora Fim]],0)</f>
        <v>0.30833333333333335</v>
      </c>
      <c r="G10" s="4" cm="1">
        <f t="array" ref="G10">+IFERROR(_xlfn.IFS(_1[[#This Row],[Tipo]]="Pausa",10,_1[[#This Row],[Tipo]]="Almoço",40,_1[[#This Row],[Tipo]]="Visitar Nó",10,_1[[#This Row],[Tipo]]="Incidência",30),0)</f>
        <v>0</v>
      </c>
    </row>
    <row r="11" spans="1:10" x14ac:dyDescent="0.25">
      <c r="A11" s="1" t="s">
        <v>3</v>
      </c>
      <c r="B11" s="1" t="s">
        <v>24</v>
      </c>
      <c r="C11">
        <v>30</v>
      </c>
      <c r="D11">
        <v>30</v>
      </c>
      <c r="E11" s="1" t="s">
        <v>7</v>
      </c>
      <c r="F11" s="3">
        <f>+TIME(7,_1[[#This Row],[Hora Fim]],0)</f>
        <v>0.3125</v>
      </c>
      <c r="G11" s="4" cm="1">
        <f t="array" ref="G11">+IFERROR(_xlfn.IFS(_1[[#This Row],[Tipo]]="Pausa",10,_1[[#This Row],[Tipo]]="Almoço",40,_1[[#This Row],[Tipo]]="Visitar Nó",10,_1[[#This Row],[Tipo]]="Incidência",30),0)</f>
        <v>0</v>
      </c>
    </row>
    <row r="12" spans="1:10" x14ac:dyDescent="0.25">
      <c r="A12" s="1" t="s">
        <v>3</v>
      </c>
      <c r="B12" s="1" t="s">
        <v>24</v>
      </c>
      <c r="C12">
        <v>32</v>
      </c>
      <c r="D12">
        <v>32</v>
      </c>
      <c r="E12" s="1" t="s">
        <v>7</v>
      </c>
      <c r="F12" s="3">
        <f>+TIME(7,_1[[#This Row],[Hora Fim]],0)</f>
        <v>0.31388888888888888</v>
      </c>
      <c r="G12" s="4" cm="1">
        <f t="array" ref="G12">+IFERROR(_xlfn.IFS(_1[[#This Row],[Tipo]]="Pausa",10,_1[[#This Row],[Tipo]]="Almoço",40,_1[[#This Row],[Tipo]]="Visitar Nó",10,_1[[#This Row],[Tipo]]="Incidência",30),0)</f>
        <v>0</v>
      </c>
    </row>
    <row r="13" spans="1:10" x14ac:dyDescent="0.25">
      <c r="A13" s="1" t="s">
        <v>3</v>
      </c>
      <c r="B13" s="1" t="s">
        <v>25</v>
      </c>
      <c r="C13">
        <v>38</v>
      </c>
      <c r="D13">
        <v>38</v>
      </c>
      <c r="E13" s="1" t="s">
        <v>7</v>
      </c>
      <c r="F13" s="3">
        <f>+TIME(7,_1[[#This Row],[Hora Fim]],0)</f>
        <v>0.31805555555555554</v>
      </c>
      <c r="G13" s="4" cm="1">
        <f t="array" ref="G13">+IFERROR(_xlfn.IFS(_1[[#This Row],[Tipo]]="Pausa",10,_1[[#This Row],[Tipo]]="Almoço",40,_1[[#This Row],[Tipo]]="Visitar Nó",10,_1[[#This Row],[Tipo]]="Incidência",30),0)</f>
        <v>0</v>
      </c>
    </row>
    <row r="14" spans="1:10" x14ac:dyDescent="0.25">
      <c r="A14" s="1" t="s">
        <v>3</v>
      </c>
      <c r="B14" s="1" t="s">
        <v>26</v>
      </c>
      <c r="C14">
        <v>42</v>
      </c>
      <c r="D14">
        <v>42</v>
      </c>
      <c r="E14" s="1" t="s">
        <v>7</v>
      </c>
      <c r="F14" s="3">
        <f>+TIME(7,_1[[#This Row],[Hora Fim]],0)</f>
        <v>0.32083333333333336</v>
      </c>
      <c r="G14" s="4" cm="1">
        <f t="array" ref="G14">+IFERROR(_xlfn.IFS(_1[[#This Row],[Tipo]]="Pausa",10,_1[[#This Row],[Tipo]]="Almoço",40,_1[[#This Row],[Tipo]]="Visitar Nó",10,_1[[#This Row],[Tipo]]="Incidência",30),0)</f>
        <v>0</v>
      </c>
    </row>
    <row r="15" spans="1:10" x14ac:dyDescent="0.25">
      <c r="A15" s="1" t="s">
        <v>3</v>
      </c>
      <c r="B15" s="1" t="s">
        <v>27</v>
      </c>
      <c r="C15">
        <v>44</v>
      </c>
      <c r="D15">
        <v>44</v>
      </c>
      <c r="E15" s="1" t="s">
        <v>7</v>
      </c>
      <c r="F15" s="3">
        <f>+TIME(7,_1[[#This Row],[Hora Fim]],0)</f>
        <v>0.32222222222222224</v>
      </c>
      <c r="G15" s="4" cm="1">
        <f t="array" ref="G15">+IFERROR(_xlfn.IFS(_1[[#This Row],[Tipo]]="Pausa",10,_1[[#This Row],[Tipo]]="Almoço",40,_1[[#This Row],[Tipo]]="Visitar Nó",10,_1[[#This Row],[Tipo]]="Incidência",30),0)</f>
        <v>0</v>
      </c>
    </row>
    <row r="16" spans="1:10" x14ac:dyDescent="0.25">
      <c r="A16" s="1" t="s">
        <v>3</v>
      </c>
      <c r="B16" s="1" t="s">
        <v>28</v>
      </c>
      <c r="C16">
        <v>46</v>
      </c>
      <c r="D16">
        <v>46</v>
      </c>
      <c r="E16" s="1" t="s">
        <v>7</v>
      </c>
      <c r="F16" s="3">
        <f>+TIME(7,_1[[#This Row],[Hora Fim]],0)</f>
        <v>0.32361111111111113</v>
      </c>
      <c r="G16" s="4" cm="1">
        <f t="array" ref="G16">+IFERROR(_xlfn.IFS(_1[[#This Row],[Tipo]]="Pausa",10,_1[[#This Row],[Tipo]]="Almoço",40,_1[[#This Row],[Tipo]]="Visitar Nó",10,_1[[#This Row],[Tipo]]="Incidência",30),0)</f>
        <v>0</v>
      </c>
    </row>
    <row r="17" spans="1:7" x14ac:dyDescent="0.25">
      <c r="A17" s="1" t="s">
        <v>3</v>
      </c>
      <c r="B17" s="1" t="s">
        <v>28</v>
      </c>
      <c r="C17">
        <v>48</v>
      </c>
      <c r="D17">
        <v>48</v>
      </c>
      <c r="E17" s="1" t="s">
        <v>7</v>
      </c>
      <c r="F17" s="3">
        <f>+TIME(7,_1[[#This Row],[Hora Fim]],0)</f>
        <v>0.32500000000000001</v>
      </c>
      <c r="G17" s="4" cm="1">
        <f t="array" ref="G17">+IFERROR(_xlfn.IFS(_1[[#This Row],[Tipo]]="Pausa",10,_1[[#This Row],[Tipo]]="Almoço",40,_1[[#This Row],[Tipo]]="Visitar Nó",10,_1[[#This Row],[Tipo]]="Incidência",30),0)</f>
        <v>0</v>
      </c>
    </row>
    <row r="18" spans="1:7" x14ac:dyDescent="0.25">
      <c r="A18" s="1" t="s">
        <v>3</v>
      </c>
      <c r="B18" s="1" t="s">
        <v>27</v>
      </c>
      <c r="C18">
        <v>50</v>
      </c>
      <c r="D18">
        <v>50</v>
      </c>
      <c r="E18" s="1" t="s">
        <v>7</v>
      </c>
      <c r="F18" s="3">
        <f>+TIME(7,_1[[#This Row],[Hora Fim]],0)</f>
        <v>0.3263888888888889</v>
      </c>
      <c r="G18" s="4" cm="1">
        <f t="array" ref="G18">+IFERROR(_xlfn.IFS(_1[[#This Row],[Tipo]]="Pausa",10,_1[[#This Row],[Tipo]]="Almoço",40,_1[[#This Row],[Tipo]]="Visitar Nó",10,_1[[#This Row],[Tipo]]="Incidência",30),0)</f>
        <v>0</v>
      </c>
    </row>
    <row r="19" spans="1:7" x14ac:dyDescent="0.25">
      <c r="A19" s="1" t="s">
        <v>3</v>
      </c>
      <c r="B19" s="1" t="s">
        <v>26</v>
      </c>
      <c r="C19">
        <v>52</v>
      </c>
      <c r="D19">
        <v>52</v>
      </c>
      <c r="E19" s="1" t="s">
        <v>7</v>
      </c>
      <c r="F19" s="3">
        <f>+TIME(7,_1[[#This Row],[Hora Fim]],0)</f>
        <v>0.32777777777777778</v>
      </c>
      <c r="G19" s="4" cm="1">
        <f t="array" ref="G19">+IFERROR(_xlfn.IFS(_1[[#This Row],[Tipo]]="Pausa",10,_1[[#This Row],[Tipo]]="Almoço",40,_1[[#This Row],[Tipo]]="Visitar Nó",10,_1[[#This Row],[Tipo]]="Incidência",30),0)</f>
        <v>0</v>
      </c>
    </row>
    <row r="20" spans="1:7" x14ac:dyDescent="0.25">
      <c r="A20" s="1" t="s">
        <v>3</v>
      </c>
      <c r="B20" s="1" t="s">
        <v>25</v>
      </c>
      <c r="C20">
        <v>56</v>
      </c>
      <c r="D20">
        <v>56</v>
      </c>
      <c r="E20" s="1" t="s">
        <v>7</v>
      </c>
      <c r="F20" s="3">
        <f>+TIME(7,_1[[#This Row],[Hora Fim]],0)</f>
        <v>0.33055555555555555</v>
      </c>
      <c r="G20" s="4" cm="1">
        <f t="array" ref="G20">+IFERROR(_xlfn.IFS(_1[[#This Row],[Tipo]]="Pausa",10,_1[[#This Row],[Tipo]]="Almoço",40,_1[[#This Row],[Tipo]]="Visitar Nó",10,_1[[#This Row],[Tipo]]="Incidência",30),0)</f>
        <v>0</v>
      </c>
    </row>
    <row r="21" spans="1:7" x14ac:dyDescent="0.25">
      <c r="A21" s="1" t="s">
        <v>3</v>
      </c>
      <c r="B21" s="1" t="s">
        <v>24</v>
      </c>
      <c r="C21">
        <v>62</v>
      </c>
      <c r="D21">
        <v>62</v>
      </c>
      <c r="E21" s="1" t="s">
        <v>7</v>
      </c>
      <c r="F21" s="3">
        <f>+TIME(7,_1[[#This Row],[Hora Fim]],0)</f>
        <v>0.3347222222222222</v>
      </c>
      <c r="G21" s="4" cm="1">
        <f t="array" ref="G21">+IFERROR(_xlfn.IFS(_1[[#This Row],[Tipo]]="Pausa",10,_1[[#This Row],[Tipo]]="Almoço",40,_1[[#This Row],[Tipo]]="Visitar Nó",10,_1[[#This Row],[Tipo]]="Incidência",30),0)</f>
        <v>0</v>
      </c>
    </row>
    <row r="22" spans="1:7" x14ac:dyDescent="0.25">
      <c r="A22" s="1" t="s">
        <v>3</v>
      </c>
      <c r="B22" s="1" t="s">
        <v>24</v>
      </c>
      <c r="C22">
        <v>64</v>
      </c>
      <c r="D22">
        <v>64</v>
      </c>
      <c r="E22" s="1" t="s">
        <v>7</v>
      </c>
      <c r="F22" s="3">
        <f>+TIME(7,_1[[#This Row],[Hora Fim]],0)</f>
        <v>0.33611111111111108</v>
      </c>
      <c r="G22" s="4" cm="1">
        <f t="array" ref="G22">+IFERROR(_xlfn.IFS(_1[[#This Row],[Tipo]]="Pausa",10,_1[[#This Row],[Tipo]]="Almoço",40,_1[[#This Row],[Tipo]]="Visitar Nó",10,_1[[#This Row],[Tipo]]="Incidência",30),0)</f>
        <v>0</v>
      </c>
    </row>
    <row r="23" spans="1:7" x14ac:dyDescent="0.25">
      <c r="A23" s="1" t="s">
        <v>3</v>
      </c>
      <c r="B23" s="1" t="s">
        <v>25</v>
      </c>
      <c r="C23">
        <v>70</v>
      </c>
      <c r="D23">
        <v>70</v>
      </c>
      <c r="E23" s="1" t="s">
        <v>7</v>
      </c>
      <c r="F23" s="3">
        <f>+TIME(7,_1[[#This Row],[Hora Fim]],0)</f>
        <v>0.34027777777777773</v>
      </c>
      <c r="G23" s="4" cm="1">
        <f t="array" ref="G23">+IFERROR(_xlfn.IFS(_1[[#This Row],[Tipo]]="Pausa",10,_1[[#This Row],[Tipo]]="Almoço",40,_1[[#This Row],[Tipo]]="Visitar Nó",10,_1[[#This Row],[Tipo]]="Incidência",30),0)</f>
        <v>0</v>
      </c>
    </row>
    <row r="24" spans="1:7" x14ac:dyDescent="0.25">
      <c r="A24" s="1" t="s">
        <v>3</v>
      </c>
      <c r="B24" s="1" t="s">
        <v>26</v>
      </c>
      <c r="C24">
        <v>74</v>
      </c>
      <c r="D24">
        <v>74</v>
      </c>
      <c r="E24" s="1" t="s">
        <v>7</v>
      </c>
      <c r="F24" s="3">
        <f>+TIME(7,_1[[#This Row],[Hora Fim]],0)</f>
        <v>0.34305555555555561</v>
      </c>
      <c r="G24" s="4" cm="1">
        <f t="array" ref="G24">+IFERROR(_xlfn.IFS(_1[[#This Row],[Tipo]]="Pausa",10,_1[[#This Row],[Tipo]]="Almoço",40,_1[[#This Row],[Tipo]]="Visitar Nó",10,_1[[#This Row],[Tipo]]="Incidência",30),0)</f>
        <v>0</v>
      </c>
    </row>
    <row r="25" spans="1:7" x14ac:dyDescent="0.25">
      <c r="A25" s="1" t="s">
        <v>3</v>
      </c>
      <c r="B25" s="1" t="s">
        <v>27</v>
      </c>
      <c r="C25">
        <v>76</v>
      </c>
      <c r="D25">
        <v>76</v>
      </c>
      <c r="E25" s="1" t="s">
        <v>7</v>
      </c>
      <c r="F25" s="3">
        <f>+TIME(7,_1[[#This Row],[Hora Fim]],0)</f>
        <v>0.34444444444444439</v>
      </c>
      <c r="G25" s="4" cm="1">
        <f t="array" ref="G25">+IFERROR(_xlfn.IFS(_1[[#This Row],[Tipo]]="Pausa",10,_1[[#This Row],[Tipo]]="Almoço",40,_1[[#This Row],[Tipo]]="Visitar Nó",10,_1[[#This Row],[Tipo]]="Incidência",30),0)</f>
        <v>0</v>
      </c>
    </row>
    <row r="26" spans="1:7" x14ac:dyDescent="0.25">
      <c r="A26" s="1" t="s">
        <v>3</v>
      </c>
      <c r="B26" s="1" t="s">
        <v>28</v>
      </c>
      <c r="C26">
        <v>78</v>
      </c>
      <c r="D26">
        <v>78</v>
      </c>
      <c r="E26" s="1" t="s">
        <v>7</v>
      </c>
      <c r="F26" s="3">
        <f>+TIME(7,_1[[#This Row],[Hora Fim]],0)</f>
        <v>0.34583333333333338</v>
      </c>
      <c r="G26" s="4" cm="1">
        <f t="array" ref="G26">+IFERROR(_xlfn.IFS(_1[[#This Row],[Tipo]]="Pausa",10,_1[[#This Row],[Tipo]]="Almoço",40,_1[[#This Row],[Tipo]]="Visitar Nó",10,_1[[#This Row],[Tipo]]="Incidência",30),0)</f>
        <v>0</v>
      </c>
    </row>
    <row r="27" spans="1:7" x14ac:dyDescent="0.25">
      <c r="A27" s="1" t="s">
        <v>3</v>
      </c>
      <c r="B27" s="1" t="s">
        <v>28</v>
      </c>
      <c r="C27">
        <v>80</v>
      </c>
      <c r="D27">
        <v>80</v>
      </c>
      <c r="E27" s="1" t="s">
        <v>7</v>
      </c>
      <c r="F27" s="3">
        <f>+TIME(7,_1[[#This Row],[Hora Fim]],0)</f>
        <v>0.34722222222222227</v>
      </c>
      <c r="G27" s="4" cm="1">
        <f t="array" ref="G27">+IFERROR(_xlfn.IFS(_1[[#This Row],[Tipo]]="Pausa",10,_1[[#This Row],[Tipo]]="Almoço",40,_1[[#This Row],[Tipo]]="Visitar Nó",10,_1[[#This Row],[Tipo]]="Incidência",30),0)</f>
        <v>0</v>
      </c>
    </row>
    <row r="28" spans="1:7" x14ac:dyDescent="0.25">
      <c r="A28" s="1" t="s">
        <v>3</v>
      </c>
      <c r="B28" s="1" t="s">
        <v>27</v>
      </c>
      <c r="C28">
        <v>82</v>
      </c>
      <c r="D28">
        <v>82</v>
      </c>
      <c r="E28" s="1" t="s">
        <v>7</v>
      </c>
      <c r="F28" s="3">
        <f>+TIME(7,_1[[#This Row],[Hora Fim]],0)</f>
        <v>0.34861111111111115</v>
      </c>
      <c r="G28" s="4" cm="1">
        <f t="array" ref="G28">+IFERROR(_xlfn.IFS(_1[[#This Row],[Tipo]]="Pausa",10,_1[[#This Row],[Tipo]]="Almoço",40,_1[[#This Row],[Tipo]]="Visitar Nó",10,_1[[#This Row],[Tipo]]="Incidência",30),0)</f>
        <v>0</v>
      </c>
    </row>
    <row r="29" spans="1:7" x14ac:dyDescent="0.25">
      <c r="A29" s="1" t="s">
        <v>3</v>
      </c>
      <c r="B29" s="1" t="s">
        <v>26</v>
      </c>
      <c r="C29">
        <v>84</v>
      </c>
      <c r="D29">
        <v>84</v>
      </c>
      <c r="E29" s="1" t="s">
        <v>7</v>
      </c>
      <c r="F29" s="3">
        <f>+TIME(7,_1[[#This Row],[Hora Fim]],0)</f>
        <v>0.35000000000000003</v>
      </c>
      <c r="G29" s="4" cm="1">
        <f t="array" ref="G29">+IFERROR(_xlfn.IFS(_1[[#This Row],[Tipo]]="Pausa",10,_1[[#This Row],[Tipo]]="Almoço",40,_1[[#This Row],[Tipo]]="Visitar Nó",10,_1[[#This Row],[Tipo]]="Incidência",30),0)</f>
        <v>0</v>
      </c>
    </row>
    <row r="30" spans="1:7" x14ac:dyDescent="0.25">
      <c r="A30" s="1" t="s">
        <v>3</v>
      </c>
      <c r="B30" s="1" t="s">
        <v>25</v>
      </c>
      <c r="C30">
        <v>88</v>
      </c>
      <c r="D30">
        <v>88</v>
      </c>
      <c r="E30" s="1" t="s">
        <v>7</v>
      </c>
      <c r="F30" s="3">
        <f>+TIME(7,_1[[#This Row],[Hora Fim]],0)</f>
        <v>0.3527777777777778</v>
      </c>
      <c r="G30" s="4" cm="1">
        <f t="array" ref="G30">+IFERROR(_xlfn.IFS(_1[[#This Row],[Tipo]]="Pausa",10,_1[[#This Row],[Tipo]]="Almoço",40,_1[[#This Row],[Tipo]]="Visitar Nó",10,_1[[#This Row],[Tipo]]="Incidência",30),0)</f>
        <v>0</v>
      </c>
    </row>
    <row r="31" spans="1:7" x14ac:dyDescent="0.25">
      <c r="A31" s="1" t="s">
        <v>3</v>
      </c>
      <c r="B31" s="1" t="s">
        <v>24</v>
      </c>
      <c r="C31">
        <v>94</v>
      </c>
      <c r="D31">
        <v>94</v>
      </c>
      <c r="E31" s="1" t="s">
        <v>7</v>
      </c>
      <c r="F31" s="3">
        <f>+TIME(7,_1[[#This Row],[Hora Fim]],0)</f>
        <v>0.35694444444444445</v>
      </c>
      <c r="G31" s="4" cm="1">
        <f t="array" ref="G31">+IFERROR(_xlfn.IFS(_1[[#This Row],[Tipo]]="Pausa",10,_1[[#This Row],[Tipo]]="Almoço",40,_1[[#This Row],[Tipo]]="Visitar Nó",10,_1[[#This Row],[Tipo]]="Incidência",30),0)</f>
        <v>0</v>
      </c>
    </row>
    <row r="32" spans="1:7" x14ac:dyDescent="0.25">
      <c r="A32" s="1" t="s">
        <v>3</v>
      </c>
      <c r="B32" s="1" t="s">
        <v>24</v>
      </c>
      <c r="C32">
        <v>96</v>
      </c>
      <c r="D32">
        <v>96</v>
      </c>
      <c r="E32" s="1" t="s">
        <v>7</v>
      </c>
      <c r="F32" s="3">
        <f>+TIME(7,_1[[#This Row],[Hora Fim]],0)</f>
        <v>0.35833333333333334</v>
      </c>
      <c r="G32" s="4" cm="1">
        <f t="array" ref="G32">+IFERROR(_xlfn.IFS(_1[[#This Row],[Tipo]]="Pausa",10,_1[[#This Row],[Tipo]]="Almoço",40,_1[[#This Row],[Tipo]]="Visitar Nó",10,_1[[#This Row],[Tipo]]="Incidência",30),0)</f>
        <v>0</v>
      </c>
    </row>
    <row r="33" spans="1:7" x14ac:dyDescent="0.25">
      <c r="A33" s="1" t="s">
        <v>3</v>
      </c>
      <c r="B33" s="1" t="s">
        <v>25</v>
      </c>
      <c r="C33">
        <v>102</v>
      </c>
      <c r="D33">
        <v>102</v>
      </c>
      <c r="E33" s="1" t="s">
        <v>7</v>
      </c>
      <c r="F33" s="3">
        <f>+TIME(7,_1[[#This Row],[Hora Fim]],0)</f>
        <v>0.36249999999999999</v>
      </c>
      <c r="G33" s="4" cm="1">
        <f t="array" ref="G33">+IFERROR(_xlfn.IFS(_1[[#This Row],[Tipo]]="Pausa",10,_1[[#This Row],[Tipo]]="Almoço",40,_1[[#This Row],[Tipo]]="Visitar Nó",10,_1[[#This Row],[Tipo]]="Incidência",30),0)</f>
        <v>0</v>
      </c>
    </row>
    <row r="34" spans="1:7" x14ac:dyDescent="0.25">
      <c r="A34" s="1" t="s">
        <v>3</v>
      </c>
      <c r="B34" s="1" t="s">
        <v>26</v>
      </c>
      <c r="C34">
        <v>106</v>
      </c>
      <c r="D34">
        <v>106</v>
      </c>
      <c r="E34" s="1" t="s">
        <v>7</v>
      </c>
      <c r="F34" s="3">
        <f>+TIME(7,_1[[#This Row],[Hora Fim]],0)</f>
        <v>0.36527777777777776</v>
      </c>
      <c r="G34" s="4" cm="1">
        <f t="array" ref="G34">+IFERROR(_xlfn.IFS(_1[[#This Row],[Tipo]]="Pausa",10,_1[[#This Row],[Tipo]]="Almoço",40,_1[[#This Row],[Tipo]]="Visitar Nó",10,_1[[#This Row],[Tipo]]="Incidência",30),0)</f>
        <v>0</v>
      </c>
    </row>
    <row r="35" spans="1:7" x14ac:dyDescent="0.25">
      <c r="A35" s="1" t="s">
        <v>3</v>
      </c>
      <c r="B35" s="1" t="s">
        <v>27</v>
      </c>
      <c r="C35">
        <v>108</v>
      </c>
      <c r="D35">
        <v>108</v>
      </c>
      <c r="E35" s="1" t="s">
        <v>7</v>
      </c>
      <c r="F35" s="3">
        <f>+TIME(7,_1[[#This Row],[Hora Fim]],0)</f>
        <v>0.3666666666666667</v>
      </c>
      <c r="G35" s="4" cm="1">
        <f t="array" ref="G35">+IFERROR(_xlfn.IFS(_1[[#This Row],[Tipo]]="Pausa",10,_1[[#This Row],[Tipo]]="Almoço",40,_1[[#This Row],[Tipo]]="Visitar Nó",10,_1[[#This Row],[Tipo]]="Incidência",30),0)</f>
        <v>0</v>
      </c>
    </row>
    <row r="36" spans="1:7" x14ac:dyDescent="0.25">
      <c r="A36" s="1" t="s">
        <v>3</v>
      </c>
      <c r="B36" s="1" t="s">
        <v>28</v>
      </c>
      <c r="C36">
        <v>110</v>
      </c>
      <c r="D36">
        <v>110</v>
      </c>
      <c r="E36" s="1" t="s">
        <v>7</v>
      </c>
      <c r="F36" s="3">
        <f>+TIME(7,_1[[#This Row],[Hora Fim]],0)</f>
        <v>0.36805555555555558</v>
      </c>
      <c r="G36" s="4" cm="1">
        <f t="array" ref="G36">+IFERROR(_xlfn.IFS(_1[[#This Row],[Tipo]]="Pausa",10,_1[[#This Row],[Tipo]]="Almoço",40,_1[[#This Row],[Tipo]]="Visitar Nó",10,_1[[#This Row],[Tipo]]="Incidência",30),0)</f>
        <v>0</v>
      </c>
    </row>
    <row r="37" spans="1:7" x14ac:dyDescent="0.25">
      <c r="A37" s="1" t="s">
        <v>3</v>
      </c>
      <c r="B37" s="1" t="s">
        <v>28</v>
      </c>
      <c r="C37">
        <v>112</v>
      </c>
      <c r="D37">
        <v>112</v>
      </c>
      <c r="E37" s="1" t="s">
        <v>7</v>
      </c>
      <c r="F37" s="3">
        <f>+TIME(7,_1[[#This Row],[Hora Fim]],0)</f>
        <v>0.36944444444444446</v>
      </c>
      <c r="G37" s="4" cm="1">
        <f t="array" ref="G37">+IFERROR(_xlfn.IFS(_1[[#This Row],[Tipo]]="Pausa",10,_1[[#This Row],[Tipo]]="Almoço",40,_1[[#This Row],[Tipo]]="Visitar Nó",10,_1[[#This Row],[Tipo]]="Incidência",30),0)</f>
        <v>0</v>
      </c>
    </row>
    <row r="38" spans="1:7" x14ac:dyDescent="0.25">
      <c r="A38" s="1" t="s">
        <v>3</v>
      </c>
      <c r="B38" s="1" t="s">
        <v>27</v>
      </c>
      <c r="C38">
        <v>114</v>
      </c>
      <c r="D38">
        <v>114</v>
      </c>
      <c r="E38" s="1" t="s">
        <v>7</v>
      </c>
      <c r="F38" s="3">
        <f>+TIME(7,_1[[#This Row],[Hora Fim]],0)</f>
        <v>0.37083333333333335</v>
      </c>
      <c r="G38" s="4" cm="1">
        <f t="array" ref="G38">+IFERROR(_xlfn.IFS(_1[[#This Row],[Tipo]]="Pausa",10,_1[[#This Row],[Tipo]]="Almoço",40,_1[[#This Row],[Tipo]]="Visitar Nó",10,_1[[#This Row],[Tipo]]="Incidência",30),0)</f>
        <v>0</v>
      </c>
    </row>
    <row r="39" spans="1:7" x14ac:dyDescent="0.25">
      <c r="A39" s="1" t="s">
        <v>3</v>
      </c>
      <c r="B39" s="1" t="s">
        <v>26</v>
      </c>
      <c r="C39">
        <v>116</v>
      </c>
      <c r="D39">
        <v>116</v>
      </c>
      <c r="E39" s="1" t="s">
        <v>7</v>
      </c>
      <c r="F39" s="3">
        <f>+TIME(7,_1[[#This Row],[Hora Fim]],0)</f>
        <v>0.37222222222222223</v>
      </c>
      <c r="G39" s="4" cm="1">
        <f t="array" ref="G39">+IFERROR(_xlfn.IFS(_1[[#This Row],[Tipo]]="Pausa",10,_1[[#This Row],[Tipo]]="Almoço",40,_1[[#This Row],[Tipo]]="Visitar Nó",10,_1[[#This Row],[Tipo]]="Incidência",30),0)</f>
        <v>0</v>
      </c>
    </row>
    <row r="40" spans="1:7" x14ac:dyDescent="0.25">
      <c r="A40" s="1" t="s">
        <v>3</v>
      </c>
      <c r="B40" s="1" t="s">
        <v>25</v>
      </c>
      <c r="C40">
        <v>120</v>
      </c>
      <c r="D40">
        <v>120</v>
      </c>
      <c r="E40" s="1" t="s">
        <v>7</v>
      </c>
      <c r="F40" s="3">
        <f>+TIME(7,_1[[#This Row],[Hora Fim]],0)</f>
        <v>0.375</v>
      </c>
      <c r="G40" s="4" cm="1">
        <f t="array" ref="G40">+IFERROR(_xlfn.IFS(_1[[#This Row],[Tipo]]="Pausa",10,_1[[#This Row],[Tipo]]="Almoço",40,_1[[#This Row],[Tipo]]="Visitar Nó",10,_1[[#This Row],[Tipo]]="Incidência",30),0)</f>
        <v>0</v>
      </c>
    </row>
    <row r="41" spans="1:7" x14ac:dyDescent="0.25">
      <c r="A41" s="1" t="s">
        <v>3</v>
      </c>
      <c r="B41" s="1" t="s">
        <v>24</v>
      </c>
      <c r="C41">
        <v>126</v>
      </c>
      <c r="D41">
        <v>126</v>
      </c>
      <c r="E41" s="1" t="s">
        <v>7</v>
      </c>
      <c r="F41" s="3">
        <f>+TIME(7,_1[[#This Row],[Hora Fim]],0)</f>
        <v>0.37916666666666665</v>
      </c>
      <c r="G41" s="4" cm="1">
        <f t="array" ref="G41">+IFERROR(_xlfn.IFS(_1[[#This Row],[Tipo]]="Pausa",10,_1[[#This Row],[Tipo]]="Almoço",40,_1[[#This Row],[Tipo]]="Visitar Nó",10,_1[[#This Row],[Tipo]]="Incidência",30),0)</f>
        <v>0</v>
      </c>
    </row>
    <row r="42" spans="1:7" x14ac:dyDescent="0.25">
      <c r="A42" s="1" t="s">
        <v>3</v>
      </c>
      <c r="B42" s="1" t="s">
        <v>24</v>
      </c>
      <c r="C42">
        <v>128</v>
      </c>
      <c r="D42">
        <v>128</v>
      </c>
      <c r="E42" s="1" t="s">
        <v>7</v>
      </c>
      <c r="F42" s="3">
        <f>+TIME(7,_1[[#This Row],[Hora Fim]],0)</f>
        <v>0.38055555555555554</v>
      </c>
      <c r="G42" s="4" cm="1">
        <f t="array" ref="G42">+IFERROR(_xlfn.IFS(_1[[#This Row],[Tipo]]="Pausa",10,_1[[#This Row],[Tipo]]="Almoço",40,_1[[#This Row],[Tipo]]="Visitar Nó",10,_1[[#This Row],[Tipo]]="Incidência",30),0)</f>
        <v>0</v>
      </c>
    </row>
    <row r="43" spans="1:7" x14ac:dyDescent="0.25">
      <c r="A43" s="1" t="s">
        <v>3</v>
      </c>
      <c r="B43" s="1" t="s">
        <v>25</v>
      </c>
      <c r="C43">
        <v>134</v>
      </c>
      <c r="D43">
        <v>134</v>
      </c>
      <c r="E43" s="1" t="s">
        <v>7</v>
      </c>
      <c r="F43" s="3">
        <f>+TIME(7,_1[[#This Row],[Hora Fim]],0)</f>
        <v>0.38472222222222224</v>
      </c>
      <c r="G43" s="4" cm="1">
        <f t="array" ref="G43">+IFERROR(_xlfn.IFS(_1[[#This Row],[Tipo]]="Pausa",10,_1[[#This Row],[Tipo]]="Almoço",40,_1[[#This Row],[Tipo]]="Visitar Nó",10,_1[[#This Row],[Tipo]]="Incidência",30),0)</f>
        <v>0</v>
      </c>
    </row>
    <row r="44" spans="1:7" x14ac:dyDescent="0.25">
      <c r="A44" s="1" t="s">
        <v>3</v>
      </c>
      <c r="B44" s="1" t="s">
        <v>26</v>
      </c>
      <c r="C44">
        <v>138</v>
      </c>
      <c r="D44">
        <v>138</v>
      </c>
      <c r="E44" s="1" t="s">
        <v>7</v>
      </c>
      <c r="F44" s="3">
        <f>+TIME(7,_1[[#This Row],[Hora Fim]],0)</f>
        <v>0.38750000000000001</v>
      </c>
      <c r="G44" s="4" cm="1">
        <f t="array" ref="G44">+IFERROR(_xlfn.IFS(_1[[#This Row],[Tipo]]="Pausa",10,_1[[#This Row],[Tipo]]="Almoço",40,_1[[#This Row],[Tipo]]="Visitar Nó",10,_1[[#This Row],[Tipo]]="Incidência",30),0)</f>
        <v>0</v>
      </c>
    </row>
    <row r="45" spans="1:7" x14ac:dyDescent="0.25">
      <c r="A45" s="1" t="s">
        <v>3</v>
      </c>
      <c r="B45" s="1" t="s">
        <v>27</v>
      </c>
      <c r="C45">
        <v>140</v>
      </c>
      <c r="D45">
        <v>140</v>
      </c>
      <c r="E45" s="1" t="s">
        <v>7</v>
      </c>
      <c r="F45" s="3">
        <f>+TIME(7,_1[[#This Row],[Hora Fim]],0)</f>
        <v>0.3888888888888889</v>
      </c>
      <c r="G45" s="4" cm="1">
        <f t="array" ref="G45">+IFERROR(_xlfn.IFS(_1[[#This Row],[Tipo]]="Pausa",10,_1[[#This Row],[Tipo]]="Almoço",40,_1[[#This Row],[Tipo]]="Visitar Nó",10,_1[[#This Row],[Tipo]]="Incidência",30),0)</f>
        <v>0</v>
      </c>
    </row>
    <row r="46" spans="1:7" x14ac:dyDescent="0.25">
      <c r="A46" s="1" t="s">
        <v>3</v>
      </c>
      <c r="B46" s="1" t="s">
        <v>27</v>
      </c>
      <c r="C46">
        <v>142</v>
      </c>
      <c r="D46">
        <v>142</v>
      </c>
      <c r="E46" s="1" t="s">
        <v>7</v>
      </c>
      <c r="F46" s="3">
        <f>+TIME(7,_1[[#This Row],[Hora Fim]],0)</f>
        <v>0.39027777777777778</v>
      </c>
      <c r="G46" s="4" cm="1">
        <f t="array" ref="G46">+IFERROR(_xlfn.IFS(_1[[#This Row],[Tipo]]="Pausa",10,_1[[#This Row],[Tipo]]="Almoço",40,_1[[#This Row],[Tipo]]="Visitar Nó",10,_1[[#This Row],[Tipo]]="Incidência",30),0)</f>
        <v>0</v>
      </c>
    </row>
    <row r="47" spans="1:7" x14ac:dyDescent="0.25">
      <c r="A47" s="1" t="s">
        <v>3</v>
      </c>
      <c r="B47" s="1" t="s">
        <v>26</v>
      </c>
      <c r="C47">
        <v>144</v>
      </c>
      <c r="D47">
        <v>144</v>
      </c>
      <c r="E47" s="1" t="s">
        <v>7</v>
      </c>
      <c r="F47" s="3">
        <f>+TIME(7,_1[[#This Row],[Hora Fim]],0)</f>
        <v>0.39166666666666666</v>
      </c>
      <c r="G47" s="4" cm="1">
        <f t="array" ref="G47">+IFERROR(_xlfn.IFS(_1[[#This Row],[Tipo]]="Pausa",10,_1[[#This Row],[Tipo]]="Almoço",40,_1[[#This Row],[Tipo]]="Visitar Nó",10,_1[[#This Row],[Tipo]]="Incidência",30),0)</f>
        <v>0</v>
      </c>
    </row>
    <row r="48" spans="1:7" x14ac:dyDescent="0.25">
      <c r="A48" s="1" t="s">
        <v>3</v>
      </c>
      <c r="B48" s="1" t="s">
        <v>25</v>
      </c>
      <c r="C48">
        <v>148</v>
      </c>
      <c r="D48">
        <v>148</v>
      </c>
      <c r="E48" s="1" t="s">
        <v>7</v>
      </c>
      <c r="F48" s="3">
        <f>+TIME(7,_1[[#This Row],[Hora Fim]],0)</f>
        <v>0.39444444444444443</v>
      </c>
      <c r="G48" s="4" cm="1">
        <f t="array" ref="G48">+IFERROR(_xlfn.IFS(_1[[#This Row],[Tipo]]="Pausa",10,_1[[#This Row],[Tipo]]="Almoço",40,_1[[#This Row],[Tipo]]="Visitar Nó",10,_1[[#This Row],[Tipo]]="Incidência",30),0)</f>
        <v>0</v>
      </c>
    </row>
    <row r="49" spans="1:7" x14ac:dyDescent="0.25">
      <c r="A49" s="1" t="s">
        <v>3</v>
      </c>
      <c r="B49" s="1" t="s">
        <v>24</v>
      </c>
      <c r="C49">
        <v>154</v>
      </c>
      <c r="D49">
        <v>154</v>
      </c>
      <c r="E49" s="1" t="s">
        <v>7</v>
      </c>
      <c r="F49" s="3">
        <f>+TIME(7,_1[[#This Row],[Hora Fim]],0)</f>
        <v>0.39861111111111108</v>
      </c>
      <c r="G49" s="4" cm="1">
        <f t="array" ref="G49">+IFERROR(_xlfn.IFS(_1[[#This Row],[Tipo]]="Pausa",10,_1[[#This Row],[Tipo]]="Almoço",40,_1[[#This Row],[Tipo]]="Visitar Nó",10,_1[[#This Row],[Tipo]]="Incidência",30),0)</f>
        <v>0</v>
      </c>
    </row>
    <row r="50" spans="1:7" x14ac:dyDescent="0.25">
      <c r="A50" s="1" t="s">
        <v>3</v>
      </c>
      <c r="B50" s="1" t="s">
        <v>23</v>
      </c>
      <c r="C50">
        <v>158</v>
      </c>
      <c r="D50">
        <v>158</v>
      </c>
      <c r="E50" s="1" t="s">
        <v>7</v>
      </c>
      <c r="F50" s="3">
        <f>+TIME(7,_1[[#This Row],[Hora Fim]],0)</f>
        <v>0.40138888888888885</v>
      </c>
      <c r="G50" s="4" cm="1">
        <f t="array" ref="G50">+IFERROR(_xlfn.IFS(_1[[#This Row],[Tipo]]="Pausa",10,_1[[#This Row],[Tipo]]="Almoço",40,_1[[#This Row],[Tipo]]="Visitar Nó",10,_1[[#This Row],[Tipo]]="Incidência",30),0)</f>
        <v>0</v>
      </c>
    </row>
    <row r="51" spans="1:7" x14ac:dyDescent="0.25">
      <c r="A51" s="1" t="s">
        <v>3</v>
      </c>
      <c r="B51" s="1" t="s">
        <v>22</v>
      </c>
      <c r="C51">
        <v>162</v>
      </c>
      <c r="D51">
        <v>192</v>
      </c>
      <c r="E51" s="1" t="s">
        <v>8</v>
      </c>
      <c r="F51" s="3">
        <f>+TIME(7,_1[[#This Row],[Hora Fim]],0)</f>
        <v>0.42499999999999999</v>
      </c>
      <c r="G51" s="4" cm="1">
        <f t="array" ref="G51">+IFERROR(_xlfn.IFS(_1[[#This Row],[Tipo]]="Pausa",10,_1[[#This Row],[Tipo]]="Almoço",40,_1[[#This Row],[Tipo]]="Visitar Nó",10,_1[[#This Row],[Tipo]]="Incidência",30),0)</f>
        <v>30</v>
      </c>
    </row>
    <row r="52" spans="1:7" x14ac:dyDescent="0.25">
      <c r="A52" s="1" t="s">
        <v>3</v>
      </c>
      <c r="B52" s="1" t="s">
        <v>22</v>
      </c>
      <c r="C52">
        <v>194</v>
      </c>
      <c r="D52">
        <v>194</v>
      </c>
      <c r="E52" s="1" t="s">
        <v>7</v>
      </c>
      <c r="F52" s="3">
        <f>+TIME(7,_1[[#This Row],[Hora Fim]],0)</f>
        <v>0.42638888888888893</v>
      </c>
      <c r="G52" s="4" cm="1">
        <f t="array" ref="G52">+IFERROR(_xlfn.IFS(_1[[#This Row],[Tipo]]="Pausa",10,_1[[#This Row],[Tipo]]="Almoço",40,_1[[#This Row],[Tipo]]="Visitar Nó",10,_1[[#This Row],[Tipo]]="Incidência",30),0)</f>
        <v>0</v>
      </c>
    </row>
    <row r="53" spans="1:7" x14ac:dyDescent="0.25">
      <c r="A53" s="1" t="s">
        <v>3</v>
      </c>
      <c r="B53" s="1" t="s">
        <v>23</v>
      </c>
      <c r="C53">
        <v>198</v>
      </c>
      <c r="D53">
        <v>198</v>
      </c>
      <c r="E53" s="1" t="s">
        <v>7</v>
      </c>
      <c r="F53" s="3">
        <f>+TIME(7,_1[[#This Row],[Hora Fim]],0)</f>
        <v>0.4291666666666667</v>
      </c>
      <c r="G53" s="4" cm="1">
        <f t="array" ref="G53">+IFERROR(_xlfn.IFS(_1[[#This Row],[Tipo]]="Pausa",10,_1[[#This Row],[Tipo]]="Almoço",40,_1[[#This Row],[Tipo]]="Visitar Nó",10,_1[[#This Row],[Tipo]]="Incidência",30),0)</f>
        <v>0</v>
      </c>
    </row>
    <row r="54" spans="1:7" x14ac:dyDescent="0.25">
      <c r="A54" s="1" t="s">
        <v>3</v>
      </c>
      <c r="B54" s="1" t="s">
        <v>24</v>
      </c>
      <c r="C54">
        <v>202</v>
      </c>
      <c r="D54">
        <v>202</v>
      </c>
      <c r="E54" s="1" t="s">
        <v>7</v>
      </c>
      <c r="F54" s="3">
        <f>+TIME(7,_1[[#This Row],[Hora Fim]],0)</f>
        <v>0.43194444444444446</v>
      </c>
      <c r="G54" s="4" cm="1">
        <f t="array" ref="G54">+IFERROR(_xlfn.IFS(_1[[#This Row],[Tipo]]="Pausa",10,_1[[#This Row],[Tipo]]="Almoço",40,_1[[#This Row],[Tipo]]="Visitar Nó",10,_1[[#This Row],[Tipo]]="Incidência",30),0)</f>
        <v>0</v>
      </c>
    </row>
    <row r="55" spans="1:7" x14ac:dyDescent="0.25">
      <c r="A55" s="1" t="s">
        <v>3</v>
      </c>
      <c r="B55" s="1" t="s">
        <v>24</v>
      </c>
      <c r="C55">
        <v>204</v>
      </c>
      <c r="D55">
        <v>204</v>
      </c>
      <c r="E55" s="1" t="s">
        <v>7</v>
      </c>
      <c r="F55" s="3">
        <f>+TIME(7,_1[[#This Row],[Hora Fim]],0)</f>
        <v>0.43333333333333335</v>
      </c>
      <c r="G55" s="4" cm="1">
        <f t="array" ref="G55">+IFERROR(_xlfn.IFS(_1[[#This Row],[Tipo]]="Pausa",10,_1[[#This Row],[Tipo]]="Almoço",40,_1[[#This Row],[Tipo]]="Visitar Nó",10,_1[[#This Row],[Tipo]]="Incidência",30),0)</f>
        <v>0</v>
      </c>
    </row>
    <row r="56" spans="1:7" x14ac:dyDescent="0.25">
      <c r="A56" s="1" t="s">
        <v>3</v>
      </c>
      <c r="B56" s="1" t="s">
        <v>23</v>
      </c>
      <c r="C56">
        <v>208</v>
      </c>
      <c r="D56">
        <v>208</v>
      </c>
      <c r="E56" s="1" t="s">
        <v>7</v>
      </c>
      <c r="F56" s="3">
        <f>+TIME(7,_1[[#This Row],[Hora Fim]],0)</f>
        <v>0.43611111111111112</v>
      </c>
      <c r="G56" s="4" cm="1">
        <f t="array" ref="G56">+IFERROR(_xlfn.IFS(_1[[#This Row],[Tipo]]="Pausa",10,_1[[#This Row],[Tipo]]="Almoço",40,_1[[#This Row],[Tipo]]="Visitar Nó",10,_1[[#This Row],[Tipo]]="Incidência",30),0)</f>
        <v>0</v>
      </c>
    </row>
    <row r="57" spans="1:7" x14ac:dyDescent="0.25">
      <c r="A57" s="1" t="s">
        <v>3</v>
      </c>
      <c r="B57" s="1" t="s">
        <v>22</v>
      </c>
      <c r="C57">
        <v>212</v>
      </c>
      <c r="D57">
        <v>212</v>
      </c>
      <c r="E57" s="1" t="s">
        <v>7</v>
      </c>
      <c r="F57" s="3">
        <f>+TIME(7,_1[[#This Row],[Hora Fim]],0)</f>
        <v>0.43888888888888888</v>
      </c>
      <c r="G57" s="4" cm="1">
        <f t="array" ref="G57">+IFERROR(_xlfn.IFS(_1[[#This Row],[Tipo]]="Pausa",10,_1[[#This Row],[Tipo]]="Almoço",40,_1[[#This Row],[Tipo]]="Visitar Nó",10,_1[[#This Row],[Tipo]]="Incidência",30),0)</f>
        <v>0</v>
      </c>
    </row>
    <row r="58" spans="1:7" x14ac:dyDescent="0.25">
      <c r="A58" s="1" t="s">
        <v>3</v>
      </c>
      <c r="B58" s="1" t="s">
        <v>21</v>
      </c>
      <c r="C58">
        <v>214</v>
      </c>
      <c r="D58">
        <v>244</v>
      </c>
      <c r="E58" s="1" t="s">
        <v>8</v>
      </c>
      <c r="F58" s="3">
        <f>+TIME(7,_1[[#This Row],[Hora Fim]],0)</f>
        <v>0.46111111111111108</v>
      </c>
      <c r="G58" s="4" cm="1">
        <f t="array" ref="G58">+IFERROR(_xlfn.IFS(_1[[#This Row],[Tipo]]="Pausa",10,_1[[#This Row],[Tipo]]="Almoço",40,_1[[#This Row],[Tipo]]="Visitar Nó",10,_1[[#This Row],[Tipo]]="Incidência",30),0)</f>
        <v>30</v>
      </c>
    </row>
    <row r="59" spans="1:7" x14ac:dyDescent="0.25">
      <c r="A59" s="1" t="s">
        <v>3</v>
      </c>
      <c r="B59" s="1" t="s">
        <v>21</v>
      </c>
      <c r="C59">
        <v>246</v>
      </c>
      <c r="D59">
        <v>246</v>
      </c>
      <c r="E59" s="1" t="s">
        <v>7</v>
      </c>
      <c r="F59" s="3">
        <f>+TIME(7,_1[[#This Row],[Hora Fim]],0)</f>
        <v>0.46249999999999997</v>
      </c>
      <c r="G59" s="4" cm="1">
        <f t="array" ref="G59">+IFERROR(_xlfn.IFS(_1[[#This Row],[Tipo]]="Pausa",10,_1[[#This Row],[Tipo]]="Almoço",40,_1[[#This Row],[Tipo]]="Visitar Nó",10,_1[[#This Row],[Tipo]]="Incidência",30),0)</f>
        <v>0</v>
      </c>
    </row>
    <row r="60" spans="1:7" x14ac:dyDescent="0.25">
      <c r="A60" s="1" t="s">
        <v>3</v>
      </c>
      <c r="B60" s="1" t="s">
        <v>22</v>
      </c>
      <c r="C60">
        <v>248</v>
      </c>
      <c r="D60">
        <v>248</v>
      </c>
      <c r="E60" s="1" t="s">
        <v>7</v>
      </c>
      <c r="F60" s="3">
        <f>+TIME(7,_1[[#This Row],[Hora Fim]],0)</f>
        <v>0.46388888888888885</v>
      </c>
      <c r="G60" s="4" cm="1">
        <f t="array" ref="G60">+IFERROR(_xlfn.IFS(_1[[#This Row],[Tipo]]="Pausa",10,_1[[#This Row],[Tipo]]="Almoço",40,_1[[#This Row],[Tipo]]="Visitar Nó",10,_1[[#This Row],[Tipo]]="Incidência",30),0)</f>
        <v>0</v>
      </c>
    </row>
    <row r="61" spans="1:7" x14ac:dyDescent="0.25">
      <c r="A61" s="1" t="s">
        <v>3</v>
      </c>
      <c r="B61" s="1" t="s">
        <v>23</v>
      </c>
      <c r="C61">
        <v>252</v>
      </c>
      <c r="D61">
        <v>252</v>
      </c>
      <c r="E61" s="1" t="s">
        <v>7</v>
      </c>
      <c r="F61" s="3">
        <f>+TIME(7,_1[[#This Row],[Hora Fim]],0)</f>
        <v>0.46666666666666662</v>
      </c>
      <c r="G61" s="4" cm="1">
        <f t="array" ref="G61">+IFERROR(_xlfn.IFS(_1[[#This Row],[Tipo]]="Pausa",10,_1[[#This Row],[Tipo]]="Almoço",40,_1[[#This Row],[Tipo]]="Visitar Nó",10,_1[[#This Row],[Tipo]]="Incidência",30),0)</f>
        <v>0</v>
      </c>
    </row>
    <row r="62" spans="1:7" x14ac:dyDescent="0.25">
      <c r="A62" s="1" t="s">
        <v>3</v>
      </c>
      <c r="B62" s="1" t="s">
        <v>24</v>
      </c>
      <c r="C62">
        <v>256</v>
      </c>
      <c r="D62">
        <v>256</v>
      </c>
      <c r="E62" s="1" t="s">
        <v>7</v>
      </c>
      <c r="F62" s="3">
        <f>+TIME(7,_1[[#This Row],[Hora Fim]],0)</f>
        <v>0.46944444444444439</v>
      </c>
      <c r="G62" s="4" cm="1">
        <f t="array" ref="G62">+IFERROR(_xlfn.IFS(_1[[#This Row],[Tipo]]="Pausa",10,_1[[#This Row],[Tipo]]="Almoço",40,_1[[#This Row],[Tipo]]="Visitar Nó",10,_1[[#This Row],[Tipo]]="Incidência",30),0)</f>
        <v>0</v>
      </c>
    </row>
    <row r="63" spans="1:7" x14ac:dyDescent="0.25">
      <c r="A63" s="1" t="s">
        <v>3</v>
      </c>
      <c r="B63" s="1" t="s">
        <v>24</v>
      </c>
      <c r="C63">
        <v>258</v>
      </c>
      <c r="D63">
        <v>258</v>
      </c>
      <c r="E63" s="1" t="s">
        <v>7</v>
      </c>
      <c r="F63" s="3">
        <f>+TIME(7,_1[[#This Row],[Hora Fim]],0)</f>
        <v>0.47083333333333338</v>
      </c>
      <c r="G63" s="4" cm="1">
        <f t="array" ref="G63">+IFERROR(_xlfn.IFS(_1[[#This Row],[Tipo]]="Pausa",10,_1[[#This Row],[Tipo]]="Almoço",40,_1[[#This Row],[Tipo]]="Visitar Nó",10,_1[[#This Row],[Tipo]]="Incidência",30),0)</f>
        <v>0</v>
      </c>
    </row>
    <row r="64" spans="1:7" x14ac:dyDescent="0.25">
      <c r="A64" s="1" t="s">
        <v>3</v>
      </c>
      <c r="B64" s="1" t="s">
        <v>25</v>
      </c>
      <c r="C64">
        <v>264</v>
      </c>
      <c r="D64">
        <v>264</v>
      </c>
      <c r="E64" s="1" t="s">
        <v>7</v>
      </c>
      <c r="F64" s="3">
        <f>+TIME(7,_1[[#This Row],[Hora Fim]],0)</f>
        <v>0.47500000000000003</v>
      </c>
      <c r="G64" s="4" cm="1">
        <f t="array" ref="G64">+IFERROR(_xlfn.IFS(_1[[#This Row],[Tipo]]="Pausa",10,_1[[#This Row],[Tipo]]="Almoço",40,_1[[#This Row],[Tipo]]="Visitar Nó",10,_1[[#This Row],[Tipo]]="Incidência",30),0)</f>
        <v>0</v>
      </c>
    </row>
    <row r="65" spans="1:7" x14ac:dyDescent="0.25">
      <c r="A65" s="1" t="s">
        <v>3</v>
      </c>
      <c r="B65" s="1" t="s">
        <v>26</v>
      </c>
      <c r="C65">
        <v>268</v>
      </c>
      <c r="D65">
        <v>268</v>
      </c>
      <c r="E65" s="1" t="s">
        <v>7</v>
      </c>
      <c r="F65" s="3">
        <f>+TIME(7,_1[[#This Row],[Hora Fim]],0)</f>
        <v>0.4777777777777778</v>
      </c>
      <c r="G65" s="4" cm="1">
        <f t="array" ref="G65">+IFERROR(_xlfn.IFS(_1[[#This Row],[Tipo]]="Pausa",10,_1[[#This Row],[Tipo]]="Almoço",40,_1[[#This Row],[Tipo]]="Visitar Nó",10,_1[[#This Row],[Tipo]]="Incidência",30),0)</f>
        <v>0</v>
      </c>
    </row>
    <row r="66" spans="1:7" x14ac:dyDescent="0.25">
      <c r="A66" s="1" t="s">
        <v>3</v>
      </c>
      <c r="B66" s="1" t="s">
        <v>27</v>
      </c>
      <c r="C66">
        <v>270</v>
      </c>
      <c r="D66">
        <v>270</v>
      </c>
      <c r="E66" s="1" t="s">
        <v>7</v>
      </c>
      <c r="F66" s="3">
        <f>+TIME(7,_1[[#This Row],[Hora Fim]],0)</f>
        <v>0.47916666666666669</v>
      </c>
      <c r="G66" s="4" cm="1">
        <f t="array" ref="G66">+IFERROR(_xlfn.IFS(_1[[#This Row],[Tipo]]="Pausa",10,_1[[#This Row],[Tipo]]="Almoço",40,_1[[#This Row],[Tipo]]="Visitar Nó",10,_1[[#This Row],[Tipo]]="Incidência",30),0)</f>
        <v>0</v>
      </c>
    </row>
    <row r="67" spans="1:7" x14ac:dyDescent="0.25">
      <c r="A67" s="1" t="s">
        <v>3</v>
      </c>
      <c r="B67" s="1" t="s">
        <v>28</v>
      </c>
      <c r="C67">
        <v>272</v>
      </c>
      <c r="D67">
        <v>272</v>
      </c>
      <c r="E67" s="1" t="s">
        <v>7</v>
      </c>
      <c r="F67" s="3">
        <f>+TIME(7,_1[[#This Row],[Hora Fim]],0)</f>
        <v>0.48055555555555557</v>
      </c>
      <c r="G67" s="4" cm="1">
        <f t="array" ref="G67">+IFERROR(_xlfn.IFS(_1[[#This Row],[Tipo]]="Pausa",10,_1[[#This Row],[Tipo]]="Almoço",40,_1[[#This Row],[Tipo]]="Visitar Nó",10,_1[[#This Row],[Tipo]]="Incidência",30),0)</f>
        <v>0</v>
      </c>
    </row>
    <row r="68" spans="1:7" x14ac:dyDescent="0.25">
      <c r="A68" s="1" t="s">
        <v>3</v>
      </c>
      <c r="B68" s="1" t="s">
        <v>28</v>
      </c>
      <c r="C68">
        <v>274</v>
      </c>
      <c r="D68">
        <v>274</v>
      </c>
      <c r="E68" s="1" t="s">
        <v>7</v>
      </c>
      <c r="F68" s="3">
        <f>+TIME(7,_1[[#This Row],[Hora Fim]],0)</f>
        <v>0.48194444444444445</v>
      </c>
      <c r="G68" s="4" cm="1">
        <f t="array" ref="G68">+IFERROR(_xlfn.IFS(_1[[#This Row],[Tipo]]="Pausa",10,_1[[#This Row],[Tipo]]="Almoço",40,_1[[#This Row],[Tipo]]="Visitar Nó",10,_1[[#This Row],[Tipo]]="Incidência",30),0)</f>
        <v>0</v>
      </c>
    </row>
    <row r="69" spans="1:7" x14ac:dyDescent="0.25">
      <c r="A69" s="1" t="s">
        <v>3</v>
      </c>
      <c r="B69" s="1" t="s">
        <v>27</v>
      </c>
      <c r="C69">
        <v>276</v>
      </c>
      <c r="D69">
        <v>276</v>
      </c>
      <c r="E69" s="1" t="s">
        <v>7</v>
      </c>
      <c r="F69" s="3">
        <f>+TIME(7,_1[[#This Row],[Hora Fim]],0)</f>
        <v>0.48333333333333334</v>
      </c>
      <c r="G69" s="4" cm="1">
        <f t="array" ref="G69">+IFERROR(_xlfn.IFS(_1[[#This Row],[Tipo]]="Pausa",10,_1[[#This Row],[Tipo]]="Almoço",40,_1[[#This Row],[Tipo]]="Visitar Nó",10,_1[[#This Row],[Tipo]]="Incidência",30),0)</f>
        <v>0</v>
      </c>
    </row>
    <row r="70" spans="1:7" x14ac:dyDescent="0.25">
      <c r="A70" s="1" t="s">
        <v>3</v>
      </c>
      <c r="B70" s="1" t="s">
        <v>26</v>
      </c>
      <c r="C70">
        <v>278</v>
      </c>
      <c r="D70">
        <v>278</v>
      </c>
      <c r="E70" s="1" t="s">
        <v>7</v>
      </c>
      <c r="F70" s="3">
        <f>+TIME(7,_1[[#This Row],[Hora Fim]],0)</f>
        <v>0.48472222222222222</v>
      </c>
      <c r="G70" s="4" cm="1">
        <f t="array" ref="G70">+IFERROR(_xlfn.IFS(_1[[#This Row],[Tipo]]="Pausa",10,_1[[#This Row],[Tipo]]="Almoço",40,_1[[#This Row],[Tipo]]="Visitar Nó",10,_1[[#This Row],[Tipo]]="Incidência",30),0)</f>
        <v>0</v>
      </c>
    </row>
    <row r="71" spans="1:7" x14ac:dyDescent="0.25">
      <c r="A71" s="1" t="s">
        <v>3</v>
      </c>
      <c r="B71" s="1" t="s">
        <v>25</v>
      </c>
      <c r="C71">
        <v>282</v>
      </c>
      <c r="D71">
        <v>282</v>
      </c>
      <c r="E71" s="1" t="s">
        <v>7</v>
      </c>
      <c r="F71" s="3">
        <f>+TIME(7,_1[[#This Row],[Hora Fim]],0)</f>
        <v>0.48749999999999999</v>
      </c>
      <c r="G71" s="4" cm="1">
        <f t="array" ref="G71">+IFERROR(_xlfn.IFS(_1[[#This Row],[Tipo]]="Pausa",10,_1[[#This Row],[Tipo]]="Almoço",40,_1[[#This Row],[Tipo]]="Visitar Nó",10,_1[[#This Row],[Tipo]]="Incidência",30),0)</f>
        <v>0</v>
      </c>
    </row>
    <row r="72" spans="1:7" x14ac:dyDescent="0.25">
      <c r="A72" s="1" t="s">
        <v>3</v>
      </c>
      <c r="B72" s="1" t="s">
        <v>24</v>
      </c>
      <c r="C72">
        <v>288</v>
      </c>
      <c r="D72">
        <v>288</v>
      </c>
      <c r="E72" s="1" t="s">
        <v>7</v>
      </c>
      <c r="F72" s="3">
        <f>+TIME(7,_1[[#This Row],[Hora Fim]],0)</f>
        <v>0.4916666666666667</v>
      </c>
      <c r="G72" s="4" cm="1">
        <f t="array" ref="G72">+IFERROR(_xlfn.IFS(_1[[#This Row],[Tipo]]="Pausa",10,_1[[#This Row],[Tipo]]="Almoço",40,_1[[#This Row],[Tipo]]="Visitar Nó",10,_1[[#This Row],[Tipo]]="Incidência",30),0)</f>
        <v>0</v>
      </c>
    </row>
    <row r="73" spans="1:7" x14ac:dyDescent="0.25">
      <c r="A73" s="1" t="s">
        <v>3</v>
      </c>
      <c r="B73" s="1" t="s">
        <v>24</v>
      </c>
      <c r="C73">
        <v>290</v>
      </c>
      <c r="D73">
        <v>290</v>
      </c>
      <c r="E73" s="1" t="s">
        <v>7</v>
      </c>
      <c r="F73" s="3">
        <f>+TIME(7,_1[[#This Row],[Hora Fim]],0)</f>
        <v>0.49305555555555552</v>
      </c>
      <c r="G73" s="4" cm="1">
        <f t="array" ref="G73">+IFERROR(_xlfn.IFS(_1[[#This Row],[Tipo]]="Pausa",10,_1[[#This Row],[Tipo]]="Almoço",40,_1[[#This Row],[Tipo]]="Visitar Nó",10,_1[[#This Row],[Tipo]]="Incidência",30),0)</f>
        <v>0</v>
      </c>
    </row>
    <row r="74" spans="1:7" x14ac:dyDescent="0.25">
      <c r="A74" s="1" t="s">
        <v>3</v>
      </c>
      <c r="B74" s="1" t="s">
        <v>25</v>
      </c>
      <c r="C74">
        <v>296</v>
      </c>
      <c r="D74">
        <v>296</v>
      </c>
      <c r="E74" s="1" t="s">
        <v>7</v>
      </c>
      <c r="F74" s="3">
        <f>+TIME(7,_1[[#This Row],[Hora Fim]],0)</f>
        <v>0.49722222222222223</v>
      </c>
      <c r="G74" s="4" cm="1">
        <f t="array" ref="G74">+IFERROR(_xlfn.IFS(_1[[#This Row],[Tipo]]="Pausa",10,_1[[#This Row],[Tipo]]="Almoço",40,_1[[#This Row],[Tipo]]="Visitar Nó",10,_1[[#This Row],[Tipo]]="Incidência",30),0)</f>
        <v>0</v>
      </c>
    </row>
    <row r="75" spans="1:7" x14ac:dyDescent="0.25">
      <c r="A75" s="1" t="s">
        <v>3</v>
      </c>
      <c r="B75" s="1" t="s">
        <v>26</v>
      </c>
      <c r="C75">
        <v>300</v>
      </c>
      <c r="D75">
        <v>300</v>
      </c>
      <c r="E75" s="1" t="s">
        <v>7</v>
      </c>
      <c r="F75" s="3">
        <f>+TIME(7,_1[[#This Row],[Hora Fim]],0)</f>
        <v>0.5</v>
      </c>
      <c r="G75" s="4" cm="1">
        <f t="array" ref="G75">+IFERROR(_xlfn.IFS(_1[[#This Row],[Tipo]]="Pausa",10,_1[[#This Row],[Tipo]]="Almoço",40,_1[[#This Row],[Tipo]]="Visitar Nó",10,_1[[#This Row],[Tipo]]="Incidência",30),0)</f>
        <v>0</v>
      </c>
    </row>
    <row r="76" spans="1:7" x14ac:dyDescent="0.25">
      <c r="A76" s="1" t="s">
        <v>3</v>
      </c>
      <c r="B76" s="1" t="s">
        <v>27</v>
      </c>
      <c r="C76">
        <v>302</v>
      </c>
      <c r="D76">
        <v>302</v>
      </c>
      <c r="E76" s="1" t="s">
        <v>7</v>
      </c>
      <c r="F76" s="3">
        <f>+TIME(7,_1[[#This Row],[Hora Fim]],0)</f>
        <v>0.50138888888888888</v>
      </c>
      <c r="G76" s="4" cm="1">
        <f t="array" ref="G76">+IFERROR(_xlfn.IFS(_1[[#This Row],[Tipo]]="Pausa",10,_1[[#This Row],[Tipo]]="Almoço",40,_1[[#This Row],[Tipo]]="Visitar Nó",10,_1[[#This Row],[Tipo]]="Incidência",30),0)</f>
        <v>0</v>
      </c>
    </row>
    <row r="77" spans="1:7" x14ac:dyDescent="0.25">
      <c r="A77" s="1" t="s">
        <v>3</v>
      </c>
      <c r="B77" s="1" t="s">
        <v>28</v>
      </c>
      <c r="C77">
        <v>304</v>
      </c>
      <c r="D77">
        <v>304</v>
      </c>
      <c r="E77" s="1" t="s">
        <v>7</v>
      </c>
      <c r="F77" s="3">
        <f>+TIME(7,_1[[#This Row],[Hora Fim]],0)</f>
        <v>0.50277777777777777</v>
      </c>
      <c r="G77" s="4" cm="1">
        <f t="array" ref="G77">+IFERROR(_xlfn.IFS(_1[[#This Row],[Tipo]]="Pausa",10,_1[[#This Row],[Tipo]]="Almoço",40,_1[[#This Row],[Tipo]]="Visitar Nó",10,_1[[#This Row],[Tipo]]="Incidência",30),0)</f>
        <v>0</v>
      </c>
    </row>
    <row r="78" spans="1:7" x14ac:dyDescent="0.25">
      <c r="A78" s="1" t="s">
        <v>3</v>
      </c>
      <c r="B78" s="1" t="s">
        <v>28</v>
      </c>
      <c r="C78">
        <v>306</v>
      </c>
      <c r="D78">
        <v>306</v>
      </c>
      <c r="E78" s="1" t="s">
        <v>7</v>
      </c>
      <c r="F78" s="3">
        <f>+TIME(7,_1[[#This Row],[Hora Fim]],0)</f>
        <v>0.50416666666666665</v>
      </c>
      <c r="G78" s="4" cm="1">
        <f t="array" ref="G78">+IFERROR(_xlfn.IFS(_1[[#This Row],[Tipo]]="Pausa",10,_1[[#This Row],[Tipo]]="Almoço",40,_1[[#This Row],[Tipo]]="Visitar Nó",10,_1[[#This Row],[Tipo]]="Incidência",30),0)</f>
        <v>0</v>
      </c>
    </row>
    <row r="79" spans="1:7" x14ac:dyDescent="0.25">
      <c r="A79" s="1" t="s">
        <v>3</v>
      </c>
      <c r="B79" s="1" t="s">
        <v>27</v>
      </c>
      <c r="C79">
        <v>308</v>
      </c>
      <c r="D79">
        <v>308</v>
      </c>
      <c r="E79" s="1" t="s">
        <v>7</v>
      </c>
      <c r="F79" s="3">
        <f>+TIME(7,_1[[#This Row],[Hora Fim]],0)</f>
        <v>0.50555555555555554</v>
      </c>
      <c r="G79" s="4" cm="1">
        <f t="array" ref="G79">+IFERROR(_xlfn.IFS(_1[[#This Row],[Tipo]]="Pausa",10,_1[[#This Row],[Tipo]]="Almoço",40,_1[[#This Row],[Tipo]]="Visitar Nó",10,_1[[#This Row],[Tipo]]="Incidência",30),0)</f>
        <v>0</v>
      </c>
    </row>
    <row r="80" spans="1:7" x14ac:dyDescent="0.25">
      <c r="A80" s="1" t="s">
        <v>3</v>
      </c>
      <c r="B80" s="1" t="s">
        <v>26</v>
      </c>
      <c r="C80">
        <v>310</v>
      </c>
      <c r="D80">
        <v>310</v>
      </c>
      <c r="E80" s="1" t="s">
        <v>7</v>
      </c>
      <c r="F80" s="3">
        <f>+TIME(7,_1[[#This Row],[Hora Fim]],0)</f>
        <v>0.50694444444444453</v>
      </c>
      <c r="G80" s="4" cm="1">
        <f t="array" ref="G80">+IFERROR(_xlfn.IFS(_1[[#This Row],[Tipo]]="Pausa",10,_1[[#This Row],[Tipo]]="Almoço",40,_1[[#This Row],[Tipo]]="Visitar Nó",10,_1[[#This Row],[Tipo]]="Incidência",30),0)</f>
        <v>0</v>
      </c>
    </row>
    <row r="81" spans="1:7" x14ac:dyDescent="0.25">
      <c r="A81" s="1" t="s">
        <v>3</v>
      </c>
      <c r="B81" s="1" t="s">
        <v>25</v>
      </c>
      <c r="C81">
        <v>314</v>
      </c>
      <c r="D81">
        <v>314</v>
      </c>
      <c r="E81" s="1" t="s">
        <v>7</v>
      </c>
      <c r="F81" s="3">
        <f>+TIME(7,_1[[#This Row],[Hora Fim]],0)</f>
        <v>0.5097222222222223</v>
      </c>
      <c r="G81" s="4" cm="1">
        <f t="array" ref="G81">+IFERROR(_xlfn.IFS(_1[[#This Row],[Tipo]]="Pausa",10,_1[[#This Row],[Tipo]]="Almoço",40,_1[[#This Row],[Tipo]]="Visitar Nó",10,_1[[#This Row],[Tipo]]="Incidência",30),0)</f>
        <v>0</v>
      </c>
    </row>
    <row r="82" spans="1:7" x14ac:dyDescent="0.25">
      <c r="A82" s="1" t="s">
        <v>3</v>
      </c>
      <c r="B82" s="1" t="s">
        <v>24</v>
      </c>
      <c r="C82">
        <v>320</v>
      </c>
      <c r="D82">
        <v>320</v>
      </c>
      <c r="E82" s="1" t="s">
        <v>7</v>
      </c>
      <c r="F82" s="3">
        <f>+TIME(7,_1[[#This Row],[Hora Fim]],0)</f>
        <v>0.51388888888888884</v>
      </c>
      <c r="G82" s="4" cm="1">
        <f t="array" ref="G82">+IFERROR(_xlfn.IFS(_1[[#This Row],[Tipo]]="Pausa",10,_1[[#This Row],[Tipo]]="Almoço",40,_1[[#This Row],[Tipo]]="Visitar Nó",10,_1[[#This Row],[Tipo]]="Incidência",30),0)</f>
        <v>0</v>
      </c>
    </row>
    <row r="83" spans="1:7" x14ac:dyDescent="0.25">
      <c r="A83" s="1" t="s">
        <v>3</v>
      </c>
      <c r="B83" s="1" t="s">
        <v>24</v>
      </c>
      <c r="C83">
        <v>322</v>
      </c>
      <c r="D83">
        <v>322</v>
      </c>
      <c r="E83" s="1" t="s">
        <v>7</v>
      </c>
      <c r="F83" s="3">
        <f>+TIME(7,_1[[#This Row],[Hora Fim]],0)</f>
        <v>0.51527777777777783</v>
      </c>
      <c r="G83" s="4" cm="1">
        <f t="array" ref="G83">+IFERROR(_xlfn.IFS(_1[[#This Row],[Tipo]]="Pausa",10,_1[[#This Row],[Tipo]]="Almoço",40,_1[[#This Row],[Tipo]]="Visitar Nó",10,_1[[#This Row],[Tipo]]="Incidência",30),0)</f>
        <v>0</v>
      </c>
    </row>
    <row r="84" spans="1:7" x14ac:dyDescent="0.25">
      <c r="A84" s="1" t="s">
        <v>3</v>
      </c>
      <c r="B84" s="1" t="s">
        <v>25</v>
      </c>
      <c r="C84">
        <v>328</v>
      </c>
      <c r="D84">
        <v>328</v>
      </c>
      <c r="E84" s="1" t="s">
        <v>7</v>
      </c>
      <c r="F84" s="3">
        <f>+TIME(7,_1[[#This Row],[Hora Fim]],0)</f>
        <v>0.51944444444444449</v>
      </c>
      <c r="G84" s="4" cm="1">
        <f t="array" ref="G84">+IFERROR(_xlfn.IFS(_1[[#This Row],[Tipo]]="Pausa",10,_1[[#This Row],[Tipo]]="Almoço",40,_1[[#This Row],[Tipo]]="Visitar Nó",10,_1[[#This Row],[Tipo]]="Incidência",30),0)</f>
        <v>0</v>
      </c>
    </row>
    <row r="85" spans="1:7" x14ac:dyDescent="0.25">
      <c r="A85" s="1" t="s">
        <v>3</v>
      </c>
      <c r="B85" s="1" t="s">
        <v>26</v>
      </c>
      <c r="C85">
        <v>332</v>
      </c>
      <c r="D85">
        <v>332</v>
      </c>
      <c r="E85" s="1" t="s">
        <v>7</v>
      </c>
      <c r="F85" s="3">
        <f>+TIME(7,_1[[#This Row],[Hora Fim]],0)</f>
        <v>0.52222222222222225</v>
      </c>
      <c r="G85" s="4" cm="1">
        <f t="array" ref="G85">+IFERROR(_xlfn.IFS(_1[[#This Row],[Tipo]]="Pausa",10,_1[[#This Row],[Tipo]]="Almoço",40,_1[[#This Row],[Tipo]]="Visitar Nó",10,_1[[#This Row],[Tipo]]="Incidência",30),0)</f>
        <v>0</v>
      </c>
    </row>
    <row r="86" spans="1:7" x14ac:dyDescent="0.25">
      <c r="A86" s="1" t="s">
        <v>3</v>
      </c>
      <c r="B86" s="1" t="s">
        <v>27</v>
      </c>
      <c r="C86">
        <v>334</v>
      </c>
      <c r="D86">
        <v>334</v>
      </c>
      <c r="E86" s="1" t="s">
        <v>7</v>
      </c>
      <c r="F86" s="3">
        <f>+TIME(7,_1[[#This Row],[Hora Fim]],0)</f>
        <v>0.52361111111111114</v>
      </c>
      <c r="G86" s="4" cm="1">
        <f t="array" ref="G86">+IFERROR(_xlfn.IFS(_1[[#This Row],[Tipo]]="Pausa",10,_1[[#This Row],[Tipo]]="Almoço",40,_1[[#This Row],[Tipo]]="Visitar Nó",10,_1[[#This Row],[Tipo]]="Incidência",30),0)</f>
        <v>0</v>
      </c>
    </row>
    <row r="87" spans="1:7" x14ac:dyDescent="0.25">
      <c r="A87" s="1" t="s">
        <v>3</v>
      </c>
      <c r="B87" s="1" t="s">
        <v>28</v>
      </c>
      <c r="C87">
        <v>336</v>
      </c>
      <c r="D87">
        <v>336</v>
      </c>
      <c r="E87" s="1" t="s">
        <v>7</v>
      </c>
      <c r="F87" s="3">
        <f>+TIME(7,_1[[#This Row],[Hora Fim]],0)</f>
        <v>0.52500000000000002</v>
      </c>
      <c r="G87" s="4" cm="1">
        <f t="array" ref="G87">+IFERROR(_xlfn.IFS(_1[[#This Row],[Tipo]]="Pausa",10,_1[[#This Row],[Tipo]]="Almoço",40,_1[[#This Row],[Tipo]]="Visitar Nó",10,_1[[#This Row],[Tipo]]="Incidência",30),0)</f>
        <v>0</v>
      </c>
    </row>
    <row r="88" spans="1:7" x14ac:dyDescent="0.25">
      <c r="A88" s="1" t="s">
        <v>3</v>
      </c>
      <c r="B88" s="1" t="s">
        <v>28</v>
      </c>
      <c r="C88">
        <v>338</v>
      </c>
      <c r="D88">
        <v>338</v>
      </c>
      <c r="E88" s="1" t="s">
        <v>7</v>
      </c>
      <c r="F88" s="3">
        <f>+TIME(7,_1[[#This Row],[Hora Fim]],0)</f>
        <v>0.52638888888888891</v>
      </c>
      <c r="G88" s="4" cm="1">
        <f t="array" ref="G88">+IFERROR(_xlfn.IFS(_1[[#This Row],[Tipo]]="Pausa",10,_1[[#This Row],[Tipo]]="Almoço",40,_1[[#This Row],[Tipo]]="Visitar Nó",10,_1[[#This Row],[Tipo]]="Incidência",30),0)</f>
        <v>0</v>
      </c>
    </row>
    <row r="89" spans="1:7" x14ac:dyDescent="0.25">
      <c r="A89" s="1" t="s">
        <v>3</v>
      </c>
      <c r="B89" s="1" t="s">
        <v>27</v>
      </c>
      <c r="C89">
        <v>340</v>
      </c>
      <c r="D89">
        <v>340</v>
      </c>
      <c r="E89" s="1" t="s">
        <v>7</v>
      </c>
      <c r="F89" s="3">
        <f>+TIME(7,_1[[#This Row],[Hora Fim]],0)</f>
        <v>0.52777777777777779</v>
      </c>
      <c r="G89" s="4" cm="1">
        <f t="array" ref="G89">+IFERROR(_xlfn.IFS(_1[[#This Row],[Tipo]]="Pausa",10,_1[[#This Row],[Tipo]]="Almoço",40,_1[[#This Row],[Tipo]]="Visitar Nó",10,_1[[#This Row],[Tipo]]="Incidência",30),0)</f>
        <v>0</v>
      </c>
    </row>
    <row r="90" spans="1:7" x14ac:dyDescent="0.25">
      <c r="A90" s="1" t="s">
        <v>3</v>
      </c>
      <c r="B90" s="1" t="s">
        <v>26</v>
      </c>
      <c r="C90">
        <v>342</v>
      </c>
      <c r="D90">
        <v>342</v>
      </c>
      <c r="E90" s="1" t="s">
        <v>7</v>
      </c>
      <c r="F90" s="3">
        <f>+TIME(7,_1[[#This Row],[Hora Fim]],0)</f>
        <v>0.52916666666666667</v>
      </c>
      <c r="G90" s="4" cm="1">
        <f t="array" ref="G90">+IFERROR(_xlfn.IFS(_1[[#This Row],[Tipo]]="Pausa",10,_1[[#This Row],[Tipo]]="Almoço",40,_1[[#This Row],[Tipo]]="Visitar Nó",10,_1[[#This Row],[Tipo]]="Incidência",30),0)</f>
        <v>0</v>
      </c>
    </row>
    <row r="91" spans="1:7" x14ac:dyDescent="0.25">
      <c r="A91" s="1" t="s">
        <v>3</v>
      </c>
      <c r="B91" s="1" t="s">
        <v>25</v>
      </c>
      <c r="C91">
        <v>346</v>
      </c>
      <c r="D91">
        <v>346</v>
      </c>
      <c r="E91" s="1" t="s">
        <v>7</v>
      </c>
      <c r="F91" s="3">
        <f>+TIME(7,_1[[#This Row],[Hora Fim]],0)</f>
        <v>0.53194444444444444</v>
      </c>
      <c r="G91" s="4" cm="1">
        <f t="array" ref="G91">+IFERROR(_xlfn.IFS(_1[[#This Row],[Tipo]]="Pausa",10,_1[[#This Row],[Tipo]]="Almoço",40,_1[[#This Row],[Tipo]]="Visitar Nó",10,_1[[#This Row],[Tipo]]="Incidência",30),0)</f>
        <v>0</v>
      </c>
    </row>
    <row r="92" spans="1:7" x14ac:dyDescent="0.25">
      <c r="A92" s="1" t="s">
        <v>3</v>
      </c>
      <c r="B92" s="1" t="s">
        <v>24</v>
      </c>
      <c r="C92">
        <v>352</v>
      </c>
      <c r="D92">
        <v>352</v>
      </c>
      <c r="E92" s="1" t="s">
        <v>7</v>
      </c>
      <c r="F92" s="3">
        <f>+TIME(7,_1[[#This Row],[Hora Fim]],0)</f>
        <v>0.53611111111111109</v>
      </c>
      <c r="G92" s="4" cm="1">
        <f t="array" ref="G92">+IFERROR(_xlfn.IFS(_1[[#This Row],[Tipo]]="Pausa",10,_1[[#This Row],[Tipo]]="Almoço",40,_1[[#This Row],[Tipo]]="Visitar Nó",10,_1[[#This Row],[Tipo]]="Incidência",30),0)</f>
        <v>0</v>
      </c>
    </row>
    <row r="93" spans="1:7" x14ac:dyDescent="0.25">
      <c r="A93" s="1" t="s">
        <v>3</v>
      </c>
      <c r="B93" s="1" t="s">
        <v>24</v>
      </c>
      <c r="C93">
        <v>354</v>
      </c>
      <c r="D93">
        <v>354</v>
      </c>
      <c r="E93" s="1" t="s">
        <v>7</v>
      </c>
      <c r="F93" s="3">
        <f>+TIME(7,_1[[#This Row],[Hora Fim]],0)</f>
        <v>0.53749999999999998</v>
      </c>
      <c r="G93" s="4" cm="1">
        <f t="array" ref="G93">+IFERROR(_xlfn.IFS(_1[[#This Row],[Tipo]]="Pausa",10,_1[[#This Row],[Tipo]]="Almoço",40,_1[[#This Row],[Tipo]]="Visitar Nó",10,_1[[#This Row],[Tipo]]="Incidência",30),0)</f>
        <v>0</v>
      </c>
    </row>
    <row r="94" spans="1:7" x14ac:dyDescent="0.25">
      <c r="A94" s="1" t="s">
        <v>3</v>
      </c>
      <c r="B94" s="1" t="s">
        <v>24</v>
      </c>
      <c r="C94">
        <v>356</v>
      </c>
      <c r="D94">
        <v>396</v>
      </c>
      <c r="E94" s="1" t="s">
        <v>9</v>
      </c>
      <c r="F94" s="3">
        <f>+TIME(7,_1[[#This Row],[Hora Fim]],0)</f>
        <v>0.56666666666666665</v>
      </c>
      <c r="G94" s="4" cm="1">
        <f t="array" ref="G94">+IFERROR(_xlfn.IFS(_1[[#This Row],[Tipo]]="Pausa",10,_1[[#This Row],[Tipo]]="Almoço",40,_1[[#This Row],[Tipo]]="Visitar Nó",10,_1[[#This Row],[Tipo]]="Incidência",30),0)</f>
        <v>40</v>
      </c>
    </row>
    <row r="95" spans="1:7" x14ac:dyDescent="0.25">
      <c r="A95" s="1" t="s">
        <v>3</v>
      </c>
      <c r="B95" s="1" t="s">
        <v>25</v>
      </c>
      <c r="C95">
        <v>402</v>
      </c>
      <c r="D95">
        <v>402</v>
      </c>
      <c r="E95" s="1" t="s">
        <v>7</v>
      </c>
      <c r="F95" s="3">
        <f>+TIME(7,_1[[#This Row],[Hora Fim]],0)</f>
        <v>0.5708333333333333</v>
      </c>
      <c r="G95" s="4" cm="1">
        <f t="array" ref="G95">+IFERROR(_xlfn.IFS(_1[[#This Row],[Tipo]]="Pausa",10,_1[[#This Row],[Tipo]]="Almoço",40,_1[[#This Row],[Tipo]]="Visitar Nó",10,_1[[#This Row],[Tipo]]="Incidência",30),0)</f>
        <v>0</v>
      </c>
    </row>
    <row r="96" spans="1:7" x14ac:dyDescent="0.25">
      <c r="A96" s="1" t="s">
        <v>3</v>
      </c>
      <c r="B96" s="1" t="s">
        <v>26</v>
      </c>
      <c r="C96">
        <v>406</v>
      </c>
      <c r="D96">
        <v>406</v>
      </c>
      <c r="E96" s="1" t="s">
        <v>7</v>
      </c>
      <c r="F96" s="3">
        <f>+TIME(7,_1[[#This Row],[Hora Fim]],0)</f>
        <v>0.57361111111111107</v>
      </c>
      <c r="G96" s="4" cm="1">
        <f t="array" ref="G96">+IFERROR(_xlfn.IFS(_1[[#This Row],[Tipo]]="Pausa",10,_1[[#This Row],[Tipo]]="Almoço",40,_1[[#This Row],[Tipo]]="Visitar Nó",10,_1[[#This Row],[Tipo]]="Incidência",30),0)</f>
        <v>0</v>
      </c>
    </row>
    <row r="97" spans="1:7" x14ac:dyDescent="0.25">
      <c r="A97" s="1" t="s">
        <v>3</v>
      </c>
      <c r="B97" s="1" t="s">
        <v>27</v>
      </c>
      <c r="C97">
        <v>408</v>
      </c>
      <c r="D97">
        <v>408</v>
      </c>
      <c r="E97" s="1" t="s">
        <v>7</v>
      </c>
      <c r="F97" s="3">
        <f>+TIME(7,_1[[#This Row],[Hora Fim]],0)</f>
        <v>0.57500000000000007</v>
      </c>
      <c r="G97" s="4" cm="1">
        <f t="array" ref="G97">+IFERROR(_xlfn.IFS(_1[[#This Row],[Tipo]]="Pausa",10,_1[[#This Row],[Tipo]]="Almoço",40,_1[[#This Row],[Tipo]]="Visitar Nó",10,_1[[#This Row],[Tipo]]="Incidência",30),0)</f>
        <v>0</v>
      </c>
    </row>
    <row r="98" spans="1:7" x14ac:dyDescent="0.25">
      <c r="A98" s="1" t="s">
        <v>3</v>
      </c>
      <c r="B98" s="1" t="s">
        <v>28</v>
      </c>
      <c r="C98">
        <v>410</v>
      </c>
      <c r="D98">
        <v>410</v>
      </c>
      <c r="E98" s="1" t="s">
        <v>7</v>
      </c>
      <c r="F98" s="3">
        <f>+TIME(7,_1[[#This Row],[Hora Fim]],0)</f>
        <v>0.57638888888888884</v>
      </c>
      <c r="G98" s="4" cm="1">
        <f t="array" ref="G98">+IFERROR(_xlfn.IFS(_1[[#This Row],[Tipo]]="Pausa",10,_1[[#This Row],[Tipo]]="Almoço",40,_1[[#This Row],[Tipo]]="Visitar Nó",10,_1[[#This Row],[Tipo]]="Incidência",30),0)</f>
        <v>0</v>
      </c>
    </row>
    <row r="99" spans="1:7" x14ac:dyDescent="0.25">
      <c r="A99" s="1" t="s">
        <v>3</v>
      </c>
      <c r="B99" s="1" t="s">
        <v>28</v>
      </c>
      <c r="C99">
        <v>412</v>
      </c>
      <c r="D99">
        <v>422</v>
      </c>
      <c r="E99" s="1" t="s">
        <v>29</v>
      </c>
      <c r="F99" s="3">
        <f>+TIME(7,_1[[#This Row],[Hora Fim]],0)</f>
        <v>0.58472222222222225</v>
      </c>
      <c r="G99" s="4" cm="1">
        <f t="array" ref="G99">+IFERROR(_xlfn.IFS(_1[[#This Row],[Tipo]]="Pausa",10,_1[[#This Row],[Tipo]]="Almoço",40,_1[[#This Row],[Tipo]]="Visitar Nó",10,_1[[#This Row],[Tipo]]="Incidência",30),0)</f>
        <v>10</v>
      </c>
    </row>
    <row r="100" spans="1:7" x14ac:dyDescent="0.25">
      <c r="A100" s="1" t="s">
        <v>3</v>
      </c>
      <c r="B100" s="1" t="s">
        <v>28</v>
      </c>
      <c r="C100">
        <v>422</v>
      </c>
      <c r="D100">
        <v>422</v>
      </c>
      <c r="E100" s="1" t="s">
        <v>7</v>
      </c>
      <c r="F100" s="3">
        <f>+TIME(7,_1[[#This Row],[Hora Fim]],0)</f>
        <v>0.58472222222222225</v>
      </c>
      <c r="G100" s="4" cm="1">
        <f t="array" ref="G100">+IFERROR(_xlfn.IFS(_1[[#This Row],[Tipo]]="Pausa",10,_1[[#This Row],[Tipo]]="Almoço",40,_1[[#This Row],[Tipo]]="Visitar Nó",10,_1[[#This Row],[Tipo]]="Incidência",30),0)</f>
        <v>0</v>
      </c>
    </row>
    <row r="101" spans="1:7" x14ac:dyDescent="0.25">
      <c r="A101" s="1" t="s">
        <v>3</v>
      </c>
      <c r="B101" s="1" t="s">
        <v>27</v>
      </c>
      <c r="C101">
        <v>424</v>
      </c>
      <c r="D101">
        <v>434</v>
      </c>
      <c r="E101" s="1" t="s">
        <v>29</v>
      </c>
      <c r="F101" s="3">
        <f>+TIME(7,_1[[#This Row],[Hora Fim]],0)</f>
        <v>0.59305555555555556</v>
      </c>
      <c r="G101" s="4" cm="1">
        <f t="array" ref="G101">+IFERROR(_xlfn.IFS(_1[[#This Row],[Tipo]]="Pausa",10,_1[[#This Row],[Tipo]]="Almoço",40,_1[[#This Row],[Tipo]]="Visitar Nó",10,_1[[#This Row],[Tipo]]="Incidência",30),0)</f>
        <v>10</v>
      </c>
    </row>
    <row r="102" spans="1:7" x14ac:dyDescent="0.25">
      <c r="A102" s="1" t="s">
        <v>3</v>
      </c>
      <c r="B102" s="1" t="s">
        <v>27</v>
      </c>
      <c r="C102">
        <v>434</v>
      </c>
      <c r="D102">
        <v>434</v>
      </c>
      <c r="E102" s="1" t="s">
        <v>7</v>
      </c>
      <c r="F102" s="3">
        <f>+TIME(7,_1[[#This Row],[Hora Fim]],0)</f>
        <v>0.59305555555555556</v>
      </c>
      <c r="G102" s="4" cm="1">
        <f t="array" ref="G102">+IFERROR(_xlfn.IFS(_1[[#This Row],[Tipo]]="Pausa",10,_1[[#This Row],[Tipo]]="Almoço",40,_1[[#This Row],[Tipo]]="Visitar Nó",10,_1[[#This Row],[Tipo]]="Incidência",30),0)</f>
        <v>0</v>
      </c>
    </row>
    <row r="103" spans="1:7" x14ac:dyDescent="0.25">
      <c r="A103" s="1" t="s">
        <v>3</v>
      </c>
      <c r="B103" s="1" t="s">
        <v>26</v>
      </c>
      <c r="C103">
        <v>436</v>
      </c>
      <c r="D103">
        <v>446</v>
      </c>
      <c r="E103" s="1" t="s">
        <v>29</v>
      </c>
      <c r="F103" s="3">
        <f>+TIME(7,_1[[#This Row],[Hora Fim]],0)</f>
        <v>0.60138888888888886</v>
      </c>
      <c r="G103" s="4" cm="1">
        <f t="array" ref="G103">+IFERROR(_xlfn.IFS(_1[[#This Row],[Tipo]]="Pausa",10,_1[[#This Row],[Tipo]]="Almoço",40,_1[[#This Row],[Tipo]]="Visitar Nó",10,_1[[#This Row],[Tipo]]="Incidência",30),0)</f>
        <v>10</v>
      </c>
    </row>
    <row r="104" spans="1:7" x14ac:dyDescent="0.25">
      <c r="A104" s="1" t="s">
        <v>3</v>
      </c>
      <c r="B104" s="1" t="s">
        <v>26</v>
      </c>
      <c r="C104">
        <v>446</v>
      </c>
      <c r="D104">
        <v>446</v>
      </c>
      <c r="E104" s="1" t="s">
        <v>7</v>
      </c>
      <c r="F104" s="3">
        <f>+TIME(7,_1[[#This Row],[Hora Fim]],0)</f>
        <v>0.60138888888888886</v>
      </c>
      <c r="G104" s="4" cm="1">
        <f t="array" ref="G104">+IFERROR(_xlfn.IFS(_1[[#This Row],[Tipo]]="Pausa",10,_1[[#This Row],[Tipo]]="Almoço",40,_1[[#This Row],[Tipo]]="Visitar Nó",10,_1[[#This Row],[Tipo]]="Incidência",30),0)</f>
        <v>0</v>
      </c>
    </row>
    <row r="105" spans="1:7" x14ac:dyDescent="0.25">
      <c r="A105" s="1" t="s">
        <v>3</v>
      </c>
      <c r="B105" s="1" t="s">
        <v>25</v>
      </c>
      <c r="C105">
        <v>450</v>
      </c>
      <c r="D105">
        <v>460</v>
      </c>
      <c r="E105" s="1" t="s">
        <v>29</v>
      </c>
      <c r="F105" s="3">
        <f>+TIME(7,_1[[#This Row],[Hora Fim]],0)</f>
        <v>0.61111111111111116</v>
      </c>
      <c r="G105" s="4" cm="1">
        <f t="array" ref="G105">+IFERROR(_xlfn.IFS(_1[[#This Row],[Tipo]]="Pausa",10,_1[[#This Row],[Tipo]]="Almoço",40,_1[[#This Row],[Tipo]]="Visitar Nó",10,_1[[#This Row],[Tipo]]="Incidência",30),0)</f>
        <v>10</v>
      </c>
    </row>
    <row r="106" spans="1:7" x14ac:dyDescent="0.25">
      <c r="A106" s="1" t="s">
        <v>3</v>
      </c>
      <c r="B106" s="1" t="s">
        <v>25</v>
      </c>
      <c r="C106">
        <v>460</v>
      </c>
      <c r="D106">
        <v>460</v>
      </c>
      <c r="E106" s="1" t="s">
        <v>7</v>
      </c>
      <c r="F106" s="3">
        <f>+TIME(7,_1[[#This Row],[Hora Fim]],0)</f>
        <v>0.61111111111111116</v>
      </c>
      <c r="G106" s="4" cm="1">
        <f t="array" ref="G106">+IFERROR(_xlfn.IFS(_1[[#This Row],[Tipo]]="Pausa",10,_1[[#This Row],[Tipo]]="Almoço",40,_1[[#This Row],[Tipo]]="Visitar Nó",10,_1[[#This Row],[Tipo]]="Incidência",30),0)</f>
        <v>0</v>
      </c>
    </row>
    <row r="107" spans="1:7" x14ac:dyDescent="0.25">
      <c r="A107" s="1" t="s">
        <v>3</v>
      </c>
      <c r="B107" s="1" t="s">
        <v>24</v>
      </c>
      <c r="C107">
        <v>466</v>
      </c>
      <c r="D107">
        <v>466</v>
      </c>
      <c r="E107" s="1" t="s">
        <v>7</v>
      </c>
      <c r="F107" s="3">
        <f>+TIME(7,_1[[#This Row],[Hora Fim]],0)</f>
        <v>0.6152777777777777</v>
      </c>
      <c r="G107" s="4" cm="1">
        <f t="array" ref="G107">+IFERROR(_xlfn.IFS(_1[[#This Row],[Tipo]]="Pausa",10,_1[[#This Row],[Tipo]]="Almoço",40,_1[[#This Row],[Tipo]]="Visitar Nó",10,_1[[#This Row],[Tipo]]="Incidência",30),0)</f>
        <v>0</v>
      </c>
    </row>
    <row r="108" spans="1:7" x14ac:dyDescent="0.25">
      <c r="A108" s="1" t="s">
        <v>3</v>
      </c>
      <c r="B108" s="1" t="s">
        <v>24</v>
      </c>
      <c r="C108">
        <v>468</v>
      </c>
      <c r="D108">
        <v>478</v>
      </c>
      <c r="E108" s="1" t="s">
        <v>29</v>
      </c>
      <c r="F108" s="3">
        <f>+TIME(7,_1[[#This Row],[Hora Fim]],0)</f>
        <v>0.62361111111111112</v>
      </c>
      <c r="G108" s="4" cm="1">
        <f t="array" ref="G108">+IFERROR(_xlfn.IFS(_1[[#This Row],[Tipo]]="Pausa",10,_1[[#This Row],[Tipo]]="Almoço",40,_1[[#This Row],[Tipo]]="Visitar Nó",10,_1[[#This Row],[Tipo]]="Incidência",30),0)</f>
        <v>10</v>
      </c>
    </row>
    <row r="109" spans="1:7" x14ac:dyDescent="0.25">
      <c r="A109" s="1" t="s">
        <v>3</v>
      </c>
      <c r="B109" s="1" t="s">
        <v>24</v>
      </c>
      <c r="C109">
        <v>478</v>
      </c>
      <c r="D109">
        <v>478</v>
      </c>
      <c r="E109" s="1" t="s">
        <v>10</v>
      </c>
      <c r="F109" s="3">
        <f>+TIME(7,_1[[#This Row],[Hora Fim]],0)</f>
        <v>0.62361111111111112</v>
      </c>
      <c r="G109" s="4" cm="1">
        <f t="array" ref="G109">+IFERROR(_xlfn.IFS(_1[[#This Row],[Tipo]]="Pausa",10,_1[[#This Row],[Tipo]]="Almoço",40,_1[[#This Row],[Tipo]]="Visitar Nó",10,_1[[#This Row],[Tipo]]="Incidência",30),0)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F6E2-3E0E-4372-87D6-8AB63B66A4C9}">
  <dimension ref="A1:I2"/>
  <sheetViews>
    <sheetView topLeftCell="J1" workbookViewId="0">
      <selection sqref="A1:I2"/>
    </sheetView>
  </sheetViews>
  <sheetFormatPr defaultRowHeight="15" x14ac:dyDescent="0.25"/>
  <cols>
    <col min="1" max="1" width="8" bestFit="1" customWidth="1"/>
    <col min="2" max="2" width="5.85546875" bestFit="1" customWidth="1"/>
    <col min="3" max="3" width="12.7109375" bestFit="1" customWidth="1"/>
    <col min="4" max="4" width="11.140625" bestFit="1" customWidth="1"/>
    <col min="5" max="5" width="7.140625" bestFit="1" customWidth="1"/>
    <col min="6" max="6" width="13.28515625" bestFit="1" customWidth="1"/>
    <col min="7" max="7" width="17.28515625" bestFit="1" customWidth="1"/>
    <col min="8" max="8" width="17.140625" bestFit="1" customWidth="1"/>
    <col min="9" max="9" width="14.85546875" style="3" bestFit="1" customWidth="1"/>
  </cols>
  <sheetData>
    <row r="1" spans="1:9" x14ac:dyDescent="0.25">
      <c r="A1" t="s">
        <v>0</v>
      </c>
      <c r="B1" t="s">
        <v>1</v>
      </c>
      <c r="C1" t="s">
        <v>6</v>
      </c>
      <c r="D1" t="s">
        <v>5</v>
      </c>
      <c r="E1" t="s">
        <v>4</v>
      </c>
      <c r="F1" t="s">
        <v>11</v>
      </c>
      <c r="G1" t="s">
        <v>12</v>
      </c>
      <c r="H1" t="s">
        <v>13</v>
      </c>
      <c r="I1" s="3" t="s">
        <v>14</v>
      </c>
    </row>
    <row r="2" spans="1:9" x14ac:dyDescent="0.25">
      <c r="A2" s="1"/>
      <c r="B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0356-6A3F-4DB5-8689-17E2332530A4}">
  <dimension ref="A1:J193"/>
  <sheetViews>
    <sheetView topLeftCell="A77" zoomScale="103" workbookViewId="0">
      <selection activeCell="J2" sqref="J2"/>
    </sheetView>
  </sheetViews>
  <sheetFormatPr defaultRowHeight="15" x14ac:dyDescent="0.25"/>
  <cols>
    <col min="1" max="1" width="8" bestFit="1" customWidth="1"/>
    <col min="2" max="2" width="25.7109375" bestFit="1" customWidth="1"/>
    <col min="3" max="3" width="12.7109375" bestFit="1" customWidth="1"/>
    <col min="4" max="4" width="11.140625" bestFit="1" customWidth="1"/>
    <col min="5" max="5" width="10.85546875" bestFit="1" customWidth="1"/>
    <col min="6" max="6" width="13.28515625" bestFit="1" customWidth="1"/>
    <col min="7" max="7" width="11.140625" bestFit="1" customWidth="1"/>
    <col min="8" max="8" width="6.7109375" bestFit="1" customWidth="1"/>
    <col min="9" max="9" width="13.140625" bestFit="1" customWidth="1"/>
    <col min="10" max="10" width="9.28515625" bestFit="1" customWidth="1"/>
    <col min="11" max="11" width="10.85546875" bestFit="1" customWidth="1"/>
    <col min="12" max="12" width="11.140625" bestFit="1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5</v>
      </c>
      <c r="E1" t="s">
        <v>4</v>
      </c>
      <c r="F1" t="s">
        <v>11</v>
      </c>
      <c r="G1" t="s">
        <v>16</v>
      </c>
    </row>
    <row r="2" spans="1:10" x14ac:dyDescent="0.25">
      <c r="A2" s="1" t="s">
        <v>2</v>
      </c>
      <c r="B2" s="1" t="s">
        <v>18</v>
      </c>
      <c r="C2">
        <v>18</v>
      </c>
      <c r="D2">
        <v>18</v>
      </c>
      <c r="E2" s="1" t="s">
        <v>7</v>
      </c>
      <c r="F2" s="1">
        <f>+IF(total[[#This Row],[Tipo]]="Visitar Nó",10,0)</f>
        <v>0</v>
      </c>
      <c r="G2" s="1">
        <f>+IF(total[[#This Row],[Nó]]=B1,total[[#This Row],[Hora Fim]]-D1,0)</f>
        <v>0</v>
      </c>
      <c r="I2" t="s">
        <v>31</v>
      </c>
      <c r="J2" s="4">
        <f>+'0'!K2+'1'!J2</f>
        <v>516</v>
      </c>
    </row>
    <row r="3" spans="1:10" x14ac:dyDescent="0.25">
      <c r="A3" s="1" t="s">
        <v>2</v>
      </c>
      <c r="B3" s="1" t="s">
        <v>18</v>
      </c>
      <c r="C3">
        <v>24</v>
      </c>
      <c r="D3">
        <v>24</v>
      </c>
      <c r="E3" s="1" t="s">
        <v>7</v>
      </c>
      <c r="F3" s="1">
        <f>+IF(total[[#This Row],[Tipo]]="Visitar Nó",10,0)</f>
        <v>0</v>
      </c>
      <c r="G3" s="1">
        <f>+IF(total[[#This Row],[Nó]]=B2,total[[#This Row],[Hora Fim]]-D2,0)</f>
        <v>6</v>
      </c>
      <c r="J3">
        <f>+J2-[1]kms!$B$4</f>
        <v>47</v>
      </c>
    </row>
    <row r="4" spans="1:10" x14ac:dyDescent="0.25">
      <c r="A4" s="1" t="s">
        <v>2</v>
      </c>
      <c r="B4" s="1" t="s">
        <v>18</v>
      </c>
      <c r="C4">
        <v>84</v>
      </c>
      <c r="D4">
        <v>84</v>
      </c>
      <c r="E4" s="1" t="s">
        <v>7</v>
      </c>
      <c r="F4" s="1">
        <f>+IF(total[[#This Row],[Tipo]]="Visitar Nó",10,0)</f>
        <v>0</v>
      </c>
      <c r="G4" s="1">
        <f>+IF(total[[#This Row],[Nó]]=B3,total[[#This Row],[Hora Fim]]-D3,0)</f>
        <v>60</v>
      </c>
    </row>
    <row r="5" spans="1:10" x14ac:dyDescent="0.25">
      <c r="A5" s="1" t="s">
        <v>2</v>
      </c>
      <c r="B5" s="1" t="s">
        <v>18</v>
      </c>
      <c r="C5">
        <v>120</v>
      </c>
      <c r="D5">
        <v>120</v>
      </c>
      <c r="E5" s="1" t="s">
        <v>7</v>
      </c>
      <c r="F5" s="1">
        <f>+IF(total[[#This Row],[Tipo]]="Visitar Nó",10,0)</f>
        <v>0</v>
      </c>
      <c r="G5" s="1">
        <f>+IF(total[[#This Row],[Nó]]=B4,total[[#This Row],[Hora Fim]]-D4,0)</f>
        <v>36</v>
      </c>
    </row>
    <row r="6" spans="1:10" x14ac:dyDescent="0.25">
      <c r="A6" s="1" t="s">
        <v>2</v>
      </c>
      <c r="B6" s="1" t="s">
        <v>18</v>
      </c>
      <c r="C6">
        <v>180</v>
      </c>
      <c r="D6">
        <v>180</v>
      </c>
      <c r="E6" s="1" t="s">
        <v>7</v>
      </c>
      <c r="F6" s="1">
        <f>+IF(total[[#This Row],[Tipo]]="Visitar Nó",10,0)</f>
        <v>0</v>
      </c>
      <c r="G6" s="1">
        <f>+IF(total[[#This Row],[Nó]]=B5,total[[#This Row],[Hora Fim]]-D5,0)</f>
        <v>60</v>
      </c>
    </row>
    <row r="7" spans="1:10" x14ac:dyDescent="0.25">
      <c r="A7" s="1" t="s">
        <v>2</v>
      </c>
      <c r="B7" s="1" t="s">
        <v>18</v>
      </c>
      <c r="C7">
        <v>216</v>
      </c>
      <c r="D7">
        <v>216</v>
      </c>
      <c r="E7" s="1" t="s">
        <v>7</v>
      </c>
      <c r="F7" s="1">
        <f>+IF(total[[#This Row],[Tipo]]="Visitar Nó",10,0)</f>
        <v>0</v>
      </c>
      <c r="G7" s="1">
        <f>+IF(total[[#This Row],[Nó]]=B6,total[[#This Row],[Hora Fim]]-D6,0)</f>
        <v>36</v>
      </c>
    </row>
    <row r="8" spans="1:10" x14ac:dyDescent="0.25">
      <c r="A8" s="1" t="s">
        <v>2</v>
      </c>
      <c r="B8" s="1" t="s">
        <v>18</v>
      </c>
      <c r="C8">
        <v>330</v>
      </c>
      <c r="D8">
        <v>330</v>
      </c>
      <c r="E8" s="1" t="s">
        <v>7</v>
      </c>
      <c r="F8" s="1">
        <f>+IF(total[[#This Row],[Tipo]]="Visitar Nó",10,0)</f>
        <v>0</v>
      </c>
      <c r="G8" s="1">
        <f>+IF(total[[#This Row],[Nó]]=B7,total[[#This Row],[Hora Fim]]-D7,0)</f>
        <v>114</v>
      </c>
    </row>
    <row r="9" spans="1:10" x14ac:dyDescent="0.25">
      <c r="A9" s="1" t="s">
        <v>2</v>
      </c>
      <c r="B9" s="1" t="s">
        <v>18</v>
      </c>
      <c r="C9">
        <v>346</v>
      </c>
      <c r="D9">
        <v>356</v>
      </c>
      <c r="E9" s="1" t="s">
        <v>29</v>
      </c>
      <c r="F9" s="1">
        <f>+IF(total[[#This Row],[Tipo]]="Visitar Nó",10,0)</f>
        <v>10</v>
      </c>
      <c r="G9" s="1">
        <f>+IF(total[[#This Row],[Nó]]=B8,total[[#This Row],[Hora Fim]]-D8,0)</f>
        <v>26</v>
      </c>
    </row>
    <row r="10" spans="1:10" x14ac:dyDescent="0.25">
      <c r="A10" s="1" t="s">
        <v>2</v>
      </c>
      <c r="B10" s="1" t="s">
        <v>18</v>
      </c>
      <c r="C10">
        <v>356</v>
      </c>
      <c r="D10">
        <v>356</v>
      </c>
      <c r="E10" s="1" t="s">
        <v>7</v>
      </c>
      <c r="F10" s="1">
        <f>+IF(total[[#This Row],[Tipo]]="Visitar Nó",10,0)</f>
        <v>0</v>
      </c>
      <c r="G10" s="1">
        <f>+IF(total[[#This Row],[Nó]]=B9,total[[#This Row],[Hora Fim]]-D9,0)</f>
        <v>0</v>
      </c>
    </row>
    <row r="11" spans="1:10" x14ac:dyDescent="0.25">
      <c r="A11" s="1" t="s">
        <v>3</v>
      </c>
      <c r="B11" s="1" t="s">
        <v>26</v>
      </c>
      <c r="C11">
        <v>10</v>
      </c>
      <c r="D11">
        <v>10</v>
      </c>
      <c r="E11" s="1" t="s">
        <v>7</v>
      </c>
      <c r="F11" s="1">
        <f>+IF(total[[#This Row],[Tipo]]="Visitar Nó",10,0)</f>
        <v>0</v>
      </c>
      <c r="G11" s="1">
        <f>+IF(total[[#This Row],[Nó]]=B10,total[[#This Row],[Hora Fim]]-D10,0)</f>
        <v>0</v>
      </c>
    </row>
    <row r="12" spans="1:10" x14ac:dyDescent="0.25">
      <c r="A12" s="1" t="s">
        <v>3</v>
      </c>
      <c r="B12" s="1" t="s">
        <v>26</v>
      </c>
      <c r="C12">
        <v>20</v>
      </c>
      <c r="D12">
        <v>20</v>
      </c>
      <c r="E12" s="1" t="s">
        <v>7</v>
      </c>
      <c r="F12" s="1">
        <f>+IF(total[[#This Row],[Tipo]]="Visitar Nó",10,0)</f>
        <v>0</v>
      </c>
      <c r="G12" s="1">
        <f>+IF(total[[#This Row],[Nó]]=B11,total[[#This Row],[Hora Fim]]-D11,0)</f>
        <v>10</v>
      </c>
    </row>
    <row r="13" spans="1:10" x14ac:dyDescent="0.25">
      <c r="A13" s="1" t="s">
        <v>3</v>
      </c>
      <c r="B13" s="1" t="s">
        <v>26</v>
      </c>
      <c r="C13">
        <v>42</v>
      </c>
      <c r="D13">
        <v>42</v>
      </c>
      <c r="E13" s="1" t="s">
        <v>7</v>
      </c>
      <c r="F13" s="1">
        <f>+IF(total[[#This Row],[Tipo]]="Visitar Nó",10,0)</f>
        <v>0</v>
      </c>
      <c r="G13" s="1">
        <f>+IF(total[[#This Row],[Nó]]=B12,total[[#This Row],[Hora Fim]]-D12,0)</f>
        <v>22</v>
      </c>
    </row>
    <row r="14" spans="1:10" x14ac:dyDescent="0.25">
      <c r="A14" s="1" t="s">
        <v>3</v>
      </c>
      <c r="B14" s="1" t="s">
        <v>26</v>
      </c>
      <c r="C14">
        <v>52</v>
      </c>
      <c r="D14">
        <v>52</v>
      </c>
      <c r="E14" s="1" t="s">
        <v>7</v>
      </c>
      <c r="F14" s="1">
        <f>+IF(total[[#This Row],[Tipo]]="Visitar Nó",10,0)</f>
        <v>0</v>
      </c>
      <c r="G14" s="1">
        <f>+IF(total[[#This Row],[Nó]]=B13,total[[#This Row],[Hora Fim]]-D13,0)</f>
        <v>10</v>
      </c>
    </row>
    <row r="15" spans="1:10" x14ac:dyDescent="0.25">
      <c r="A15" s="1" t="s">
        <v>3</v>
      </c>
      <c r="B15" s="1" t="s">
        <v>26</v>
      </c>
      <c r="C15">
        <v>74</v>
      </c>
      <c r="D15">
        <v>74</v>
      </c>
      <c r="E15" s="1" t="s">
        <v>7</v>
      </c>
      <c r="F15" s="1">
        <f>+IF(total[[#This Row],[Tipo]]="Visitar Nó",10,0)</f>
        <v>0</v>
      </c>
      <c r="G15" s="1">
        <f>+IF(total[[#This Row],[Nó]]=B14,total[[#This Row],[Hora Fim]]-D14,0)</f>
        <v>22</v>
      </c>
    </row>
    <row r="16" spans="1:10" x14ac:dyDescent="0.25">
      <c r="A16" s="1" t="s">
        <v>3</v>
      </c>
      <c r="B16" s="1" t="s">
        <v>26</v>
      </c>
      <c r="C16">
        <v>84</v>
      </c>
      <c r="D16">
        <v>84</v>
      </c>
      <c r="E16" s="1" t="s">
        <v>7</v>
      </c>
      <c r="F16" s="1">
        <f>+IF(total[[#This Row],[Tipo]]="Visitar Nó",10,0)</f>
        <v>0</v>
      </c>
      <c r="G16" s="1">
        <f>+IF(total[[#This Row],[Nó]]=B15,total[[#This Row],[Hora Fim]]-D15,0)</f>
        <v>10</v>
      </c>
    </row>
    <row r="17" spans="1:7" x14ac:dyDescent="0.25">
      <c r="A17" s="1" t="s">
        <v>3</v>
      </c>
      <c r="B17" s="1" t="s">
        <v>26</v>
      </c>
      <c r="C17">
        <v>106</v>
      </c>
      <c r="D17">
        <v>106</v>
      </c>
      <c r="E17" s="1" t="s">
        <v>7</v>
      </c>
      <c r="F17" s="1">
        <f>+IF(total[[#This Row],[Tipo]]="Visitar Nó",10,0)</f>
        <v>0</v>
      </c>
      <c r="G17" s="1">
        <f>+IF(total[[#This Row],[Nó]]=B16,total[[#This Row],[Hora Fim]]-D16,0)</f>
        <v>22</v>
      </c>
    </row>
    <row r="18" spans="1:7" x14ac:dyDescent="0.25">
      <c r="A18" s="1" t="s">
        <v>3</v>
      </c>
      <c r="B18" s="1" t="s">
        <v>26</v>
      </c>
      <c r="C18">
        <v>116</v>
      </c>
      <c r="D18">
        <v>116</v>
      </c>
      <c r="E18" s="1" t="s">
        <v>7</v>
      </c>
      <c r="F18" s="1">
        <f>+IF(total[[#This Row],[Tipo]]="Visitar Nó",10,0)</f>
        <v>0</v>
      </c>
      <c r="G18" s="1">
        <f>+IF(total[[#This Row],[Nó]]=B17,total[[#This Row],[Hora Fim]]-D17,0)</f>
        <v>10</v>
      </c>
    </row>
    <row r="19" spans="1:7" x14ac:dyDescent="0.25">
      <c r="A19" s="1" t="s">
        <v>3</v>
      </c>
      <c r="B19" s="1" t="s">
        <v>26</v>
      </c>
      <c r="C19">
        <v>138</v>
      </c>
      <c r="D19">
        <v>138</v>
      </c>
      <c r="E19" s="1" t="s">
        <v>7</v>
      </c>
      <c r="F19" s="1">
        <f>+IF(total[[#This Row],[Tipo]]="Visitar Nó",10,0)</f>
        <v>0</v>
      </c>
      <c r="G19" s="1">
        <f>+IF(total[[#This Row],[Nó]]=B18,total[[#This Row],[Hora Fim]]-D18,0)</f>
        <v>22</v>
      </c>
    </row>
    <row r="20" spans="1:7" x14ac:dyDescent="0.25">
      <c r="A20" s="1" t="s">
        <v>3</v>
      </c>
      <c r="B20" s="1" t="s">
        <v>26</v>
      </c>
      <c r="C20">
        <v>144</v>
      </c>
      <c r="D20">
        <v>144</v>
      </c>
      <c r="E20" s="1" t="s">
        <v>7</v>
      </c>
      <c r="F20" s="1">
        <f>+IF(total[[#This Row],[Tipo]]="Visitar Nó",10,0)</f>
        <v>0</v>
      </c>
      <c r="G20" s="1">
        <f>+IF(total[[#This Row],[Nó]]=B19,total[[#This Row],[Hora Fim]]-D19,0)</f>
        <v>6</v>
      </c>
    </row>
    <row r="21" spans="1:7" x14ac:dyDescent="0.25">
      <c r="A21" s="1" t="s">
        <v>3</v>
      </c>
      <c r="B21" s="1" t="s">
        <v>26</v>
      </c>
      <c r="C21">
        <v>268</v>
      </c>
      <c r="D21">
        <v>268</v>
      </c>
      <c r="E21" s="1" t="s">
        <v>7</v>
      </c>
      <c r="F21" s="1">
        <f>+IF(total[[#This Row],[Tipo]]="Visitar Nó",10,0)</f>
        <v>0</v>
      </c>
      <c r="G21" s="1">
        <f>+IF(total[[#This Row],[Nó]]=B20,total[[#This Row],[Hora Fim]]-D20,0)</f>
        <v>124</v>
      </c>
    </row>
    <row r="22" spans="1:7" x14ac:dyDescent="0.25">
      <c r="A22" s="1" t="s">
        <v>3</v>
      </c>
      <c r="B22" s="1" t="s">
        <v>26</v>
      </c>
      <c r="C22">
        <v>278</v>
      </c>
      <c r="D22">
        <v>278</v>
      </c>
      <c r="E22" s="1" t="s">
        <v>7</v>
      </c>
      <c r="F22" s="1">
        <f>+IF(total[[#This Row],[Tipo]]="Visitar Nó",10,0)</f>
        <v>0</v>
      </c>
      <c r="G22" s="1">
        <f>+IF(total[[#This Row],[Nó]]=B21,total[[#This Row],[Hora Fim]]-D21,0)</f>
        <v>10</v>
      </c>
    </row>
    <row r="23" spans="1:7" x14ac:dyDescent="0.25">
      <c r="A23" s="1" t="s">
        <v>3</v>
      </c>
      <c r="B23" s="1" t="s">
        <v>26</v>
      </c>
      <c r="C23">
        <v>300</v>
      </c>
      <c r="D23">
        <v>300</v>
      </c>
      <c r="E23" s="1" t="s">
        <v>7</v>
      </c>
      <c r="F23" s="1">
        <f>+IF(total[[#This Row],[Tipo]]="Visitar Nó",10,0)</f>
        <v>0</v>
      </c>
      <c r="G23" s="1">
        <f>+IF(total[[#This Row],[Nó]]=B22,total[[#This Row],[Hora Fim]]-D22,0)</f>
        <v>22</v>
      </c>
    </row>
    <row r="24" spans="1:7" x14ac:dyDescent="0.25">
      <c r="A24" s="1" t="s">
        <v>3</v>
      </c>
      <c r="B24" s="1" t="s">
        <v>26</v>
      </c>
      <c r="C24">
        <v>310</v>
      </c>
      <c r="D24">
        <v>310</v>
      </c>
      <c r="E24" s="1" t="s">
        <v>7</v>
      </c>
      <c r="F24" s="1">
        <f>+IF(total[[#This Row],[Tipo]]="Visitar Nó",10,0)</f>
        <v>0</v>
      </c>
      <c r="G24" s="1">
        <f>+IF(total[[#This Row],[Nó]]=B23,total[[#This Row],[Hora Fim]]-D23,0)</f>
        <v>10</v>
      </c>
    </row>
    <row r="25" spans="1:7" x14ac:dyDescent="0.25">
      <c r="A25" s="1" t="s">
        <v>3</v>
      </c>
      <c r="B25" s="1" t="s">
        <v>26</v>
      </c>
      <c r="C25">
        <v>332</v>
      </c>
      <c r="D25">
        <v>332</v>
      </c>
      <c r="E25" s="1" t="s">
        <v>7</v>
      </c>
      <c r="F25" s="1">
        <f>+IF(total[[#This Row],[Tipo]]="Visitar Nó",10,0)</f>
        <v>0</v>
      </c>
      <c r="G25" s="1">
        <f>+IF(total[[#This Row],[Nó]]=B24,total[[#This Row],[Hora Fim]]-D24,0)</f>
        <v>22</v>
      </c>
    </row>
    <row r="26" spans="1:7" x14ac:dyDescent="0.25">
      <c r="A26" s="1" t="s">
        <v>3</v>
      </c>
      <c r="B26" s="1" t="s">
        <v>26</v>
      </c>
      <c r="C26">
        <v>342</v>
      </c>
      <c r="D26">
        <v>342</v>
      </c>
      <c r="E26" s="1" t="s">
        <v>7</v>
      </c>
      <c r="F26" s="1">
        <f>+IF(total[[#This Row],[Tipo]]="Visitar Nó",10,0)</f>
        <v>0</v>
      </c>
      <c r="G26" s="1">
        <f>+IF(total[[#This Row],[Nó]]=B25,total[[#This Row],[Hora Fim]]-D25,0)</f>
        <v>10</v>
      </c>
    </row>
    <row r="27" spans="1:7" x14ac:dyDescent="0.25">
      <c r="A27" s="1" t="s">
        <v>3</v>
      </c>
      <c r="B27" s="1" t="s">
        <v>26</v>
      </c>
      <c r="C27">
        <v>406</v>
      </c>
      <c r="D27">
        <v>406</v>
      </c>
      <c r="E27" s="1" t="s">
        <v>7</v>
      </c>
      <c r="F27" s="1">
        <f>+IF(total[[#This Row],[Tipo]]="Visitar Nó",10,0)</f>
        <v>0</v>
      </c>
      <c r="G27" s="1">
        <f>+IF(total[[#This Row],[Nó]]=B26,total[[#This Row],[Hora Fim]]-D26,0)</f>
        <v>64</v>
      </c>
    </row>
    <row r="28" spans="1:7" x14ac:dyDescent="0.25">
      <c r="A28" s="1" t="s">
        <v>3</v>
      </c>
      <c r="B28" s="1" t="s">
        <v>26</v>
      </c>
      <c r="C28">
        <v>436</v>
      </c>
      <c r="D28">
        <v>446</v>
      </c>
      <c r="E28" s="1" t="s">
        <v>29</v>
      </c>
      <c r="F28" s="1">
        <f>+IF(total[[#This Row],[Tipo]]="Visitar Nó",10,0)</f>
        <v>10</v>
      </c>
      <c r="G28" s="1">
        <f>+IF(total[[#This Row],[Nó]]=B27,total[[#This Row],[Hora Fim]]-D27,0)</f>
        <v>40</v>
      </c>
    </row>
    <row r="29" spans="1:7" x14ac:dyDescent="0.25">
      <c r="A29" s="1" t="s">
        <v>3</v>
      </c>
      <c r="B29" s="1" t="s">
        <v>26</v>
      </c>
      <c r="C29">
        <v>446</v>
      </c>
      <c r="D29">
        <v>446</v>
      </c>
      <c r="E29" s="1" t="s">
        <v>7</v>
      </c>
      <c r="F29" s="1">
        <f>+IF(total[[#This Row],[Tipo]]="Visitar Nó",10,0)</f>
        <v>0</v>
      </c>
      <c r="G29" s="1">
        <f>+IF(total[[#This Row],[Nó]]=B28,total[[#This Row],[Hora Fim]]-D28,0)</f>
        <v>0</v>
      </c>
    </row>
    <row r="30" spans="1:7" x14ac:dyDescent="0.25">
      <c r="A30" s="1" t="s">
        <v>3</v>
      </c>
      <c r="B30" s="1" t="s">
        <v>27</v>
      </c>
      <c r="C30">
        <v>12</v>
      </c>
      <c r="D30">
        <v>12</v>
      </c>
      <c r="E30" s="1" t="s">
        <v>7</v>
      </c>
      <c r="F30" s="1">
        <f>+IF(total[[#This Row],[Tipo]]="Visitar Nó",10,0)</f>
        <v>0</v>
      </c>
      <c r="G30" s="1">
        <f>+IF(total[[#This Row],[Nó]]=B29,total[[#This Row],[Hora Fim]]-D29,0)</f>
        <v>0</v>
      </c>
    </row>
    <row r="31" spans="1:7" x14ac:dyDescent="0.25">
      <c r="A31" s="1" t="s">
        <v>3</v>
      </c>
      <c r="B31" s="1" t="s">
        <v>27</v>
      </c>
      <c r="C31">
        <v>18</v>
      </c>
      <c r="D31">
        <v>18</v>
      </c>
      <c r="E31" s="1" t="s">
        <v>7</v>
      </c>
      <c r="F31" s="1">
        <f>+IF(total[[#This Row],[Tipo]]="Visitar Nó",10,0)</f>
        <v>0</v>
      </c>
      <c r="G31" s="1">
        <f>+IF(total[[#This Row],[Nó]]=B30,total[[#This Row],[Hora Fim]]-D30,0)</f>
        <v>6</v>
      </c>
    </row>
    <row r="32" spans="1:7" x14ac:dyDescent="0.25">
      <c r="A32" s="1" t="s">
        <v>3</v>
      </c>
      <c r="B32" s="1" t="s">
        <v>27</v>
      </c>
      <c r="C32">
        <v>44</v>
      </c>
      <c r="D32">
        <v>44</v>
      </c>
      <c r="E32" s="1" t="s">
        <v>7</v>
      </c>
      <c r="F32" s="1">
        <f>+IF(total[[#This Row],[Tipo]]="Visitar Nó",10,0)</f>
        <v>0</v>
      </c>
      <c r="G32" s="1">
        <f>+IF(total[[#This Row],[Nó]]=B31,total[[#This Row],[Hora Fim]]-D31,0)</f>
        <v>26</v>
      </c>
    </row>
    <row r="33" spans="1:7" x14ac:dyDescent="0.25">
      <c r="A33" s="1" t="s">
        <v>3</v>
      </c>
      <c r="B33" s="1" t="s">
        <v>27</v>
      </c>
      <c r="C33">
        <v>50</v>
      </c>
      <c r="D33">
        <v>50</v>
      </c>
      <c r="E33" s="1" t="s">
        <v>7</v>
      </c>
      <c r="F33" s="1">
        <f>+IF(total[[#This Row],[Tipo]]="Visitar Nó",10,0)</f>
        <v>0</v>
      </c>
      <c r="G33" s="1">
        <f>+IF(total[[#This Row],[Nó]]=B32,total[[#This Row],[Hora Fim]]-D32,0)</f>
        <v>6</v>
      </c>
    </row>
    <row r="34" spans="1:7" x14ac:dyDescent="0.25">
      <c r="A34" s="1" t="s">
        <v>3</v>
      </c>
      <c r="B34" s="1" t="s">
        <v>27</v>
      </c>
      <c r="C34">
        <v>76</v>
      </c>
      <c r="D34">
        <v>76</v>
      </c>
      <c r="E34" s="1" t="s">
        <v>7</v>
      </c>
      <c r="F34" s="1">
        <f>+IF(total[[#This Row],[Tipo]]="Visitar Nó",10,0)</f>
        <v>0</v>
      </c>
      <c r="G34" s="1">
        <f>+IF(total[[#This Row],[Nó]]=B33,total[[#This Row],[Hora Fim]]-D33,0)</f>
        <v>26</v>
      </c>
    </row>
    <row r="35" spans="1:7" x14ac:dyDescent="0.25">
      <c r="A35" s="1" t="s">
        <v>3</v>
      </c>
      <c r="B35" s="1" t="s">
        <v>27</v>
      </c>
      <c r="C35">
        <v>82</v>
      </c>
      <c r="D35">
        <v>82</v>
      </c>
      <c r="E35" s="1" t="s">
        <v>7</v>
      </c>
      <c r="F35" s="1">
        <f>+IF(total[[#This Row],[Tipo]]="Visitar Nó",10,0)</f>
        <v>0</v>
      </c>
      <c r="G35" s="1">
        <f>+IF(total[[#This Row],[Nó]]=B34,total[[#This Row],[Hora Fim]]-D34,0)</f>
        <v>6</v>
      </c>
    </row>
    <row r="36" spans="1:7" x14ac:dyDescent="0.25">
      <c r="A36" s="1" t="s">
        <v>3</v>
      </c>
      <c r="B36" s="1" t="s">
        <v>27</v>
      </c>
      <c r="C36">
        <v>108</v>
      </c>
      <c r="D36">
        <v>108</v>
      </c>
      <c r="E36" s="1" t="s">
        <v>7</v>
      </c>
      <c r="F36" s="1">
        <f>+IF(total[[#This Row],[Tipo]]="Visitar Nó",10,0)</f>
        <v>0</v>
      </c>
      <c r="G36" s="1">
        <f>+IF(total[[#This Row],[Nó]]=B35,total[[#This Row],[Hora Fim]]-D35,0)</f>
        <v>26</v>
      </c>
    </row>
    <row r="37" spans="1:7" x14ac:dyDescent="0.25">
      <c r="A37" s="1" t="s">
        <v>3</v>
      </c>
      <c r="B37" s="1" t="s">
        <v>27</v>
      </c>
      <c r="C37">
        <v>114</v>
      </c>
      <c r="D37">
        <v>114</v>
      </c>
      <c r="E37" s="1" t="s">
        <v>7</v>
      </c>
      <c r="F37" s="1">
        <f>+IF(total[[#This Row],[Tipo]]="Visitar Nó",10,0)</f>
        <v>0</v>
      </c>
      <c r="G37" s="1">
        <f>+IF(total[[#This Row],[Nó]]=B36,total[[#This Row],[Hora Fim]]-D36,0)</f>
        <v>6</v>
      </c>
    </row>
    <row r="38" spans="1:7" x14ac:dyDescent="0.25">
      <c r="A38" s="1" t="s">
        <v>3</v>
      </c>
      <c r="B38" s="1" t="s">
        <v>27</v>
      </c>
      <c r="C38">
        <v>140</v>
      </c>
      <c r="D38">
        <v>140</v>
      </c>
      <c r="E38" s="1" t="s">
        <v>7</v>
      </c>
      <c r="F38" s="1">
        <f>+IF(total[[#This Row],[Tipo]]="Visitar Nó",10,0)</f>
        <v>0</v>
      </c>
      <c r="G38" s="1">
        <f>+IF(total[[#This Row],[Nó]]=B37,total[[#This Row],[Hora Fim]]-D37,0)</f>
        <v>26</v>
      </c>
    </row>
    <row r="39" spans="1:7" x14ac:dyDescent="0.25">
      <c r="A39" s="1" t="s">
        <v>3</v>
      </c>
      <c r="B39" s="1" t="s">
        <v>27</v>
      </c>
      <c r="C39">
        <v>142</v>
      </c>
      <c r="D39">
        <v>142</v>
      </c>
      <c r="E39" s="1" t="s">
        <v>7</v>
      </c>
      <c r="F39" s="1">
        <f>+IF(total[[#This Row],[Tipo]]="Visitar Nó",10,0)</f>
        <v>0</v>
      </c>
      <c r="G39" s="1">
        <f>+IF(total[[#This Row],[Nó]]=B38,total[[#This Row],[Hora Fim]]-D38,0)</f>
        <v>2</v>
      </c>
    </row>
    <row r="40" spans="1:7" x14ac:dyDescent="0.25">
      <c r="A40" s="1" t="s">
        <v>3</v>
      </c>
      <c r="B40" s="1" t="s">
        <v>27</v>
      </c>
      <c r="C40">
        <v>270</v>
      </c>
      <c r="D40">
        <v>270</v>
      </c>
      <c r="E40" s="1" t="s">
        <v>7</v>
      </c>
      <c r="F40" s="1">
        <f>+IF(total[[#This Row],[Tipo]]="Visitar Nó",10,0)</f>
        <v>0</v>
      </c>
      <c r="G40" s="1">
        <f>+IF(total[[#This Row],[Nó]]=B39,total[[#This Row],[Hora Fim]]-D39,0)</f>
        <v>128</v>
      </c>
    </row>
    <row r="41" spans="1:7" x14ac:dyDescent="0.25">
      <c r="A41" s="1" t="s">
        <v>3</v>
      </c>
      <c r="B41" s="1" t="s">
        <v>27</v>
      </c>
      <c r="C41">
        <v>276</v>
      </c>
      <c r="D41">
        <v>276</v>
      </c>
      <c r="E41" s="1" t="s">
        <v>7</v>
      </c>
      <c r="F41" s="1">
        <f>+IF(total[[#This Row],[Tipo]]="Visitar Nó",10,0)</f>
        <v>0</v>
      </c>
      <c r="G41" s="1">
        <f>+IF(total[[#This Row],[Nó]]=B40,total[[#This Row],[Hora Fim]]-D40,0)</f>
        <v>6</v>
      </c>
    </row>
    <row r="42" spans="1:7" x14ac:dyDescent="0.25">
      <c r="A42" s="1" t="s">
        <v>3</v>
      </c>
      <c r="B42" s="1" t="s">
        <v>27</v>
      </c>
      <c r="C42">
        <v>302</v>
      </c>
      <c r="D42">
        <v>302</v>
      </c>
      <c r="E42" s="1" t="s">
        <v>7</v>
      </c>
      <c r="F42" s="1">
        <f>+IF(total[[#This Row],[Tipo]]="Visitar Nó",10,0)</f>
        <v>0</v>
      </c>
      <c r="G42" s="1">
        <f>+IF(total[[#This Row],[Nó]]=B41,total[[#This Row],[Hora Fim]]-D41,0)</f>
        <v>26</v>
      </c>
    </row>
    <row r="43" spans="1:7" x14ac:dyDescent="0.25">
      <c r="A43" s="1" t="s">
        <v>3</v>
      </c>
      <c r="B43" s="1" t="s">
        <v>27</v>
      </c>
      <c r="C43">
        <v>308</v>
      </c>
      <c r="D43">
        <v>308</v>
      </c>
      <c r="E43" s="1" t="s">
        <v>7</v>
      </c>
      <c r="F43" s="1">
        <f>+IF(total[[#This Row],[Tipo]]="Visitar Nó",10,0)</f>
        <v>0</v>
      </c>
      <c r="G43" s="1">
        <f>+IF(total[[#This Row],[Nó]]=B42,total[[#This Row],[Hora Fim]]-D42,0)</f>
        <v>6</v>
      </c>
    </row>
    <row r="44" spans="1:7" x14ac:dyDescent="0.25">
      <c r="A44" s="1" t="s">
        <v>3</v>
      </c>
      <c r="B44" s="1" t="s">
        <v>27</v>
      </c>
      <c r="C44">
        <v>334</v>
      </c>
      <c r="D44">
        <v>334</v>
      </c>
      <c r="E44" s="1" t="s">
        <v>7</v>
      </c>
      <c r="F44" s="1">
        <f>+IF(total[[#This Row],[Tipo]]="Visitar Nó",10,0)</f>
        <v>0</v>
      </c>
      <c r="G44" s="1">
        <f>+IF(total[[#This Row],[Nó]]=B43,total[[#This Row],[Hora Fim]]-D43,0)</f>
        <v>26</v>
      </c>
    </row>
    <row r="45" spans="1:7" x14ac:dyDescent="0.25">
      <c r="A45" s="1" t="s">
        <v>3</v>
      </c>
      <c r="B45" s="1" t="s">
        <v>27</v>
      </c>
      <c r="C45">
        <v>340</v>
      </c>
      <c r="D45">
        <v>340</v>
      </c>
      <c r="E45" s="1" t="s">
        <v>7</v>
      </c>
      <c r="F45" s="1">
        <f>+IF(total[[#This Row],[Tipo]]="Visitar Nó",10,0)</f>
        <v>0</v>
      </c>
      <c r="G45" s="1">
        <f>+IF(total[[#This Row],[Nó]]=B44,total[[#This Row],[Hora Fim]]-D44,0)</f>
        <v>6</v>
      </c>
    </row>
    <row r="46" spans="1:7" x14ac:dyDescent="0.25">
      <c r="A46" s="1" t="s">
        <v>3</v>
      </c>
      <c r="B46" s="1" t="s">
        <v>27</v>
      </c>
      <c r="C46">
        <v>408</v>
      </c>
      <c r="D46">
        <v>408</v>
      </c>
      <c r="E46" s="1" t="s">
        <v>7</v>
      </c>
      <c r="F46" s="1">
        <f>+IF(total[[#This Row],[Tipo]]="Visitar Nó",10,0)</f>
        <v>0</v>
      </c>
      <c r="G46" s="1">
        <f>+IF(total[[#This Row],[Nó]]=B45,total[[#This Row],[Hora Fim]]-D45,0)</f>
        <v>68</v>
      </c>
    </row>
    <row r="47" spans="1:7" x14ac:dyDescent="0.25">
      <c r="A47" s="1" t="s">
        <v>3</v>
      </c>
      <c r="B47" s="1" t="s">
        <v>27</v>
      </c>
      <c r="C47">
        <v>424</v>
      </c>
      <c r="D47">
        <v>434</v>
      </c>
      <c r="E47" s="1" t="s">
        <v>29</v>
      </c>
      <c r="F47" s="1">
        <f>+IF(total[[#This Row],[Tipo]]="Visitar Nó",10,0)</f>
        <v>10</v>
      </c>
      <c r="G47" s="1">
        <f>+IF(total[[#This Row],[Nó]]=B46,total[[#This Row],[Hora Fim]]-D46,0)</f>
        <v>26</v>
      </c>
    </row>
    <row r="48" spans="1:7" x14ac:dyDescent="0.25">
      <c r="A48" s="1" t="s">
        <v>3</v>
      </c>
      <c r="B48" s="1" t="s">
        <v>27</v>
      </c>
      <c r="C48">
        <v>434</v>
      </c>
      <c r="D48">
        <v>434</v>
      </c>
      <c r="E48" s="1" t="s">
        <v>7</v>
      </c>
      <c r="F48" s="1">
        <f>+IF(total[[#This Row],[Tipo]]="Visitar Nó",10,0)</f>
        <v>0</v>
      </c>
      <c r="G48" s="1">
        <f>+IF(total[[#This Row],[Nó]]=B47,total[[#This Row],[Hora Fim]]-D47,0)</f>
        <v>0</v>
      </c>
    </row>
    <row r="49" spans="1:7" x14ac:dyDescent="0.25">
      <c r="A49" s="1" t="s">
        <v>2</v>
      </c>
      <c r="B49" s="1" t="s">
        <v>24</v>
      </c>
      <c r="C49">
        <v>0</v>
      </c>
      <c r="D49">
        <v>0</v>
      </c>
      <c r="E49" s="1" t="s">
        <v>15</v>
      </c>
      <c r="F49" s="1">
        <f>+IF(total[[#This Row],[Tipo]]="Visitar Nó",10,0)</f>
        <v>0</v>
      </c>
      <c r="G49" s="1">
        <f>+IF(total[[#This Row],[Nó]]=B48,total[[#This Row],[Hora Fim]]-D48,0)</f>
        <v>0</v>
      </c>
    </row>
    <row r="50" spans="1:7" x14ac:dyDescent="0.25">
      <c r="A50" s="1" t="s">
        <v>3</v>
      </c>
      <c r="B50" s="1" t="s">
        <v>24</v>
      </c>
      <c r="C50">
        <v>0</v>
      </c>
      <c r="D50">
        <v>0</v>
      </c>
      <c r="E50" s="1" t="s">
        <v>15</v>
      </c>
      <c r="F50" s="1">
        <f>+IF(total[[#This Row],[Tipo]]="Visitar Nó",10,0)</f>
        <v>0</v>
      </c>
      <c r="G50" s="1">
        <f>+IF(total[[#This Row],[Nó]]=B49,total[[#This Row],[Hora Fim]]-D49,0)</f>
        <v>0</v>
      </c>
    </row>
    <row r="51" spans="1:7" x14ac:dyDescent="0.25">
      <c r="A51" s="1" t="s">
        <v>3</v>
      </c>
      <c r="B51" s="1" t="s">
        <v>24</v>
      </c>
      <c r="C51">
        <v>30</v>
      </c>
      <c r="D51">
        <v>30</v>
      </c>
      <c r="E51" s="1" t="s">
        <v>7</v>
      </c>
      <c r="F51" s="1">
        <f>+IF(total[[#This Row],[Tipo]]="Visitar Nó",10,0)</f>
        <v>0</v>
      </c>
      <c r="G51" s="1">
        <f>+IF(total[[#This Row],[Nó]]=B50,total[[#This Row],[Hora Fim]]-D50,0)</f>
        <v>30</v>
      </c>
    </row>
    <row r="52" spans="1:7" x14ac:dyDescent="0.25">
      <c r="A52" s="1" t="s">
        <v>3</v>
      </c>
      <c r="B52" s="1" t="s">
        <v>24</v>
      </c>
      <c r="C52">
        <v>32</v>
      </c>
      <c r="D52">
        <v>32</v>
      </c>
      <c r="E52" s="1" t="s">
        <v>7</v>
      </c>
      <c r="F52" s="1">
        <f>+IF(total[[#This Row],[Tipo]]="Visitar Nó",10,0)</f>
        <v>0</v>
      </c>
      <c r="G52" s="1">
        <f>+IF(total[[#This Row],[Nó]]=B51,total[[#This Row],[Hora Fim]]-D51,0)</f>
        <v>2</v>
      </c>
    </row>
    <row r="53" spans="1:7" x14ac:dyDescent="0.25">
      <c r="A53" s="1" t="s">
        <v>3</v>
      </c>
      <c r="B53" s="1" t="s">
        <v>24</v>
      </c>
      <c r="C53">
        <v>62</v>
      </c>
      <c r="D53">
        <v>62</v>
      </c>
      <c r="E53" s="1" t="s">
        <v>7</v>
      </c>
      <c r="F53" s="1">
        <f>+IF(total[[#This Row],[Tipo]]="Visitar Nó",10,0)</f>
        <v>0</v>
      </c>
      <c r="G53" s="1">
        <f>+IF(total[[#This Row],[Nó]]=B52,total[[#This Row],[Hora Fim]]-D52,0)</f>
        <v>30</v>
      </c>
    </row>
    <row r="54" spans="1:7" x14ac:dyDescent="0.25">
      <c r="A54" s="1" t="s">
        <v>3</v>
      </c>
      <c r="B54" s="1" t="s">
        <v>24</v>
      </c>
      <c r="C54">
        <v>64</v>
      </c>
      <c r="D54">
        <v>64</v>
      </c>
      <c r="E54" s="1" t="s">
        <v>7</v>
      </c>
      <c r="F54" s="1">
        <f>+IF(total[[#This Row],[Tipo]]="Visitar Nó",10,0)</f>
        <v>0</v>
      </c>
      <c r="G54" s="1">
        <f>+IF(total[[#This Row],[Nó]]=B53,total[[#This Row],[Hora Fim]]-D53,0)</f>
        <v>2</v>
      </c>
    </row>
    <row r="55" spans="1:7" x14ac:dyDescent="0.25">
      <c r="A55" s="1" t="s">
        <v>3</v>
      </c>
      <c r="B55" s="1" t="s">
        <v>24</v>
      </c>
      <c r="C55">
        <v>94</v>
      </c>
      <c r="D55">
        <v>94</v>
      </c>
      <c r="E55" s="1" t="s">
        <v>7</v>
      </c>
      <c r="F55" s="1">
        <f>+IF(total[[#This Row],[Tipo]]="Visitar Nó",10,0)</f>
        <v>0</v>
      </c>
      <c r="G55" s="1">
        <f>+IF(total[[#This Row],[Nó]]=B54,total[[#This Row],[Hora Fim]]-D54,0)</f>
        <v>30</v>
      </c>
    </row>
    <row r="56" spans="1:7" x14ac:dyDescent="0.25">
      <c r="A56" s="1" t="s">
        <v>3</v>
      </c>
      <c r="B56" s="1" t="s">
        <v>24</v>
      </c>
      <c r="C56">
        <v>96</v>
      </c>
      <c r="D56">
        <v>96</v>
      </c>
      <c r="E56" s="1" t="s">
        <v>7</v>
      </c>
      <c r="F56" s="1">
        <f>+IF(total[[#This Row],[Tipo]]="Visitar Nó",10,0)</f>
        <v>0</v>
      </c>
      <c r="G56" s="1">
        <f>+IF(total[[#This Row],[Nó]]=B55,total[[#This Row],[Hora Fim]]-D55,0)</f>
        <v>2</v>
      </c>
    </row>
    <row r="57" spans="1:7" x14ac:dyDescent="0.25">
      <c r="A57" s="1" t="s">
        <v>3</v>
      </c>
      <c r="B57" s="1" t="s">
        <v>24</v>
      </c>
      <c r="C57">
        <v>126</v>
      </c>
      <c r="D57">
        <v>126</v>
      </c>
      <c r="E57" s="1" t="s">
        <v>7</v>
      </c>
      <c r="F57" s="1">
        <f>+IF(total[[#This Row],[Tipo]]="Visitar Nó",10,0)</f>
        <v>0</v>
      </c>
      <c r="G57" s="1">
        <f>+IF(total[[#This Row],[Nó]]=B56,total[[#This Row],[Hora Fim]]-D56,0)</f>
        <v>30</v>
      </c>
    </row>
    <row r="58" spans="1:7" x14ac:dyDescent="0.25">
      <c r="A58" s="1" t="s">
        <v>3</v>
      </c>
      <c r="B58" s="1" t="s">
        <v>24</v>
      </c>
      <c r="C58">
        <v>128</v>
      </c>
      <c r="D58">
        <v>128</v>
      </c>
      <c r="E58" s="1" t="s">
        <v>7</v>
      </c>
      <c r="F58" s="1">
        <f>+IF(total[[#This Row],[Tipo]]="Visitar Nó",10,0)</f>
        <v>0</v>
      </c>
      <c r="G58" s="1">
        <f>+IF(total[[#This Row],[Nó]]=B57,total[[#This Row],[Hora Fim]]-D57,0)</f>
        <v>2</v>
      </c>
    </row>
    <row r="59" spans="1:7" x14ac:dyDescent="0.25">
      <c r="A59" s="1" t="s">
        <v>3</v>
      </c>
      <c r="B59" s="1" t="s">
        <v>24</v>
      </c>
      <c r="C59">
        <v>154</v>
      </c>
      <c r="D59">
        <v>154</v>
      </c>
      <c r="E59" s="1" t="s">
        <v>7</v>
      </c>
      <c r="F59" s="1">
        <f>+IF(total[[#This Row],[Tipo]]="Visitar Nó",10,0)</f>
        <v>0</v>
      </c>
      <c r="G59" s="1">
        <f>+IF(total[[#This Row],[Nó]]=B58,total[[#This Row],[Hora Fim]]-D58,0)</f>
        <v>26</v>
      </c>
    </row>
    <row r="60" spans="1:7" x14ac:dyDescent="0.25">
      <c r="A60" s="1" t="s">
        <v>3</v>
      </c>
      <c r="B60" s="1" t="s">
        <v>24</v>
      </c>
      <c r="C60">
        <v>202</v>
      </c>
      <c r="D60">
        <v>202</v>
      </c>
      <c r="E60" s="1" t="s">
        <v>7</v>
      </c>
      <c r="F60" s="1">
        <f>+IF(total[[#This Row],[Tipo]]="Visitar Nó",10,0)</f>
        <v>0</v>
      </c>
      <c r="G60" s="1">
        <f>+IF(total[[#This Row],[Nó]]=B59,total[[#This Row],[Hora Fim]]-D59,0)</f>
        <v>48</v>
      </c>
    </row>
    <row r="61" spans="1:7" x14ac:dyDescent="0.25">
      <c r="A61" s="1" t="s">
        <v>3</v>
      </c>
      <c r="B61" s="1" t="s">
        <v>24</v>
      </c>
      <c r="C61">
        <v>204</v>
      </c>
      <c r="D61">
        <v>204</v>
      </c>
      <c r="E61" s="1" t="s">
        <v>7</v>
      </c>
      <c r="F61" s="1">
        <f>+IF(total[[#This Row],[Tipo]]="Visitar Nó",10,0)</f>
        <v>0</v>
      </c>
      <c r="G61" s="1">
        <f>+IF(total[[#This Row],[Nó]]=B60,total[[#This Row],[Hora Fim]]-D60,0)</f>
        <v>2</v>
      </c>
    </row>
    <row r="62" spans="1:7" x14ac:dyDescent="0.25">
      <c r="A62" s="1" t="s">
        <v>3</v>
      </c>
      <c r="B62" s="1" t="s">
        <v>24</v>
      </c>
      <c r="C62">
        <v>256</v>
      </c>
      <c r="D62">
        <v>256</v>
      </c>
      <c r="E62" s="1" t="s">
        <v>7</v>
      </c>
      <c r="F62" s="1">
        <f>+IF(total[[#This Row],[Tipo]]="Visitar Nó",10,0)</f>
        <v>0</v>
      </c>
      <c r="G62" s="1">
        <f>+IF(total[[#This Row],[Nó]]=B61,total[[#This Row],[Hora Fim]]-D61,0)</f>
        <v>52</v>
      </c>
    </row>
    <row r="63" spans="1:7" x14ac:dyDescent="0.25">
      <c r="A63" s="1" t="s">
        <v>3</v>
      </c>
      <c r="B63" s="1" t="s">
        <v>24</v>
      </c>
      <c r="C63">
        <v>258</v>
      </c>
      <c r="D63">
        <v>258</v>
      </c>
      <c r="E63" s="1" t="s">
        <v>7</v>
      </c>
      <c r="F63" s="1">
        <f>+IF(total[[#This Row],[Tipo]]="Visitar Nó",10,0)</f>
        <v>0</v>
      </c>
      <c r="G63" s="1">
        <f>+IF(total[[#This Row],[Nó]]=B62,total[[#This Row],[Hora Fim]]-D62,0)</f>
        <v>2</v>
      </c>
    </row>
    <row r="64" spans="1:7" x14ac:dyDescent="0.25">
      <c r="A64" s="1" t="s">
        <v>2</v>
      </c>
      <c r="B64" s="1" t="s">
        <v>24</v>
      </c>
      <c r="C64">
        <v>268</v>
      </c>
      <c r="D64">
        <v>268</v>
      </c>
      <c r="E64" s="1" t="s">
        <v>7</v>
      </c>
      <c r="F64" s="1">
        <f>+IF(total[[#This Row],[Tipo]]="Visitar Nó",10,0)</f>
        <v>0</v>
      </c>
      <c r="G64" s="1">
        <f>+IF(total[[#This Row],[Nó]]=B63,total[[#This Row],[Hora Fim]]-D63,0)</f>
        <v>10</v>
      </c>
    </row>
    <row r="65" spans="1:7" x14ac:dyDescent="0.25">
      <c r="A65" s="1" t="s">
        <v>3</v>
      </c>
      <c r="B65" s="1" t="s">
        <v>24</v>
      </c>
      <c r="C65">
        <v>288</v>
      </c>
      <c r="D65">
        <v>288</v>
      </c>
      <c r="E65" s="1" t="s">
        <v>7</v>
      </c>
      <c r="F65" s="1">
        <f>+IF(total[[#This Row],[Tipo]]="Visitar Nó",10,0)</f>
        <v>0</v>
      </c>
      <c r="G65" s="1">
        <f>+IF(total[[#This Row],[Nó]]=B64,total[[#This Row],[Hora Fim]]-D64,0)</f>
        <v>20</v>
      </c>
    </row>
    <row r="66" spans="1:7" x14ac:dyDescent="0.25">
      <c r="A66" s="1" t="s">
        <v>3</v>
      </c>
      <c r="B66" s="1" t="s">
        <v>24</v>
      </c>
      <c r="C66">
        <v>290</v>
      </c>
      <c r="D66">
        <v>290</v>
      </c>
      <c r="E66" s="1" t="s">
        <v>7</v>
      </c>
      <c r="F66" s="1">
        <f>+IF(total[[#This Row],[Tipo]]="Visitar Nó",10,0)</f>
        <v>0</v>
      </c>
      <c r="G66" s="1">
        <f>+IF(total[[#This Row],[Nó]]=B65,total[[#This Row],[Hora Fim]]-D65,0)</f>
        <v>2</v>
      </c>
    </row>
    <row r="67" spans="1:7" x14ac:dyDescent="0.25">
      <c r="A67" s="1" t="s">
        <v>2</v>
      </c>
      <c r="B67" s="1" t="s">
        <v>24</v>
      </c>
      <c r="C67">
        <v>312</v>
      </c>
      <c r="D67">
        <v>312</v>
      </c>
      <c r="E67" s="1" t="s">
        <v>7</v>
      </c>
      <c r="F67" s="1">
        <f>+IF(total[[#This Row],[Tipo]]="Visitar Nó",10,0)</f>
        <v>0</v>
      </c>
      <c r="G67" s="1">
        <f>+IF(total[[#This Row],[Nó]]=B66,total[[#This Row],[Hora Fim]]-D66,0)</f>
        <v>22</v>
      </c>
    </row>
    <row r="68" spans="1:7" x14ac:dyDescent="0.25">
      <c r="A68" s="1" t="s">
        <v>3</v>
      </c>
      <c r="B68" s="1" t="s">
        <v>24</v>
      </c>
      <c r="C68">
        <v>320</v>
      </c>
      <c r="D68">
        <v>320</v>
      </c>
      <c r="E68" s="1" t="s">
        <v>7</v>
      </c>
      <c r="F68" s="1">
        <f>+IF(total[[#This Row],[Tipo]]="Visitar Nó",10,0)</f>
        <v>0</v>
      </c>
      <c r="G68" s="1">
        <f>+IF(total[[#This Row],[Nó]]=B67,total[[#This Row],[Hora Fim]]-D67,0)</f>
        <v>8</v>
      </c>
    </row>
    <row r="69" spans="1:7" x14ac:dyDescent="0.25">
      <c r="A69" s="1" t="s">
        <v>3</v>
      </c>
      <c r="B69" s="1" t="s">
        <v>24</v>
      </c>
      <c r="C69">
        <v>322</v>
      </c>
      <c r="D69">
        <v>322</v>
      </c>
      <c r="E69" s="1" t="s">
        <v>7</v>
      </c>
      <c r="F69" s="1">
        <f>+IF(total[[#This Row],[Tipo]]="Visitar Nó",10,0)</f>
        <v>0</v>
      </c>
      <c r="G69" s="1">
        <f>+IF(total[[#This Row],[Nó]]=B68,total[[#This Row],[Hora Fim]]-D68,0)</f>
        <v>2</v>
      </c>
    </row>
    <row r="70" spans="1:7" x14ac:dyDescent="0.25">
      <c r="A70" s="1" t="s">
        <v>3</v>
      </c>
      <c r="B70" s="1" t="s">
        <v>24</v>
      </c>
      <c r="C70">
        <v>352</v>
      </c>
      <c r="D70">
        <v>352</v>
      </c>
      <c r="E70" s="1" t="s">
        <v>7</v>
      </c>
      <c r="F70" s="1">
        <f>+IF(total[[#This Row],[Tipo]]="Visitar Nó",10,0)</f>
        <v>0</v>
      </c>
      <c r="G70" s="1">
        <f>+IF(total[[#This Row],[Nó]]=B69,total[[#This Row],[Hora Fim]]-D69,0)</f>
        <v>30</v>
      </c>
    </row>
    <row r="71" spans="1:7" x14ac:dyDescent="0.25">
      <c r="A71" s="1" t="s">
        <v>3</v>
      </c>
      <c r="B71" s="1" t="s">
        <v>24</v>
      </c>
      <c r="C71">
        <v>354</v>
      </c>
      <c r="D71">
        <v>354</v>
      </c>
      <c r="E71" s="1" t="s">
        <v>7</v>
      </c>
      <c r="F71" s="1">
        <f>+IF(total[[#This Row],[Tipo]]="Visitar Nó",10,0)</f>
        <v>0</v>
      </c>
      <c r="G71" s="1">
        <f>+IF(total[[#This Row],[Nó]]=B70,total[[#This Row],[Hora Fim]]-D70,0)</f>
        <v>2</v>
      </c>
    </row>
    <row r="72" spans="1:7" x14ac:dyDescent="0.25">
      <c r="A72" s="1" t="s">
        <v>3</v>
      </c>
      <c r="B72" s="1" t="s">
        <v>24</v>
      </c>
      <c r="C72">
        <v>356</v>
      </c>
      <c r="D72">
        <v>396</v>
      </c>
      <c r="E72" s="1" t="s">
        <v>9</v>
      </c>
      <c r="F72" s="1">
        <f>+IF(total[[#This Row],[Tipo]]="Visitar Nó",10,0)</f>
        <v>0</v>
      </c>
      <c r="G72" s="1">
        <f>+IF(total[[#This Row],[Nó]]=B71,total[[#This Row],[Hora Fim]]-D71,0)</f>
        <v>42</v>
      </c>
    </row>
    <row r="73" spans="1:7" x14ac:dyDescent="0.25">
      <c r="A73" s="1" t="s">
        <v>2</v>
      </c>
      <c r="B73" s="1" t="s">
        <v>24</v>
      </c>
      <c r="C73">
        <v>438</v>
      </c>
      <c r="D73">
        <v>438</v>
      </c>
      <c r="E73" s="1" t="s">
        <v>10</v>
      </c>
      <c r="F73" s="1">
        <f>+IF(total[[#This Row],[Tipo]]="Visitar Nó",10,0)</f>
        <v>0</v>
      </c>
      <c r="G73" s="1">
        <f>+IF(total[[#This Row],[Nó]]=B72,total[[#This Row],[Hora Fim]]-D72,0)</f>
        <v>42</v>
      </c>
    </row>
    <row r="74" spans="1:7" x14ac:dyDescent="0.25">
      <c r="A74" s="1" t="s">
        <v>3</v>
      </c>
      <c r="B74" s="1" t="s">
        <v>24</v>
      </c>
      <c r="C74">
        <v>466</v>
      </c>
      <c r="D74">
        <v>466</v>
      </c>
      <c r="E74" s="1" t="s">
        <v>7</v>
      </c>
      <c r="F74" s="1">
        <f>+IF(total[[#This Row],[Tipo]]="Visitar Nó",10,0)</f>
        <v>0</v>
      </c>
      <c r="G74" s="1">
        <f>+IF(total[[#This Row],[Nó]]=B73,total[[#This Row],[Hora Fim]]-D73,0)</f>
        <v>28</v>
      </c>
    </row>
    <row r="75" spans="1:7" x14ac:dyDescent="0.25">
      <c r="A75" s="1" t="s">
        <v>3</v>
      </c>
      <c r="B75" s="1" t="s">
        <v>24</v>
      </c>
      <c r="C75">
        <v>468</v>
      </c>
      <c r="D75">
        <v>478</v>
      </c>
      <c r="E75" s="1" t="s">
        <v>29</v>
      </c>
      <c r="F75" s="1">
        <f>+IF(total[[#This Row],[Tipo]]="Visitar Nó",10,0)</f>
        <v>10</v>
      </c>
      <c r="G75" s="1">
        <f>+IF(total[[#This Row],[Nó]]=B74,total[[#This Row],[Hora Fim]]-D74,0)</f>
        <v>12</v>
      </c>
    </row>
    <row r="76" spans="1:7" x14ac:dyDescent="0.25">
      <c r="A76" s="1" t="s">
        <v>3</v>
      </c>
      <c r="B76" s="1" t="s">
        <v>24</v>
      </c>
      <c r="C76">
        <v>478</v>
      </c>
      <c r="D76">
        <v>478</v>
      </c>
      <c r="E76" s="1" t="s">
        <v>10</v>
      </c>
      <c r="F76" s="1">
        <f>+IF(total[[#This Row],[Tipo]]="Visitar Nó",10,0)</f>
        <v>0</v>
      </c>
      <c r="G76" s="1">
        <f>+IF(total[[#This Row],[Nó]]=B75,total[[#This Row],[Hora Fim]]-D75,0)</f>
        <v>0</v>
      </c>
    </row>
    <row r="77" spans="1:7" x14ac:dyDescent="0.25">
      <c r="A77" s="1" t="s">
        <v>3</v>
      </c>
      <c r="B77" s="1" t="s">
        <v>28</v>
      </c>
      <c r="C77">
        <v>14</v>
      </c>
      <c r="D77">
        <v>14</v>
      </c>
      <c r="E77" s="1" t="s">
        <v>7</v>
      </c>
      <c r="F77" s="1">
        <f>+IF(total[[#This Row],[Tipo]]="Visitar Nó",10,0)</f>
        <v>0</v>
      </c>
      <c r="G77" s="1">
        <f>+IF(total[[#This Row],[Nó]]=B76,total[[#This Row],[Hora Fim]]-D76,0)</f>
        <v>0</v>
      </c>
    </row>
    <row r="78" spans="1:7" x14ac:dyDescent="0.25">
      <c r="A78" s="1" t="s">
        <v>3</v>
      </c>
      <c r="B78" s="1" t="s">
        <v>28</v>
      </c>
      <c r="C78">
        <v>16</v>
      </c>
      <c r="D78">
        <v>16</v>
      </c>
      <c r="E78" s="1" t="s">
        <v>7</v>
      </c>
      <c r="F78" s="1">
        <f>+IF(total[[#This Row],[Tipo]]="Visitar Nó",10,0)</f>
        <v>0</v>
      </c>
      <c r="G78" s="1">
        <f>+IF(total[[#This Row],[Nó]]=B77,total[[#This Row],[Hora Fim]]-D77,0)</f>
        <v>2</v>
      </c>
    </row>
    <row r="79" spans="1:7" x14ac:dyDescent="0.25">
      <c r="A79" s="1" t="s">
        <v>3</v>
      </c>
      <c r="B79" s="1" t="s">
        <v>28</v>
      </c>
      <c r="C79">
        <v>46</v>
      </c>
      <c r="D79">
        <v>46</v>
      </c>
      <c r="E79" s="1" t="s">
        <v>7</v>
      </c>
      <c r="F79" s="1">
        <f>+IF(total[[#This Row],[Tipo]]="Visitar Nó",10,0)</f>
        <v>0</v>
      </c>
      <c r="G79" s="1">
        <f>+IF(total[[#This Row],[Nó]]=B78,total[[#This Row],[Hora Fim]]-D78,0)</f>
        <v>30</v>
      </c>
    </row>
    <row r="80" spans="1:7" x14ac:dyDescent="0.25">
      <c r="A80" s="1" t="s">
        <v>3</v>
      </c>
      <c r="B80" s="1" t="s">
        <v>28</v>
      </c>
      <c r="C80">
        <v>48</v>
      </c>
      <c r="D80">
        <v>48</v>
      </c>
      <c r="E80" s="1" t="s">
        <v>7</v>
      </c>
      <c r="F80" s="1">
        <f>+IF(total[[#This Row],[Tipo]]="Visitar Nó",10,0)</f>
        <v>0</v>
      </c>
      <c r="G80" s="1">
        <f>+IF(total[[#This Row],[Nó]]=B79,total[[#This Row],[Hora Fim]]-D79,0)</f>
        <v>2</v>
      </c>
    </row>
    <row r="81" spans="1:7" x14ac:dyDescent="0.25">
      <c r="A81" s="1" t="s">
        <v>3</v>
      </c>
      <c r="B81" s="1" t="s">
        <v>28</v>
      </c>
      <c r="C81">
        <v>78</v>
      </c>
      <c r="D81">
        <v>78</v>
      </c>
      <c r="E81" s="1" t="s">
        <v>7</v>
      </c>
      <c r="F81" s="1">
        <f>+IF(total[[#This Row],[Tipo]]="Visitar Nó",10,0)</f>
        <v>0</v>
      </c>
      <c r="G81" s="1">
        <f>+IF(total[[#This Row],[Nó]]=B80,total[[#This Row],[Hora Fim]]-D80,0)</f>
        <v>30</v>
      </c>
    </row>
    <row r="82" spans="1:7" x14ac:dyDescent="0.25">
      <c r="A82" s="1" t="s">
        <v>3</v>
      </c>
      <c r="B82" s="1" t="s">
        <v>28</v>
      </c>
      <c r="C82">
        <v>80</v>
      </c>
      <c r="D82">
        <v>80</v>
      </c>
      <c r="E82" s="1" t="s">
        <v>7</v>
      </c>
      <c r="F82" s="1">
        <f>+IF(total[[#This Row],[Tipo]]="Visitar Nó",10,0)</f>
        <v>0</v>
      </c>
      <c r="G82" s="1">
        <f>+IF(total[[#This Row],[Nó]]=B81,total[[#This Row],[Hora Fim]]-D81,0)</f>
        <v>2</v>
      </c>
    </row>
    <row r="83" spans="1:7" x14ac:dyDescent="0.25">
      <c r="A83" s="1" t="s">
        <v>3</v>
      </c>
      <c r="B83" s="1" t="s">
        <v>28</v>
      </c>
      <c r="C83">
        <v>110</v>
      </c>
      <c r="D83">
        <v>110</v>
      </c>
      <c r="E83" s="1" t="s">
        <v>7</v>
      </c>
      <c r="F83" s="1">
        <f>+IF(total[[#This Row],[Tipo]]="Visitar Nó",10,0)</f>
        <v>0</v>
      </c>
      <c r="G83" s="1">
        <f>+IF(total[[#This Row],[Nó]]=B82,total[[#This Row],[Hora Fim]]-D82,0)</f>
        <v>30</v>
      </c>
    </row>
    <row r="84" spans="1:7" x14ac:dyDescent="0.25">
      <c r="A84" s="1" t="s">
        <v>3</v>
      </c>
      <c r="B84" s="1" t="s">
        <v>28</v>
      </c>
      <c r="C84">
        <v>112</v>
      </c>
      <c r="D84">
        <v>112</v>
      </c>
      <c r="E84" s="1" t="s">
        <v>7</v>
      </c>
      <c r="F84" s="1">
        <f>+IF(total[[#This Row],[Tipo]]="Visitar Nó",10,0)</f>
        <v>0</v>
      </c>
      <c r="G84" s="1">
        <f>+IF(total[[#This Row],[Nó]]=B83,total[[#This Row],[Hora Fim]]-D83,0)</f>
        <v>2</v>
      </c>
    </row>
    <row r="85" spans="1:7" x14ac:dyDescent="0.25">
      <c r="A85" s="1" t="s">
        <v>3</v>
      </c>
      <c r="B85" s="1" t="s">
        <v>28</v>
      </c>
      <c r="C85">
        <v>272</v>
      </c>
      <c r="D85">
        <v>272</v>
      </c>
      <c r="E85" s="1" t="s">
        <v>7</v>
      </c>
      <c r="F85" s="1">
        <f>+IF(total[[#This Row],[Tipo]]="Visitar Nó",10,0)</f>
        <v>0</v>
      </c>
      <c r="G85" s="1">
        <f>+IF(total[[#This Row],[Nó]]=B84,total[[#This Row],[Hora Fim]]-D84,0)</f>
        <v>160</v>
      </c>
    </row>
    <row r="86" spans="1:7" x14ac:dyDescent="0.25">
      <c r="A86" s="1" t="s">
        <v>3</v>
      </c>
      <c r="B86" s="1" t="s">
        <v>28</v>
      </c>
      <c r="C86">
        <v>274</v>
      </c>
      <c r="D86">
        <v>274</v>
      </c>
      <c r="E86" s="1" t="s">
        <v>7</v>
      </c>
      <c r="F86" s="1">
        <f>+IF(total[[#This Row],[Tipo]]="Visitar Nó",10,0)</f>
        <v>0</v>
      </c>
      <c r="G86" s="1">
        <f>+IF(total[[#This Row],[Nó]]=B85,total[[#This Row],[Hora Fim]]-D85,0)</f>
        <v>2</v>
      </c>
    </row>
    <row r="87" spans="1:7" x14ac:dyDescent="0.25">
      <c r="A87" s="1" t="s">
        <v>3</v>
      </c>
      <c r="B87" s="1" t="s">
        <v>28</v>
      </c>
      <c r="C87">
        <v>304</v>
      </c>
      <c r="D87">
        <v>304</v>
      </c>
      <c r="E87" s="1" t="s">
        <v>7</v>
      </c>
      <c r="F87" s="1">
        <f>+IF(total[[#This Row],[Tipo]]="Visitar Nó",10,0)</f>
        <v>0</v>
      </c>
      <c r="G87" s="1">
        <f>+IF(total[[#This Row],[Nó]]=B86,total[[#This Row],[Hora Fim]]-D86,0)</f>
        <v>30</v>
      </c>
    </row>
    <row r="88" spans="1:7" x14ac:dyDescent="0.25">
      <c r="A88" s="1" t="s">
        <v>3</v>
      </c>
      <c r="B88" s="1" t="s">
        <v>28</v>
      </c>
      <c r="C88">
        <v>306</v>
      </c>
      <c r="D88">
        <v>306</v>
      </c>
      <c r="E88" s="1" t="s">
        <v>7</v>
      </c>
      <c r="F88" s="1">
        <f>+IF(total[[#This Row],[Tipo]]="Visitar Nó",10,0)</f>
        <v>0</v>
      </c>
      <c r="G88" s="1">
        <f>+IF(total[[#This Row],[Nó]]=B87,total[[#This Row],[Hora Fim]]-D87,0)</f>
        <v>2</v>
      </c>
    </row>
    <row r="89" spans="1:7" x14ac:dyDescent="0.25">
      <c r="A89" s="1" t="s">
        <v>3</v>
      </c>
      <c r="B89" s="1" t="s">
        <v>28</v>
      </c>
      <c r="C89">
        <v>336</v>
      </c>
      <c r="D89">
        <v>336</v>
      </c>
      <c r="E89" s="1" t="s">
        <v>7</v>
      </c>
      <c r="F89" s="1">
        <f>+IF(total[[#This Row],[Tipo]]="Visitar Nó",10,0)</f>
        <v>0</v>
      </c>
      <c r="G89" s="1">
        <f>+IF(total[[#This Row],[Nó]]=B88,total[[#This Row],[Hora Fim]]-D88,0)</f>
        <v>30</v>
      </c>
    </row>
    <row r="90" spans="1:7" x14ac:dyDescent="0.25">
      <c r="A90" s="1" t="s">
        <v>3</v>
      </c>
      <c r="B90" s="1" t="s">
        <v>28</v>
      </c>
      <c r="C90">
        <v>338</v>
      </c>
      <c r="D90">
        <v>338</v>
      </c>
      <c r="E90" s="1" t="s">
        <v>7</v>
      </c>
      <c r="F90" s="1">
        <f>+IF(total[[#This Row],[Tipo]]="Visitar Nó",10,0)</f>
        <v>0</v>
      </c>
      <c r="G90" s="1">
        <f>+IF(total[[#This Row],[Nó]]=B89,total[[#This Row],[Hora Fim]]-D89,0)</f>
        <v>2</v>
      </c>
    </row>
    <row r="91" spans="1:7" x14ac:dyDescent="0.25">
      <c r="A91" s="1" t="s">
        <v>3</v>
      </c>
      <c r="B91" s="1" t="s">
        <v>28</v>
      </c>
      <c r="C91">
        <v>410</v>
      </c>
      <c r="D91">
        <v>410</v>
      </c>
      <c r="E91" s="1" t="s">
        <v>7</v>
      </c>
      <c r="F91" s="1">
        <f>+IF(total[[#This Row],[Tipo]]="Visitar Nó",10,0)</f>
        <v>0</v>
      </c>
      <c r="G91" s="1">
        <f>+IF(total[[#This Row],[Nó]]=B90,total[[#This Row],[Hora Fim]]-D90,0)</f>
        <v>72</v>
      </c>
    </row>
    <row r="92" spans="1:7" x14ac:dyDescent="0.25">
      <c r="A92" s="1" t="s">
        <v>3</v>
      </c>
      <c r="B92" s="1" t="s">
        <v>28</v>
      </c>
      <c r="C92">
        <v>412</v>
      </c>
      <c r="D92">
        <v>422</v>
      </c>
      <c r="E92" s="1" t="s">
        <v>29</v>
      </c>
      <c r="F92" s="1">
        <f>+IF(total[[#This Row],[Tipo]]="Visitar Nó",10,0)</f>
        <v>10</v>
      </c>
      <c r="G92" s="1">
        <f>+IF(total[[#This Row],[Nó]]=B91,total[[#This Row],[Hora Fim]]-D91,0)</f>
        <v>12</v>
      </c>
    </row>
    <row r="93" spans="1:7" x14ac:dyDescent="0.25">
      <c r="A93" s="1" t="s">
        <v>3</v>
      </c>
      <c r="B93" s="1" t="s">
        <v>28</v>
      </c>
      <c r="C93">
        <v>422</v>
      </c>
      <c r="D93">
        <v>422</v>
      </c>
      <c r="E93" s="1" t="s">
        <v>7</v>
      </c>
      <c r="F93" s="1">
        <f>+IF(total[[#This Row],[Tipo]]="Visitar Nó",10,0)</f>
        <v>0</v>
      </c>
      <c r="G93" s="1">
        <f>+IF(total[[#This Row],[Nó]]=B92,total[[#This Row],[Hora Fim]]-D92,0)</f>
        <v>0</v>
      </c>
    </row>
    <row r="94" spans="1:7" x14ac:dyDescent="0.25">
      <c r="A94" s="1" t="s">
        <v>2</v>
      </c>
      <c r="B94" s="1" t="s">
        <v>21</v>
      </c>
      <c r="C94">
        <v>12</v>
      </c>
      <c r="D94">
        <v>12</v>
      </c>
      <c r="E94" s="1" t="s">
        <v>7</v>
      </c>
      <c r="F94" s="1">
        <f>+IF(total[[#This Row],[Tipo]]="Visitar Nó",10,0)</f>
        <v>0</v>
      </c>
      <c r="G94" s="1">
        <f>+IF(total[[#This Row],[Nó]]=B93,total[[#This Row],[Hora Fim]]-D93,0)</f>
        <v>0</v>
      </c>
    </row>
    <row r="95" spans="1:7" x14ac:dyDescent="0.25">
      <c r="A95" s="1" t="s">
        <v>2</v>
      </c>
      <c r="B95" s="1" t="s">
        <v>21</v>
      </c>
      <c r="C95">
        <v>30</v>
      </c>
      <c r="D95">
        <v>30</v>
      </c>
      <c r="E95" s="1" t="s">
        <v>7</v>
      </c>
      <c r="F95" s="1">
        <f>+IF(total[[#This Row],[Tipo]]="Visitar Nó",10,0)</f>
        <v>0</v>
      </c>
      <c r="G95" s="1">
        <f>+IF(total[[#This Row],[Nó]]=B94,total[[#This Row],[Hora Fim]]-D94,0)</f>
        <v>18</v>
      </c>
    </row>
    <row r="96" spans="1:7" x14ac:dyDescent="0.25">
      <c r="A96" s="1" t="s">
        <v>2</v>
      </c>
      <c r="B96" s="1" t="s">
        <v>21</v>
      </c>
      <c r="C96">
        <v>32</v>
      </c>
      <c r="D96">
        <v>32</v>
      </c>
      <c r="E96" s="1" t="s">
        <v>7</v>
      </c>
      <c r="F96" s="1">
        <f>+IF(total[[#This Row],[Tipo]]="Visitar Nó",10,0)</f>
        <v>0</v>
      </c>
      <c r="G96" s="1">
        <f>+IF(total[[#This Row],[Nó]]=B95,total[[#This Row],[Hora Fim]]-D95,0)</f>
        <v>2</v>
      </c>
    </row>
    <row r="97" spans="1:7" x14ac:dyDescent="0.25">
      <c r="A97" s="1" t="s">
        <v>2</v>
      </c>
      <c r="B97" s="1" t="s">
        <v>21</v>
      </c>
      <c r="C97">
        <v>76</v>
      </c>
      <c r="D97">
        <v>76</v>
      </c>
      <c r="E97" s="1" t="s">
        <v>7</v>
      </c>
      <c r="F97" s="1">
        <f>+IF(total[[#This Row],[Tipo]]="Visitar Nó",10,0)</f>
        <v>0</v>
      </c>
      <c r="G97" s="1">
        <f>+IF(total[[#This Row],[Nó]]=B96,total[[#This Row],[Hora Fim]]-D96,0)</f>
        <v>44</v>
      </c>
    </row>
    <row r="98" spans="1:7" x14ac:dyDescent="0.25">
      <c r="A98" s="1" t="s">
        <v>2</v>
      </c>
      <c r="B98" s="1" t="s">
        <v>21</v>
      </c>
      <c r="C98">
        <v>128</v>
      </c>
      <c r="D98">
        <v>128</v>
      </c>
      <c r="E98" s="1" t="s">
        <v>7</v>
      </c>
      <c r="F98" s="1">
        <f>+IF(total[[#This Row],[Tipo]]="Visitar Nó",10,0)</f>
        <v>0</v>
      </c>
      <c r="G98" s="1">
        <f>+IF(total[[#This Row],[Nó]]=B97,total[[#This Row],[Hora Fim]]-D97,0)</f>
        <v>52</v>
      </c>
    </row>
    <row r="99" spans="1:7" x14ac:dyDescent="0.25">
      <c r="A99" s="1" t="s">
        <v>2</v>
      </c>
      <c r="B99" s="1" t="s">
        <v>21</v>
      </c>
      <c r="C99">
        <v>172</v>
      </c>
      <c r="D99">
        <v>172</v>
      </c>
      <c r="E99" s="1" t="s">
        <v>7</v>
      </c>
      <c r="F99" s="1">
        <f>+IF(total[[#This Row],[Tipo]]="Visitar Nó",10,0)</f>
        <v>0</v>
      </c>
      <c r="G99" s="1">
        <f>+IF(total[[#This Row],[Nó]]=B98,total[[#This Row],[Hora Fim]]-D98,0)</f>
        <v>44</v>
      </c>
    </row>
    <row r="100" spans="1:7" x14ac:dyDescent="0.25">
      <c r="A100" s="1" t="s">
        <v>2</v>
      </c>
      <c r="B100" s="1" t="s">
        <v>21</v>
      </c>
      <c r="C100">
        <v>224</v>
      </c>
      <c r="D100">
        <v>224</v>
      </c>
      <c r="E100" s="1" t="s">
        <v>7</v>
      </c>
      <c r="F100" s="1">
        <f>+IF(total[[#This Row],[Tipo]]="Visitar Nó",10,0)</f>
        <v>0</v>
      </c>
      <c r="G100" s="1">
        <f>+IF(total[[#This Row],[Nó]]=B99,total[[#This Row],[Hora Fim]]-D99,0)</f>
        <v>52</v>
      </c>
    </row>
    <row r="101" spans="1:7" x14ac:dyDescent="0.25">
      <c r="A101" s="1" t="s">
        <v>3</v>
      </c>
      <c r="B101" s="1" t="s">
        <v>21</v>
      </c>
      <c r="C101">
        <v>214</v>
      </c>
      <c r="D101">
        <v>244</v>
      </c>
      <c r="E101" s="1" t="s">
        <v>8</v>
      </c>
      <c r="F101" s="1">
        <f>+IF(total[[#This Row],[Tipo]]="Visitar Nó",10,0)</f>
        <v>0</v>
      </c>
      <c r="G101" s="1">
        <f>+IF(total[[#This Row],[Nó]]=B100,total[[#This Row],[Hora Fim]]-D100,0)</f>
        <v>20</v>
      </c>
    </row>
    <row r="102" spans="1:7" x14ac:dyDescent="0.25">
      <c r="A102" s="1" t="s">
        <v>3</v>
      </c>
      <c r="B102" s="1" t="s">
        <v>21</v>
      </c>
      <c r="C102">
        <v>246</v>
      </c>
      <c r="D102">
        <v>246</v>
      </c>
      <c r="E102" s="1" t="s">
        <v>7</v>
      </c>
      <c r="F102" s="1">
        <f>+IF(total[[#This Row],[Tipo]]="Visitar Nó",10,0)</f>
        <v>0</v>
      </c>
      <c r="G102" s="1">
        <f>+IF(total[[#This Row],[Nó]]=B101,total[[#This Row],[Hora Fim]]-D101,0)</f>
        <v>2</v>
      </c>
    </row>
    <row r="103" spans="1:7" x14ac:dyDescent="0.25">
      <c r="A103" s="1" t="s">
        <v>2</v>
      </c>
      <c r="B103" s="1" t="s">
        <v>21</v>
      </c>
      <c r="C103">
        <v>324</v>
      </c>
      <c r="D103">
        <v>324</v>
      </c>
      <c r="E103" s="1" t="s">
        <v>7</v>
      </c>
      <c r="F103" s="1">
        <f>+IF(total[[#This Row],[Tipo]]="Visitar Nó",10,0)</f>
        <v>0</v>
      </c>
      <c r="G103" s="1">
        <f>+IF(total[[#This Row],[Nó]]=B102,total[[#This Row],[Hora Fim]]-D102,0)</f>
        <v>78</v>
      </c>
    </row>
    <row r="104" spans="1:7" x14ac:dyDescent="0.25">
      <c r="A104" s="1" t="s">
        <v>2</v>
      </c>
      <c r="B104" s="1" t="s">
        <v>21</v>
      </c>
      <c r="C104">
        <v>382</v>
      </c>
      <c r="D104">
        <v>382</v>
      </c>
      <c r="E104" s="1" t="s">
        <v>7</v>
      </c>
      <c r="F104" s="1">
        <f>+IF(total[[#This Row],[Tipo]]="Visitar Nó",10,0)</f>
        <v>0</v>
      </c>
      <c r="G104" s="1">
        <f>+IF(total[[#This Row],[Nó]]=B103,total[[#This Row],[Hora Fim]]-D103,0)</f>
        <v>58</v>
      </c>
    </row>
    <row r="105" spans="1:7" x14ac:dyDescent="0.25">
      <c r="A105" s="1" t="s">
        <v>2</v>
      </c>
      <c r="B105" s="1" t="s">
        <v>21</v>
      </c>
      <c r="C105">
        <v>396</v>
      </c>
      <c r="D105">
        <v>396</v>
      </c>
      <c r="E105" s="1" t="s">
        <v>7</v>
      </c>
      <c r="F105" s="1">
        <f>+IF(total[[#This Row],[Tipo]]="Visitar Nó",10,0)</f>
        <v>0</v>
      </c>
      <c r="G105" s="1">
        <f>+IF(total[[#This Row],[Nó]]=B104,total[[#This Row],[Hora Fim]]-D104,0)</f>
        <v>14</v>
      </c>
    </row>
    <row r="106" spans="1:7" x14ac:dyDescent="0.25">
      <c r="A106" s="1" t="s">
        <v>2</v>
      </c>
      <c r="B106" s="1" t="s">
        <v>21</v>
      </c>
      <c r="C106">
        <v>398</v>
      </c>
      <c r="D106">
        <v>408</v>
      </c>
      <c r="E106" s="1" t="s">
        <v>29</v>
      </c>
      <c r="F106" s="1">
        <f>+IF(total[[#This Row],[Tipo]]="Visitar Nó",10,0)</f>
        <v>10</v>
      </c>
      <c r="G106" s="1">
        <f>+IF(total[[#This Row],[Nó]]=B105,total[[#This Row],[Hora Fim]]-D105,0)</f>
        <v>12</v>
      </c>
    </row>
    <row r="107" spans="1:7" x14ac:dyDescent="0.25">
      <c r="A107" s="1" t="s">
        <v>2</v>
      </c>
      <c r="B107" s="1" t="s">
        <v>21</v>
      </c>
      <c r="C107">
        <v>408</v>
      </c>
      <c r="D107">
        <v>408</v>
      </c>
      <c r="E107" s="1" t="s">
        <v>7</v>
      </c>
      <c r="F107" s="1">
        <f>+IF(total[[#This Row],[Tipo]]="Visitar Nó",10,0)</f>
        <v>0</v>
      </c>
      <c r="G107" s="1">
        <f>+IF(total[[#This Row],[Nó]]=B106,total[[#This Row],[Hora Fim]]-D106,0)</f>
        <v>0</v>
      </c>
    </row>
    <row r="108" spans="1:7" x14ac:dyDescent="0.25">
      <c r="A108" s="1" t="s">
        <v>2</v>
      </c>
      <c r="B108" s="1" t="s">
        <v>20</v>
      </c>
      <c r="C108">
        <v>14</v>
      </c>
      <c r="D108">
        <v>14</v>
      </c>
      <c r="E108" s="1" t="s">
        <v>7</v>
      </c>
      <c r="F108" s="1">
        <f>+IF(total[[#This Row],[Tipo]]="Visitar Nó",10,0)</f>
        <v>0</v>
      </c>
      <c r="G108" s="1">
        <f>+IF(total[[#This Row],[Nó]]=B107,total[[#This Row],[Hora Fim]]-D107,0)</f>
        <v>0</v>
      </c>
    </row>
    <row r="109" spans="1:7" x14ac:dyDescent="0.25">
      <c r="A109" s="1" t="s">
        <v>2</v>
      </c>
      <c r="B109" s="1" t="s">
        <v>20</v>
      </c>
      <c r="C109">
        <v>28</v>
      </c>
      <c r="D109">
        <v>28</v>
      </c>
      <c r="E109" s="1" t="s">
        <v>7</v>
      </c>
      <c r="F109" s="1">
        <f>+IF(total[[#This Row],[Tipo]]="Visitar Nó",10,0)</f>
        <v>0</v>
      </c>
      <c r="G109" s="1">
        <f>+IF(total[[#This Row],[Nó]]=B108,total[[#This Row],[Hora Fim]]-D108,0)</f>
        <v>14</v>
      </c>
    </row>
    <row r="110" spans="1:7" x14ac:dyDescent="0.25">
      <c r="A110" s="1" t="s">
        <v>2</v>
      </c>
      <c r="B110" s="1" t="s">
        <v>20</v>
      </c>
      <c r="C110">
        <v>78</v>
      </c>
      <c r="D110">
        <v>78</v>
      </c>
      <c r="E110" s="1" t="s">
        <v>7</v>
      </c>
      <c r="F110" s="1">
        <f>+IF(total[[#This Row],[Tipo]]="Visitar Nó",10,0)</f>
        <v>0</v>
      </c>
      <c r="G110" s="1">
        <f>+IF(total[[#This Row],[Nó]]=B109,total[[#This Row],[Hora Fim]]-D109,0)</f>
        <v>50</v>
      </c>
    </row>
    <row r="111" spans="1:7" x14ac:dyDescent="0.25">
      <c r="A111" s="1" t="s">
        <v>2</v>
      </c>
      <c r="B111" s="1" t="s">
        <v>20</v>
      </c>
      <c r="C111">
        <v>124</v>
      </c>
      <c r="D111">
        <v>124</v>
      </c>
      <c r="E111" s="1" t="s">
        <v>7</v>
      </c>
      <c r="F111" s="1">
        <f>+IF(total[[#This Row],[Tipo]]="Visitar Nó",10,0)</f>
        <v>0</v>
      </c>
      <c r="G111" s="1">
        <f>+IF(total[[#This Row],[Nó]]=B110,total[[#This Row],[Hora Fim]]-D110,0)</f>
        <v>46</v>
      </c>
    </row>
    <row r="112" spans="1:7" x14ac:dyDescent="0.25">
      <c r="A112" s="1" t="s">
        <v>2</v>
      </c>
      <c r="B112" s="1" t="s">
        <v>20</v>
      </c>
      <c r="C112">
        <v>126</v>
      </c>
      <c r="D112">
        <v>126</v>
      </c>
      <c r="E112" s="1" t="s">
        <v>7</v>
      </c>
      <c r="F112" s="1">
        <f>+IF(total[[#This Row],[Tipo]]="Visitar Nó",10,0)</f>
        <v>0</v>
      </c>
      <c r="G112" s="1">
        <f>+IF(total[[#This Row],[Nó]]=B111,total[[#This Row],[Hora Fim]]-D111,0)</f>
        <v>2</v>
      </c>
    </row>
    <row r="113" spans="1:7" x14ac:dyDescent="0.25">
      <c r="A113" s="1" t="s">
        <v>2</v>
      </c>
      <c r="B113" s="1" t="s">
        <v>20</v>
      </c>
      <c r="C113">
        <v>174</v>
      </c>
      <c r="D113">
        <v>174</v>
      </c>
      <c r="E113" s="1" t="s">
        <v>7</v>
      </c>
      <c r="F113" s="1">
        <f>+IF(total[[#This Row],[Tipo]]="Visitar Nó",10,0)</f>
        <v>0</v>
      </c>
      <c r="G113" s="1">
        <f>+IF(total[[#This Row],[Nó]]=B112,total[[#This Row],[Hora Fim]]-D112,0)</f>
        <v>48</v>
      </c>
    </row>
    <row r="114" spans="1:7" x14ac:dyDescent="0.25">
      <c r="A114" s="1" t="s">
        <v>2</v>
      </c>
      <c r="B114" s="1" t="s">
        <v>20</v>
      </c>
      <c r="C114">
        <v>220</v>
      </c>
      <c r="D114">
        <v>220</v>
      </c>
      <c r="E114" s="1" t="s">
        <v>7</v>
      </c>
      <c r="F114" s="1">
        <f>+IF(total[[#This Row],[Tipo]]="Visitar Nó",10,0)</f>
        <v>0</v>
      </c>
      <c r="G114" s="1">
        <f>+IF(total[[#This Row],[Nó]]=B113,total[[#This Row],[Hora Fim]]-D113,0)</f>
        <v>46</v>
      </c>
    </row>
    <row r="115" spans="1:7" x14ac:dyDescent="0.25">
      <c r="A115" s="1" t="s">
        <v>2</v>
      </c>
      <c r="B115" s="1" t="s">
        <v>20</v>
      </c>
      <c r="C115">
        <v>222</v>
      </c>
      <c r="D115">
        <v>222</v>
      </c>
      <c r="E115" s="1" t="s">
        <v>7</v>
      </c>
      <c r="F115" s="1">
        <f>+IF(total[[#This Row],[Tipo]]="Visitar Nó",10,0)</f>
        <v>0</v>
      </c>
      <c r="G115" s="1">
        <f>+IF(total[[#This Row],[Nó]]=B114,total[[#This Row],[Hora Fim]]-D114,0)</f>
        <v>2</v>
      </c>
    </row>
    <row r="116" spans="1:7" x14ac:dyDescent="0.25">
      <c r="A116" s="1" t="s">
        <v>2</v>
      </c>
      <c r="B116" s="1" t="s">
        <v>20</v>
      </c>
      <c r="C116">
        <v>326</v>
      </c>
      <c r="D116">
        <v>326</v>
      </c>
      <c r="E116" s="1" t="s">
        <v>7</v>
      </c>
      <c r="F116" s="1">
        <f>+IF(total[[#This Row],[Tipo]]="Visitar Nó",10,0)</f>
        <v>0</v>
      </c>
      <c r="G116" s="1">
        <f>+IF(total[[#This Row],[Nó]]=B115,total[[#This Row],[Hora Fim]]-D115,0)</f>
        <v>104</v>
      </c>
    </row>
    <row r="117" spans="1:7" x14ac:dyDescent="0.25">
      <c r="A117" s="1" t="s">
        <v>2</v>
      </c>
      <c r="B117" s="1" t="s">
        <v>20</v>
      </c>
      <c r="C117">
        <v>370</v>
      </c>
      <c r="D117">
        <v>380</v>
      </c>
      <c r="E117" s="1" t="s">
        <v>29</v>
      </c>
      <c r="F117" s="1">
        <f>+IF(total[[#This Row],[Tipo]]="Visitar Nó",10,0)</f>
        <v>10</v>
      </c>
      <c r="G117" s="1">
        <f>+IF(total[[#This Row],[Nó]]=B116,total[[#This Row],[Hora Fim]]-D116,0)</f>
        <v>54</v>
      </c>
    </row>
    <row r="118" spans="1:7" x14ac:dyDescent="0.25">
      <c r="A118" s="1" t="s">
        <v>2</v>
      </c>
      <c r="B118" s="1" t="s">
        <v>20</v>
      </c>
      <c r="C118">
        <v>380</v>
      </c>
      <c r="D118">
        <v>380</v>
      </c>
      <c r="E118" s="1" t="s">
        <v>7</v>
      </c>
      <c r="F118" s="1">
        <f>+IF(total[[#This Row],[Tipo]]="Visitar Nó",10,0)</f>
        <v>0</v>
      </c>
      <c r="G118" s="1">
        <f>+IF(total[[#This Row],[Nó]]=B117,total[[#This Row],[Hora Fim]]-D117,0)</f>
        <v>0</v>
      </c>
    </row>
    <row r="119" spans="1:7" x14ac:dyDescent="0.25">
      <c r="A119" s="1" t="s">
        <v>2</v>
      </c>
      <c r="B119" s="1" t="s">
        <v>19</v>
      </c>
      <c r="C119">
        <v>16</v>
      </c>
      <c r="D119">
        <v>16</v>
      </c>
      <c r="E119" s="1" t="s">
        <v>7</v>
      </c>
      <c r="F119" s="1">
        <f>+IF(total[[#This Row],[Tipo]]="Visitar Nó",10,0)</f>
        <v>0</v>
      </c>
      <c r="G119" s="1">
        <f>+IF(total[[#This Row],[Nó]]=B118,total[[#This Row],[Hora Fim]]-D118,0)</f>
        <v>0</v>
      </c>
    </row>
    <row r="120" spans="1:7" x14ac:dyDescent="0.25">
      <c r="A120" s="1" t="s">
        <v>2</v>
      </c>
      <c r="B120" s="1" t="s">
        <v>19</v>
      </c>
      <c r="C120">
        <v>26</v>
      </c>
      <c r="D120">
        <v>26</v>
      </c>
      <c r="E120" s="1" t="s">
        <v>7</v>
      </c>
      <c r="F120" s="1">
        <f>+IF(total[[#This Row],[Tipo]]="Visitar Nó",10,0)</f>
        <v>0</v>
      </c>
      <c r="G120" s="1">
        <f>+IF(total[[#This Row],[Nó]]=B119,total[[#This Row],[Hora Fim]]-D119,0)</f>
        <v>10</v>
      </c>
    </row>
    <row r="121" spans="1:7" x14ac:dyDescent="0.25">
      <c r="A121" s="1" t="s">
        <v>2</v>
      </c>
      <c r="B121" s="1" t="s">
        <v>19</v>
      </c>
      <c r="C121">
        <v>80</v>
      </c>
      <c r="D121">
        <v>80</v>
      </c>
      <c r="E121" s="1" t="s">
        <v>7</v>
      </c>
      <c r="F121" s="1">
        <f>+IF(total[[#This Row],[Tipo]]="Visitar Nó",10,0)</f>
        <v>0</v>
      </c>
      <c r="G121" s="1">
        <f>+IF(total[[#This Row],[Nó]]=B120,total[[#This Row],[Hora Fim]]-D120,0)</f>
        <v>54</v>
      </c>
    </row>
    <row r="122" spans="1:7" x14ac:dyDescent="0.25">
      <c r="A122" s="1" t="s">
        <v>2</v>
      </c>
      <c r="B122" s="1" t="s">
        <v>19</v>
      </c>
      <c r="C122">
        <v>82</v>
      </c>
      <c r="D122">
        <v>82</v>
      </c>
      <c r="E122" s="1" t="s">
        <v>7</v>
      </c>
      <c r="F122" s="1">
        <f>+IF(total[[#This Row],[Tipo]]="Visitar Nó",10,0)</f>
        <v>0</v>
      </c>
      <c r="G122" s="1">
        <f>+IF(total[[#This Row],[Nó]]=B121,total[[#This Row],[Hora Fim]]-D121,0)</f>
        <v>2</v>
      </c>
    </row>
    <row r="123" spans="1:7" x14ac:dyDescent="0.25">
      <c r="A123" s="1" t="s">
        <v>2</v>
      </c>
      <c r="B123" s="1" t="s">
        <v>19</v>
      </c>
      <c r="C123">
        <v>122</v>
      </c>
      <c r="D123">
        <v>122</v>
      </c>
      <c r="E123" s="1" t="s">
        <v>7</v>
      </c>
      <c r="F123" s="1">
        <f>+IF(total[[#This Row],[Tipo]]="Visitar Nó",10,0)</f>
        <v>0</v>
      </c>
      <c r="G123" s="1">
        <f>+IF(total[[#This Row],[Nó]]=B122,total[[#This Row],[Hora Fim]]-D122,0)</f>
        <v>40</v>
      </c>
    </row>
    <row r="124" spans="1:7" x14ac:dyDescent="0.25">
      <c r="A124" s="1" t="s">
        <v>2</v>
      </c>
      <c r="B124" s="1" t="s">
        <v>19</v>
      </c>
      <c r="C124">
        <v>176</v>
      </c>
      <c r="D124">
        <v>176</v>
      </c>
      <c r="E124" s="1" t="s">
        <v>7</v>
      </c>
      <c r="F124" s="1">
        <f>+IF(total[[#This Row],[Tipo]]="Visitar Nó",10,0)</f>
        <v>0</v>
      </c>
      <c r="G124" s="1">
        <f>+IF(total[[#This Row],[Nó]]=B123,total[[#This Row],[Hora Fim]]-D123,0)</f>
        <v>54</v>
      </c>
    </row>
    <row r="125" spans="1:7" x14ac:dyDescent="0.25">
      <c r="A125" s="1" t="s">
        <v>2</v>
      </c>
      <c r="B125" s="1" t="s">
        <v>19</v>
      </c>
      <c r="C125">
        <v>178</v>
      </c>
      <c r="D125">
        <v>178</v>
      </c>
      <c r="E125" s="1" t="s">
        <v>7</v>
      </c>
      <c r="F125" s="1">
        <f>+IF(total[[#This Row],[Tipo]]="Visitar Nó",10,0)</f>
        <v>0</v>
      </c>
      <c r="G125" s="1">
        <f>+IF(total[[#This Row],[Nó]]=B124,total[[#This Row],[Hora Fim]]-D124,0)</f>
        <v>2</v>
      </c>
    </row>
    <row r="126" spans="1:7" x14ac:dyDescent="0.25">
      <c r="A126" s="1" t="s">
        <v>2</v>
      </c>
      <c r="B126" s="1" t="s">
        <v>19</v>
      </c>
      <c r="C126">
        <v>218</v>
      </c>
      <c r="D126">
        <v>218</v>
      </c>
      <c r="E126" s="1" t="s">
        <v>7</v>
      </c>
      <c r="F126" s="1">
        <f>+IF(total[[#This Row],[Tipo]]="Visitar Nó",10,0)</f>
        <v>0</v>
      </c>
      <c r="G126" s="1">
        <f>+IF(total[[#This Row],[Nó]]=B125,total[[#This Row],[Hora Fim]]-D125,0)</f>
        <v>40</v>
      </c>
    </row>
    <row r="127" spans="1:7" x14ac:dyDescent="0.25">
      <c r="A127" s="1" t="s">
        <v>2</v>
      </c>
      <c r="B127" s="1" t="s">
        <v>19</v>
      </c>
      <c r="C127">
        <v>328</v>
      </c>
      <c r="D127">
        <v>328</v>
      </c>
      <c r="E127" s="1" t="s">
        <v>7</v>
      </c>
      <c r="F127" s="1">
        <f>+IF(total[[#This Row],[Tipo]]="Visitar Nó",10,0)</f>
        <v>0</v>
      </c>
      <c r="G127" s="1">
        <f>+IF(total[[#This Row],[Nó]]=B126,total[[#This Row],[Hora Fim]]-D126,0)</f>
        <v>110</v>
      </c>
    </row>
    <row r="128" spans="1:7" x14ac:dyDescent="0.25">
      <c r="A128" s="1" t="s">
        <v>2</v>
      </c>
      <c r="B128" s="1" t="s">
        <v>19</v>
      </c>
      <c r="C128">
        <v>358</v>
      </c>
      <c r="D128">
        <v>368</v>
      </c>
      <c r="E128" s="1" t="s">
        <v>29</v>
      </c>
      <c r="F128" s="1">
        <f>+IF(total[[#This Row],[Tipo]]="Visitar Nó",10,0)</f>
        <v>10</v>
      </c>
      <c r="G128" s="1">
        <f>+IF(total[[#This Row],[Nó]]=B127,total[[#This Row],[Hora Fim]]-D127,0)</f>
        <v>40</v>
      </c>
    </row>
    <row r="129" spans="1:7" x14ac:dyDescent="0.25">
      <c r="A129" s="1" t="s">
        <v>2</v>
      </c>
      <c r="B129" s="1" t="s">
        <v>19</v>
      </c>
      <c r="C129">
        <v>368</v>
      </c>
      <c r="D129">
        <v>368</v>
      </c>
      <c r="E129" s="1" t="s">
        <v>7</v>
      </c>
      <c r="F129" s="1">
        <f>+IF(total[[#This Row],[Tipo]]="Visitar Nó",10,0)</f>
        <v>0</v>
      </c>
      <c r="G129" s="1">
        <f>+IF(total[[#This Row],[Nó]]=B128,total[[#This Row],[Hora Fim]]-D128,0)</f>
        <v>0</v>
      </c>
    </row>
    <row r="130" spans="1:7" x14ac:dyDescent="0.25">
      <c r="A130" s="1" t="s">
        <v>2</v>
      </c>
      <c r="B130" s="1" t="s">
        <v>23</v>
      </c>
      <c r="C130">
        <v>4</v>
      </c>
      <c r="D130">
        <v>4</v>
      </c>
      <c r="E130" s="1" t="s">
        <v>15</v>
      </c>
      <c r="F130" s="1">
        <f>+IF(total[[#This Row],[Tipo]]="Visitar Nó",10,0)</f>
        <v>0</v>
      </c>
      <c r="G130" s="1">
        <f>+IF(total[[#This Row],[Nó]]=B129,total[[#This Row],[Hora Fim]]-D129,0)</f>
        <v>0</v>
      </c>
    </row>
    <row r="131" spans="1:7" x14ac:dyDescent="0.25">
      <c r="A131" s="1" t="s">
        <v>2</v>
      </c>
      <c r="B131" s="1" t="s">
        <v>23</v>
      </c>
      <c r="C131">
        <v>6</v>
      </c>
      <c r="D131">
        <v>6</v>
      </c>
      <c r="E131" s="1" t="s">
        <v>7</v>
      </c>
      <c r="F131" s="1">
        <f>+IF(total[[#This Row],[Tipo]]="Visitar Nó",10,0)</f>
        <v>0</v>
      </c>
      <c r="G131" s="1">
        <f>+IF(total[[#This Row],[Nó]]=B130,total[[#This Row],[Hora Fim]]-D130,0)</f>
        <v>2</v>
      </c>
    </row>
    <row r="132" spans="1:7" x14ac:dyDescent="0.25">
      <c r="A132" s="1" t="s">
        <v>2</v>
      </c>
      <c r="B132" s="1" t="s">
        <v>23</v>
      </c>
      <c r="C132">
        <v>38</v>
      </c>
      <c r="D132">
        <v>68</v>
      </c>
      <c r="E132" s="1" t="s">
        <v>8</v>
      </c>
      <c r="F132" s="1">
        <f>+IF(total[[#This Row],[Tipo]]="Visitar Nó",10,0)</f>
        <v>0</v>
      </c>
      <c r="G132" s="1">
        <f>+IF(total[[#This Row],[Nó]]=B131,total[[#This Row],[Hora Fim]]-D131,0)</f>
        <v>62</v>
      </c>
    </row>
    <row r="133" spans="1:7" x14ac:dyDescent="0.25">
      <c r="A133" s="1" t="s">
        <v>2</v>
      </c>
      <c r="B133" s="1" t="s">
        <v>23</v>
      </c>
      <c r="C133">
        <v>70</v>
      </c>
      <c r="D133">
        <v>70</v>
      </c>
      <c r="E133" s="1" t="s">
        <v>7</v>
      </c>
      <c r="F133" s="1">
        <f>+IF(total[[#This Row],[Tipo]]="Visitar Nó",10,0)</f>
        <v>0</v>
      </c>
      <c r="G133" s="1">
        <f>+IF(total[[#This Row],[Nó]]=B132,total[[#This Row],[Hora Fim]]-D132,0)</f>
        <v>2</v>
      </c>
    </row>
    <row r="134" spans="1:7" x14ac:dyDescent="0.25">
      <c r="A134" s="1" t="s">
        <v>3</v>
      </c>
      <c r="B134" s="1" t="s">
        <v>23</v>
      </c>
      <c r="C134">
        <v>158</v>
      </c>
      <c r="D134">
        <v>158</v>
      </c>
      <c r="E134" s="1" t="s">
        <v>7</v>
      </c>
      <c r="F134" s="1">
        <f>+IF(total[[#This Row],[Tipo]]="Visitar Nó",10,0)</f>
        <v>0</v>
      </c>
      <c r="G134" s="1">
        <f>+IF(total[[#This Row],[Nó]]=B133,total[[#This Row],[Hora Fim]]-D133,0)</f>
        <v>88</v>
      </c>
    </row>
    <row r="135" spans="1:7" x14ac:dyDescent="0.25">
      <c r="A135" s="1" t="s">
        <v>2</v>
      </c>
      <c r="B135" s="1" t="s">
        <v>23</v>
      </c>
      <c r="C135">
        <v>164</v>
      </c>
      <c r="D135">
        <v>164</v>
      </c>
      <c r="E135" s="1" t="s">
        <v>7</v>
      </c>
      <c r="F135" s="1">
        <f>+IF(total[[#This Row],[Tipo]]="Visitar Nó",10,0)</f>
        <v>0</v>
      </c>
      <c r="G135" s="1">
        <f>+IF(total[[#This Row],[Nó]]=B134,total[[#This Row],[Hora Fim]]-D134,0)</f>
        <v>6</v>
      </c>
    </row>
    <row r="136" spans="1:7" x14ac:dyDescent="0.25">
      <c r="A136" s="1" t="s">
        <v>2</v>
      </c>
      <c r="B136" s="1" t="s">
        <v>23</v>
      </c>
      <c r="C136">
        <v>166</v>
      </c>
      <c r="D136">
        <v>166</v>
      </c>
      <c r="E136" s="1" t="s">
        <v>7</v>
      </c>
      <c r="F136" s="1">
        <f>+IF(total[[#This Row],[Tipo]]="Visitar Nó",10,0)</f>
        <v>0</v>
      </c>
      <c r="G136" s="1">
        <f>+IF(total[[#This Row],[Nó]]=B135,total[[#This Row],[Hora Fim]]-D135,0)</f>
        <v>2</v>
      </c>
    </row>
    <row r="137" spans="1:7" x14ac:dyDescent="0.25">
      <c r="A137" s="1" t="s">
        <v>3</v>
      </c>
      <c r="B137" s="1" t="s">
        <v>23</v>
      </c>
      <c r="C137">
        <v>198</v>
      </c>
      <c r="D137">
        <v>198</v>
      </c>
      <c r="E137" s="1" t="s">
        <v>7</v>
      </c>
      <c r="F137" s="1">
        <f>+IF(total[[#This Row],[Tipo]]="Visitar Nó",10,0)</f>
        <v>0</v>
      </c>
      <c r="G137" s="1">
        <f>+IF(total[[#This Row],[Nó]]=B136,total[[#This Row],[Hora Fim]]-D136,0)</f>
        <v>32</v>
      </c>
    </row>
    <row r="138" spans="1:7" x14ac:dyDescent="0.25">
      <c r="A138" s="1" t="s">
        <v>3</v>
      </c>
      <c r="B138" s="1" t="s">
        <v>23</v>
      </c>
      <c r="C138">
        <v>208</v>
      </c>
      <c r="D138">
        <v>208</v>
      </c>
      <c r="E138" s="1" t="s">
        <v>7</v>
      </c>
      <c r="F138" s="1">
        <f>+IF(total[[#This Row],[Tipo]]="Visitar Nó",10,0)</f>
        <v>0</v>
      </c>
      <c r="G138" s="1">
        <f>+IF(total[[#This Row],[Nó]]=B137,total[[#This Row],[Hora Fim]]-D137,0)</f>
        <v>10</v>
      </c>
    </row>
    <row r="139" spans="1:7" x14ac:dyDescent="0.25">
      <c r="A139" s="1" t="s">
        <v>3</v>
      </c>
      <c r="B139" s="1" t="s">
        <v>23</v>
      </c>
      <c r="C139">
        <v>252</v>
      </c>
      <c r="D139">
        <v>252</v>
      </c>
      <c r="E139" s="1" t="s">
        <v>7</v>
      </c>
      <c r="F139" s="1">
        <f>+IF(total[[#This Row],[Tipo]]="Visitar Nó",10,0)</f>
        <v>0</v>
      </c>
      <c r="G139" s="1">
        <f>+IF(total[[#This Row],[Nó]]=B138,total[[#This Row],[Hora Fim]]-D138,0)</f>
        <v>44</v>
      </c>
    </row>
    <row r="140" spans="1:7" x14ac:dyDescent="0.25">
      <c r="A140" s="1" t="s">
        <v>2</v>
      </c>
      <c r="B140" s="1" t="s">
        <v>23</v>
      </c>
      <c r="C140">
        <v>260</v>
      </c>
      <c r="D140">
        <v>260</v>
      </c>
      <c r="E140" s="1" t="s">
        <v>7</v>
      </c>
      <c r="F140" s="1">
        <f>+IF(total[[#This Row],[Tipo]]="Visitar Nó",10,0)</f>
        <v>0</v>
      </c>
      <c r="G140" s="1">
        <f>+IF(total[[#This Row],[Nó]]=B139,total[[#This Row],[Hora Fim]]-D139,0)</f>
        <v>8</v>
      </c>
    </row>
    <row r="141" spans="1:7" x14ac:dyDescent="0.25">
      <c r="A141" s="1" t="s">
        <v>2</v>
      </c>
      <c r="B141" s="1" t="s">
        <v>23</v>
      </c>
      <c r="C141">
        <v>262</v>
      </c>
      <c r="D141">
        <v>262</v>
      </c>
      <c r="E141" s="1" t="s">
        <v>7</v>
      </c>
      <c r="F141" s="1">
        <f>+IF(total[[#This Row],[Tipo]]="Visitar Nó",10,0)</f>
        <v>0</v>
      </c>
      <c r="G141" s="1">
        <f>+IF(total[[#This Row],[Nó]]=B140,total[[#This Row],[Hora Fim]]-D140,0)</f>
        <v>2</v>
      </c>
    </row>
    <row r="142" spans="1:7" x14ac:dyDescent="0.25">
      <c r="A142" s="1" t="s">
        <v>2</v>
      </c>
      <c r="B142" s="1" t="s">
        <v>23</v>
      </c>
      <c r="C142">
        <v>264</v>
      </c>
      <c r="D142">
        <v>264</v>
      </c>
      <c r="E142" s="1" t="s">
        <v>7</v>
      </c>
      <c r="F142" s="1">
        <f>+IF(total[[#This Row],[Tipo]]="Visitar Nó",10,0)</f>
        <v>0</v>
      </c>
      <c r="G142" s="1">
        <f>+IF(total[[#This Row],[Nó]]=B141,total[[#This Row],[Hora Fim]]-D141,0)</f>
        <v>2</v>
      </c>
    </row>
    <row r="143" spans="1:7" x14ac:dyDescent="0.25">
      <c r="A143" s="1" t="s">
        <v>2</v>
      </c>
      <c r="B143" s="1" t="s">
        <v>23</v>
      </c>
      <c r="C143">
        <v>316</v>
      </c>
      <c r="D143">
        <v>316</v>
      </c>
      <c r="E143" s="1" t="s">
        <v>7</v>
      </c>
      <c r="F143" s="1">
        <f>+IF(total[[#This Row],[Tipo]]="Visitar Nó",10,0)</f>
        <v>0</v>
      </c>
      <c r="G143" s="1">
        <f>+IF(total[[#This Row],[Nó]]=B142,total[[#This Row],[Hora Fim]]-D142,0)</f>
        <v>52</v>
      </c>
    </row>
    <row r="144" spans="1:7" x14ac:dyDescent="0.25">
      <c r="A144" s="1" t="s">
        <v>2</v>
      </c>
      <c r="B144" s="1" t="s">
        <v>23</v>
      </c>
      <c r="C144">
        <v>318</v>
      </c>
      <c r="D144">
        <v>318</v>
      </c>
      <c r="E144" s="1" t="s">
        <v>7</v>
      </c>
      <c r="F144" s="1">
        <f>+IF(total[[#This Row],[Tipo]]="Visitar Nó",10,0)</f>
        <v>0</v>
      </c>
      <c r="G144" s="1">
        <f>+IF(total[[#This Row],[Nó]]=B143,total[[#This Row],[Hora Fim]]-D143,0)</f>
        <v>2</v>
      </c>
    </row>
    <row r="145" spans="1:7" x14ac:dyDescent="0.25">
      <c r="A145" s="1" t="s">
        <v>2</v>
      </c>
      <c r="B145" s="1" t="s">
        <v>23</v>
      </c>
      <c r="C145">
        <v>388</v>
      </c>
      <c r="D145">
        <v>388</v>
      </c>
      <c r="E145" s="1" t="s">
        <v>7</v>
      </c>
      <c r="F145" s="1">
        <f>+IF(total[[#This Row],[Tipo]]="Visitar Nó",10,0)</f>
        <v>0</v>
      </c>
      <c r="G145" s="1">
        <f>+IF(total[[#This Row],[Nó]]=B144,total[[#This Row],[Hora Fim]]-D144,0)</f>
        <v>70</v>
      </c>
    </row>
    <row r="146" spans="1:7" x14ac:dyDescent="0.25">
      <c r="A146" s="1" t="s">
        <v>2</v>
      </c>
      <c r="B146" s="1" t="s">
        <v>23</v>
      </c>
      <c r="C146">
        <v>390</v>
      </c>
      <c r="D146">
        <v>390</v>
      </c>
      <c r="E146" s="1" t="s">
        <v>7</v>
      </c>
      <c r="F146" s="1">
        <f>+IF(total[[#This Row],[Tipo]]="Visitar Nó",10,0)</f>
        <v>0</v>
      </c>
      <c r="G146" s="1">
        <f>+IF(total[[#This Row],[Nó]]=B145,total[[#This Row],[Hora Fim]]-D145,0)</f>
        <v>2</v>
      </c>
    </row>
    <row r="147" spans="1:7" x14ac:dyDescent="0.25">
      <c r="A147" s="1" t="s">
        <v>2</v>
      </c>
      <c r="B147" s="1" t="s">
        <v>23</v>
      </c>
      <c r="C147">
        <v>424</v>
      </c>
      <c r="D147">
        <v>434</v>
      </c>
      <c r="E147" s="1" t="s">
        <v>29</v>
      </c>
      <c r="F147" s="1">
        <f>+IF(total[[#This Row],[Tipo]]="Visitar Nó",10,0)</f>
        <v>10</v>
      </c>
      <c r="G147" s="1">
        <f>+IF(total[[#This Row],[Nó]]=B146,total[[#This Row],[Hora Fim]]-D146,0)</f>
        <v>44</v>
      </c>
    </row>
    <row r="148" spans="1:7" x14ac:dyDescent="0.25">
      <c r="A148" s="1" t="s">
        <v>2</v>
      </c>
      <c r="B148" s="1" t="s">
        <v>23</v>
      </c>
      <c r="C148">
        <v>434</v>
      </c>
      <c r="D148">
        <v>434</v>
      </c>
      <c r="E148" s="1" t="s">
        <v>7</v>
      </c>
      <c r="F148" s="1">
        <f>+IF(total[[#This Row],[Tipo]]="Visitar Nó",10,0)</f>
        <v>0</v>
      </c>
      <c r="G148" s="1">
        <f>+IF(total[[#This Row],[Nó]]=B147,total[[#This Row],[Hora Fim]]-D147,0)</f>
        <v>0</v>
      </c>
    </row>
    <row r="149" spans="1:7" x14ac:dyDescent="0.25">
      <c r="A149" s="1" t="s">
        <v>3</v>
      </c>
      <c r="B149" s="1" t="s">
        <v>25</v>
      </c>
      <c r="C149">
        <v>6</v>
      </c>
      <c r="D149">
        <v>6</v>
      </c>
      <c r="E149" s="1" t="s">
        <v>15</v>
      </c>
      <c r="F149" s="1">
        <f>+IF(total[[#This Row],[Tipo]]="Visitar Nó",10,0)</f>
        <v>0</v>
      </c>
      <c r="G149" s="1">
        <f>+IF(total[[#This Row],[Nó]]=B148,total[[#This Row],[Hora Fim]]-D148,0)</f>
        <v>0</v>
      </c>
    </row>
    <row r="150" spans="1:7" x14ac:dyDescent="0.25">
      <c r="A150" s="1" t="s">
        <v>3</v>
      </c>
      <c r="B150" s="1" t="s">
        <v>25</v>
      </c>
      <c r="C150">
        <v>24</v>
      </c>
      <c r="D150">
        <v>24</v>
      </c>
      <c r="E150" s="1" t="s">
        <v>7</v>
      </c>
      <c r="F150" s="1">
        <f>+IF(total[[#This Row],[Tipo]]="Visitar Nó",10,0)</f>
        <v>0</v>
      </c>
      <c r="G150" s="1">
        <f>+IF(total[[#This Row],[Nó]]=B149,total[[#This Row],[Hora Fim]]-D149,0)</f>
        <v>18</v>
      </c>
    </row>
    <row r="151" spans="1:7" x14ac:dyDescent="0.25">
      <c r="A151" s="1" t="s">
        <v>3</v>
      </c>
      <c r="B151" s="1" t="s">
        <v>25</v>
      </c>
      <c r="C151">
        <v>38</v>
      </c>
      <c r="D151">
        <v>38</v>
      </c>
      <c r="E151" s="1" t="s">
        <v>7</v>
      </c>
      <c r="F151" s="1">
        <f>+IF(total[[#This Row],[Tipo]]="Visitar Nó",10,0)</f>
        <v>0</v>
      </c>
      <c r="G151" s="1">
        <f>+IF(total[[#This Row],[Nó]]=B150,total[[#This Row],[Hora Fim]]-D150,0)</f>
        <v>14</v>
      </c>
    </row>
    <row r="152" spans="1:7" x14ac:dyDescent="0.25">
      <c r="A152" s="1" t="s">
        <v>3</v>
      </c>
      <c r="B152" s="1" t="s">
        <v>25</v>
      </c>
      <c r="C152">
        <v>56</v>
      </c>
      <c r="D152">
        <v>56</v>
      </c>
      <c r="E152" s="1" t="s">
        <v>7</v>
      </c>
      <c r="F152" s="1">
        <f>+IF(total[[#This Row],[Tipo]]="Visitar Nó",10,0)</f>
        <v>0</v>
      </c>
      <c r="G152" s="1">
        <f>+IF(total[[#This Row],[Nó]]=B151,total[[#This Row],[Hora Fim]]-D151,0)</f>
        <v>18</v>
      </c>
    </row>
    <row r="153" spans="1:7" x14ac:dyDescent="0.25">
      <c r="A153" s="1" t="s">
        <v>3</v>
      </c>
      <c r="B153" s="1" t="s">
        <v>25</v>
      </c>
      <c r="C153">
        <v>70</v>
      </c>
      <c r="D153">
        <v>70</v>
      </c>
      <c r="E153" s="1" t="s">
        <v>7</v>
      </c>
      <c r="F153" s="1">
        <f>+IF(total[[#This Row],[Tipo]]="Visitar Nó",10,0)</f>
        <v>0</v>
      </c>
      <c r="G153" s="1">
        <f>+IF(total[[#This Row],[Nó]]=B152,total[[#This Row],[Hora Fim]]-D152,0)</f>
        <v>14</v>
      </c>
    </row>
    <row r="154" spans="1:7" x14ac:dyDescent="0.25">
      <c r="A154" s="1" t="s">
        <v>3</v>
      </c>
      <c r="B154" s="1" t="s">
        <v>25</v>
      </c>
      <c r="C154">
        <v>88</v>
      </c>
      <c r="D154">
        <v>88</v>
      </c>
      <c r="E154" s="1" t="s">
        <v>7</v>
      </c>
      <c r="F154" s="1">
        <f>+IF(total[[#This Row],[Tipo]]="Visitar Nó",10,0)</f>
        <v>0</v>
      </c>
      <c r="G154" s="1">
        <f>+IF(total[[#This Row],[Nó]]=B153,total[[#This Row],[Hora Fim]]-D153,0)</f>
        <v>18</v>
      </c>
    </row>
    <row r="155" spans="1:7" x14ac:dyDescent="0.25">
      <c r="A155" s="1" t="s">
        <v>3</v>
      </c>
      <c r="B155" s="1" t="s">
        <v>25</v>
      </c>
      <c r="C155">
        <v>102</v>
      </c>
      <c r="D155">
        <v>102</v>
      </c>
      <c r="E155" s="1" t="s">
        <v>7</v>
      </c>
      <c r="F155" s="1">
        <f>+IF(total[[#This Row],[Tipo]]="Visitar Nó",10,0)</f>
        <v>0</v>
      </c>
      <c r="G155" s="1">
        <f>+IF(total[[#This Row],[Nó]]=B154,total[[#This Row],[Hora Fim]]-D154,0)</f>
        <v>14</v>
      </c>
    </row>
    <row r="156" spans="1:7" x14ac:dyDescent="0.25">
      <c r="A156" s="1" t="s">
        <v>3</v>
      </c>
      <c r="B156" s="1" t="s">
        <v>25</v>
      </c>
      <c r="C156">
        <v>120</v>
      </c>
      <c r="D156">
        <v>120</v>
      </c>
      <c r="E156" s="1" t="s">
        <v>7</v>
      </c>
      <c r="F156" s="1">
        <f>+IF(total[[#This Row],[Tipo]]="Visitar Nó",10,0)</f>
        <v>0</v>
      </c>
      <c r="G156" s="1">
        <f>+IF(total[[#This Row],[Nó]]=B155,total[[#This Row],[Hora Fim]]-D155,0)</f>
        <v>18</v>
      </c>
    </row>
    <row r="157" spans="1:7" x14ac:dyDescent="0.25">
      <c r="A157" s="1" t="s">
        <v>3</v>
      </c>
      <c r="B157" s="1" t="s">
        <v>25</v>
      </c>
      <c r="C157">
        <v>134</v>
      </c>
      <c r="D157">
        <v>134</v>
      </c>
      <c r="E157" s="1" t="s">
        <v>7</v>
      </c>
      <c r="F157" s="1">
        <f>+IF(total[[#This Row],[Tipo]]="Visitar Nó",10,0)</f>
        <v>0</v>
      </c>
      <c r="G157" s="1">
        <f>+IF(total[[#This Row],[Nó]]=B156,total[[#This Row],[Hora Fim]]-D156,0)</f>
        <v>14</v>
      </c>
    </row>
    <row r="158" spans="1:7" x14ac:dyDescent="0.25">
      <c r="A158" s="1" t="s">
        <v>3</v>
      </c>
      <c r="B158" s="1" t="s">
        <v>25</v>
      </c>
      <c r="C158">
        <v>148</v>
      </c>
      <c r="D158">
        <v>148</v>
      </c>
      <c r="E158" s="1" t="s">
        <v>7</v>
      </c>
      <c r="F158" s="1">
        <f>+IF(total[[#This Row],[Tipo]]="Visitar Nó",10,0)</f>
        <v>0</v>
      </c>
      <c r="G158" s="1">
        <f>+IF(total[[#This Row],[Nó]]=B157,total[[#This Row],[Hora Fim]]-D157,0)</f>
        <v>14</v>
      </c>
    </row>
    <row r="159" spans="1:7" x14ac:dyDescent="0.25">
      <c r="A159" s="1" t="s">
        <v>3</v>
      </c>
      <c r="B159" s="1" t="s">
        <v>25</v>
      </c>
      <c r="C159">
        <v>264</v>
      </c>
      <c r="D159">
        <v>264</v>
      </c>
      <c r="E159" s="1" t="s">
        <v>7</v>
      </c>
      <c r="F159" s="1">
        <f>+IF(total[[#This Row],[Tipo]]="Visitar Nó",10,0)</f>
        <v>0</v>
      </c>
      <c r="G159" s="1">
        <f>+IF(total[[#This Row],[Nó]]=B158,total[[#This Row],[Hora Fim]]-D158,0)</f>
        <v>116</v>
      </c>
    </row>
    <row r="160" spans="1:7" x14ac:dyDescent="0.25">
      <c r="A160" s="1" t="s">
        <v>3</v>
      </c>
      <c r="B160" s="1" t="s">
        <v>25</v>
      </c>
      <c r="C160">
        <v>282</v>
      </c>
      <c r="D160">
        <v>282</v>
      </c>
      <c r="E160" s="1" t="s">
        <v>7</v>
      </c>
      <c r="F160" s="1">
        <f>+IF(total[[#This Row],[Tipo]]="Visitar Nó",10,0)</f>
        <v>0</v>
      </c>
      <c r="G160" s="1">
        <f>+IF(total[[#This Row],[Nó]]=B159,total[[#This Row],[Hora Fim]]-D159,0)</f>
        <v>18</v>
      </c>
    </row>
    <row r="161" spans="1:7" x14ac:dyDescent="0.25">
      <c r="A161" s="1" t="s">
        <v>3</v>
      </c>
      <c r="B161" s="1" t="s">
        <v>25</v>
      </c>
      <c r="C161">
        <v>296</v>
      </c>
      <c r="D161">
        <v>296</v>
      </c>
      <c r="E161" s="1" t="s">
        <v>7</v>
      </c>
      <c r="F161" s="1">
        <f>+IF(total[[#This Row],[Tipo]]="Visitar Nó",10,0)</f>
        <v>0</v>
      </c>
      <c r="G161" s="1">
        <f>+IF(total[[#This Row],[Nó]]=B160,total[[#This Row],[Hora Fim]]-D160,0)</f>
        <v>14</v>
      </c>
    </row>
    <row r="162" spans="1:7" x14ac:dyDescent="0.25">
      <c r="A162" s="1" t="s">
        <v>2</v>
      </c>
      <c r="B162" s="1" t="s">
        <v>25</v>
      </c>
      <c r="C162">
        <v>274</v>
      </c>
      <c r="D162">
        <v>304</v>
      </c>
      <c r="E162" s="1" t="s">
        <v>8</v>
      </c>
      <c r="F162" s="1">
        <f>+IF(total[[#This Row],[Tipo]]="Visitar Nó",10,0)</f>
        <v>0</v>
      </c>
      <c r="G162" s="1">
        <f>+IF(total[[#This Row],[Nó]]=B161,total[[#This Row],[Hora Fim]]-D161,0)</f>
        <v>8</v>
      </c>
    </row>
    <row r="163" spans="1:7" x14ac:dyDescent="0.25">
      <c r="A163" s="1" t="s">
        <v>2</v>
      </c>
      <c r="B163" s="1" t="s">
        <v>25</v>
      </c>
      <c r="C163">
        <v>306</v>
      </c>
      <c r="D163">
        <v>306</v>
      </c>
      <c r="E163" s="1" t="s">
        <v>7</v>
      </c>
      <c r="F163" s="1">
        <f>+IF(total[[#This Row],[Tipo]]="Visitar Nó",10,0)</f>
        <v>0</v>
      </c>
      <c r="G163" s="1">
        <f>+IF(total[[#This Row],[Nó]]=B162,total[[#This Row],[Hora Fim]]-D162,0)</f>
        <v>2</v>
      </c>
    </row>
    <row r="164" spans="1:7" x14ac:dyDescent="0.25">
      <c r="A164" s="1" t="s">
        <v>3</v>
      </c>
      <c r="B164" s="1" t="s">
        <v>25</v>
      </c>
      <c r="C164">
        <v>314</v>
      </c>
      <c r="D164">
        <v>314</v>
      </c>
      <c r="E164" s="1" t="s">
        <v>7</v>
      </c>
      <c r="F164" s="1">
        <f>+IF(total[[#This Row],[Tipo]]="Visitar Nó",10,0)</f>
        <v>0</v>
      </c>
      <c r="G164" s="1">
        <f>+IF(total[[#This Row],[Nó]]=B163,total[[#This Row],[Hora Fim]]-D163,0)</f>
        <v>8</v>
      </c>
    </row>
    <row r="165" spans="1:7" x14ac:dyDescent="0.25">
      <c r="A165" s="1" t="s">
        <v>3</v>
      </c>
      <c r="B165" s="1" t="s">
        <v>25</v>
      </c>
      <c r="C165">
        <v>328</v>
      </c>
      <c r="D165">
        <v>328</v>
      </c>
      <c r="E165" s="1" t="s">
        <v>7</v>
      </c>
      <c r="F165" s="1">
        <f>+IF(total[[#This Row],[Tipo]]="Visitar Nó",10,0)</f>
        <v>0</v>
      </c>
      <c r="G165" s="1">
        <f>+IF(total[[#This Row],[Nó]]=B164,total[[#This Row],[Hora Fim]]-D164,0)</f>
        <v>14</v>
      </c>
    </row>
    <row r="166" spans="1:7" x14ac:dyDescent="0.25">
      <c r="A166" s="1" t="s">
        <v>3</v>
      </c>
      <c r="B166" s="1" t="s">
        <v>25</v>
      </c>
      <c r="C166">
        <v>346</v>
      </c>
      <c r="D166">
        <v>346</v>
      </c>
      <c r="E166" s="1" t="s">
        <v>7</v>
      </c>
      <c r="F166" s="1">
        <f>+IF(total[[#This Row],[Tipo]]="Visitar Nó",10,0)</f>
        <v>0</v>
      </c>
      <c r="G166" s="1">
        <f>+IF(total[[#This Row],[Nó]]=B165,total[[#This Row],[Hora Fim]]-D165,0)</f>
        <v>18</v>
      </c>
    </row>
    <row r="167" spans="1:7" x14ac:dyDescent="0.25">
      <c r="A167" s="1" t="s">
        <v>3</v>
      </c>
      <c r="B167" s="1" t="s">
        <v>25</v>
      </c>
      <c r="C167">
        <v>402</v>
      </c>
      <c r="D167">
        <v>402</v>
      </c>
      <c r="E167" s="1" t="s">
        <v>7</v>
      </c>
      <c r="F167" s="1">
        <f>+IF(total[[#This Row],[Tipo]]="Visitar Nó",10,0)</f>
        <v>0</v>
      </c>
      <c r="G167" s="1">
        <f>+IF(total[[#This Row],[Nó]]=B166,total[[#This Row],[Hora Fim]]-D166,0)</f>
        <v>56</v>
      </c>
    </row>
    <row r="168" spans="1:7" x14ac:dyDescent="0.25">
      <c r="A168" s="1" t="s">
        <v>3</v>
      </c>
      <c r="B168" s="1" t="s">
        <v>25</v>
      </c>
      <c r="C168">
        <v>450</v>
      </c>
      <c r="D168">
        <v>460</v>
      </c>
      <c r="E168" s="1" t="s">
        <v>29</v>
      </c>
      <c r="F168" s="1">
        <f>+IF(total[[#This Row],[Tipo]]="Visitar Nó",10,0)</f>
        <v>10</v>
      </c>
      <c r="G168" s="1">
        <f>+IF(total[[#This Row],[Nó]]=B167,total[[#This Row],[Hora Fim]]-D167,0)</f>
        <v>58</v>
      </c>
    </row>
    <row r="169" spans="1:7" x14ac:dyDescent="0.25">
      <c r="A169" s="1" t="s">
        <v>3</v>
      </c>
      <c r="B169" s="1" t="s">
        <v>25</v>
      </c>
      <c r="C169">
        <v>460</v>
      </c>
      <c r="D169">
        <v>460</v>
      </c>
      <c r="E169" s="1" t="s">
        <v>7</v>
      </c>
      <c r="F169" s="1">
        <f>+IF(total[[#This Row],[Tipo]]="Visitar Nó",10,0)</f>
        <v>0</v>
      </c>
      <c r="G169" s="1">
        <f>+IF(total[[#This Row],[Nó]]=B168,total[[#This Row],[Hora Fim]]-D168,0)</f>
        <v>0</v>
      </c>
    </row>
    <row r="170" spans="1:7" x14ac:dyDescent="0.25">
      <c r="A170" s="1" t="s">
        <v>2</v>
      </c>
      <c r="B170" s="1" t="s">
        <v>22</v>
      </c>
      <c r="C170">
        <v>10</v>
      </c>
      <c r="D170">
        <v>10</v>
      </c>
      <c r="E170" s="1" t="s">
        <v>7</v>
      </c>
      <c r="F170" s="1">
        <f>+IF(total[[#This Row],[Tipo]]="Visitar Nó",10,0)</f>
        <v>0</v>
      </c>
      <c r="G170" s="1">
        <f>+IF(total[[#This Row],[Nó]]=B169,total[[#This Row],[Hora Fim]]-D169,0)</f>
        <v>0</v>
      </c>
    </row>
    <row r="171" spans="1:7" x14ac:dyDescent="0.25">
      <c r="A171" s="1" t="s">
        <v>2</v>
      </c>
      <c r="B171" s="1" t="s">
        <v>22</v>
      </c>
      <c r="C171">
        <v>34</v>
      </c>
      <c r="D171">
        <v>34</v>
      </c>
      <c r="E171" s="1" t="s">
        <v>7</v>
      </c>
      <c r="F171" s="1">
        <f>+IF(total[[#This Row],[Tipo]]="Visitar Nó",10,0)</f>
        <v>0</v>
      </c>
      <c r="G171" s="1">
        <f>+IF(total[[#This Row],[Nó]]=B170,total[[#This Row],[Hora Fim]]-D170,0)</f>
        <v>24</v>
      </c>
    </row>
    <row r="172" spans="1:7" x14ac:dyDescent="0.25">
      <c r="A172" s="1" t="s">
        <v>2</v>
      </c>
      <c r="B172" s="1" t="s">
        <v>22</v>
      </c>
      <c r="C172">
        <v>74</v>
      </c>
      <c r="D172">
        <v>74</v>
      </c>
      <c r="E172" s="1" t="s">
        <v>7</v>
      </c>
      <c r="F172" s="1">
        <f>+IF(total[[#This Row],[Tipo]]="Visitar Nó",10,0)</f>
        <v>0</v>
      </c>
      <c r="G172" s="1">
        <f>+IF(total[[#This Row],[Nó]]=B171,total[[#This Row],[Hora Fim]]-D171,0)</f>
        <v>40</v>
      </c>
    </row>
    <row r="173" spans="1:7" x14ac:dyDescent="0.25">
      <c r="A173" s="1" t="s">
        <v>2</v>
      </c>
      <c r="B173" s="1" t="s">
        <v>22</v>
      </c>
      <c r="C173">
        <v>130</v>
      </c>
      <c r="D173">
        <v>160</v>
      </c>
      <c r="E173" s="1" t="s">
        <v>8</v>
      </c>
      <c r="F173" s="1">
        <f>+IF(total[[#This Row],[Tipo]]="Visitar Nó",10,0)</f>
        <v>0</v>
      </c>
      <c r="G173" s="1">
        <f>+IF(total[[#This Row],[Nó]]=B172,total[[#This Row],[Hora Fim]]-D172,0)</f>
        <v>86</v>
      </c>
    </row>
    <row r="174" spans="1:7" x14ac:dyDescent="0.25">
      <c r="A174" s="1" t="s">
        <v>2</v>
      </c>
      <c r="B174" s="1" t="s">
        <v>22</v>
      </c>
      <c r="C174">
        <v>170</v>
      </c>
      <c r="D174">
        <v>170</v>
      </c>
      <c r="E174" s="1" t="s">
        <v>7</v>
      </c>
      <c r="F174" s="1">
        <f>+IF(total[[#This Row],[Tipo]]="Visitar Nó",10,0)</f>
        <v>0</v>
      </c>
      <c r="G174" s="1">
        <f>+IF(total[[#This Row],[Nó]]=B173,total[[#This Row],[Hora Fim]]-D173,0)</f>
        <v>10</v>
      </c>
    </row>
    <row r="175" spans="1:7" x14ac:dyDescent="0.25">
      <c r="A175" s="1" t="s">
        <v>3</v>
      </c>
      <c r="B175" s="1" t="s">
        <v>22</v>
      </c>
      <c r="C175">
        <v>162</v>
      </c>
      <c r="D175">
        <v>192</v>
      </c>
      <c r="E175" s="1" t="s">
        <v>8</v>
      </c>
      <c r="F175" s="1">
        <f>+IF(total[[#This Row],[Tipo]]="Visitar Nó",10,0)</f>
        <v>0</v>
      </c>
      <c r="G175" s="1">
        <f>+IF(total[[#This Row],[Nó]]=B174,total[[#This Row],[Hora Fim]]-D174,0)</f>
        <v>22</v>
      </c>
    </row>
    <row r="176" spans="1:7" x14ac:dyDescent="0.25">
      <c r="A176" s="1" t="s">
        <v>3</v>
      </c>
      <c r="B176" s="1" t="s">
        <v>22</v>
      </c>
      <c r="C176">
        <v>194</v>
      </c>
      <c r="D176">
        <v>194</v>
      </c>
      <c r="E176" s="1" t="s">
        <v>7</v>
      </c>
      <c r="F176" s="1">
        <f>+IF(total[[#This Row],[Tipo]]="Visitar Nó",10,0)</f>
        <v>0</v>
      </c>
      <c r="G176" s="1">
        <f>+IF(total[[#This Row],[Nó]]=B175,total[[#This Row],[Hora Fim]]-D175,0)</f>
        <v>2</v>
      </c>
    </row>
    <row r="177" spans="1:7" x14ac:dyDescent="0.25">
      <c r="A177" s="1" t="s">
        <v>3</v>
      </c>
      <c r="B177" s="1" t="s">
        <v>22</v>
      </c>
      <c r="C177">
        <v>212</v>
      </c>
      <c r="D177">
        <v>212</v>
      </c>
      <c r="E177" s="1" t="s">
        <v>7</v>
      </c>
      <c r="F177" s="1">
        <f>+IF(total[[#This Row],[Tipo]]="Visitar Nó",10,0)</f>
        <v>0</v>
      </c>
      <c r="G177" s="1">
        <f>+IF(total[[#This Row],[Nó]]=B176,total[[#This Row],[Hora Fim]]-D176,0)</f>
        <v>18</v>
      </c>
    </row>
    <row r="178" spans="1:7" x14ac:dyDescent="0.25">
      <c r="A178" s="1" t="s">
        <v>3</v>
      </c>
      <c r="B178" s="1" t="s">
        <v>22</v>
      </c>
      <c r="C178">
        <v>248</v>
      </c>
      <c r="D178">
        <v>248</v>
      </c>
      <c r="E178" s="1" t="s">
        <v>7</v>
      </c>
      <c r="F178" s="1">
        <f>+IF(total[[#This Row],[Tipo]]="Visitar Nó",10,0)</f>
        <v>0</v>
      </c>
      <c r="G178" s="1">
        <f>+IF(total[[#This Row],[Nó]]=B177,total[[#This Row],[Hora Fim]]-D177,0)</f>
        <v>36</v>
      </c>
    </row>
    <row r="179" spans="1:7" x14ac:dyDescent="0.25">
      <c r="A179" s="1" t="s">
        <v>2</v>
      </c>
      <c r="B179" s="1" t="s">
        <v>22</v>
      </c>
      <c r="C179">
        <v>226</v>
      </c>
      <c r="D179">
        <v>256</v>
      </c>
      <c r="E179" s="1" t="s">
        <v>8</v>
      </c>
      <c r="F179" s="1">
        <f>+IF(total[[#This Row],[Tipo]]="Visitar Nó",10,0)</f>
        <v>0</v>
      </c>
      <c r="G179" s="1">
        <f>+IF(total[[#This Row],[Nó]]=B178,total[[#This Row],[Hora Fim]]-D178,0)</f>
        <v>8</v>
      </c>
    </row>
    <row r="180" spans="1:7" x14ac:dyDescent="0.25">
      <c r="A180" s="1" t="s">
        <v>2</v>
      </c>
      <c r="B180" s="1" t="s">
        <v>22</v>
      </c>
      <c r="C180">
        <v>322</v>
      </c>
      <c r="D180">
        <v>322</v>
      </c>
      <c r="E180" s="1" t="s">
        <v>7</v>
      </c>
      <c r="F180" s="1">
        <f>+IF(total[[#This Row],[Tipo]]="Visitar Nó",10,0)</f>
        <v>0</v>
      </c>
      <c r="G180" s="1">
        <f>+IF(total[[#This Row],[Nó]]=B179,total[[#This Row],[Hora Fim]]-D179,0)</f>
        <v>66</v>
      </c>
    </row>
    <row r="181" spans="1:7" x14ac:dyDescent="0.25">
      <c r="A181" s="1" t="s">
        <v>2</v>
      </c>
      <c r="B181" s="1" t="s">
        <v>22</v>
      </c>
      <c r="C181">
        <v>384</v>
      </c>
      <c r="D181">
        <v>384</v>
      </c>
      <c r="E181" s="1" t="s">
        <v>7</v>
      </c>
      <c r="F181" s="1">
        <f>+IF(total[[#This Row],[Tipo]]="Visitar Nó",10,0)</f>
        <v>0</v>
      </c>
      <c r="G181" s="1">
        <f>+IF(total[[#This Row],[Nó]]=B180,total[[#This Row],[Hora Fim]]-D180,0)</f>
        <v>62</v>
      </c>
    </row>
    <row r="182" spans="1:7" x14ac:dyDescent="0.25">
      <c r="A182" s="1" t="s">
        <v>2</v>
      </c>
      <c r="B182" s="1" t="s">
        <v>22</v>
      </c>
      <c r="C182">
        <v>394</v>
      </c>
      <c r="D182">
        <v>394</v>
      </c>
      <c r="E182" s="1" t="s">
        <v>7</v>
      </c>
      <c r="F182" s="1">
        <f>+IF(total[[#This Row],[Tipo]]="Visitar Nó",10,0)</f>
        <v>0</v>
      </c>
      <c r="G182" s="1">
        <f>+IF(total[[#This Row],[Nó]]=B181,total[[#This Row],[Hora Fim]]-D181,0)</f>
        <v>10</v>
      </c>
    </row>
    <row r="183" spans="1:7" x14ac:dyDescent="0.25">
      <c r="A183" s="1" t="s">
        <v>2</v>
      </c>
      <c r="B183" s="1" t="s">
        <v>22</v>
      </c>
      <c r="C183">
        <v>410</v>
      </c>
      <c r="D183">
        <v>420</v>
      </c>
      <c r="E183" s="1" t="s">
        <v>29</v>
      </c>
      <c r="F183" s="1">
        <f>+IF(total[[#This Row],[Tipo]]="Visitar Nó",10,0)</f>
        <v>10</v>
      </c>
      <c r="G183" s="1">
        <f>+IF(total[[#This Row],[Nó]]=B182,total[[#This Row],[Hora Fim]]-D182,0)</f>
        <v>26</v>
      </c>
    </row>
    <row r="184" spans="1:7" x14ac:dyDescent="0.25">
      <c r="A184" s="1" t="s">
        <v>2</v>
      </c>
      <c r="B184" s="1" t="s">
        <v>22</v>
      </c>
      <c r="C184">
        <v>420</v>
      </c>
      <c r="D184">
        <v>420</v>
      </c>
      <c r="E184" s="1" t="s">
        <v>7</v>
      </c>
      <c r="F184" s="1">
        <f>+IF(total[[#This Row],[Tipo]]="Visitar Nó",10,0)</f>
        <v>0</v>
      </c>
      <c r="G184" s="1">
        <f>+IF(total[[#This Row],[Nó]]=B183,total[[#This Row],[Hora Fim]]-D183,0)</f>
        <v>0</v>
      </c>
    </row>
    <row r="185" spans="1:7" x14ac:dyDescent="0.25">
      <c r="A185" s="1" t="s">
        <v>2</v>
      </c>
      <c r="B185" s="1" t="s">
        <v>17</v>
      </c>
      <c r="C185">
        <v>20</v>
      </c>
      <c r="D185">
        <v>20</v>
      </c>
      <c r="E185" s="1" t="s">
        <v>7</v>
      </c>
      <c r="F185" s="1">
        <f>+IF(total[[#This Row],[Tipo]]="Visitar Nó",10,0)</f>
        <v>0</v>
      </c>
      <c r="G185" s="1">
        <f>+IF(total[[#This Row],[Nó]]=B184,total[[#This Row],[Hora Fim]]-D184,0)</f>
        <v>0</v>
      </c>
    </row>
    <row r="186" spans="1:7" x14ac:dyDescent="0.25">
      <c r="A186" s="1" t="s">
        <v>2</v>
      </c>
      <c r="B186" s="1" t="s">
        <v>17</v>
      </c>
      <c r="C186">
        <v>22</v>
      </c>
      <c r="D186">
        <v>22</v>
      </c>
      <c r="E186" s="1" t="s">
        <v>7</v>
      </c>
      <c r="F186" s="1">
        <f>+IF(total[[#This Row],[Tipo]]="Visitar Nó",10,0)</f>
        <v>0</v>
      </c>
      <c r="G186" s="1">
        <f>+IF(total[[#This Row],[Nó]]=B185,total[[#This Row],[Hora Fim]]-D185,0)</f>
        <v>2</v>
      </c>
    </row>
    <row r="187" spans="1:7" x14ac:dyDescent="0.25">
      <c r="A187" s="1" t="s">
        <v>2</v>
      </c>
      <c r="B187" s="1" t="s">
        <v>17</v>
      </c>
      <c r="C187">
        <v>86</v>
      </c>
      <c r="D187">
        <v>116</v>
      </c>
      <c r="E187" s="1" t="s">
        <v>8</v>
      </c>
      <c r="F187" s="1">
        <f>+IF(total[[#This Row],[Tipo]]="Visitar Nó",10,0)</f>
        <v>0</v>
      </c>
      <c r="G187" s="1">
        <f>+IF(total[[#This Row],[Nó]]=B186,total[[#This Row],[Hora Fim]]-D186,0)</f>
        <v>94</v>
      </c>
    </row>
    <row r="188" spans="1:7" x14ac:dyDescent="0.25">
      <c r="A188" s="1" t="s">
        <v>2</v>
      </c>
      <c r="B188" s="1" t="s">
        <v>17</v>
      </c>
      <c r="C188">
        <v>118</v>
      </c>
      <c r="D188">
        <v>118</v>
      </c>
      <c r="E188" s="1" t="s">
        <v>7</v>
      </c>
      <c r="F188" s="1">
        <f>+IF(total[[#This Row],[Tipo]]="Visitar Nó",10,0)</f>
        <v>0</v>
      </c>
      <c r="G188" s="1">
        <f>+IF(total[[#This Row],[Nó]]=B187,total[[#This Row],[Hora Fim]]-D187,0)</f>
        <v>2</v>
      </c>
    </row>
    <row r="189" spans="1:7" x14ac:dyDescent="0.25">
      <c r="A189" s="1" t="s">
        <v>2</v>
      </c>
      <c r="B189" s="1" t="s">
        <v>17</v>
      </c>
      <c r="C189">
        <v>182</v>
      </c>
      <c r="D189">
        <v>212</v>
      </c>
      <c r="E189" s="1" t="s">
        <v>8</v>
      </c>
      <c r="F189" s="1">
        <f>+IF(total[[#This Row],[Tipo]]="Visitar Nó",10,0)</f>
        <v>0</v>
      </c>
      <c r="G189" s="1">
        <f>+IF(total[[#This Row],[Nó]]=B188,total[[#This Row],[Hora Fim]]-D188,0)</f>
        <v>94</v>
      </c>
    </row>
    <row r="190" spans="1:7" x14ac:dyDescent="0.25">
      <c r="A190" s="1" t="s">
        <v>2</v>
      </c>
      <c r="B190" s="1" t="s">
        <v>17</v>
      </c>
      <c r="C190">
        <v>214</v>
      </c>
      <c r="D190">
        <v>214</v>
      </c>
      <c r="E190" s="1" t="s">
        <v>7</v>
      </c>
      <c r="F190" s="1">
        <f>+IF(total[[#This Row],[Tipo]]="Visitar Nó",10,0)</f>
        <v>0</v>
      </c>
      <c r="G190" s="1">
        <f>+IF(total[[#This Row],[Nó]]=B189,total[[#This Row],[Hora Fim]]-D189,0)</f>
        <v>2</v>
      </c>
    </row>
    <row r="191" spans="1:7" x14ac:dyDescent="0.25">
      <c r="A191" s="1" t="s">
        <v>2</v>
      </c>
      <c r="B191" s="1" t="s">
        <v>17</v>
      </c>
      <c r="C191">
        <v>332</v>
      </c>
      <c r="D191">
        <v>332</v>
      </c>
      <c r="E191" s="1" t="s">
        <v>7</v>
      </c>
      <c r="F191" s="1">
        <f>+IF(total[[#This Row],[Tipo]]="Visitar Nó",10,0)</f>
        <v>0</v>
      </c>
      <c r="G191" s="1">
        <f>+IF(total[[#This Row],[Nó]]=B190,total[[#This Row],[Hora Fim]]-D190,0)</f>
        <v>118</v>
      </c>
    </row>
    <row r="192" spans="1:7" x14ac:dyDescent="0.25">
      <c r="A192" s="1" t="s">
        <v>2</v>
      </c>
      <c r="B192" s="1" t="s">
        <v>17</v>
      </c>
      <c r="C192">
        <v>334</v>
      </c>
      <c r="D192">
        <v>344</v>
      </c>
      <c r="E192" s="1" t="s">
        <v>29</v>
      </c>
      <c r="F192" s="1">
        <f>+IF(total[[#This Row],[Tipo]]="Visitar Nó",10,0)</f>
        <v>10</v>
      </c>
      <c r="G192" s="1">
        <f>+IF(total[[#This Row],[Nó]]=B191,total[[#This Row],[Hora Fim]]-D191,0)</f>
        <v>12</v>
      </c>
    </row>
    <row r="193" spans="1:7" x14ac:dyDescent="0.25">
      <c r="A193" s="1" t="s">
        <v>2</v>
      </c>
      <c r="B193" s="1" t="s">
        <v>17</v>
      </c>
      <c r="C193">
        <v>344</v>
      </c>
      <c r="D193">
        <v>344</v>
      </c>
      <c r="E193" s="1" t="s">
        <v>7</v>
      </c>
      <c r="F193" s="1">
        <f>+IF(total[[#This Row],[Tipo]]="Visitar Nó",10,0)</f>
        <v>0</v>
      </c>
      <c r="G193" s="1">
        <f>+IF(total[[#This Row],[Nó]]=B192,total[[#This Row],[Hora Fim]]-D192,0)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D54D-87DA-4A44-B752-451799484F97}">
  <dimension ref="A1:L2"/>
  <sheetViews>
    <sheetView workbookViewId="0">
      <selection sqref="A1:L2"/>
    </sheetView>
  </sheetViews>
  <sheetFormatPr defaultRowHeight="15" x14ac:dyDescent="0.25"/>
  <cols>
    <col min="1" max="1" width="28" bestFit="1" customWidth="1"/>
    <col min="2" max="2" width="22.140625" bestFit="1" customWidth="1"/>
    <col min="3" max="3" width="18.140625" bestFit="1" customWidth="1"/>
    <col min="4" max="4" width="27.42578125" bestFit="1" customWidth="1"/>
    <col min="5" max="5" width="21.5703125" bestFit="1" customWidth="1"/>
    <col min="6" max="6" width="21.140625" bestFit="1" customWidth="1"/>
    <col min="7" max="7" width="14.7109375" bestFit="1" customWidth="1"/>
    <col min="8" max="8" width="18.5703125" bestFit="1" customWidth="1"/>
    <col min="9" max="9" width="14.5703125" bestFit="1" customWidth="1"/>
    <col min="10" max="10" width="20.140625" bestFit="1" customWidth="1"/>
    <col min="11" max="11" width="14.7109375" bestFit="1" customWidth="1"/>
    <col min="12" max="12" width="15.42578125" bestFit="1" customWidth="1"/>
    <col min="13" max="13" width="14.7109375" bestFit="1" customWidth="1"/>
    <col min="14" max="14" width="10.42578125" bestFit="1" customWidth="1"/>
    <col min="15" max="15" width="25.7109375" bestFit="1" customWidth="1"/>
    <col min="16" max="16" width="40.28515625" bestFit="1" customWidth="1"/>
    <col min="17" max="17" width="12.42578125" bestFit="1" customWidth="1"/>
    <col min="18" max="18" width="12" bestFit="1" customWidth="1"/>
    <col min="19" max="19" width="12.7109375" bestFit="1" customWidth="1"/>
    <col min="20" max="20" width="6.85546875" bestFit="1" customWidth="1"/>
    <col min="21" max="21" width="11.28515625" bestFit="1" customWidth="1"/>
    <col min="22" max="22" width="8.42578125" bestFit="1" customWidth="1"/>
    <col min="23" max="23" width="9.7109375" bestFit="1" customWidth="1"/>
    <col min="24" max="24" width="9.85546875" bestFit="1" customWidth="1"/>
    <col min="25" max="25" width="23.85546875" bestFit="1" customWidth="1"/>
  </cols>
  <sheetData>
    <row r="1" spans="1:12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D5C1E1-431D-4D48-BCD9-5C12377C22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99  output</vt:lpstr>
      <vt:lpstr>01  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Ramalho</dc:creator>
  <cp:lastModifiedBy>Liliana Ramalho</cp:lastModifiedBy>
  <dcterms:created xsi:type="dcterms:W3CDTF">2015-06-05T18:17:20Z</dcterms:created>
  <dcterms:modified xsi:type="dcterms:W3CDTF">2021-07-13T00:25:29Z</dcterms:modified>
</cp:coreProperties>
</file>