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8_{CD72237C-D59D-4BF3-B5A2-59EFD5DFE4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" sheetId="3" r:id="rId1"/>
    <sheet name="1" sheetId="4" r:id="rId2"/>
    <sheet name="2" sheetId="5" r:id="rId3"/>
    <sheet name="3" sheetId="6" r:id="rId4"/>
    <sheet name="Tempos Sublanços" sheetId="7" r:id="rId5"/>
    <sheet name="99  output" sheetId="2" r:id="rId6"/>
    <sheet name="Sheet1" sheetId="1" r:id="rId7"/>
  </sheets>
  <definedNames>
    <definedName name="ExternalData_1" localSheetId="5" hidden="1">'99  output'!$A$1:$E$193</definedName>
    <definedName name="ExternalData_2" localSheetId="0" hidden="1">'0'!$A$1:$E$42</definedName>
    <definedName name="ExternalData_2" localSheetId="1" hidden="1">'1'!$A$1:$E$40</definedName>
    <definedName name="ExternalData_2" localSheetId="2" hidden="1">'2'!$A$1:$E$61</definedName>
    <definedName name="ExternalData_2" localSheetId="3" hidden="1">'3'!$A$1:$E$53</definedName>
    <definedName name="ExternalData_2" localSheetId="4" hidden="1">'Tempos Sublanços'!$A$1:$E$177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F2" i="6"/>
  <c r="G7" i="6" s="1"/>
  <c r="H7" i="6" s="1"/>
  <c r="F3" i="6"/>
  <c r="F4" i="6"/>
  <c r="F5" i="6"/>
  <c r="F6" i="6"/>
  <c r="F7" i="6"/>
  <c r="F8" i="6"/>
  <c r="F9" i="6"/>
  <c r="G14" i="6" s="1"/>
  <c r="H14" i="6" s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G37" i="6" s="1"/>
  <c r="H37" i="6" s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G2" i="6"/>
  <c r="G5" i="6"/>
  <c r="H5" i="6" s="1"/>
  <c r="G6" i="6"/>
  <c r="G13" i="6"/>
  <c r="H13" i="6" s="1"/>
  <c r="H2" i="6"/>
  <c r="H6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F2" i="5"/>
  <c r="F3" i="5"/>
  <c r="F4" i="5"/>
  <c r="G6" i="5" s="1"/>
  <c r="H6" i="5" s="1"/>
  <c r="F5" i="5"/>
  <c r="F6" i="5"/>
  <c r="F7" i="5"/>
  <c r="F8" i="5"/>
  <c r="G13" i="5" s="1"/>
  <c r="H13" i="5" s="1"/>
  <c r="F9" i="5"/>
  <c r="G37" i="5" s="1"/>
  <c r="H37" i="5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G2" i="5"/>
  <c r="G3" i="5"/>
  <c r="H3" i="5" s="1"/>
  <c r="G5" i="5"/>
  <c r="H5" i="5" s="1"/>
  <c r="G11" i="5"/>
  <c r="H11" i="5" s="1"/>
  <c r="H2" i="5"/>
  <c r="I2" i="5" s="1"/>
  <c r="F2" i="4"/>
  <c r="G4" i="4" s="1"/>
  <c r="H4" i="4" s="1"/>
  <c r="I4" i="4" s="1"/>
  <c r="F3" i="4"/>
  <c r="F4" i="4"/>
  <c r="F5" i="4"/>
  <c r="F6" i="4"/>
  <c r="F7" i="4"/>
  <c r="F8" i="4"/>
  <c r="F9" i="4"/>
  <c r="G11" i="4" s="1"/>
  <c r="H11" i="4" s="1"/>
  <c r="I11" i="4" s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G3" i="4"/>
  <c r="H3" i="4" s="1"/>
  <c r="I3" i="4" s="1"/>
  <c r="F2" i="3"/>
  <c r="F3" i="3"/>
  <c r="F4" i="3"/>
  <c r="F5" i="3"/>
  <c r="F6" i="3"/>
  <c r="F7" i="3"/>
  <c r="F8" i="3"/>
  <c r="F9" i="3"/>
  <c r="G9" i="3" s="1"/>
  <c r="H9" i="3" s="1"/>
  <c r="I9" i="3" s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G2" i="3"/>
  <c r="G3" i="3"/>
  <c r="G4" i="3"/>
  <c r="G5" i="3"/>
  <c r="G6" i="3"/>
  <c r="G7" i="3"/>
  <c r="G8" i="3"/>
  <c r="H8" i="3" s="1"/>
  <c r="I8" i="3" s="1"/>
  <c r="H2" i="3"/>
  <c r="H3" i="3"/>
  <c r="H4" i="3"/>
  <c r="H5" i="3"/>
  <c r="H6" i="3"/>
  <c r="I6" i="3" s="1"/>
  <c r="H7" i="3"/>
  <c r="I7" i="3" s="1"/>
  <c r="I2" i="3"/>
  <c r="I3" i="3"/>
  <c r="I4" i="3"/>
  <c r="I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G21" i="6" l="1"/>
  <c r="H21" i="6" s="1"/>
  <c r="G53" i="6"/>
  <c r="H53" i="6" s="1"/>
  <c r="G29" i="6"/>
  <c r="H29" i="6" s="1"/>
  <c r="G52" i="6"/>
  <c r="H52" i="6" s="1"/>
  <c r="G44" i="6"/>
  <c r="H44" i="6" s="1"/>
  <c r="G36" i="6"/>
  <c r="H36" i="6" s="1"/>
  <c r="G28" i="6"/>
  <c r="H28" i="6" s="1"/>
  <c r="G20" i="6"/>
  <c r="H20" i="6" s="1"/>
  <c r="G12" i="6"/>
  <c r="H12" i="6" s="1"/>
  <c r="G4" i="6"/>
  <c r="H4" i="6" s="1"/>
  <c r="G45" i="6"/>
  <c r="H45" i="6" s="1"/>
  <c r="G51" i="6"/>
  <c r="H51" i="6" s="1"/>
  <c r="G43" i="6"/>
  <c r="H43" i="6" s="1"/>
  <c r="G35" i="6"/>
  <c r="H35" i="6" s="1"/>
  <c r="G27" i="6"/>
  <c r="H27" i="6" s="1"/>
  <c r="G19" i="6"/>
  <c r="H19" i="6" s="1"/>
  <c r="G11" i="6"/>
  <c r="H11" i="6" s="1"/>
  <c r="G3" i="6"/>
  <c r="H3" i="6" s="1"/>
  <c r="G50" i="6"/>
  <c r="H50" i="6" s="1"/>
  <c r="G42" i="6"/>
  <c r="H42" i="6" s="1"/>
  <c r="G34" i="6"/>
  <c r="H34" i="6" s="1"/>
  <c r="G26" i="6"/>
  <c r="H26" i="6" s="1"/>
  <c r="G18" i="6"/>
  <c r="H18" i="6" s="1"/>
  <c r="G10" i="6"/>
  <c r="H10" i="6" s="1"/>
  <c r="G49" i="6"/>
  <c r="H49" i="6" s="1"/>
  <c r="G41" i="6"/>
  <c r="H41" i="6" s="1"/>
  <c r="G33" i="6"/>
  <c r="H33" i="6" s="1"/>
  <c r="G25" i="6"/>
  <c r="H25" i="6" s="1"/>
  <c r="G17" i="6"/>
  <c r="H17" i="6" s="1"/>
  <c r="G9" i="6"/>
  <c r="H9" i="6" s="1"/>
  <c r="G48" i="6"/>
  <c r="H48" i="6" s="1"/>
  <c r="G40" i="6"/>
  <c r="H40" i="6" s="1"/>
  <c r="G32" i="6"/>
  <c r="H32" i="6" s="1"/>
  <c r="G24" i="6"/>
  <c r="H24" i="6" s="1"/>
  <c r="G16" i="6"/>
  <c r="H16" i="6" s="1"/>
  <c r="G8" i="6"/>
  <c r="H8" i="6" s="1"/>
  <c r="G47" i="6"/>
  <c r="H47" i="6" s="1"/>
  <c r="G39" i="6"/>
  <c r="H39" i="6" s="1"/>
  <c r="G31" i="6"/>
  <c r="H31" i="6" s="1"/>
  <c r="G23" i="6"/>
  <c r="H23" i="6" s="1"/>
  <c r="G15" i="6"/>
  <c r="H15" i="6" s="1"/>
  <c r="G46" i="6"/>
  <c r="H46" i="6" s="1"/>
  <c r="G38" i="6"/>
  <c r="H38" i="6" s="1"/>
  <c r="G30" i="6"/>
  <c r="H30" i="6" s="1"/>
  <c r="G22" i="6"/>
  <c r="H22" i="6" s="1"/>
  <c r="G35" i="5"/>
  <c r="H35" i="5" s="1"/>
  <c r="I35" i="5" s="1"/>
  <c r="G43" i="5"/>
  <c r="H43" i="5" s="1"/>
  <c r="G8" i="5"/>
  <c r="H8" i="5" s="1"/>
  <c r="I8" i="5" s="1"/>
  <c r="G29" i="5"/>
  <c r="H29" i="5" s="1"/>
  <c r="G27" i="5"/>
  <c r="H27" i="5" s="1"/>
  <c r="I27" i="5" s="1"/>
  <c r="G21" i="5"/>
  <c r="H21" i="5" s="1"/>
  <c r="G19" i="5"/>
  <c r="H19" i="5" s="1"/>
  <c r="I37" i="5"/>
  <c r="I3" i="5"/>
  <c r="I43" i="5"/>
  <c r="I11" i="5"/>
  <c r="I5" i="5"/>
  <c r="I29" i="5"/>
  <c r="I21" i="5"/>
  <c r="I6" i="5"/>
  <c r="I13" i="5"/>
  <c r="G61" i="5"/>
  <c r="H61" i="5" s="1"/>
  <c r="I61" i="5" s="1"/>
  <c r="G53" i="5"/>
  <c r="H53" i="5" s="1"/>
  <c r="G45" i="5"/>
  <c r="H45" i="5" s="1"/>
  <c r="G60" i="5"/>
  <c r="H60" i="5" s="1"/>
  <c r="I60" i="5" s="1"/>
  <c r="G52" i="5"/>
  <c r="H52" i="5" s="1"/>
  <c r="G44" i="5"/>
  <c r="H44" i="5" s="1"/>
  <c r="G36" i="5"/>
  <c r="H36" i="5" s="1"/>
  <c r="G28" i="5"/>
  <c r="H28" i="5" s="1"/>
  <c r="G20" i="5"/>
  <c r="H20" i="5" s="1"/>
  <c r="G12" i="5"/>
  <c r="H12" i="5" s="1"/>
  <c r="G4" i="5"/>
  <c r="H4" i="5" s="1"/>
  <c r="G59" i="5"/>
  <c r="H59" i="5" s="1"/>
  <c r="I59" i="5" s="1"/>
  <c r="G58" i="5"/>
  <c r="H58" i="5" s="1"/>
  <c r="I58" i="5" s="1"/>
  <c r="G50" i="5"/>
  <c r="H50" i="5" s="1"/>
  <c r="G42" i="5"/>
  <c r="H42" i="5" s="1"/>
  <c r="G34" i="5"/>
  <c r="H34" i="5" s="1"/>
  <c r="G26" i="5"/>
  <c r="H26" i="5" s="1"/>
  <c r="G18" i="5"/>
  <c r="H18" i="5" s="1"/>
  <c r="G10" i="5"/>
  <c r="H10" i="5" s="1"/>
  <c r="G51" i="5"/>
  <c r="H51" i="5" s="1"/>
  <c r="G57" i="5"/>
  <c r="H57" i="5" s="1"/>
  <c r="I57" i="5" s="1"/>
  <c r="G49" i="5"/>
  <c r="H49" i="5" s="1"/>
  <c r="G41" i="5"/>
  <c r="H41" i="5" s="1"/>
  <c r="G33" i="5"/>
  <c r="H33" i="5" s="1"/>
  <c r="G25" i="5"/>
  <c r="H25" i="5" s="1"/>
  <c r="G17" i="5"/>
  <c r="H17" i="5" s="1"/>
  <c r="G9" i="5"/>
  <c r="H9" i="5" s="1"/>
  <c r="G56" i="5"/>
  <c r="H56" i="5" s="1"/>
  <c r="I56" i="5" s="1"/>
  <c r="G48" i="5"/>
  <c r="H48" i="5" s="1"/>
  <c r="G40" i="5"/>
  <c r="H40" i="5" s="1"/>
  <c r="G32" i="5"/>
  <c r="H32" i="5" s="1"/>
  <c r="G24" i="5"/>
  <c r="H24" i="5" s="1"/>
  <c r="G16" i="5"/>
  <c r="H16" i="5" s="1"/>
  <c r="G55" i="5"/>
  <c r="H55" i="5" s="1"/>
  <c r="I55" i="5" s="1"/>
  <c r="G47" i="5"/>
  <c r="H47" i="5" s="1"/>
  <c r="G39" i="5"/>
  <c r="H39" i="5" s="1"/>
  <c r="G31" i="5"/>
  <c r="H31" i="5" s="1"/>
  <c r="G23" i="5"/>
  <c r="H23" i="5" s="1"/>
  <c r="G15" i="5"/>
  <c r="H15" i="5" s="1"/>
  <c r="G7" i="5"/>
  <c r="H7" i="5" s="1"/>
  <c r="G54" i="5"/>
  <c r="H54" i="5" s="1"/>
  <c r="I54" i="5" s="1"/>
  <c r="G46" i="5"/>
  <c r="H46" i="5" s="1"/>
  <c r="G38" i="5"/>
  <c r="H38" i="5" s="1"/>
  <c r="G30" i="5"/>
  <c r="H30" i="5" s="1"/>
  <c r="G22" i="5"/>
  <c r="H22" i="5" s="1"/>
  <c r="G14" i="5"/>
  <c r="H14" i="5" s="1"/>
  <c r="G35" i="4"/>
  <c r="H35" i="4" s="1"/>
  <c r="I35" i="4" s="1"/>
  <c r="G27" i="4"/>
  <c r="H27" i="4" s="1"/>
  <c r="I27" i="4" s="1"/>
  <c r="G19" i="4"/>
  <c r="H19" i="4" s="1"/>
  <c r="I19" i="4" s="1"/>
  <c r="G34" i="4"/>
  <c r="H34" i="4" s="1"/>
  <c r="I34" i="4" s="1"/>
  <c r="G2" i="4"/>
  <c r="H2" i="4" s="1"/>
  <c r="I2" i="4" s="1"/>
  <c r="G33" i="4"/>
  <c r="H33" i="4" s="1"/>
  <c r="I33" i="4" s="1"/>
  <c r="G25" i="4"/>
  <c r="H25" i="4" s="1"/>
  <c r="I25" i="4" s="1"/>
  <c r="G17" i="4"/>
  <c r="H17" i="4" s="1"/>
  <c r="I17" i="4" s="1"/>
  <c r="G9" i="4"/>
  <c r="H9" i="4" s="1"/>
  <c r="I9" i="4" s="1"/>
  <c r="G18" i="4"/>
  <c r="H18" i="4" s="1"/>
  <c r="I18" i="4" s="1"/>
  <c r="G40" i="4"/>
  <c r="H40" i="4" s="1"/>
  <c r="I40" i="4" s="1"/>
  <c r="G32" i="4"/>
  <c r="H32" i="4" s="1"/>
  <c r="I32" i="4" s="1"/>
  <c r="G24" i="4"/>
  <c r="H24" i="4" s="1"/>
  <c r="I24" i="4" s="1"/>
  <c r="G16" i="4"/>
  <c r="H16" i="4" s="1"/>
  <c r="I16" i="4" s="1"/>
  <c r="G8" i="4"/>
  <c r="H8" i="4" s="1"/>
  <c r="I8" i="4" s="1"/>
  <c r="G39" i="4"/>
  <c r="H39" i="4" s="1"/>
  <c r="I39" i="4" s="1"/>
  <c r="G31" i="4"/>
  <c r="H31" i="4" s="1"/>
  <c r="I31" i="4" s="1"/>
  <c r="G23" i="4"/>
  <c r="H23" i="4" s="1"/>
  <c r="I23" i="4" s="1"/>
  <c r="G15" i="4"/>
  <c r="H15" i="4" s="1"/>
  <c r="I15" i="4" s="1"/>
  <c r="G7" i="4"/>
  <c r="H7" i="4" s="1"/>
  <c r="I7" i="4" s="1"/>
  <c r="G26" i="4"/>
  <c r="H26" i="4" s="1"/>
  <c r="I26" i="4" s="1"/>
  <c r="G10" i="4"/>
  <c r="H10" i="4" s="1"/>
  <c r="I10" i="4" s="1"/>
  <c r="G38" i="4"/>
  <c r="H38" i="4" s="1"/>
  <c r="I38" i="4" s="1"/>
  <c r="G30" i="4"/>
  <c r="H30" i="4" s="1"/>
  <c r="I30" i="4" s="1"/>
  <c r="G22" i="4"/>
  <c r="H22" i="4" s="1"/>
  <c r="I22" i="4" s="1"/>
  <c r="G14" i="4"/>
  <c r="H14" i="4" s="1"/>
  <c r="I14" i="4" s="1"/>
  <c r="G6" i="4"/>
  <c r="H6" i="4" s="1"/>
  <c r="I6" i="4" s="1"/>
  <c r="G37" i="4"/>
  <c r="H37" i="4" s="1"/>
  <c r="I37" i="4" s="1"/>
  <c r="G29" i="4"/>
  <c r="H29" i="4" s="1"/>
  <c r="I29" i="4" s="1"/>
  <c r="G21" i="4"/>
  <c r="H21" i="4" s="1"/>
  <c r="I21" i="4" s="1"/>
  <c r="G13" i="4"/>
  <c r="H13" i="4" s="1"/>
  <c r="I13" i="4" s="1"/>
  <c r="G5" i="4"/>
  <c r="H5" i="4" s="1"/>
  <c r="I5" i="4" s="1"/>
  <c r="G36" i="4"/>
  <c r="H36" i="4" s="1"/>
  <c r="I36" i="4" s="1"/>
  <c r="G28" i="4"/>
  <c r="H28" i="4" s="1"/>
  <c r="I28" i="4" s="1"/>
  <c r="G20" i="4"/>
  <c r="H20" i="4" s="1"/>
  <c r="I20" i="4" s="1"/>
  <c r="G12" i="4"/>
  <c r="H12" i="4" s="1"/>
  <c r="I12" i="4" s="1"/>
  <c r="G40" i="3"/>
  <c r="H40" i="3" s="1"/>
  <c r="I40" i="3" s="1"/>
  <c r="G32" i="3"/>
  <c r="H32" i="3" s="1"/>
  <c r="I32" i="3" s="1"/>
  <c r="G39" i="3"/>
  <c r="H39" i="3" s="1"/>
  <c r="I39" i="3" s="1"/>
  <c r="G31" i="3"/>
  <c r="H31" i="3" s="1"/>
  <c r="I31" i="3" s="1"/>
  <c r="G23" i="3"/>
  <c r="H23" i="3" s="1"/>
  <c r="I23" i="3" s="1"/>
  <c r="G15" i="3"/>
  <c r="H15" i="3" s="1"/>
  <c r="I15" i="3" s="1"/>
  <c r="G38" i="3"/>
  <c r="H38" i="3" s="1"/>
  <c r="I38" i="3" s="1"/>
  <c r="G30" i="3"/>
  <c r="H30" i="3" s="1"/>
  <c r="I30" i="3" s="1"/>
  <c r="G22" i="3"/>
  <c r="H22" i="3" s="1"/>
  <c r="I22" i="3" s="1"/>
  <c r="G14" i="3"/>
  <c r="H14" i="3" s="1"/>
  <c r="I14" i="3" s="1"/>
  <c r="G37" i="3"/>
  <c r="H37" i="3" s="1"/>
  <c r="I37" i="3" s="1"/>
  <c r="G29" i="3"/>
  <c r="H29" i="3" s="1"/>
  <c r="I29" i="3" s="1"/>
  <c r="G21" i="3"/>
  <c r="H21" i="3" s="1"/>
  <c r="I21" i="3" s="1"/>
  <c r="G13" i="3"/>
  <c r="H13" i="3" s="1"/>
  <c r="I13" i="3" s="1"/>
  <c r="G36" i="3"/>
  <c r="H36" i="3" s="1"/>
  <c r="I36" i="3" s="1"/>
  <c r="G28" i="3"/>
  <c r="H28" i="3" s="1"/>
  <c r="I28" i="3" s="1"/>
  <c r="G20" i="3"/>
  <c r="H20" i="3" s="1"/>
  <c r="I20" i="3" s="1"/>
  <c r="G12" i="3"/>
  <c r="H12" i="3" s="1"/>
  <c r="I12" i="3" s="1"/>
  <c r="G24" i="3"/>
  <c r="H24" i="3" s="1"/>
  <c r="I24" i="3" s="1"/>
  <c r="G16" i="3"/>
  <c r="H16" i="3" s="1"/>
  <c r="I16" i="3" s="1"/>
  <c r="G35" i="3"/>
  <c r="H35" i="3" s="1"/>
  <c r="I35" i="3" s="1"/>
  <c r="G27" i="3"/>
  <c r="H27" i="3" s="1"/>
  <c r="I27" i="3" s="1"/>
  <c r="G19" i="3"/>
  <c r="H19" i="3" s="1"/>
  <c r="I19" i="3" s="1"/>
  <c r="G11" i="3"/>
  <c r="H11" i="3" s="1"/>
  <c r="I11" i="3" s="1"/>
  <c r="G42" i="3"/>
  <c r="H42" i="3" s="1"/>
  <c r="I42" i="3" s="1"/>
  <c r="G34" i="3"/>
  <c r="H34" i="3" s="1"/>
  <c r="I34" i="3" s="1"/>
  <c r="G26" i="3"/>
  <c r="H26" i="3" s="1"/>
  <c r="I26" i="3" s="1"/>
  <c r="G18" i="3"/>
  <c r="H18" i="3" s="1"/>
  <c r="I18" i="3" s="1"/>
  <c r="G10" i="3"/>
  <c r="H10" i="3" s="1"/>
  <c r="I10" i="3" s="1"/>
  <c r="G41" i="3"/>
  <c r="H41" i="3" s="1"/>
  <c r="I41" i="3" s="1"/>
  <c r="G33" i="3"/>
  <c r="H33" i="3" s="1"/>
  <c r="I33" i="3" s="1"/>
  <c r="G25" i="3"/>
  <c r="H25" i="3" s="1"/>
  <c r="I25" i="3" s="1"/>
  <c r="G17" i="3"/>
  <c r="H17" i="3" s="1"/>
  <c r="I17" i="3" s="1"/>
  <c r="I19" i="5" l="1"/>
  <c r="I23" i="5"/>
  <c r="I30" i="5"/>
  <c r="I39" i="5"/>
  <c r="I51" i="5"/>
  <c r="I44" i="5"/>
  <c r="I48" i="5"/>
  <c r="I38" i="5"/>
  <c r="I47" i="5"/>
  <c r="I9" i="5"/>
  <c r="I10" i="5"/>
  <c r="I4" i="5"/>
  <c r="I45" i="5"/>
  <c r="I50" i="5"/>
  <c r="I46" i="5"/>
  <c r="I17" i="5"/>
  <c r="I18" i="5"/>
  <c r="I12" i="5"/>
  <c r="I53" i="5"/>
  <c r="I22" i="5"/>
  <c r="I26" i="5"/>
  <c r="I20" i="5"/>
  <c r="I40" i="5"/>
  <c r="I31" i="5"/>
  <c r="I25" i="5"/>
  <c r="I7" i="5"/>
  <c r="I24" i="5"/>
  <c r="I33" i="5"/>
  <c r="I34" i="5"/>
  <c r="I28" i="5"/>
  <c r="I14" i="5"/>
  <c r="I49" i="5"/>
  <c r="I52" i="5"/>
  <c r="I16" i="5"/>
  <c r="I15" i="5"/>
  <c r="I32" i="5"/>
  <c r="I41" i="5"/>
  <c r="I42" i="5"/>
  <c r="I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4B18A-F44A-49B2-A35A-7B6316AA165C}" keepAlive="1" name="Query - 0" description="Connection to the '0' query in the workbook." type="5" refreshedVersion="7" background="1" saveData="1">
    <dbPr connection="Provider=Microsoft.Mashup.OleDb.1;Data Source=$Workbook$;Location=0;Extended Properties=&quot;&quot;" command="SELECT * FROM [0]"/>
  </connection>
  <connection id="2" xr16:uid="{5FD8A847-385A-412F-8BC2-CD2BEC873C33}" keepAlive="1" name="Query - 1" description="Connection to the '1' query in the workbook." type="5" refreshedVersion="7" background="1" saveData="1">
    <dbPr connection="Provider=Microsoft.Mashup.OleDb.1;Data Source=$Workbook$;Location=1;Extended Properties=&quot;&quot;" command="SELECT * FROM [1]"/>
  </connection>
  <connection id="3" xr16:uid="{70148292-0AC4-4C1B-8C70-0015190ADABD}" keepAlive="1" name="Query - 2" description="Connection to the '2' query in the workbook." type="5" refreshedVersion="7" background="1" saveData="1">
    <dbPr connection="Provider=Microsoft.Mashup.OleDb.1;Data Source=$Workbook$;Location=2;Extended Properties=&quot;&quot;" command="SELECT * FROM [2]"/>
  </connection>
  <connection id="4" xr16:uid="{38D0AC61-427D-4AE7-A762-CF419FA90BB2}" keepAlive="1" name="Query - 3" description="Connection to the '3' query in the workbook." type="5" refreshedVersion="7" background="1" saveData="1">
    <dbPr connection="Provider=Microsoft.Mashup.OleDb.1;Data Source=$Workbook$;Location=3;Extended Properties=&quot;&quot;" command="SELECT * FROM [3]"/>
  </connection>
  <connection id="5" xr16:uid="{48985C51-61C1-4609-B789-C33FB21EFE8A}" keepAlive="1" name="Query - Tempos Sublanços" description="Connection to the 'Tempos Sublanços' query in the workbook." type="5" refreshedVersion="7" background="1" saveData="1">
    <dbPr connection="Provider=Microsoft.Mashup.OleDb.1;Data Source=$Workbook$;Location=&quot;Tempos Sublanços&quot;;Extended Properties=&quot;&quot;" command="SELECT * FROM [Tempos Sublanços]"/>
  </connection>
  <connection id="6" xr16:uid="{7CE7B64D-A9CA-4EDE-AEDD-6CD826F7BD93}" keepAlive="1" name="Query - total" description="Connection to the 'total' query in the workbook." type="5" refreshedVersion="7" background="1" saveData="1">
    <dbPr connection="Provider=Microsoft.Mashup.OleDb.1;Data Source=$Workbook$;Location=total;Extended Properties=&quot;&quot;" command="SELECT * FROM [total]"/>
  </connection>
</connections>
</file>

<file path=xl/sharedStrings.xml><?xml version="1.0" encoding="utf-8"?>
<sst xmlns="http://schemas.openxmlformats.org/spreadsheetml/2006/main" count="1553" uniqueCount="34">
  <si>
    <t>Carro</t>
  </si>
  <si>
    <t>Nó</t>
  </si>
  <si>
    <t>0</t>
  </si>
  <si>
    <t>Mealhada</t>
  </si>
  <si>
    <t>1</t>
  </si>
  <si>
    <t>Aveiro Sul</t>
  </si>
  <si>
    <t>2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</si>
  <si>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</si>
  <si>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</si>
  <si>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</si>
  <si>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</si>
  <si>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</si>
  <si>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</si>
  <si>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</si>
  <si>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</si>
  <si>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Coimbra Norte (A1/A14)</t>
  </si>
  <si>
    <t>Coimbra Sul</t>
  </si>
  <si>
    <t>Tipo</t>
  </si>
  <si>
    <t>Hora Fim</t>
  </si>
  <si>
    <t>Hora Inicio</t>
  </si>
  <si>
    <t>Deslocação</t>
  </si>
  <si>
    <t>Visitar Nó</t>
  </si>
  <si>
    <t>Incidência</t>
  </si>
  <si>
    <t>Pausa</t>
  </si>
  <si>
    <t>Almoço</t>
  </si>
  <si>
    <t>Fim</t>
  </si>
  <si>
    <t>Tempo Nós</t>
  </si>
  <si>
    <t>Acumulado Nós</t>
  </si>
  <si>
    <t>Hora Inicio Real</t>
  </si>
  <si>
    <t>Tempo Horas</t>
  </si>
  <si>
    <t>3</t>
  </si>
  <si>
    <t>Column1</t>
  </si>
  <si>
    <t>Falha</t>
  </si>
  <si>
    <t>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</si>
</sst>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3" formatCode="h:mm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D329AF5-0C70-4680-9E7D-1DE0AA97A2E5}" autoFormatId="16" applyNumberFormats="0" applyBorderFormats="0" applyFontFormats="0" applyPatternFormats="0" applyAlignmentFormats="0" applyWidthHeightFormats="0">
  <queryTableRefresh nextId="13" unboundColumnsRight="4">
    <queryTableFields count="9">
      <queryTableField id="1" name="Carro" tableColumnId="1"/>
      <queryTableField id="3" name="Hora Inicio" tableColumnId="3"/>
      <queryTableField id="4" name="Hora Fim" tableColumnId="4"/>
      <queryTableField id="5" name="Tipo" tableColumnId="5"/>
      <queryTableField id="2" name="Nó" tableColumnId="2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918B696-A05A-4039-9A06-E814392EFB11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377ADDE-2E5B-446B-9CC7-804D3CCAD30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88404C4-552C-4A89-9559-F319B234F3E7}" autoFormatId="16" applyNumberFormats="0" applyBorderFormats="0" applyFontFormats="0" applyPatternFormats="0" applyAlignmentFormats="0" applyWidthHeightFormats="0">
  <queryTableRefresh nextId="13" unboundColumnsRight="4">
    <queryTableFields count="9">
      <queryTableField id="1" name="Carro" tableColumnId="1"/>
      <queryTableField id="3" name="Hora Inicio" tableColumnId="3"/>
      <queryTableField id="4" name="Hora Fim" tableColumnId="4"/>
      <queryTableField id="5" name="Tipo" tableColumnId="5"/>
      <queryTableField id="2" name="Nó" tableColumnId="2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41199F4-00C2-4DCA-B167-42CF04F3E571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arro" tableColumnId="1"/>
      <queryTableField id="2" name="Hora Inicio" tableColumnId="2"/>
      <queryTableField id="3" name="Hora Fim" tableColumnId="3"/>
      <queryTableField id="4" name="Tipo" tableColumnId="4"/>
      <queryTableField id="5" name="Nó" tableColumnId="5"/>
      <queryTableField id="6" dataBound="0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01A0607-14B8-4502-89CB-163508818AF7}" autoFormatId="16" applyNumberFormats="0" applyBorderFormats="0" applyFontFormats="0" applyPatternFormats="0" applyAlignmentFormats="0" applyWidthHeightFormats="0">
  <queryTableRefresh nextId="28" unboundColumnsRight="1">
    <queryTableFields count="6">
      <queryTableField id="20" name="Carro" tableColumnId="7"/>
      <queryTableField id="14" name="Hora Inicio" tableColumnId="3"/>
      <queryTableField id="13" name="Hora Fim" tableColumnId="2"/>
      <queryTableField id="12" name="Tipo" tableColumnId="1"/>
      <queryTableField id="4" name="Nó" tableColumnId="4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8357A-DC3B-4417-ACE0-737EE9DB6CBF}" name="_0" displayName="_0" ref="A1:I42" tableType="queryTable" totalsRowShown="0">
  <autoFilter ref="A1:I42" xr:uid="{5A48357A-DC3B-4417-ACE0-737EE9DB6CBF}"/>
  <tableColumns count="9">
    <tableColumn id="1" xr3:uid="{6CC00977-1AB9-4495-9904-5D08063105A9}" uniqueName="1" name="Carro" queryTableFieldId="1" dataDxfId="31"/>
    <tableColumn id="3" xr3:uid="{F6DF8E8E-858B-41CE-B41D-11644514B41D}" uniqueName="3" name="Hora Inicio" queryTableFieldId="3"/>
    <tableColumn id="4" xr3:uid="{494FEC81-BF3C-435E-AD93-A91D1D419661}" uniqueName="4" name="Hora Fim" queryTableFieldId="4"/>
    <tableColumn id="5" xr3:uid="{F30B0944-51ED-4B67-83B8-40AA162225C8}" uniqueName="5" name="Tipo" queryTableFieldId="5" dataDxfId="30"/>
    <tableColumn id="2" xr3:uid="{0FCB37D4-ECBB-4577-859B-E9C4C534F798}" uniqueName="2" name="Nó" queryTableFieldId="2" dataDxfId="29"/>
    <tableColumn id="6" xr3:uid="{A142535F-729F-4688-957D-AB244DDE4BE3}" uniqueName="6" name="Tempo Nós" queryTableFieldId="6" dataDxfId="28">
      <calculatedColumnFormula>+IF(_0[[#This Row],[Tipo]]="Visitar Nó",10,0)</calculatedColumnFormula>
    </tableColumn>
    <tableColumn id="7" xr3:uid="{9F986AE1-6C4E-4C5C-90E6-E7D8893A0E2A}" uniqueName="7" name="Acumulado Nós" queryTableFieldId="7" dataDxfId="27">
      <calculatedColumnFormula>+SUM($F$2:F2)</calculatedColumnFormula>
    </tableColumn>
    <tableColumn id="8" xr3:uid="{FF287FB3-B99D-4BC8-A4BB-CF9CEA9643C8}" uniqueName="8" name="Hora Inicio Real" queryTableFieldId="8" dataDxfId="26">
      <calculatedColumnFormula>+IF(_0[[#This Row],[Tipo]]&lt;&gt;"Visitar Nó",_0[[#This Row],[Hora Inicio]]+_0[[#This Row],[Acumulado Nós]],_0[[#This Row],[Hora Inicio]]+_0[[#This Row],[Acumulado Nós]]-10)</calculatedColumnFormula>
    </tableColumn>
    <tableColumn id="9" xr3:uid="{444A61B7-6807-491D-B433-ED1EE0C3D4CD}" uniqueName="9" name="Tempo Horas" queryTableFieldId="9" dataDxfId="25">
      <calculatedColumnFormula>+TIME(7,_0[[#This Row],[Hora Inicio Real]],0)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F9137F-7C3F-49D7-BC27-9ECE7D3A7A00}" name="_1" displayName="_1" ref="A1:I40" tableType="queryTable" totalsRowShown="0">
  <autoFilter ref="A1:I40" xr:uid="{9EF9137F-7C3F-49D7-BC27-9ECE7D3A7A00}"/>
  <tableColumns count="9">
    <tableColumn id="1" xr3:uid="{1185F85D-B3BB-4CDE-9AB8-1DDB9FBC8368}" uniqueName="1" name="Carro" queryTableFieldId="1" dataDxfId="24"/>
    <tableColumn id="2" xr3:uid="{70BCAD5B-C022-4229-B3F2-442F925DE2AC}" uniqueName="2" name="Nó" queryTableFieldId="2" dataDxfId="23"/>
    <tableColumn id="3" xr3:uid="{B822697F-D7DA-4A1E-B918-2D0415B5BA42}" uniqueName="3" name="Hora Inicio" queryTableFieldId="3"/>
    <tableColumn id="4" xr3:uid="{241B8EFC-452E-4266-9C86-10583502F00A}" uniqueName="4" name="Hora Fim" queryTableFieldId="4"/>
    <tableColumn id="5" xr3:uid="{7CE1D081-7D1E-4896-A5F7-72302EB48C37}" uniqueName="5" name="Tipo" queryTableFieldId="5" dataDxfId="22"/>
    <tableColumn id="6" xr3:uid="{E6A761DE-A098-4663-829D-3C6A482EDE39}" uniqueName="6" name="Tempo Nós" queryTableFieldId="6" dataDxfId="21">
      <calculatedColumnFormula>+IF(_1[[#This Row],[Tipo]]="Visitar Nó",10,0)</calculatedColumnFormula>
    </tableColumn>
    <tableColumn id="7" xr3:uid="{D8FFD84B-2068-421C-9585-DDB7428A0222}" uniqueName="7" name="Acumulado Nós" queryTableFieldId="7" dataDxfId="20">
      <calculatedColumnFormula>+SUM($F$2:F2)</calculatedColumnFormula>
    </tableColumn>
    <tableColumn id="8" xr3:uid="{866BE5C2-DD4D-4733-B4FA-C05C727BE8A5}" uniqueName="8" name="Hora Inicio Real" queryTableFieldId="8" dataDxfId="19">
      <calculatedColumnFormula>+IF(_1[[#This Row],[Tipo]]&lt;&gt;"Visitar Nó",_1[[#This Row],[Hora Inicio]]+_1[[#This Row],[Acumulado Nós]],_1[[#This Row],[Hora Inicio]]+_1[[#This Row],[Acumulado Nós]]-10)</calculatedColumnFormula>
    </tableColumn>
    <tableColumn id="9" xr3:uid="{BF83FF49-27B4-4E46-98EB-4A51AA6A3A02}" uniqueName="9" name="Tempo Horas" queryTableFieldId="9" dataDxfId="18">
      <calculatedColumnFormula>+TIME(7,_1[[#This Row],[Hora Inicio Real]],0)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44A90D-48BD-4F16-B901-EDA01F750071}" name="_2" displayName="_2" ref="A1:I61" tableType="queryTable" totalsRowShown="0">
  <autoFilter ref="A1:I61" xr:uid="{2844A90D-48BD-4F16-B901-EDA01F750071}"/>
  <tableColumns count="9">
    <tableColumn id="1" xr3:uid="{F42F8F50-8B55-4FCB-95FD-EECE868D29E8}" uniqueName="1" name="Carro" queryTableFieldId="1" dataDxfId="17"/>
    <tableColumn id="2" xr3:uid="{56ECF53F-040E-4649-BDCC-3440D362B360}" uniqueName="2" name="Nó" queryTableFieldId="2" dataDxfId="16"/>
    <tableColumn id="3" xr3:uid="{1017D084-D181-4F16-B401-275DE0D10E45}" uniqueName="3" name="Hora Inicio" queryTableFieldId="3"/>
    <tableColumn id="4" xr3:uid="{3CC9D292-C1AF-4C97-AAD5-9CAFCF8ED0D9}" uniqueName="4" name="Hora Fim" queryTableFieldId="4"/>
    <tableColumn id="5" xr3:uid="{1A073973-A2A1-4830-A16D-23EAA356EBC3}" uniqueName="5" name="Tipo" queryTableFieldId="5" dataDxfId="15"/>
    <tableColumn id="6" xr3:uid="{727AD463-91BC-4890-8C18-76D7E3EEB920}" uniqueName="6" name="Tempo Nós" queryTableFieldId="6" dataDxfId="14">
      <calculatedColumnFormula>+IF(_2[[#This Row],[Tipo]]="Visitar Nó",10,0)</calculatedColumnFormula>
    </tableColumn>
    <tableColumn id="7" xr3:uid="{23838393-86B9-4349-8BD4-7123CD26686E}" uniqueName="7" name="Acumulado Nós" queryTableFieldId="7" dataDxfId="13">
      <calculatedColumnFormula>+SUM($F$2:F2)</calculatedColumnFormula>
    </tableColumn>
    <tableColumn id="8" xr3:uid="{24FA4775-B73A-43FC-B3C1-7DBBBE4EC56B}" uniqueName="8" name="Hora Inicio Real" queryTableFieldId="8" dataDxfId="12">
      <calculatedColumnFormula>+IF(_2[[#This Row],[Tipo]]&lt;&gt;"Visitar Nó",_2[[#This Row],[Hora Inicio]]+_2[[#This Row],[Acumulado Nós]],_2[[#This Row],[Hora Inicio]]+_2[[#This Row],[Acumulado Nós]]-10)</calculatedColumnFormula>
    </tableColumn>
    <tableColumn id="9" xr3:uid="{91478BA2-725D-416B-BC69-127F5A941076}" uniqueName="9" name="Tempo Horas" queryTableFieldId="9" dataDxfId="11">
      <calculatedColumnFormula>+TIME(7,_2[[#This Row],[Hora Inicio Real]],0)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4E3EC5-8FFF-403B-AFEE-FA661245739D}" name="_3" displayName="_3" ref="A1:I53" tableType="queryTable" totalsRowShown="0">
  <autoFilter ref="A1:I53" xr:uid="{2C4E3EC5-8FFF-403B-AFEE-FA661245739D}"/>
  <tableColumns count="9">
    <tableColumn id="1" xr3:uid="{0B26BE23-49B5-4FAC-9D99-D70C41750B00}" uniqueName="1" name="Carro" queryTableFieldId="1" dataDxfId="10"/>
    <tableColumn id="3" xr3:uid="{BC40FFC9-491A-4F22-9621-1441C5A635C0}" uniqueName="3" name="Hora Inicio" queryTableFieldId="3"/>
    <tableColumn id="4" xr3:uid="{6B26B2D3-0B59-4957-B097-88004EBF3CE9}" uniqueName="4" name="Hora Fim" queryTableFieldId="4"/>
    <tableColumn id="5" xr3:uid="{AE6B1C8D-FC11-471B-A66C-91456C502D39}" uniqueName="5" name="Tipo" queryTableFieldId="5" dataDxfId="9"/>
    <tableColumn id="2" xr3:uid="{E105530C-64F3-45CA-8F07-8F668F7611F3}" uniqueName="2" name="Nó" queryTableFieldId="2" dataDxfId="8"/>
    <tableColumn id="6" xr3:uid="{112CBEF5-E2CF-437D-909D-D45C38E87397}" uniqueName="6" name="Tempo Nós" queryTableFieldId="6" dataDxfId="7">
      <calculatedColumnFormula>+IF(_3[[#This Row],[Tipo]]="Visitar Nó",10,0)</calculatedColumnFormula>
    </tableColumn>
    <tableColumn id="7" xr3:uid="{67FBB218-6732-4B65-A898-C96997DFB83E}" uniqueName="7" name="Acumulado Nós" queryTableFieldId="7" dataDxfId="6">
      <calculatedColumnFormula>+SUM($F$2:F2)</calculatedColumnFormula>
    </tableColumn>
    <tableColumn id="8" xr3:uid="{2EFBD8E9-9734-4958-A988-84ACCEACAD0C}" uniqueName="8" name="Hora Inicio Real" queryTableFieldId="8" dataDxfId="5">
      <calculatedColumnFormula>+IF(_3[[#This Row],[Tipo]]&lt;&gt;"Visitar Nó",_3[[#This Row],[Hora Inicio]]+_3[[#This Row],[Acumulado Nós]],_3[[#This Row],[Hora Inicio]]+_3[[#This Row],[Acumulado Nós]]-10)</calculatedColumnFormula>
    </tableColumn>
    <tableColumn id="9" xr3:uid="{99CE10EF-BEC3-46A6-8716-87E767C93536}" uniqueName="9" name="Tempo Horas" queryTableFieldId="9" dataDxfId="4">
      <calculatedColumnFormula>+TIME(7,_2[[#This Row],[Hora Inicio Real]],0)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912F80-2160-4578-A45D-132BBF70F967}" name="Tempos_Sublanços" displayName="Tempos_Sublanços" ref="A1:G177" tableType="queryTable" totalsRowShown="0">
  <autoFilter ref="A1:G177" xr:uid="{5F912F80-2160-4578-A45D-132BBF70F967}"/>
  <tableColumns count="7">
    <tableColumn id="1" xr3:uid="{D5C48919-EAA3-4F41-9E36-D53BB265FC7A}" uniqueName="1" name="Carro" queryTableFieldId="1"/>
    <tableColumn id="2" xr3:uid="{D0348D65-6C83-4610-A38E-680232F582CE}" uniqueName="2" name="Hora Inicio" queryTableFieldId="2"/>
    <tableColumn id="3" xr3:uid="{B85BA93E-7A7F-438A-8A0C-61CB6B7A27D1}" uniqueName="3" name="Hora Fim" queryTableFieldId="3"/>
    <tableColumn id="4" xr3:uid="{1FE70A57-A4C2-44C4-9204-12745815804A}" uniqueName="4" name="Tipo" queryTableFieldId="4" dataDxfId="3"/>
    <tableColumn id="5" xr3:uid="{FDA35265-65B9-449C-ACEE-83F83044900F}" uniqueName="5" name="Nó" queryTableFieldId="5" dataDxfId="2"/>
    <tableColumn id="6" xr3:uid="{C20494EE-C0B9-4BF9-A39B-19BAD1D0EB8D}" uniqueName="6" name="Column1" queryTableFieldId="6" dataDxfId="1">
      <calculatedColumnFormula>+IF(Tempos_Sublanços[[#This Row],[Nó]]&lt;&gt;E1,0,Tempos_Sublanços[[#This Row],[Hora Fim]]-C1)</calculatedColumnFormula>
    </tableColumn>
    <tableColumn id="7" xr3:uid="{5C8B5D16-A02A-4F9F-AF16-1A290D6AA269}" uniqueName="7" name="Falha" queryTableFieldId="7" dataDxfId="0">
      <calculatedColumnFormula>+IF(Tempos_Sublanços[[#This Row],[Column1]]&gt;180,1,0)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6D7D9-1753-40B6-8141-E58439449687}" name="total" displayName="total" ref="A1:F193" tableType="queryTable" totalsRowShown="0">
  <autoFilter ref="A1:F193" xr:uid="{E966D7D9-1753-40B6-8141-E58439449687}"/>
  <tableColumns count="6">
    <tableColumn id="7" xr3:uid="{4F552393-1EF2-4B8B-A727-892E6ACA4888}" uniqueName="7" name="Carro" queryTableFieldId="20" dataDxfId="35"/>
    <tableColumn id="3" xr3:uid="{9A49AF84-1C69-418A-BA93-F199DC9CA0E0}" uniqueName="3" name="Hora Inicio" queryTableFieldId="14"/>
    <tableColumn id="2" xr3:uid="{81AC0F68-C3DD-48FB-872A-95FD05F3A29F}" uniqueName="2" name="Hora Fim" queryTableFieldId="13"/>
    <tableColumn id="1" xr3:uid="{24AED0A1-CDB1-4488-98DE-06E08B73F2EE}" uniqueName="1" name="Tipo" queryTableFieldId="12" dataDxfId="34"/>
    <tableColumn id="4" xr3:uid="{57133DC1-9CCA-4445-A274-EFAF558DE6E4}" uniqueName="4" name="Nó" queryTableFieldId="4" dataDxfId="33"/>
    <tableColumn id="9" xr3:uid="{73E90EE5-5E50-40DD-BF2C-27842B412F1E}" uniqueName="9" name="Tempo Nós" queryTableFieldId="11" dataDxfId="32">
      <calculatedColumnFormula>+IF(total[[#This Row],[Tipo]]="Visitar Nó",10,0)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6B7-AA40-485D-A9D6-6C20479FF136}">
  <dimension ref="A1:I42"/>
  <sheetViews>
    <sheetView tabSelected="1" zoomScale="101" workbookViewId="0">
      <selection activeCell="E26" sqref="E26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1.140625" bestFit="1" customWidth="1"/>
    <col min="4" max="4" width="10.85546875" bestFit="1" customWidth="1"/>
    <col min="5" max="5" width="22.7109375" bestFit="1" customWidth="1"/>
    <col min="6" max="6" width="13.28515625" hidden="1" customWidth="1"/>
    <col min="7" max="7" width="17.28515625" hidden="1" customWidth="1"/>
    <col min="8" max="8" width="17.140625" hidden="1" customWidth="1"/>
    <col min="9" max="9" width="14.85546875" bestFit="1" customWidth="1"/>
  </cols>
  <sheetData>
    <row r="1" spans="1:9" x14ac:dyDescent="0.25">
      <c r="A1" t="s">
        <v>0</v>
      </c>
      <c r="B1" t="s">
        <v>19</v>
      </c>
      <c r="C1" t="s">
        <v>18</v>
      </c>
      <c r="D1" t="s">
        <v>17</v>
      </c>
      <c r="E1" t="s">
        <v>1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1" t="s">
        <v>2</v>
      </c>
      <c r="B2">
        <v>0</v>
      </c>
      <c r="C2">
        <v>0</v>
      </c>
      <c r="D2" s="1" t="s">
        <v>20</v>
      </c>
      <c r="E2" s="1" t="s">
        <v>3</v>
      </c>
      <c r="F2" s="1">
        <f>+IF(_0[[#This Row],[Tipo]]="Visitar Nó",10,0)</f>
        <v>0</v>
      </c>
      <c r="G2" s="1">
        <f>+SUM($F$2:F2)</f>
        <v>0</v>
      </c>
      <c r="H2" s="1">
        <f>+IF(_0[[#This Row],[Tipo]]&lt;&gt;"Visitar Nó",_0[[#This Row],[Hora Inicio]]+_0[[#This Row],[Acumulado Nós]],_0[[#This Row],[Hora Inicio]]+_0[[#This Row],[Acumulado Nós]]-10)</f>
        <v>0</v>
      </c>
      <c r="I2" s="2">
        <f>+TIME(7,_0[[#This Row],[Hora Inicio Real]],0)</f>
        <v>0.29166666666666669</v>
      </c>
    </row>
    <row r="3" spans="1:9" x14ac:dyDescent="0.25">
      <c r="A3" s="1" t="s">
        <v>2</v>
      </c>
      <c r="B3">
        <v>16</v>
      </c>
      <c r="C3">
        <v>16</v>
      </c>
      <c r="D3" s="1" t="s">
        <v>20</v>
      </c>
      <c r="E3" s="1" t="s">
        <v>5</v>
      </c>
      <c r="F3" s="1">
        <f>+IF(_0[[#This Row],[Tipo]]="Visitar Nó",10,0)</f>
        <v>0</v>
      </c>
      <c r="G3" s="1">
        <f>+SUM($F$2:F3)</f>
        <v>0</v>
      </c>
      <c r="H3" s="1">
        <f>+IF(_0[[#This Row],[Tipo]]&lt;&gt;"Visitar Nó",_0[[#This Row],[Hora Inicio]]+_0[[#This Row],[Acumulado Nós]],_0[[#This Row],[Hora Inicio]]+_0[[#This Row],[Acumulado Nós]]-10)</f>
        <v>16</v>
      </c>
      <c r="I3" s="2">
        <f>+TIME(7,_0[[#This Row],[Hora Inicio Real]],0)</f>
        <v>0.30277777777777776</v>
      </c>
    </row>
    <row r="4" spans="1:9" x14ac:dyDescent="0.25">
      <c r="A4" s="1" t="s">
        <v>2</v>
      </c>
      <c r="B4">
        <v>29</v>
      </c>
      <c r="C4">
        <v>29</v>
      </c>
      <c r="D4" s="1" t="s">
        <v>20</v>
      </c>
      <c r="E4" s="1" t="s">
        <v>7</v>
      </c>
      <c r="F4" s="1">
        <f>+IF(_0[[#This Row],[Tipo]]="Visitar Nó",10,0)</f>
        <v>0</v>
      </c>
      <c r="G4" s="1">
        <f>+SUM($F$2:F4)</f>
        <v>0</v>
      </c>
      <c r="H4" s="1">
        <f>+IF(_0[[#This Row],[Tipo]]&lt;&gt;"Visitar Nó",_0[[#This Row],[Hora Inicio]]+_0[[#This Row],[Acumulado Nós]],_0[[#This Row],[Hora Inicio]]+_0[[#This Row],[Acumulado Nós]]-10)</f>
        <v>29</v>
      </c>
      <c r="I4" s="2">
        <f>+TIME(7,_0[[#This Row],[Hora Inicio Real]],0)</f>
        <v>0.31180555555555556</v>
      </c>
    </row>
    <row r="5" spans="1:9" x14ac:dyDescent="0.25">
      <c r="A5" s="1" t="s">
        <v>2</v>
      </c>
      <c r="B5">
        <v>36</v>
      </c>
      <c r="C5">
        <v>36</v>
      </c>
      <c r="D5" s="1" t="s">
        <v>20</v>
      </c>
      <c r="E5" s="1" t="s">
        <v>8</v>
      </c>
      <c r="F5" s="1">
        <f>+IF(_0[[#This Row],[Tipo]]="Visitar Nó",10,0)</f>
        <v>0</v>
      </c>
      <c r="G5" s="1">
        <f>+SUM($F$2:F5)</f>
        <v>0</v>
      </c>
      <c r="H5" s="1">
        <f>+IF(_0[[#This Row],[Tipo]]&lt;&gt;"Visitar Nó",_0[[#This Row],[Hora Inicio]]+_0[[#This Row],[Acumulado Nós]],_0[[#This Row],[Hora Inicio]]+_0[[#This Row],[Acumulado Nós]]-10)</f>
        <v>36</v>
      </c>
      <c r="I5" s="2">
        <f>+TIME(7,_0[[#This Row],[Hora Inicio Real]],0)</f>
        <v>0.31666666666666665</v>
      </c>
    </row>
    <row r="6" spans="1:9" x14ac:dyDescent="0.25">
      <c r="A6" s="1" t="s">
        <v>2</v>
      </c>
      <c r="B6">
        <v>48</v>
      </c>
      <c r="C6">
        <v>48</v>
      </c>
      <c r="D6" s="1" t="s">
        <v>20</v>
      </c>
      <c r="E6" s="1" t="s">
        <v>9</v>
      </c>
      <c r="F6" s="1">
        <f>+IF(_0[[#This Row],[Tipo]]="Visitar Nó",10,0)</f>
        <v>0</v>
      </c>
      <c r="G6" s="1">
        <f>+SUM($F$2:F6)</f>
        <v>0</v>
      </c>
      <c r="H6" s="1">
        <f>+IF(_0[[#This Row],[Tipo]]&lt;&gt;"Visitar Nó",_0[[#This Row],[Hora Inicio]]+_0[[#This Row],[Acumulado Nós]],_0[[#This Row],[Hora Inicio]]+_0[[#This Row],[Acumulado Nós]]-10)</f>
        <v>48</v>
      </c>
      <c r="I6" s="2">
        <f>+TIME(7,_0[[#This Row],[Hora Inicio Real]],0)</f>
        <v>0.32500000000000001</v>
      </c>
    </row>
    <row r="7" spans="1:9" x14ac:dyDescent="0.25">
      <c r="A7" s="1" t="s">
        <v>2</v>
      </c>
      <c r="B7">
        <v>55</v>
      </c>
      <c r="C7">
        <v>55</v>
      </c>
      <c r="D7" s="1" t="s">
        <v>20</v>
      </c>
      <c r="E7" s="1" t="s">
        <v>10</v>
      </c>
      <c r="F7" s="1">
        <f>+IF(_0[[#This Row],[Tipo]]="Visitar Nó",10,0)</f>
        <v>0</v>
      </c>
      <c r="G7" s="1">
        <f>+SUM($F$2:F7)</f>
        <v>0</v>
      </c>
      <c r="H7" s="1">
        <f>+IF(_0[[#This Row],[Tipo]]&lt;&gt;"Visitar Nó",_0[[#This Row],[Hora Inicio]]+_0[[#This Row],[Acumulado Nós]],_0[[#This Row],[Hora Inicio]]+_0[[#This Row],[Acumulado Nós]]-10)</f>
        <v>55</v>
      </c>
      <c r="I7" s="2">
        <f>+TIME(7,_0[[#This Row],[Hora Inicio Real]],0)</f>
        <v>0.3298611111111111</v>
      </c>
    </row>
    <row r="8" spans="1:9" x14ac:dyDescent="0.25">
      <c r="A8" s="1" t="s">
        <v>2</v>
      </c>
      <c r="B8">
        <v>59</v>
      </c>
      <c r="C8">
        <v>59</v>
      </c>
      <c r="D8" s="1" t="s">
        <v>20</v>
      </c>
      <c r="E8" s="1" t="s">
        <v>11</v>
      </c>
      <c r="F8" s="1">
        <f>+IF(_0[[#This Row],[Tipo]]="Visitar Nó",10,0)</f>
        <v>0</v>
      </c>
      <c r="G8" s="1">
        <f>+SUM($F$2:F8)</f>
        <v>0</v>
      </c>
      <c r="H8" s="1">
        <f>+IF(_0[[#This Row],[Tipo]]&lt;&gt;"Visitar Nó",_0[[#This Row],[Hora Inicio]]+_0[[#This Row],[Acumulado Nós]],_0[[#This Row],[Hora Inicio]]+_0[[#This Row],[Acumulado Nós]]-10)</f>
        <v>59</v>
      </c>
      <c r="I8" s="2">
        <f>+TIME(7,_0[[#This Row],[Hora Inicio Real]],0)</f>
        <v>0.33263888888888887</v>
      </c>
    </row>
    <row r="9" spans="1:9" x14ac:dyDescent="0.25">
      <c r="A9" s="1" t="s">
        <v>2</v>
      </c>
      <c r="B9">
        <v>62</v>
      </c>
      <c r="C9">
        <v>62</v>
      </c>
      <c r="D9" s="1" t="s">
        <v>20</v>
      </c>
      <c r="E9" s="1" t="s">
        <v>12</v>
      </c>
      <c r="F9" s="1">
        <f>+IF(_0[[#This Row],[Tipo]]="Visitar Nó",10,0)</f>
        <v>0</v>
      </c>
      <c r="G9" s="1">
        <f>+SUM($F$2:F9)</f>
        <v>0</v>
      </c>
      <c r="H9" s="1">
        <f>+IF(_0[[#This Row],[Tipo]]&lt;&gt;"Visitar Nó",_0[[#This Row],[Hora Inicio]]+_0[[#This Row],[Acumulado Nós]],_0[[#This Row],[Hora Inicio]]+_0[[#This Row],[Acumulado Nós]]-10)</f>
        <v>62</v>
      </c>
      <c r="I9" s="2">
        <f>+TIME(7,_0[[#This Row],[Hora Inicio Real]],0)</f>
        <v>0.3347222222222222</v>
      </c>
    </row>
    <row r="10" spans="1:9" x14ac:dyDescent="0.25">
      <c r="A10" s="1" t="s">
        <v>2</v>
      </c>
      <c r="B10">
        <v>63</v>
      </c>
      <c r="C10">
        <v>63</v>
      </c>
      <c r="D10" s="1" t="s">
        <v>20</v>
      </c>
      <c r="E10" s="1" t="s">
        <v>13</v>
      </c>
      <c r="F10" s="1">
        <f>+IF(_0[[#This Row],[Tipo]]="Visitar Nó",10,0)</f>
        <v>0</v>
      </c>
      <c r="G10" s="1">
        <f>+SUM($F$2:F10)</f>
        <v>0</v>
      </c>
      <c r="H10" s="1">
        <f>+IF(_0[[#This Row],[Tipo]]&lt;&gt;"Visitar Nó",_0[[#This Row],[Hora Inicio]]+_0[[#This Row],[Acumulado Nós]],_0[[#This Row],[Hora Inicio]]+_0[[#This Row],[Acumulado Nós]]-10)</f>
        <v>63</v>
      </c>
      <c r="I10" s="2">
        <f>+TIME(7,_0[[#This Row],[Hora Inicio Real]],0)</f>
        <v>0.3354166666666667</v>
      </c>
    </row>
    <row r="11" spans="1:9" x14ac:dyDescent="0.25">
      <c r="A11" s="1" t="s">
        <v>2</v>
      </c>
      <c r="B11">
        <v>63</v>
      </c>
      <c r="C11">
        <v>63</v>
      </c>
      <c r="D11" s="1" t="s">
        <v>20</v>
      </c>
      <c r="E11" s="1" t="s">
        <v>14</v>
      </c>
      <c r="F11" s="1">
        <f>+IF(_0[[#This Row],[Tipo]]="Visitar Nó",10,0)</f>
        <v>0</v>
      </c>
      <c r="G11" s="1">
        <f>+SUM($F$2:F11)</f>
        <v>0</v>
      </c>
      <c r="H11" s="1">
        <f>+IF(_0[[#This Row],[Tipo]]&lt;&gt;"Visitar Nó",_0[[#This Row],[Hora Inicio]]+_0[[#This Row],[Acumulado Nós]],_0[[#This Row],[Hora Inicio]]+_0[[#This Row],[Acumulado Nós]]-10)</f>
        <v>63</v>
      </c>
      <c r="I11" s="2">
        <f>+TIME(7,_0[[#This Row],[Hora Inicio Real]],0)</f>
        <v>0.3354166666666667</v>
      </c>
    </row>
    <row r="12" spans="1:9" x14ac:dyDescent="0.25">
      <c r="A12" s="1" t="s">
        <v>2</v>
      </c>
      <c r="B12">
        <v>63</v>
      </c>
      <c r="C12">
        <v>63</v>
      </c>
      <c r="D12" s="1" t="s">
        <v>20</v>
      </c>
      <c r="E12" s="1" t="s">
        <v>13</v>
      </c>
      <c r="F12" s="1">
        <f>+IF(_0[[#This Row],[Tipo]]="Visitar Nó",10,0)</f>
        <v>0</v>
      </c>
      <c r="G12" s="1">
        <f>+SUM($F$2:F12)</f>
        <v>0</v>
      </c>
      <c r="H12" s="1">
        <f>+IF(_0[[#This Row],[Tipo]]&lt;&gt;"Visitar Nó",_0[[#This Row],[Hora Inicio]]+_0[[#This Row],[Acumulado Nós]],_0[[#This Row],[Hora Inicio]]+_0[[#This Row],[Acumulado Nós]]-10)</f>
        <v>63</v>
      </c>
      <c r="I12" s="2">
        <f>+TIME(7,_0[[#This Row],[Hora Inicio Real]],0)</f>
        <v>0.3354166666666667</v>
      </c>
    </row>
    <row r="13" spans="1:9" x14ac:dyDescent="0.25">
      <c r="A13" s="1" t="s">
        <v>2</v>
      </c>
      <c r="B13">
        <v>64</v>
      </c>
      <c r="C13">
        <v>64</v>
      </c>
      <c r="D13" s="1" t="s">
        <v>20</v>
      </c>
      <c r="E13" s="1" t="s">
        <v>12</v>
      </c>
      <c r="F13" s="1">
        <f>+IF(_0[[#This Row],[Tipo]]="Visitar Nó",10,0)</f>
        <v>0</v>
      </c>
      <c r="G13" s="1">
        <f>+SUM($F$2:F13)</f>
        <v>0</v>
      </c>
      <c r="H13" s="1">
        <f>+IF(_0[[#This Row],[Tipo]]&lt;&gt;"Visitar Nó",_0[[#This Row],[Hora Inicio]]+_0[[#This Row],[Acumulado Nós]],_0[[#This Row],[Hora Inicio]]+_0[[#This Row],[Acumulado Nós]]-10)</f>
        <v>64</v>
      </c>
      <c r="I13" s="2">
        <f>+TIME(7,_0[[#This Row],[Hora Inicio Real]],0)</f>
        <v>0.33611111111111108</v>
      </c>
    </row>
    <row r="14" spans="1:9" x14ac:dyDescent="0.25">
      <c r="A14" s="1" t="s">
        <v>2</v>
      </c>
      <c r="B14">
        <v>67</v>
      </c>
      <c r="C14">
        <v>67</v>
      </c>
      <c r="D14" s="1" t="s">
        <v>20</v>
      </c>
      <c r="E14" s="1" t="s">
        <v>11</v>
      </c>
      <c r="F14" s="1">
        <f>+IF(_0[[#This Row],[Tipo]]="Visitar Nó",10,0)</f>
        <v>0</v>
      </c>
      <c r="G14" s="1">
        <f>+SUM($F$2:F14)</f>
        <v>0</v>
      </c>
      <c r="H14" s="1">
        <f>+IF(_0[[#This Row],[Tipo]]&lt;&gt;"Visitar Nó",_0[[#This Row],[Hora Inicio]]+_0[[#This Row],[Acumulado Nós]],_0[[#This Row],[Hora Inicio]]+_0[[#This Row],[Acumulado Nós]]-10)</f>
        <v>67</v>
      </c>
      <c r="I14" s="2">
        <f>+TIME(7,_0[[#This Row],[Hora Inicio Real]],0)</f>
        <v>0.33819444444444446</v>
      </c>
    </row>
    <row r="15" spans="1:9" x14ac:dyDescent="0.25">
      <c r="A15" s="1" t="s">
        <v>2</v>
      </c>
      <c r="B15">
        <v>71</v>
      </c>
      <c r="C15">
        <v>71</v>
      </c>
      <c r="D15" s="1" t="s">
        <v>20</v>
      </c>
      <c r="E15" s="1" t="s">
        <v>10</v>
      </c>
      <c r="F15" s="1">
        <f>+IF(_0[[#This Row],[Tipo]]="Visitar Nó",10,0)</f>
        <v>0</v>
      </c>
      <c r="G15" s="1">
        <f>+SUM($F$2:F15)</f>
        <v>0</v>
      </c>
      <c r="H15" s="1">
        <f>+IF(_0[[#This Row],[Tipo]]&lt;&gt;"Visitar Nó",_0[[#This Row],[Hora Inicio]]+_0[[#This Row],[Acumulado Nós]],_0[[#This Row],[Hora Inicio]]+_0[[#This Row],[Acumulado Nós]]-10)</f>
        <v>71</v>
      </c>
      <c r="I15" s="2">
        <f>+TIME(7,_0[[#This Row],[Hora Inicio Real]],0)</f>
        <v>0.34097222222222223</v>
      </c>
    </row>
    <row r="16" spans="1:9" x14ac:dyDescent="0.25">
      <c r="A16" s="1" t="s">
        <v>2</v>
      </c>
      <c r="B16">
        <v>78</v>
      </c>
      <c r="C16">
        <v>78</v>
      </c>
      <c r="D16" s="1" t="s">
        <v>20</v>
      </c>
      <c r="E16" s="1" t="s">
        <v>9</v>
      </c>
      <c r="F16" s="1">
        <f>+IF(_0[[#This Row],[Tipo]]="Visitar Nó",10,0)</f>
        <v>0</v>
      </c>
      <c r="G16" s="1">
        <f>+SUM($F$2:F16)</f>
        <v>0</v>
      </c>
      <c r="H16" s="1">
        <f>+IF(_0[[#This Row],[Tipo]]&lt;&gt;"Visitar Nó",_0[[#This Row],[Hora Inicio]]+_0[[#This Row],[Acumulado Nós]],_0[[#This Row],[Hora Inicio]]+_0[[#This Row],[Acumulado Nós]]-10)</f>
        <v>78</v>
      </c>
      <c r="I16" s="2">
        <f>+TIME(7,_0[[#This Row],[Hora Inicio Real]],0)</f>
        <v>0.34583333333333338</v>
      </c>
    </row>
    <row r="17" spans="1:9" x14ac:dyDescent="0.25">
      <c r="A17" s="1" t="s">
        <v>2</v>
      </c>
      <c r="B17">
        <v>90</v>
      </c>
      <c r="C17">
        <v>90</v>
      </c>
      <c r="D17" s="1" t="s">
        <v>20</v>
      </c>
      <c r="E17" s="1" t="s">
        <v>8</v>
      </c>
      <c r="F17" s="1">
        <f>+IF(_0[[#This Row],[Tipo]]="Visitar Nó",10,0)</f>
        <v>0</v>
      </c>
      <c r="G17" s="1">
        <f>+SUM($F$2:F17)</f>
        <v>0</v>
      </c>
      <c r="H17" s="1">
        <f>+IF(_0[[#This Row],[Tipo]]&lt;&gt;"Visitar Nó",_0[[#This Row],[Hora Inicio]]+_0[[#This Row],[Acumulado Nós]],_0[[#This Row],[Hora Inicio]]+_0[[#This Row],[Acumulado Nós]]-10)</f>
        <v>90</v>
      </c>
      <c r="I17" s="2">
        <f>+TIME(7,_0[[#This Row],[Hora Inicio Real]],0)</f>
        <v>0.35416666666666669</v>
      </c>
    </row>
    <row r="18" spans="1:9" x14ac:dyDescent="0.25">
      <c r="A18" s="1" t="s">
        <v>2</v>
      </c>
      <c r="B18">
        <v>90</v>
      </c>
      <c r="C18">
        <v>120</v>
      </c>
      <c r="D18" s="1" t="s">
        <v>22</v>
      </c>
      <c r="E18" s="1" t="s">
        <v>8</v>
      </c>
      <c r="F18" s="1">
        <f>+IF(_0[[#This Row],[Tipo]]="Visitar Nó",10,0)</f>
        <v>0</v>
      </c>
      <c r="G18" s="1">
        <f>+SUM($F$2:F18)</f>
        <v>0</v>
      </c>
      <c r="H18" s="1">
        <f>+IF(_0[[#This Row],[Tipo]]&lt;&gt;"Visitar Nó",_0[[#This Row],[Hora Inicio]]+_0[[#This Row],[Acumulado Nós]],_0[[#This Row],[Hora Inicio]]+_0[[#This Row],[Acumulado Nós]]-10)</f>
        <v>90</v>
      </c>
      <c r="I18" s="2">
        <f>+TIME(7,_0[[#This Row],[Hora Inicio Real]],0)</f>
        <v>0.35416666666666669</v>
      </c>
    </row>
    <row r="19" spans="1:9" x14ac:dyDescent="0.25">
      <c r="A19" s="1" t="s">
        <v>2</v>
      </c>
      <c r="B19">
        <v>120</v>
      </c>
      <c r="C19">
        <v>130</v>
      </c>
      <c r="D19" s="1" t="s">
        <v>23</v>
      </c>
      <c r="E19" s="1" t="s">
        <v>8</v>
      </c>
      <c r="F19" s="1">
        <f>+IF(_0[[#This Row],[Tipo]]="Visitar Nó",10,0)</f>
        <v>0</v>
      </c>
      <c r="G19" s="1">
        <f>+SUM($F$2:F19)</f>
        <v>0</v>
      </c>
      <c r="H19" s="1">
        <f>+IF(_0[[#This Row],[Tipo]]&lt;&gt;"Visitar Nó",_0[[#This Row],[Hora Inicio]]+_0[[#This Row],[Acumulado Nós]],_0[[#This Row],[Hora Inicio]]+_0[[#This Row],[Acumulado Nós]]-10)</f>
        <v>120</v>
      </c>
      <c r="I19" s="2">
        <f>+TIME(7,_0[[#This Row],[Hora Inicio Real]],0)</f>
        <v>0.375</v>
      </c>
    </row>
    <row r="20" spans="1:9" x14ac:dyDescent="0.25">
      <c r="A20" s="1" t="s">
        <v>2</v>
      </c>
      <c r="B20">
        <v>142</v>
      </c>
      <c r="C20">
        <v>142</v>
      </c>
      <c r="D20" s="1" t="s">
        <v>20</v>
      </c>
      <c r="E20" s="1" t="s">
        <v>9</v>
      </c>
      <c r="F20" s="1">
        <f>+IF(_0[[#This Row],[Tipo]]="Visitar Nó",10,0)</f>
        <v>0</v>
      </c>
      <c r="G20" s="1">
        <f>+SUM($F$2:F20)</f>
        <v>0</v>
      </c>
      <c r="H20" s="1">
        <f>+IF(_0[[#This Row],[Tipo]]&lt;&gt;"Visitar Nó",_0[[#This Row],[Hora Inicio]]+_0[[#This Row],[Acumulado Nós]],_0[[#This Row],[Hora Inicio]]+_0[[#This Row],[Acumulado Nós]]-10)</f>
        <v>142</v>
      </c>
      <c r="I20" s="2">
        <f>+TIME(7,_0[[#This Row],[Hora Inicio Real]],0)</f>
        <v>0.39027777777777778</v>
      </c>
    </row>
    <row r="21" spans="1:9" x14ac:dyDescent="0.25">
      <c r="A21" s="1" t="s">
        <v>2</v>
      </c>
      <c r="B21">
        <v>142</v>
      </c>
      <c r="C21">
        <v>172</v>
      </c>
      <c r="D21" s="1" t="s">
        <v>22</v>
      </c>
      <c r="E21" s="1" t="s">
        <v>9</v>
      </c>
      <c r="F21" s="1">
        <f>+IF(_0[[#This Row],[Tipo]]="Visitar Nó",10,0)</f>
        <v>0</v>
      </c>
      <c r="G21" s="1">
        <f>+SUM($F$2:F21)</f>
        <v>0</v>
      </c>
      <c r="H21" s="1">
        <f>+IF(_0[[#This Row],[Tipo]]&lt;&gt;"Visitar Nó",_0[[#This Row],[Hora Inicio]]+_0[[#This Row],[Acumulado Nós]],_0[[#This Row],[Hora Inicio]]+_0[[#This Row],[Acumulado Nós]]-10)</f>
        <v>142</v>
      </c>
      <c r="I21" s="2">
        <f>+TIME(7,_0[[#This Row],[Hora Inicio Real]],0)</f>
        <v>0.39027777777777778</v>
      </c>
    </row>
    <row r="22" spans="1:9" x14ac:dyDescent="0.25">
      <c r="A22" s="1" t="s">
        <v>2</v>
      </c>
      <c r="B22">
        <v>184</v>
      </c>
      <c r="C22">
        <v>184</v>
      </c>
      <c r="D22" s="1" t="s">
        <v>20</v>
      </c>
      <c r="E22" s="1" t="s">
        <v>8</v>
      </c>
      <c r="F22" s="1">
        <f>+IF(_0[[#This Row],[Tipo]]="Visitar Nó",10,0)</f>
        <v>0</v>
      </c>
      <c r="G22" s="1">
        <f>+SUM($F$2:F22)</f>
        <v>0</v>
      </c>
      <c r="H22" s="1">
        <f>+IF(_0[[#This Row],[Tipo]]&lt;&gt;"Visitar Nó",_0[[#This Row],[Hora Inicio]]+_0[[#This Row],[Acumulado Nós]],_0[[#This Row],[Hora Inicio]]+_0[[#This Row],[Acumulado Nós]]-10)</f>
        <v>184</v>
      </c>
      <c r="I22" s="2">
        <f>+TIME(7,_0[[#This Row],[Hora Inicio Real]],0)</f>
        <v>0.41944444444444445</v>
      </c>
    </row>
    <row r="23" spans="1:9" x14ac:dyDescent="0.25">
      <c r="A23" s="1" t="s">
        <v>2</v>
      </c>
      <c r="B23">
        <v>191</v>
      </c>
      <c r="C23">
        <v>191</v>
      </c>
      <c r="D23" s="1" t="s">
        <v>20</v>
      </c>
      <c r="E23" s="1" t="s">
        <v>7</v>
      </c>
      <c r="F23" s="1">
        <f>+IF(_0[[#This Row],[Tipo]]="Visitar Nó",10,0)</f>
        <v>0</v>
      </c>
      <c r="G23" s="1">
        <f>+SUM($F$2:F23)</f>
        <v>0</v>
      </c>
      <c r="H23" s="1">
        <f>+IF(_0[[#This Row],[Tipo]]&lt;&gt;"Visitar Nó",_0[[#This Row],[Hora Inicio]]+_0[[#This Row],[Acumulado Nós]],_0[[#This Row],[Hora Inicio]]+_0[[#This Row],[Acumulado Nós]]-10)</f>
        <v>191</v>
      </c>
      <c r="I23" s="2">
        <f>+TIME(7,_0[[#This Row],[Hora Inicio Real]],0)</f>
        <v>0.42430555555555555</v>
      </c>
    </row>
    <row r="24" spans="1:9" x14ac:dyDescent="0.25">
      <c r="A24" s="1" t="s">
        <v>2</v>
      </c>
      <c r="B24">
        <v>191</v>
      </c>
      <c r="C24">
        <v>221</v>
      </c>
      <c r="D24" s="1" t="s">
        <v>22</v>
      </c>
      <c r="E24" s="1" t="s">
        <v>7</v>
      </c>
      <c r="F24" s="1">
        <f>+IF(_0[[#This Row],[Tipo]]="Visitar Nó",10,0)</f>
        <v>0</v>
      </c>
      <c r="G24" s="1">
        <f>+SUM($F$2:F24)</f>
        <v>0</v>
      </c>
      <c r="H24" s="1">
        <f>+IF(_0[[#This Row],[Tipo]]&lt;&gt;"Visitar Nó",_0[[#This Row],[Hora Inicio]]+_0[[#This Row],[Acumulado Nós]],_0[[#This Row],[Hora Inicio]]+_0[[#This Row],[Acumulado Nós]]-10)</f>
        <v>191</v>
      </c>
      <c r="I24" s="2">
        <f>+TIME(7,_0[[#This Row],[Hora Inicio Real]],0)</f>
        <v>0.42430555555555555</v>
      </c>
    </row>
    <row r="25" spans="1:9" x14ac:dyDescent="0.25">
      <c r="A25" s="1" t="s">
        <v>2</v>
      </c>
      <c r="B25">
        <v>234</v>
      </c>
      <c r="C25">
        <v>234</v>
      </c>
      <c r="D25" s="1" t="s">
        <v>20</v>
      </c>
      <c r="E25" s="1" t="s">
        <v>5</v>
      </c>
      <c r="F25" s="1">
        <f>+IF(_0[[#This Row],[Tipo]]="Visitar Nó",10,0)</f>
        <v>0</v>
      </c>
      <c r="G25" s="1">
        <f>+SUM($F$2:F25)</f>
        <v>0</v>
      </c>
      <c r="H25" s="1">
        <f>+IF(_0[[#This Row],[Tipo]]&lt;&gt;"Visitar Nó",_0[[#This Row],[Hora Inicio]]+_0[[#This Row],[Acumulado Nós]],_0[[#This Row],[Hora Inicio]]+_0[[#This Row],[Acumulado Nós]]-10)</f>
        <v>234</v>
      </c>
      <c r="I25" s="2">
        <f>+TIME(7,_0[[#This Row],[Hora Inicio Real]],0)</f>
        <v>0.45416666666666666</v>
      </c>
    </row>
    <row r="26" spans="1:9" x14ac:dyDescent="0.25">
      <c r="A26" s="1" t="s">
        <v>2</v>
      </c>
      <c r="B26">
        <v>250</v>
      </c>
      <c r="C26">
        <v>250</v>
      </c>
      <c r="D26" s="1" t="s">
        <v>20</v>
      </c>
      <c r="E26" s="1" t="s">
        <v>3</v>
      </c>
      <c r="F26" s="1">
        <f>+IF(_0[[#This Row],[Tipo]]="Visitar Nó",10,0)</f>
        <v>0</v>
      </c>
      <c r="G26" s="1">
        <f>+SUM($F$2:F26)</f>
        <v>0</v>
      </c>
      <c r="H26" s="1">
        <f>+IF(_0[[#This Row],[Tipo]]&lt;&gt;"Visitar Nó",_0[[#This Row],[Hora Inicio]]+_0[[#This Row],[Acumulado Nós]],_0[[#This Row],[Hora Inicio]]+_0[[#This Row],[Acumulado Nós]]-10)</f>
        <v>250</v>
      </c>
      <c r="I26" s="2">
        <f>+TIME(7,_0[[#This Row],[Hora Inicio Real]],0)</f>
        <v>0.46527777777777785</v>
      </c>
    </row>
    <row r="27" spans="1:9" x14ac:dyDescent="0.25">
      <c r="A27" s="1" t="s">
        <v>2</v>
      </c>
      <c r="B27">
        <v>250</v>
      </c>
      <c r="C27">
        <v>280</v>
      </c>
      <c r="D27" s="1" t="s">
        <v>22</v>
      </c>
      <c r="E27" s="1" t="s">
        <v>3</v>
      </c>
      <c r="F27" s="1">
        <f>+IF(_0[[#This Row],[Tipo]]="Visitar Nó",10,0)</f>
        <v>0</v>
      </c>
      <c r="G27" s="1">
        <f>+SUM($F$2:F27)</f>
        <v>0</v>
      </c>
      <c r="H27" s="1">
        <f>+IF(_0[[#This Row],[Tipo]]&lt;&gt;"Visitar Nó",_0[[#This Row],[Hora Inicio]]+_0[[#This Row],[Acumulado Nós]],_0[[#This Row],[Hora Inicio]]+_0[[#This Row],[Acumulado Nós]]-10)</f>
        <v>250</v>
      </c>
      <c r="I27" s="2">
        <f>+TIME(7,_0[[#This Row],[Hora Inicio Real]],0)</f>
        <v>0.46527777777777785</v>
      </c>
    </row>
    <row r="28" spans="1:9" x14ac:dyDescent="0.25">
      <c r="A28" s="1" t="s">
        <v>2</v>
      </c>
      <c r="B28">
        <v>289</v>
      </c>
      <c r="C28">
        <v>289</v>
      </c>
      <c r="D28" s="1" t="s">
        <v>20</v>
      </c>
      <c r="E28" s="1" t="s">
        <v>15</v>
      </c>
      <c r="F28" s="1">
        <f>+IF(_0[[#This Row],[Tipo]]="Visitar Nó",10,0)</f>
        <v>0</v>
      </c>
      <c r="G28" s="1">
        <f>+SUM($F$2:F28)</f>
        <v>0</v>
      </c>
      <c r="H28" s="1">
        <f>+IF(_0[[#This Row],[Tipo]]&lt;&gt;"Visitar Nó",_0[[#This Row],[Hora Inicio]]+_0[[#This Row],[Acumulado Nós]],_0[[#This Row],[Hora Inicio]]+_0[[#This Row],[Acumulado Nós]]-10)</f>
        <v>289</v>
      </c>
      <c r="I28" s="2">
        <f>+TIME(7,_0[[#This Row],[Hora Inicio Real]],0)</f>
        <v>0.49236111111111108</v>
      </c>
    </row>
    <row r="29" spans="1:9" x14ac:dyDescent="0.25">
      <c r="A29" s="1" t="s">
        <v>2</v>
      </c>
      <c r="B29">
        <v>289</v>
      </c>
      <c r="C29">
        <v>329</v>
      </c>
      <c r="D29" s="1" t="s">
        <v>24</v>
      </c>
      <c r="E29" s="1" t="s">
        <v>15</v>
      </c>
      <c r="F29" s="1">
        <f>+IF(_0[[#This Row],[Tipo]]="Visitar Nó",10,0)</f>
        <v>0</v>
      </c>
      <c r="G29" s="1">
        <f>+SUM($F$2:F29)</f>
        <v>0</v>
      </c>
      <c r="H29" s="1">
        <f>+IF(_0[[#This Row],[Tipo]]&lt;&gt;"Visitar Nó",_0[[#This Row],[Hora Inicio]]+_0[[#This Row],[Acumulado Nós]],_0[[#This Row],[Hora Inicio]]+_0[[#This Row],[Acumulado Nós]]-10)</f>
        <v>289</v>
      </c>
      <c r="I29" s="2">
        <f>+TIME(7,_0[[#This Row],[Hora Inicio Real]],0)</f>
        <v>0.49236111111111108</v>
      </c>
    </row>
    <row r="30" spans="1:9" x14ac:dyDescent="0.25">
      <c r="A30" s="1" t="s">
        <v>2</v>
      </c>
      <c r="B30">
        <v>338</v>
      </c>
      <c r="C30">
        <v>338</v>
      </c>
      <c r="D30" s="1" t="s">
        <v>20</v>
      </c>
      <c r="E30" s="1" t="s">
        <v>3</v>
      </c>
      <c r="F30" s="1">
        <f>+IF(_0[[#This Row],[Tipo]]="Visitar Nó",10,0)</f>
        <v>0</v>
      </c>
      <c r="G30" s="1">
        <f>+SUM($F$2:F30)</f>
        <v>0</v>
      </c>
      <c r="H30" s="1">
        <f>+IF(_0[[#This Row],[Tipo]]&lt;&gt;"Visitar Nó",_0[[#This Row],[Hora Inicio]]+_0[[#This Row],[Acumulado Nós]],_0[[#This Row],[Hora Inicio]]+_0[[#This Row],[Acumulado Nós]]-10)</f>
        <v>338</v>
      </c>
      <c r="I30" s="2">
        <f>+TIME(7,_0[[#This Row],[Hora Inicio Real]],0)</f>
        <v>0.52638888888888891</v>
      </c>
    </row>
    <row r="31" spans="1:9" x14ac:dyDescent="0.25">
      <c r="A31" s="1" t="s">
        <v>2</v>
      </c>
      <c r="B31">
        <v>354</v>
      </c>
      <c r="C31">
        <v>354</v>
      </c>
      <c r="D31" s="1" t="s">
        <v>20</v>
      </c>
      <c r="E31" s="1" t="s">
        <v>5</v>
      </c>
      <c r="F31" s="1">
        <f>+IF(_0[[#This Row],[Tipo]]="Visitar Nó",10,0)</f>
        <v>0</v>
      </c>
      <c r="G31" s="1">
        <f>+SUM($F$2:F31)</f>
        <v>0</v>
      </c>
      <c r="H31" s="1">
        <f>+IF(_0[[#This Row],[Tipo]]&lt;&gt;"Visitar Nó",_0[[#This Row],[Hora Inicio]]+_0[[#This Row],[Acumulado Nós]],_0[[#This Row],[Hora Inicio]]+_0[[#This Row],[Acumulado Nós]]-10)</f>
        <v>354</v>
      </c>
      <c r="I31" s="2">
        <f>+TIME(7,_0[[#This Row],[Hora Inicio Real]],0)</f>
        <v>0.53749999999999998</v>
      </c>
    </row>
    <row r="32" spans="1:9" x14ac:dyDescent="0.25">
      <c r="A32" s="1" t="s">
        <v>2</v>
      </c>
      <c r="B32">
        <v>367</v>
      </c>
      <c r="C32">
        <v>367</v>
      </c>
      <c r="D32" s="1" t="s">
        <v>20</v>
      </c>
      <c r="E32" s="1" t="s">
        <v>7</v>
      </c>
      <c r="F32" s="1">
        <f>+IF(_0[[#This Row],[Tipo]]="Visitar Nó",10,0)</f>
        <v>0</v>
      </c>
      <c r="G32" s="1">
        <f>+SUM($F$2:F32)</f>
        <v>0</v>
      </c>
      <c r="H32" s="1">
        <f>+IF(_0[[#This Row],[Tipo]]&lt;&gt;"Visitar Nó",_0[[#This Row],[Hora Inicio]]+_0[[#This Row],[Acumulado Nós]],_0[[#This Row],[Hora Inicio]]+_0[[#This Row],[Acumulado Nós]]-10)</f>
        <v>367</v>
      </c>
      <c r="I32" s="2">
        <f>+TIME(7,_0[[#This Row],[Hora Inicio Real]],0)</f>
        <v>0.54652777777777783</v>
      </c>
    </row>
    <row r="33" spans="1:9" x14ac:dyDescent="0.25">
      <c r="A33" s="1" t="s">
        <v>2</v>
      </c>
      <c r="B33">
        <v>374</v>
      </c>
      <c r="C33">
        <v>374</v>
      </c>
      <c r="D33" s="1" t="s">
        <v>20</v>
      </c>
      <c r="E33" s="1" t="s">
        <v>8</v>
      </c>
      <c r="F33" s="1">
        <f>+IF(_0[[#This Row],[Tipo]]="Visitar Nó",10,0)</f>
        <v>0</v>
      </c>
      <c r="G33" s="1">
        <f>+SUM($F$2:F33)</f>
        <v>0</v>
      </c>
      <c r="H33" s="1">
        <f>+IF(_0[[#This Row],[Tipo]]&lt;&gt;"Visitar Nó",_0[[#This Row],[Hora Inicio]]+_0[[#This Row],[Acumulado Nós]],_0[[#This Row],[Hora Inicio]]+_0[[#This Row],[Acumulado Nós]]-10)</f>
        <v>374</v>
      </c>
      <c r="I33" s="2">
        <f>+TIME(7,_0[[#This Row],[Hora Inicio Real]],0)</f>
        <v>0.55138888888888893</v>
      </c>
    </row>
    <row r="34" spans="1:9" x14ac:dyDescent="0.25">
      <c r="A34" s="1" t="s">
        <v>2</v>
      </c>
      <c r="B34">
        <v>386</v>
      </c>
      <c r="C34">
        <v>386</v>
      </c>
      <c r="D34" s="1" t="s">
        <v>20</v>
      </c>
      <c r="E34" s="1" t="s">
        <v>9</v>
      </c>
      <c r="F34" s="1">
        <f>+IF(_0[[#This Row],[Tipo]]="Visitar Nó",10,0)</f>
        <v>0</v>
      </c>
      <c r="G34" s="1">
        <f>+SUM($F$2:F34)</f>
        <v>0</v>
      </c>
      <c r="H34" s="1">
        <f>+IF(_0[[#This Row],[Tipo]]&lt;&gt;"Visitar Nó",_0[[#This Row],[Hora Inicio]]+_0[[#This Row],[Acumulado Nós]],_0[[#This Row],[Hora Inicio]]+_0[[#This Row],[Acumulado Nós]]-10)</f>
        <v>386</v>
      </c>
      <c r="I34" s="2">
        <f>+TIME(7,_0[[#This Row],[Hora Inicio Real]],0)</f>
        <v>0.55972222222222223</v>
      </c>
    </row>
    <row r="35" spans="1:9" x14ac:dyDescent="0.25">
      <c r="A35" s="1" t="s">
        <v>2</v>
      </c>
      <c r="B35">
        <v>386</v>
      </c>
      <c r="C35">
        <v>416</v>
      </c>
      <c r="D35" s="1" t="s">
        <v>22</v>
      </c>
      <c r="E35" s="1" t="s">
        <v>9</v>
      </c>
      <c r="F35" s="1">
        <f>+IF(_0[[#This Row],[Tipo]]="Visitar Nó",10,0)</f>
        <v>0</v>
      </c>
      <c r="G35" s="1">
        <f>+SUM($F$2:F35)</f>
        <v>0</v>
      </c>
      <c r="H35" s="1">
        <f>+IF(_0[[#This Row],[Tipo]]&lt;&gt;"Visitar Nó",_0[[#This Row],[Hora Inicio]]+_0[[#This Row],[Acumulado Nós]],_0[[#This Row],[Hora Inicio]]+_0[[#This Row],[Acumulado Nós]]-10)</f>
        <v>386</v>
      </c>
      <c r="I35" s="2">
        <f>+TIME(7,_0[[#This Row],[Hora Inicio Real]],0)</f>
        <v>0.55972222222222223</v>
      </c>
    </row>
    <row r="36" spans="1:9" x14ac:dyDescent="0.25">
      <c r="A36" s="1" t="s">
        <v>2</v>
      </c>
      <c r="B36">
        <v>428</v>
      </c>
      <c r="C36">
        <v>428</v>
      </c>
      <c r="D36" s="1" t="s">
        <v>20</v>
      </c>
      <c r="E36" s="1" t="s">
        <v>8</v>
      </c>
      <c r="F36" s="1">
        <f>+IF(_0[[#This Row],[Tipo]]="Visitar Nó",10,0)</f>
        <v>0</v>
      </c>
      <c r="G36" s="1">
        <f>+SUM($F$2:F36)</f>
        <v>0</v>
      </c>
      <c r="H36" s="1">
        <f>+IF(_0[[#This Row],[Tipo]]&lt;&gt;"Visitar Nó",_0[[#This Row],[Hora Inicio]]+_0[[#This Row],[Acumulado Nós]],_0[[#This Row],[Hora Inicio]]+_0[[#This Row],[Acumulado Nós]]-10)</f>
        <v>428</v>
      </c>
      <c r="I36" s="2">
        <f>+TIME(7,_0[[#This Row],[Hora Inicio Real]],0)</f>
        <v>0.58888888888888891</v>
      </c>
    </row>
    <row r="37" spans="1:9" x14ac:dyDescent="0.25">
      <c r="A37" s="1" t="s">
        <v>2</v>
      </c>
      <c r="B37">
        <v>435</v>
      </c>
      <c r="C37">
        <v>435</v>
      </c>
      <c r="D37" s="1" t="s">
        <v>20</v>
      </c>
      <c r="E37" s="1" t="s">
        <v>7</v>
      </c>
      <c r="F37" s="1">
        <f>+IF(_0[[#This Row],[Tipo]]="Visitar Nó",10,0)</f>
        <v>0</v>
      </c>
      <c r="G37" s="1">
        <f>+SUM($F$2:F37)</f>
        <v>0</v>
      </c>
      <c r="H37" s="1">
        <f>+IF(_0[[#This Row],[Tipo]]&lt;&gt;"Visitar Nó",_0[[#This Row],[Hora Inicio]]+_0[[#This Row],[Acumulado Nós]],_0[[#This Row],[Hora Inicio]]+_0[[#This Row],[Acumulado Nós]]-10)</f>
        <v>435</v>
      </c>
      <c r="I37" s="2">
        <f>+TIME(7,_0[[#This Row],[Hora Inicio Real]],0)</f>
        <v>0.59375</v>
      </c>
    </row>
    <row r="38" spans="1:9" x14ac:dyDescent="0.25">
      <c r="A38" s="1" t="s">
        <v>2</v>
      </c>
      <c r="B38">
        <v>448</v>
      </c>
      <c r="C38">
        <v>448</v>
      </c>
      <c r="D38" s="1" t="s">
        <v>20</v>
      </c>
      <c r="E38" s="1" t="s">
        <v>5</v>
      </c>
      <c r="F38" s="1">
        <f>+IF(_0[[#This Row],[Tipo]]="Visitar Nó",10,0)</f>
        <v>0</v>
      </c>
      <c r="G38" s="1">
        <f>+SUM($F$2:F38)</f>
        <v>0</v>
      </c>
      <c r="H38" s="1">
        <f>+IF(_0[[#This Row],[Tipo]]&lt;&gt;"Visitar Nó",_0[[#This Row],[Hora Inicio]]+_0[[#This Row],[Acumulado Nós]],_0[[#This Row],[Hora Inicio]]+_0[[#This Row],[Acumulado Nós]]-10)</f>
        <v>448</v>
      </c>
      <c r="I38" s="2">
        <f>+TIME(7,_0[[#This Row],[Hora Inicio Real]],0)</f>
        <v>0.60277777777777775</v>
      </c>
    </row>
    <row r="39" spans="1:9" x14ac:dyDescent="0.25">
      <c r="A39" s="1" t="s">
        <v>2</v>
      </c>
      <c r="B39">
        <v>464</v>
      </c>
      <c r="C39">
        <v>464</v>
      </c>
      <c r="D39" s="1" t="s">
        <v>20</v>
      </c>
      <c r="E39" s="1" t="s">
        <v>3</v>
      </c>
      <c r="F39" s="1">
        <f>+IF(_0[[#This Row],[Tipo]]="Visitar Nó",10,0)</f>
        <v>0</v>
      </c>
      <c r="G39" s="1">
        <f>+SUM($F$2:F39)</f>
        <v>0</v>
      </c>
      <c r="H39" s="1">
        <f>+IF(_0[[#This Row],[Tipo]]&lt;&gt;"Visitar Nó",_0[[#This Row],[Hora Inicio]]+_0[[#This Row],[Acumulado Nós]],_0[[#This Row],[Hora Inicio]]+_0[[#This Row],[Acumulado Nós]]-10)</f>
        <v>464</v>
      </c>
      <c r="I39" s="2">
        <f>+TIME(7,_0[[#This Row],[Hora Inicio Real]],0)</f>
        <v>0.61388888888888893</v>
      </c>
    </row>
    <row r="40" spans="1:9" x14ac:dyDescent="0.25">
      <c r="A40" s="1" t="s">
        <v>2</v>
      </c>
      <c r="B40">
        <v>464</v>
      </c>
      <c r="C40">
        <v>474</v>
      </c>
      <c r="D40" s="1" t="s">
        <v>21</v>
      </c>
      <c r="E40" s="1" t="s">
        <v>3</v>
      </c>
      <c r="F40" s="1">
        <f>+IF(_0[[#This Row],[Tipo]]="Visitar Nó",10,0)</f>
        <v>10</v>
      </c>
      <c r="G40" s="1">
        <f>+SUM($F$2:F40)</f>
        <v>10</v>
      </c>
      <c r="H40" s="1">
        <f>+IF(_0[[#This Row],[Tipo]]&lt;&gt;"Visitar Nó",_0[[#This Row],[Hora Inicio]]+_0[[#This Row],[Acumulado Nós]],_0[[#This Row],[Hora Inicio]]+_0[[#This Row],[Acumulado Nós]]-10)</f>
        <v>464</v>
      </c>
      <c r="I40" s="2">
        <f>+TIME(7,_0[[#This Row],[Hora Inicio Real]],0)</f>
        <v>0.61388888888888893</v>
      </c>
    </row>
    <row r="41" spans="1:9" x14ac:dyDescent="0.25">
      <c r="A41" s="1" t="s">
        <v>2</v>
      </c>
      <c r="B41">
        <v>464</v>
      </c>
      <c r="C41">
        <v>474</v>
      </c>
      <c r="D41" s="1" t="s">
        <v>33</v>
      </c>
      <c r="E41" s="1" t="s">
        <v>3</v>
      </c>
      <c r="F41" s="1">
        <f>+IF(_0[[#This Row],[Tipo]]="Visitar Nó",10,0)</f>
        <v>0</v>
      </c>
      <c r="G41" s="1">
        <f>+SUM($F$2:F41)</f>
        <v>10</v>
      </c>
      <c r="H41" s="1">
        <f>+IF(_0[[#This Row],[Tipo]]&lt;&gt;"Visitar Nó",_0[[#This Row],[Hora Inicio]]+_0[[#This Row],[Acumulado Nós]],_0[[#This Row],[Hora Inicio]]+_0[[#This Row],[Acumulado Nós]]-10)</f>
        <v>474</v>
      </c>
      <c r="I41" s="2">
        <f>+TIME(7,_0[[#This Row],[Hora Inicio Real]],0)</f>
        <v>0.62083333333333335</v>
      </c>
    </row>
    <row r="42" spans="1:9" x14ac:dyDescent="0.25">
      <c r="A42" s="1" t="s">
        <v>2</v>
      </c>
      <c r="B42">
        <v>464</v>
      </c>
      <c r="C42">
        <v>464</v>
      </c>
      <c r="D42" s="1" t="s">
        <v>25</v>
      </c>
      <c r="E42" s="1" t="s">
        <v>3</v>
      </c>
      <c r="F42" s="1">
        <f>+IF(_0[[#This Row],[Tipo]]="Visitar Nó",10,0)</f>
        <v>0</v>
      </c>
      <c r="G42" s="1">
        <f>+SUM($F$2:F42)</f>
        <v>10</v>
      </c>
      <c r="H42" s="1">
        <f>+IF(_0[[#This Row],[Tipo]]&lt;&gt;"Visitar Nó",_0[[#This Row],[Hora Inicio]]+_0[[#This Row],[Acumulado Nós]],_0[[#This Row],[Hora Inicio]]+_0[[#This Row],[Acumulado Nós]]-10)</f>
        <v>474</v>
      </c>
      <c r="I42" s="2">
        <f>+TIME(7,_0[[#This Row],[Hora Inicio Real]],0)</f>
        <v>0.62083333333333335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8AC-56E6-4370-8331-22651B5556E2}">
  <dimension ref="A1:I40"/>
  <sheetViews>
    <sheetView workbookViewId="0">
      <selection activeCell="I2" activeCellId="1" sqref="B2:B40 I2:I40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hidden="1" customWidth="1"/>
    <col min="4" max="4" width="11.140625" hidden="1" customWidth="1"/>
    <col min="5" max="5" width="10.85546875" hidden="1" customWidth="1"/>
    <col min="6" max="6" width="13.28515625" hidden="1" customWidth="1"/>
    <col min="7" max="7" width="17.28515625" hidden="1" customWidth="1"/>
    <col min="8" max="8" width="17.140625" hidden="1" customWidth="1"/>
    <col min="9" max="9" width="14.85546875" style="3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26</v>
      </c>
      <c r="G1" t="s">
        <v>27</v>
      </c>
      <c r="H1" t="s">
        <v>28</v>
      </c>
      <c r="I1" s="3" t="s">
        <v>29</v>
      </c>
    </row>
    <row r="2" spans="1:9" x14ac:dyDescent="0.25">
      <c r="A2" s="1" t="s">
        <v>4</v>
      </c>
      <c r="B2" s="1" t="s">
        <v>3</v>
      </c>
      <c r="C2">
        <v>0</v>
      </c>
      <c r="D2">
        <v>0</v>
      </c>
      <c r="E2" s="1" t="s">
        <v>20</v>
      </c>
      <c r="F2" s="1">
        <f>+IF(_1[[#This Row],[Tipo]]="Visitar Nó",10,0)</f>
        <v>0</v>
      </c>
      <c r="G2" s="1">
        <f>+SUM($F$2:F2)</f>
        <v>0</v>
      </c>
      <c r="H2" s="1">
        <f>+IF(_1[[#This Row],[Tipo]]&lt;&gt;"Visitar Nó",_1[[#This Row],[Hora Inicio]]+_1[[#This Row],[Acumulado Nós]],_1[[#This Row],[Hora Inicio]]+_1[[#This Row],[Acumulado Nós]]-10)</f>
        <v>0</v>
      </c>
      <c r="I2" s="3">
        <f>+TIME(7,_1[[#This Row],[Hora Inicio Real]],0)</f>
        <v>0.29166666666666669</v>
      </c>
    </row>
    <row r="3" spans="1:9" x14ac:dyDescent="0.25">
      <c r="A3" s="1" t="s">
        <v>4</v>
      </c>
      <c r="B3" s="1" t="s">
        <v>15</v>
      </c>
      <c r="C3">
        <v>9</v>
      </c>
      <c r="D3">
        <v>9</v>
      </c>
      <c r="E3" s="1" t="s">
        <v>20</v>
      </c>
      <c r="F3" s="1">
        <f>+IF(_1[[#This Row],[Tipo]]="Visitar Nó",10,0)</f>
        <v>0</v>
      </c>
      <c r="G3" s="1">
        <f>+SUM($F$2:F3)</f>
        <v>0</v>
      </c>
      <c r="H3" s="1">
        <f>+IF(_1[[#This Row],[Tipo]]&lt;&gt;"Visitar Nó",_1[[#This Row],[Hora Inicio]]+_1[[#This Row],[Acumulado Nós]],_1[[#This Row],[Hora Inicio]]+_1[[#This Row],[Acumulado Nós]]-10)</f>
        <v>9</v>
      </c>
      <c r="I3" s="3">
        <f>+TIME(7,_1[[#This Row],[Hora Inicio Real]],0)</f>
        <v>0.29791666666666666</v>
      </c>
    </row>
    <row r="4" spans="1:9" x14ac:dyDescent="0.25">
      <c r="A4" s="1" t="s">
        <v>4</v>
      </c>
      <c r="B4" s="1" t="s">
        <v>16</v>
      </c>
      <c r="C4">
        <v>16</v>
      </c>
      <c r="D4">
        <v>16</v>
      </c>
      <c r="E4" s="1" t="s">
        <v>20</v>
      </c>
      <c r="F4" s="1">
        <f>+IF(_1[[#This Row],[Tipo]]="Visitar Nó",10,0)</f>
        <v>0</v>
      </c>
      <c r="G4" s="1">
        <f>+SUM($F$2:F4)</f>
        <v>0</v>
      </c>
      <c r="H4" s="1">
        <f>+IF(_1[[#This Row],[Tipo]]&lt;&gt;"Visitar Nó",_1[[#This Row],[Hora Inicio]]+_1[[#This Row],[Acumulado Nós]],_1[[#This Row],[Hora Inicio]]+_1[[#This Row],[Acumulado Nós]]-10)</f>
        <v>16</v>
      </c>
      <c r="I4" s="3">
        <f>+TIME(7,_1[[#This Row],[Hora Inicio Real]],0)</f>
        <v>0.30277777777777776</v>
      </c>
    </row>
    <row r="5" spans="1:9" x14ac:dyDescent="0.25">
      <c r="A5" s="1" t="s">
        <v>4</v>
      </c>
      <c r="B5" s="1" t="s">
        <v>16</v>
      </c>
      <c r="C5">
        <v>16</v>
      </c>
      <c r="D5">
        <v>16</v>
      </c>
      <c r="E5" s="1" t="s">
        <v>20</v>
      </c>
      <c r="F5" s="1">
        <f>+IF(_1[[#This Row],[Tipo]]="Visitar Nó",10,0)</f>
        <v>0</v>
      </c>
      <c r="G5" s="1">
        <f>+SUM($F$2:F5)</f>
        <v>0</v>
      </c>
      <c r="H5" s="1">
        <f>+IF(_1[[#This Row],[Tipo]]&lt;&gt;"Visitar Nó",_1[[#This Row],[Hora Inicio]]+_1[[#This Row],[Acumulado Nós]],_1[[#This Row],[Hora Inicio]]+_1[[#This Row],[Acumulado Nós]]-10)</f>
        <v>16</v>
      </c>
      <c r="I5" s="3">
        <f>+TIME(7,_1[[#This Row],[Hora Inicio Real]],0)</f>
        <v>0.30277777777777776</v>
      </c>
    </row>
    <row r="6" spans="1:9" x14ac:dyDescent="0.25">
      <c r="A6" s="1" t="s">
        <v>4</v>
      </c>
      <c r="B6" s="1" t="s">
        <v>15</v>
      </c>
      <c r="C6">
        <v>23</v>
      </c>
      <c r="D6">
        <v>23</v>
      </c>
      <c r="E6" s="1" t="s">
        <v>20</v>
      </c>
      <c r="F6" s="1">
        <f>+IF(_1[[#This Row],[Tipo]]="Visitar Nó",10,0)</f>
        <v>0</v>
      </c>
      <c r="G6" s="1">
        <f>+SUM($F$2:F6)</f>
        <v>0</v>
      </c>
      <c r="H6" s="1">
        <f>+IF(_1[[#This Row],[Tipo]]&lt;&gt;"Visitar Nó",_1[[#This Row],[Hora Inicio]]+_1[[#This Row],[Acumulado Nós]],_1[[#This Row],[Hora Inicio]]+_1[[#This Row],[Acumulado Nós]]-10)</f>
        <v>23</v>
      </c>
      <c r="I6" s="3">
        <f>+TIME(7,_1[[#This Row],[Hora Inicio Real]],0)</f>
        <v>0.30763888888888891</v>
      </c>
    </row>
    <row r="7" spans="1:9" x14ac:dyDescent="0.25">
      <c r="A7" s="1" t="s">
        <v>4</v>
      </c>
      <c r="B7" s="1" t="s">
        <v>3</v>
      </c>
      <c r="C7">
        <v>32</v>
      </c>
      <c r="D7">
        <v>32</v>
      </c>
      <c r="E7" s="1" t="s">
        <v>20</v>
      </c>
      <c r="F7" s="1">
        <f>+IF(_1[[#This Row],[Tipo]]="Visitar Nó",10,0)</f>
        <v>0</v>
      </c>
      <c r="G7" s="1">
        <f>+SUM($F$2:F7)</f>
        <v>0</v>
      </c>
      <c r="H7" s="1">
        <f>+IF(_1[[#This Row],[Tipo]]&lt;&gt;"Visitar Nó",_1[[#This Row],[Hora Inicio]]+_1[[#This Row],[Acumulado Nós]],_1[[#This Row],[Hora Inicio]]+_1[[#This Row],[Acumulado Nós]]-10)</f>
        <v>32</v>
      </c>
      <c r="I7" s="3">
        <f>+TIME(7,_1[[#This Row],[Hora Inicio Real]],0)</f>
        <v>0.31388888888888888</v>
      </c>
    </row>
    <row r="8" spans="1:9" x14ac:dyDescent="0.25">
      <c r="A8" s="1" t="s">
        <v>4</v>
      </c>
      <c r="B8" s="1" t="s">
        <v>5</v>
      </c>
      <c r="C8">
        <v>48</v>
      </c>
      <c r="D8">
        <v>48</v>
      </c>
      <c r="E8" s="1" t="s">
        <v>20</v>
      </c>
      <c r="F8" s="1">
        <f>+IF(_1[[#This Row],[Tipo]]="Visitar Nó",10,0)</f>
        <v>0</v>
      </c>
      <c r="G8" s="1">
        <f>+SUM($F$2:F8)</f>
        <v>0</v>
      </c>
      <c r="H8" s="1">
        <f>+IF(_1[[#This Row],[Tipo]]&lt;&gt;"Visitar Nó",_1[[#This Row],[Hora Inicio]]+_1[[#This Row],[Acumulado Nós]],_1[[#This Row],[Hora Inicio]]+_1[[#This Row],[Acumulado Nós]]-10)</f>
        <v>48</v>
      </c>
      <c r="I8" s="3">
        <f>+TIME(7,_1[[#This Row],[Hora Inicio Real]],0)</f>
        <v>0.32500000000000001</v>
      </c>
    </row>
    <row r="9" spans="1:9" x14ac:dyDescent="0.25">
      <c r="A9" s="1" t="s">
        <v>4</v>
      </c>
      <c r="B9" s="1" t="s">
        <v>7</v>
      </c>
      <c r="C9">
        <v>61</v>
      </c>
      <c r="D9">
        <v>61</v>
      </c>
      <c r="E9" s="1" t="s">
        <v>20</v>
      </c>
      <c r="F9" s="1">
        <f>+IF(_1[[#This Row],[Tipo]]="Visitar Nó",10,0)</f>
        <v>0</v>
      </c>
      <c r="G9" s="1">
        <f>+SUM($F$2:F9)</f>
        <v>0</v>
      </c>
      <c r="H9" s="1">
        <f>+IF(_1[[#This Row],[Tipo]]&lt;&gt;"Visitar Nó",_1[[#This Row],[Hora Inicio]]+_1[[#This Row],[Acumulado Nós]],_1[[#This Row],[Hora Inicio]]+_1[[#This Row],[Acumulado Nós]]-10)</f>
        <v>61</v>
      </c>
      <c r="I9" s="3">
        <f>+TIME(7,_1[[#This Row],[Hora Inicio Real]],0)</f>
        <v>0.33402777777777776</v>
      </c>
    </row>
    <row r="10" spans="1:9" x14ac:dyDescent="0.25">
      <c r="A10" s="1" t="s">
        <v>4</v>
      </c>
      <c r="B10" s="1" t="s">
        <v>8</v>
      </c>
      <c r="C10">
        <v>68</v>
      </c>
      <c r="D10">
        <v>68</v>
      </c>
      <c r="E10" s="1" t="s">
        <v>20</v>
      </c>
      <c r="F10" s="1">
        <f>+IF(_1[[#This Row],[Tipo]]="Visitar Nó",10,0)</f>
        <v>0</v>
      </c>
      <c r="G10" s="1">
        <f>+SUM($F$2:F10)</f>
        <v>0</v>
      </c>
      <c r="H10" s="1">
        <f>+IF(_1[[#This Row],[Tipo]]&lt;&gt;"Visitar Nó",_1[[#This Row],[Hora Inicio]]+_1[[#This Row],[Acumulado Nós]],_1[[#This Row],[Hora Inicio]]+_1[[#This Row],[Acumulado Nós]]-10)</f>
        <v>68</v>
      </c>
      <c r="I10" s="3">
        <f>+TIME(7,_1[[#This Row],[Hora Inicio Real]],0)</f>
        <v>0.33888888888888885</v>
      </c>
    </row>
    <row r="11" spans="1:9" x14ac:dyDescent="0.25">
      <c r="A11" s="1" t="s">
        <v>4</v>
      </c>
      <c r="B11" s="1" t="s">
        <v>8</v>
      </c>
      <c r="C11">
        <v>68</v>
      </c>
      <c r="D11">
        <v>98</v>
      </c>
      <c r="E11" s="1" t="s">
        <v>22</v>
      </c>
      <c r="F11" s="1">
        <f>+IF(_1[[#This Row],[Tipo]]="Visitar Nó",10,0)</f>
        <v>0</v>
      </c>
      <c r="G11" s="1">
        <f>+SUM($F$2:F11)</f>
        <v>0</v>
      </c>
      <c r="H11" s="1">
        <f>+IF(_1[[#This Row],[Tipo]]&lt;&gt;"Visitar Nó",_1[[#This Row],[Hora Inicio]]+_1[[#This Row],[Acumulado Nós]],_1[[#This Row],[Hora Inicio]]+_1[[#This Row],[Acumulado Nós]]-10)</f>
        <v>68</v>
      </c>
      <c r="I11" s="3">
        <f>+TIME(7,_1[[#This Row],[Hora Inicio Real]],0)</f>
        <v>0.33888888888888885</v>
      </c>
    </row>
    <row r="12" spans="1:9" x14ac:dyDescent="0.25">
      <c r="A12" s="1" t="s">
        <v>4</v>
      </c>
      <c r="B12" s="1" t="s">
        <v>9</v>
      </c>
      <c r="C12">
        <v>110</v>
      </c>
      <c r="D12">
        <v>110</v>
      </c>
      <c r="E12" s="1" t="s">
        <v>20</v>
      </c>
      <c r="F12" s="1">
        <f>+IF(_1[[#This Row],[Tipo]]="Visitar Nó",10,0)</f>
        <v>0</v>
      </c>
      <c r="G12" s="1">
        <f>+SUM($F$2:F12)</f>
        <v>0</v>
      </c>
      <c r="H12" s="1">
        <f>+IF(_1[[#This Row],[Tipo]]&lt;&gt;"Visitar Nó",_1[[#This Row],[Hora Inicio]]+_1[[#This Row],[Acumulado Nós]],_1[[#This Row],[Hora Inicio]]+_1[[#This Row],[Acumulado Nós]]-10)</f>
        <v>110</v>
      </c>
      <c r="I12" s="3">
        <f>+TIME(7,_1[[#This Row],[Hora Inicio Real]],0)</f>
        <v>0.36805555555555558</v>
      </c>
    </row>
    <row r="13" spans="1:9" x14ac:dyDescent="0.25">
      <c r="A13" s="1" t="s">
        <v>4</v>
      </c>
      <c r="B13" s="1" t="s">
        <v>9</v>
      </c>
      <c r="C13">
        <v>110</v>
      </c>
      <c r="D13">
        <v>120</v>
      </c>
      <c r="E13" s="1" t="s">
        <v>23</v>
      </c>
      <c r="F13" s="1">
        <f>+IF(_1[[#This Row],[Tipo]]="Visitar Nó",10,0)</f>
        <v>0</v>
      </c>
      <c r="G13" s="1">
        <f>+SUM($F$2:F13)</f>
        <v>0</v>
      </c>
      <c r="H13" s="1">
        <f>+IF(_1[[#This Row],[Tipo]]&lt;&gt;"Visitar Nó",_1[[#This Row],[Hora Inicio]]+_1[[#This Row],[Acumulado Nós]],_1[[#This Row],[Hora Inicio]]+_1[[#This Row],[Acumulado Nós]]-10)</f>
        <v>110</v>
      </c>
      <c r="I13" s="3">
        <f>+TIME(7,_1[[#This Row],[Hora Inicio Real]],0)</f>
        <v>0.36805555555555558</v>
      </c>
    </row>
    <row r="14" spans="1:9" x14ac:dyDescent="0.25">
      <c r="A14" s="1" t="s">
        <v>4</v>
      </c>
      <c r="B14" s="1" t="s">
        <v>8</v>
      </c>
      <c r="C14">
        <v>132</v>
      </c>
      <c r="D14">
        <v>132</v>
      </c>
      <c r="E14" s="1" t="s">
        <v>20</v>
      </c>
      <c r="F14" s="1">
        <f>+IF(_1[[#This Row],[Tipo]]="Visitar Nó",10,0)</f>
        <v>0</v>
      </c>
      <c r="G14" s="1">
        <f>+SUM($F$2:F14)</f>
        <v>0</v>
      </c>
      <c r="H14" s="1">
        <f>+IF(_1[[#This Row],[Tipo]]&lt;&gt;"Visitar Nó",_1[[#This Row],[Hora Inicio]]+_1[[#This Row],[Acumulado Nós]],_1[[#This Row],[Hora Inicio]]+_1[[#This Row],[Acumulado Nós]]-10)</f>
        <v>132</v>
      </c>
      <c r="I14" s="3">
        <f>+TIME(7,_1[[#This Row],[Hora Inicio Real]],0)</f>
        <v>0.3833333333333333</v>
      </c>
    </row>
    <row r="15" spans="1:9" x14ac:dyDescent="0.25">
      <c r="A15" s="1" t="s">
        <v>4</v>
      </c>
      <c r="B15" s="1" t="s">
        <v>7</v>
      </c>
      <c r="C15">
        <v>139</v>
      </c>
      <c r="D15">
        <v>139</v>
      </c>
      <c r="E15" s="1" t="s">
        <v>20</v>
      </c>
      <c r="F15" s="1">
        <f>+IF(_1[[#This Row],[Tipo]]="Visitar Nó",10,0)</f>
        <v>0</v>
      </c>
      <c r="G15" s="1">
        <f>+SUM($F$2:F15)</f>
        <v>0</v>
      </c>
      <c r="H15" s="1">
        <f>+IF(_1[[#This Row],[Tipo]]&lt;&gt;"Visitar Nó",_1[[#This Row],[Hora Inicio]]+_1[[#This Row],[Acumulado Nós]],_1[[#This Row],[Hora Inicio]]+_1[[#This Row],[Acumulado Nós]]-10)</f>
        <v>139</v>
      </c>
      <c r="I15" s="3">
        <f>+TIME(7,_1[[#This Row],[Hora Inicio Real]],0)</f>
        <v>0.38819444444444445</v>
      </c>
    </row>
    <row r="16" spans="1:9" x14ac:dyDescent="0.25">
      <c r="A16" s="1" t="s">
        <v>4</v>
      </c>
      <c r="B16" s="1" t="s">
        <v>5</v>
      </c>
      <c r="C16">
        <v>152</v>
      </c>
      <c r="D16">
        <v>152</v>
      </c>
      <c r="E16" s="1" t="s">
        <v>20</v>
      </c>
      <c r="F16" s="1">
        <f>+IF(_1[[#This Row],[Tipo]]="Visitar Nó",10,0)</f>
        <v>0</v>
      </c>
      <c r="G16" s="1">
        <f>+SUM($F$2:F16)</f>
        <v>0</v>
      </c>
      <c r="H16" s="1">
        <f>+IF(_1[[#This Row],[Tipo]]&lt;&gt;"Visitar Nó",_1[[#This Row],[Hora Inicio]]+_1[[#This Row],[Acumulado Nós]],_1[[#This Row],[Hora Inicio]]+_1[[#This Row],[Acumulado Nós]]-10)</f>
        <v>152</v>
      </c>
      <c r="I16" s="3">
        <f>+TIME(7,_1[[#This Row],[Hora Inicio Real]],0)</f>
        <v>0.3972222222222222</v>
      </c>
    </row>
    <row r="17" spans="1:9" x14ac:dyDescent="0.25">
      <c r="A17" s="1" t="s">
        <v>4</v>
      </c>
      <c r="B17" s="1" t="s">
        <v>5</v>
      </c>
      <c r="C17">
        <v>152</v>
      </c>
      <c r="D17">
        <v>182</v>
      </c>
      <c r="E17" s="1" t="s">
        <v>22</v>
      </c>
      <c r="F17" s="1">
        <f>+IF(_1[[#This Row],[Tipo]]="Visitar Nó",10,0)</f>
        <v>0</v>
      </c>
      <c r="G17" s="1">
        <f>+SUM($F$2:F17)</f>
        <v>0</v>
      </c>
      <c r="H17" s="1">
        <f>+IF(_1[[#This Row],[Tipo]]&lt;&gt;"Visitar Nó",_1[[#This Row],[Hora Inicio]]+_1[[#This Row],[Acumulado Nós]],_1[[#This Row],[Hora Inicio]]+_1[[#This Row],[Acumulado Nós]]-10)</f>
        <v>152</v>
      </c>
      <c r="I17" s="3">
        <f>+TIME(7,_1[[#This Row],[Hora Inicio Real]],0)</f>
        <v>0.3972222222222222</v>
      </c>
    </row>
    <row r="18" spans="1:9" x14ac:dyDescent="0.25">
      <c r="A18" s="1" t="s">
        <v>4</v>
      </c>
      <c r="B18" s="1" t="s">
        <v>3</v>
      </c>
      <c r="C18">
        <v>198</v>
      </c>
      <c r="D18">
        <v>198</v>
      </c>
      <c r="E18" s="1" t="s">
        <v>20</v>
      </c>
      <c r="F18" s="1">
        <f>+IF(_1[[#This Row],[Tipo]]="Visitar Nó",10,0)</f>
        <v>0</v>
      </c>
      <c r="G18" s="1">
        <f>+SUM($F$2:F18)</f>
        <v>0</v>
      </c>
      <c r="H18" s="1">
        <f>+IF(_1[[#This Row],[Tipo]]&lt;&gt;"Visitar Nó",_1[[#This Row],[Hora Inicio]]+_1[[#This Row],[Acumulado Nós]],_1[[#This Row],[Hora Inicio]]+_1[[#This Row],[Acumulado Nós]]-10)</f>
        <v>198</v>
      </c>
      <c r="I18" s="3">
        <f>+TIME(7,_1[[#This Row],[Hora Inicio Real]],0)</f>
        <v>0.4291666666666667</v>
      </c>
    </row>
    <row r="19" spans="1:9" x14ac:dyDescent="0.25">
      <c r="A19" s="1" t="s">
        <v>4</v>
      </c>
      <c r="B19" s="1" t="s">
        <v>5</v>
      </c>
      <c r="C19">
        <v>214</v>
      </c>
      <c r="D19">
        <v>214</v>
      </c>
      <c r="E19" s="1" t="s">
        <v>20</v>
      </c>
      <c r="F19" s="1">
        <f>+IF(_1[[#This Row],[Tipo]]="Visitar Nó",10,0)</f>
        <v>0</v>
      </c>
      <c r="G19" s="1">
        <f>+SUM($F$2:F19)</f>
        <v>0</v>
      </c>
      <c r="H19" s="1">
        <f>+IF(_1[[#This Row],[Tipo]]&lt;&gt;"Visitar Nó",_1[[#This Row],[Hora Inicio]]+_1[[#This Row],[Acumulado Nós]],_1[[#This Row],[Hora Inicio]]+_1[[#This Row],[Acumulado Nós]]-10)</f>
        <v>214</v>
      </c>
      <c r="I19" s="3">
        <f>+TIME(7,_1[[#This Row],[Hora Inicio Real]],0)</f>
        <v>0.44027777777777777</v>
      </c>
    </row>
    <row r="20" spans="1:9" x14ac:dyDescent="0.25">
      <c r="A20" s="1" t="s">
        <v>4</v>
      </c>
      <c r="B20" s="1" t="s">
        <v>7</v>
      </c>
      <c r="C20">
        <v>227</v>
      </c>
      <c r="D20">
        <v>227</v>
      </c>
      <c r="E20" s="1" t="s">
        <v>20</v>
      </c>
      <c r="F20" s="1">
        <f>+IF(_1[[#This Row],[Tipo]]="Visitar Nó",10,0)</f>
        <v>0</v>
      </c>
      <c r="G20" s="1">
        <f>+SUM($F$2:F20)</f>
        <v>0</v>
      </c>
      <c r="H20" s="1">
        <f>+IF(_1[[#This Row],[Tipo]]&lt;&gt;"Visitar Nó",_1[[#This Row],[Hora Inicio]]+_1[[#This Row],[Acumulado Nós]],_1[[#This Row],[Hora Inicio]]+_1[[#This Row],[Acumulado Nós]]-10)</f>
        <v>227</v>
      </c>
      <c r="I20" s="3">
        <f>+TIME(7,_1[[#This Row],[Hora Inicio Real]],0)</f>
        <v>0.44930555555555557</v>
      </c>
    </row>
    <row r="21" spans="1:9" x14ac:dyDescent="0.25">
      <c r="A21" s="1" t="s">
        <v>4</v>
      </c>
      <c r="B21" s="1" t="s">
        <v>8</v>
      </c>
      <c r="C21">
        <v>234</v>
      </c>
      <c r="D21">
        <v>234</v>
      </c>
      <c r="E21" s="1" t="s">
        <v>20</v>
      </c>
      <c r="F21" s="1">
        <f>+IF(_1[[#This Row],[Tipo]]="Visitar Nó",10,0)</f>
        <v>0</v>
      </c>
      <c r="G21" s="1">
        <f>+SUM($F$2:F21)</f>
        <v>0</v>
      </c>
      <c r="H21" s="1">
        <f>+IF(_1[[#This Row],[Tipo]]&lt;&gt;"Visitar Nó",_1[[#This Row],[Hora Inicio]]+_1[[#This Row],[Acumulado Nós]],_1[[#This Row],[Hora Inicio]]+_1[[#This Row],[Acumulado Nós]]-10)</f>
        <v>234</v>
      </c>
      <c r="I21" s="3">
        <f>+TIME(7,_1[[#This Row],[Hora Inicio Real]],0)</f>
        <v>0.45416666666666666</v>
      </c>
    </row>
    <row r="22" spans="1:9" x14ac:dyDescent="0.25">
      <c r="A22" s="1" t="s">
        <v>4</v>
      </c>
      <c r="B22" s="1" t="s">
        <v>9</v>
      </c>
      <c r="C22">
        <v>246</v>
      </c>
      <c r="D22">
        <v>246</v>
      </c>
      <c r="E22" s="1" t="s">
        <v>20</v>
      </c>
      <c r="F22" s="1">
        <f>+IF(_1[[#This Row],[Tipo]]="Visitar Nó",10,0)</f>
        <v>0</v>
      </c>
      <c r="G22" s="1">
        <f>+SUM($F$2:F22)</f>
        <v>0</v>
      </c>
      <c r="H22" s="1">
        <f>+IF(_1[[#This Row],[Tipo]]&lt;&gt;"Visitar Nó",_1[[#This Row],[Hora Inicio]]+_1[[#This Row],[Acumulado Nós]],_1[[#This Row],[Hora Inicio]]+_1[[#This Row],[Acumulado Nós]]-10)</f>
        <v>246</v>
      </c>
      <c r="I22" s="3">
        <f>+TIME(7,_1[[#This Row],[Hora Inicio Real]],0)</f>
        <v>0.46249999999999997</v>
      </c>
    </row>
    <row r="23" spans="1:9" x14ac:dyDescent="0.25">
      <c r="A23" s="1" t="s">
        <v>4</v>
      </c>
      <c r="B23" s="1" t="s">
        <v>9</v>
      </c>
      <c r="C23">
        <v>246</v>
      </c>
      <c r="D23">
        <v>276</v>
      </c>
      <c r="E23" s="1" t="s">
        <v>22</v>
      </c>
      <c r="F23" s="1">
        <f>+IF(_1[[#This Row],[Tipo]]="Visitar Nó",10,0)</f>
        <v>0</v>
      </c>
      <c r="G23" s="1">
        <f>+SUM($F$2:F23)</f>
        <v>0</v>
      </c>
      <c r="H23" s="1">
        <f>+IF(_1[[#This Row],[Tipo]]&lt;&gt;"Visitar Nó",_1[[#This Row],[Hora Inicio]]+_1[[#This Row],[Acumulado Nós]],_1[[#This Row],[Hora Inicio]]+_1[[#This Row],[Acumulado Nós]]-10)</f>
        <v>246</v>
      </c>
      <c r="I23" s="3">
        <f>+TIME(7,_1[[#This Row],[Hora Inicio Real]],0)</f>
        <v>0.46249999999999997</v>
      </c>
    </row>
    <row r="24" spans="1:9" x14ac:dyDescent="0.25">
      <c r="A24" s="1" t="s">
        <v>4</v>
      </c>
      <c r="B24" s="1" t="s">
        <v>10</v>
      </c>
      <c r="C24">
        <v>283</v>
      </c>
      <c r="D24">
        <v>283</v>
      </c>
      <c r="E24" s="1" t="s">
        <v>20</v>
      </c>
      <c r="F24" s="1">
        <f>+IF(_1[[#This Row],[Tipo]]="Visitar Nó",10,0)</f>
        <v>0</v>
      </c>
      <c r="G24" s="1">
        <f>+SUM($F$2:F24)</f>
        <v>0</v>
      </c>
      <c r="H24" s="1">
        <f>+IF(_1[[#This Row],[Tipo]]&lt;&gt;"Visitar Nó",_1[[#This Row],[Hora Inicio]]+_1[[#This Row],[Acumulado Nós]],_1[[#This Row],[Hora Inicio]]+_1[[#This Row],[Acumulado Nós]]-10)</f>
        <v>283</v>
      </c>
      <c r="I24" s="3">
        <f>+TIME(7,_1[[#This Row],[Hora Inicio Real]],0)</f>
        <v>0.48819444444444443</v>
      </c>
    </row>
    <row r="25" spans="1:9" x14ac:dyDescent="0.25">
      <c r="A25" s="1" t="s">
        <v>4</v>
      </c>
      <c r="B25" s="1" t="s">
        <v>10</v>
      </c>
      <c r="C25">
        <v>283</v>
      </c>
      <c r="D25">
        <v>323</v>
      </c>
      <c r="E25" s="1" t="s">
        <v>24</v>
      </c>
      <c r="F25" s="1">
        <f>+IF(_1[[#This Row],[Tipo]]="Visitar Nó",10,0)</f>
        <v>0</v>
      </c>
      <c r="G25" s="1">
        <f>+SUM($F$2:F25)</f>
        <v>0</v>
      </c>
      <c r="H25" s="1">
        <f>+IF(_1[[#This Row],[Tipo]]&lt;&gt;"Visitar Nó",_1[[#This Row],[Hora Inicio]]+_1[[#This Row],[Acumulado Nós]],_1[[#This Row],[Hora Inicio]]+_1[[#This Row],[Acumulado Nós]]-10)</f>
        <v>283</v>
      </c>
      <c r="I25" s="3">
        <f>+TIME(7,_1[[#This Row],[Hora Inicio Real]],0)</f>
        <v>0.48819444444444443</v>
      </c>
    </row>
    <row r="26" spans="1:9" x14ac:dyDescent="0.25">
      <c r="A26" s="1" t="s">
        <v>4</v>
      </c>
      <c r="B26" s="1" t="s">
        <v>9</v>
      </c>
      <c r="C26">
        <v>330</v>
      </c>
      <c r="D26">
        <v>340</v>
      </c>
      <c r="E26" s="1" t="s">
        <v>21</v>
      </c>
      <c r="F26" s="1">
        <f>+IF(_1[[#This Row],[Tipo]]="Visitar Nó",10,0)</f>
        <v>10</v>
      </c>
      <c r="G26" s="1">
        <f>+SUM($F$2:F26)</f>
        <v>10</v>
      </c>
      <c r="H26" s="1">
        <f>+IF(_1[[#This Row],[Tipo]]&lt;&gt;"Visitar Nó",_1[[#This Row],[Hora Inicio]]+_1[[#This Row],[Acumulado Nós]],_1[[#This Row],[Hora Inicio]]+_1[[#This Row],[Acumulado Nós]]-10)</f>
        <v>330</v>
      </c>
      <c r="I26" s="3">
        <f>+TIME(7,_1[[#This Row],[Hora Inicio Real]],0)</f>
        <v>0.52083333333333337</v>
      </c>
    </row>
    <row r="27" spans="1:9" x14ac:dyDescent="0.25">
      <c r="A27" s="1" t="s">
        <v>4</v>
      </c>
      <c r="B27" s="1" t="s">
        <v>9</v>
      </c>
      <c r="C27">
        <v>330</v>
      </c>
      <c r="D27">
        <v>330</v>
      </c>
      <c r="E27" s="1" t="s">
        <v>20</v>
      </c>
      <c r="F27" s="1">
        <f>+IF(_1[[#This Row],[Tipo]]="Visitar Nó",10,0)</f>
        <v>0</v>
      </c>
      <c r="G27" s="1">
        <f>+SUM($F$2:F27)</f>
        <v>10</v>
      </c>
      <c r="H27" s="1">
        <f>+IF(_1[[#This Row],[Tipo]]&lt;&gt;"Visitar Nó",_1[[#This Row],[Hora Inicio]]+_1[[#This Row],[Acumulado Nós]],_1[[#This Row],[Hora Inicio]]+_1[[#This Row],[Acumulado Nós]]-10)</f>
        <v>340</v>
      </c>
      <c r="I27" s="3">
        <f>+TIME(7,_1[[#This Row],[Hora Inicio Real]],0)</f>
        <v>0.52777777777777779</v>
      </c>
    </row>
    <row r="28" spans="1:9" x14ac:dyDescent="0.25">
      <c r="A28" s="1" t="s">
        <v>4</v>
      </c>
      <c r="B28" s="1" t="s">
        <v>8</v>
      </c>
      <c r="C28">
        <v>342</v>
      </c>
      <c r="D28">
        <v>352</v>
      </c>
      <c r="E28" s="1" t="s">
        <v>21</v>
      </c>
      <c r="F28" s="1">
        <f>+IF(_1[[#This Row],[Tipo]]="Visitar Nó",10,0)</f>
        <v>10</v>
      </c>
      <c r="G28" s="1">
        <f>+SUM($F$2:F28)</f>
        <v>20</v>
      </c>
      <c r="H28" s="1">
        <f>+IF(_1[[#This Row],[Tipo]]&lt;&gt;"Visitar Nó",_1[[#This Row],[Hora Inicio]]+_1[[#This Row],[Acumulado Nós]],_1[[#This Row],[Hora Inicio]]+_1[[#This Row],[Acumulado Nós]]-10)</f>
        <v>352</v>
      </c>
      <c r="I28" s="3">
        <f>+TIME(7,_1[[#This Row],[Hora Inicio Real]],0)</f>
        <v>0.53611111111111109</v>
      </c>
    </row>
    <row r="29" spans="1:9" x14ac:dyDescent="0.25">
      <c r="A29" s="1" t="s">
        <v>4</v>
      </c>
      <c r="B29" s="1" t="s">
        <v>8</v>
      </c>
      <c r="C29">
        <v>342</v>
      </c>
      <c r="D29">
        <v>352</v>
      </c>
      <c r="E29" s="1" t="s">
        <v>33</v>
      </c>
      <c r="F29" s="1">
        <f>+IF(_1[[#This Row],[Tipo]]="Visitar Nó",10,0)</f>
        <v>0</v>
      </c>
      <c r="G29" s="1">
        <f>+SUM($F$2:F29)</f>
        <v>20</v>
      </c>
      <c r="H29" s="1">
        <f>+IF(_1[[#This Row],[Tipo]]&lt;&gt;"Visitar Nó",_1[[#This Row],[Hora Inicio]]+_1[[#This Row],[Acumulado Nós]],_1[[#This Row],[Hora Inicio]]+_1[[#This Row],[Acumulado Nós]]-10)</f>
        <v>362</v>
      </c>
      <c r="I29" s="3">
        <f>+TIME(7,_1[[#This Row],[Hora Inicio Real]],0)</f>
        <v>0.54305555555555551</v>
      </c>
    </row>
    <row r="30" spans="1:9" x14ac:dyDescent="0.25">
      <c r="A30" s="1" t="s">
        <v>4</v>
      </c>
      <c r="B30" s="1" t="s">
        <v>8</v>
      </c>
      <c r="C30">
        <v>342</v>
      </c>
      <c r="D30">
        <v>342</v>
      </c>
      <c r="E30" s="1" t="s">
        <v>20</v>
      </c>
      <c r="F30" s="1">
        <f>+IF(_1[[#This Row],[Tipo]]="Visitar Nó",10,0)</f>
        <v>0</v>
      </c>
      <c r="G30" s="1">
        <f>+SUM($F$2:F30)</f>
        <v>20</v>
      </c>
      <c r="H30" s="1">
        <f>+IF(_1[[#This Row],[Tipo]]&lt;&gt;"Visitar Nó",_1[[#This Row],[Hora Inicio]]+_1[[#This Row],[Acumulado Nós]],_1[[#This Row],[Hora Inicio]]+_1[[#This Row],[Acumulado Nós]]-10)</f>
        <v>362</v>
      </c>
      <c r="I30" s="3">
        <f>+TIME(7,_1[[#This Row],[Hora Inicio Real]],0)</f>
        <v>0.54305555555555551</v>
      </c>
    </row>
    <row r="31" spans="1:9" x14ac:dyDescent="0.25">
      <c r="A31" s="1" t="s">
        <v>4</v>
      </c>
      <c r="B31" s="1" t="s">
        <v>7</v>
      </c>
      <c r="C31">
        <v>349</v>
      </c>
      <c r="D31">
        <v>359</v>
      </c>
      <c r="E31" s="1" t="s">
        <v>21</v>
      </c>
      <c r="F31" s="1">
        <f>+IF(_1[[#This Row],[Tipo]]="Visitar Nó",10,0)</f>
        <v>10</v>
      </c>
      <c r="G31" s="1">
        <f>+SUM($F$2:F31)</f>
        <v>30</v>
      </c>
      <c r="H31" s="1">
        <f>+IF(_1[[#This Row],[Tipo]]&lt;&gt;"Visitar Nó",_1[[#This Row],[Hora Inicio]]+_1[[#This Row],[Acumulado Nós]],_1[[#This Row],[Hora Inicio]]+_1[[#This Row],[Acumulado Nós]]-10)</f>
        <v>369</v>
      </c>
      <c r="I31" s="3">
        <f>+TIME(7,_1[[#This Row],[Hora Inicio Real]],0)</f>
        <v>0.54791666666666672</v>
      </c>
    </row>
    <row r="32" spans="1:9" x14ac:dyDescent="0.25">
      <c r="A32" s="1" t="s">
        <v>4</v>
      </c>
      <c r="B32" s="1" t="s">
        <v>7</v>
      </c>
      <c r="C32">
        <v>349</v>
      </c>
      <c r="D32">
        <v>349</v>
      </c>
      <c r="E32" s="1" t="s">
        <v>20</v>
      </c>
      <c r="F32" s="1">
        <f>+IF(_1[[#This Row],[Tipo]]="Visitar Nó",10,0)</f>
        <v>0</v>
      </c>
      <c r="G32" s="1">
        <f>+SUM($F$2:F32)</f>
        <v>30</v>
      </c>
      <c r="H32" s="1">
        <f>+IF(_1[[#This Row],[Tipo]]&lt;&gt;"Visitar Nó",_1[[#This Row],[Hora Inicio]]+_1[[#This Row],[Acumulado Nós]],_1[[#This Row],[Hora Inicio]]+_1[[#This Row],[Acumulado Nós]]-10)</f>
        <v>379</v>
      </c>
      <c r="I32" s="3">
        <f>+TIME(7,_1[[#This Row],[Hora Inicio Real]],0)</f>
        <v>0.55486111111111114</v>
      </c>
    </row>
    <row r="33" spans="1:9" x14ac:dyDescent="0.25">
      <c r="A33" s="1" t="s">
        <v>4</v>
      </c>
      <c r="B33" s="1" t="s">
        <v>5</v>
      </c>
      <c r="C33">
        <v>362</v>
      </c>
      <c r="D33">
        <v>372</v>
      </c>
      <c r="E33" s="1" t="s">
        <v>21</v>
      </c>
      <c r="F33" s="1">
        <f>+IF(_1[[#This Row],[Tipo]]="Visitar Nó",10,0)</f>
        <v>10</v>
      </c>
      <c r="G33" s="1">
        <f>+SUM($F$2:F33)</f>
        <v>40</v>
      </c>
      <c r="H33" s="1">
        <f>+IF(_1[[#This Row],[Tipo]]&lt;&gt;"Visitar Nó",_1[[#This Row],[Hora Inicio]]+_1[[#This Row],[Acumulado Nós]],_1[[#This Row],[Hora Inicio]]+_1[[#This Row],[Acumulado Nós]]-10)</f>
        <v>392</v>
      </c>
      <c r="I33" s="3">
        <f>+TIME(7,_1[[#This Row],[Hora Inicio Real]],0)</f>
        <v>0.56388888888888888</v>
      </c>
    </row>
    <row r="34" spans="1:9" x14ac:dyDescent="0.25">
      <c r="A34" s="1" t="s">
        <v>4</v>
      </c>
      <c r="B34" s="1" t="s">
        <v>5</v>
      </c>
      <c r="C34">
        <v>362</v>
      </c>
      <c r="D34">
        <v>362</v>
      </c>
      <c r="E34" s="1" t="s">
        <v>20</v>
      </c>
      <c r="F34" s="1">
        <f>+IF(_1[[#This Row],[Tipo]]="Visitar Nó",10,0)</f>
        <v>0</v>
      </c>
      <c r="G34" s="1">
        <f>+SUM($F$2:F34)</f>
        <v>40</v>
      </c>
      <c r="H34" s="1">
        <f>+IF(_1[[#This Row],[Tipo]]&lt;&gt;"Visitar Nó",_1[[#This Row],[Hora Inicio]]+_1[[#This Row],[Acumulado Nós]],_1[[#This Row],[Hora Inicio]]+_1[[#This Row],[Acumulado Nós]]-10)</f>
        <v>402</v>
      </c>
      <c r="I34" s="3">
        <f>+TIME(7,_1[[#This Row],[Hora Inicio Real]],0)</f>
        <v>0.5708333333333333</v>
      </c>
    </row>
    <row r="35" spans="1:9" x14ac:dyDescent="0.25">
      <c r="A35" s="1" t="s">
        <v>4</v>
      </c>
      <c r="B35" s="1" t="s">
        <v>3</v>
      </c>
      <c r="C35">
        <v>378</v>
      </c>
      <c r="D35">
        <v>378</v>
      </c>
      <c r="E35" s="1" t="s">
        <v>20</v>
      </c>
      <c r="F35" s="1">
        <f>+IF(_1[[#This Row],[Tipo]]="Visitar Nó",10,0)</f>
        <v>0</v>
      </c>
      <c r="G35" s="1">
        <f>+SUM($F$2:F35)</f>
        <v>40</v>
      </c>
      <c r="H35" s="1">
        <f>+IF(_1[[#This Row],[Tipo]]&lt;&gt;"Visitar Nó",_1[[#This Row],[Hora Inicio]]+_1[[#This Row],[Acumulado Nós]],_1[[#This Row],[Hora Inicio]]+_1[[#This Row],[Acumulado Nós]]-10)</f>
        <v>418</v>
      </c>
      <c r="I35" s="3">
        <f>+TIME(7,_1[[#This Row],[Hora Inicio Real]],0)</f>
        <v>0.58194444444444449</v>
      </c>
    </row>
    <row r="36" spans="1:9" x14ac:dyDescent="0.25">
      <c r="A36" s="1" t="s">
        <v>4</v>
      </c>
      <c r="B36" s="1" t="s">
        <v>3</v>
      </c>
      <c r="C36">
        <v>378</v>
      </c>
      <c r="D36">
        <v>408</v>
      </c>
      <c r="E36" s="1" t="s">
        <v>22</v>
      </c>
      <c r="F36" s="1">
        <f>+IF(_1[[#This Row],[Tipo]]="Visitar Nó",10,0)</f>
        <v>0</v>
      </c>
      <c r="G36" s="1">
        <f>+SUM($F$2:F36)</f>
        <v>40</v>
      </c>
      <c r="H36" s="1">
        <f>+IF(_1[[#This Row],[Tipo]]&lt;&gt;"Visitar Nó",_1[[#This Row],[Hora Inicio]]+_1[[#This Row],[Acumulado Nós]],_1[[#This Row],[Hora Inicio]]+_1[[#This Row],[Acumulado Nós]]-10)</f>
        <v>418</v>
      </c>
      <c r="I36" s="3">
        <f>+TIME(7,_1[[#This Row],[Hora Inicio Real]],0)</f>
        <v>0.58194444444444449</v>
      </c>
    </row>
    <row r="37" spans="1:9" x14ac:dyDescent="0.25">
      <c r="A37" s="1" t="s">
        <v>4</v>
      </c>
      <c r="B37" s="1" t="s">
        <v>15</v>
      </c>
      <c r="C37">
        <v>417</v>
      </c>
      <c r="D37">
        <v>427</v>
      </c>
      <c r="E37" s="1" t="s">
        <v>21</v>
      </c>
      <c r="F37" s="1">
        <f>+IF(_1[[#This Row],[Tipo]]="Visitar Nó",10,0)</f>
        <v>10</v>
      </c>
      <c r="G37" s="1">
        <f>+SUM($F$2:F37)</f>
        <v>50</v>
      </c>
      <c r="H37" s="1">
        <f>+IF(_1[[#This Row],[Tipo]]&lt;&gt;"Visitar Nó",_1[[#This Row],[Hora Inicio]]+_1[[#This Row],[Acumulado Nós]],_1[[#This Row],[Hora Inicio]]+_1[[#This Row],[Acumulado Nós]]-10)</f>
        <v>457</v>
      </c>
      <c r="I37" s="3">
        <f>+TIME(7,_1[[#This Row],[Hora Inicio Real]],0)</f>
        <v>0.60902777777777783</v>
      </c>
    </row>
    <row r="38" spans="1:9" x14ac:dyDescent="0.25">
      <c r="A38" s="1" t="s">
        <v>4</v>
      </c>
      <c r="B38" s="1" t="s">
        <v>15</v>
      </c>
      <c r="C38">
        <v>417</v>
      </c>
      <c r="D38">
        <v>417</v>
      </c>
      <c r="E38" s="1" t="s">
        <v>20</v>
      </c>
      <c r="F38" s="1">
        <f>+IF(_1[[#This Row],[Tipo]]="Visitar Nó",10,0)</f>
        <v>0</v>
      </c>
      <c r="G38" s="1">
        <f>+SUM($F$2:F38)</f>
        <v>50</v>
      </c>
      <c r="H38" s="1">
        <f>+IF(_1[[#This Row],[Tipo]]&lt;&gt;"Visitar Nó",_1[[#This Row],[Hora Inicio]]+_1[[#This Row],[Acumulado Nós]],_1[[#This Row],[Hora Inicio]]+_1[[#This Row],[Acumulado Nós]]-10)</f>
        <v>467</v>
      </c>
      <c r="I38" s="3">
        <f>+TIME(7,_1[[#This Row],[Hora Inicio Real]],0)</f>
        <v>0.61597222222222225</v>
      </c>
    </row>
    <row r="39" spans="1:9" x14ac:dyDescent="0.25">
      <c r="A39" s="1" t="s">
        <v>4</v>
      </c>
      <c r="B39" s="1" t="s">
        <v>3</v>
      </c>
      <c r="C39">
        <v>426</v>
      </c>
      <c r="D39">
        <v>426</v>
      </c>
      <c r="E39" s="1" t="s">
        <v>20</v>
      </c>
      <c r="F39" s="1">
        <f>+IF(_1[[#This Row],[Tipo]]="Visitar Nó",10,0)</f>
        <v>0</v>
      </c>
      <c r="G39" s="1">
        <f>+SUM($F$2:F39)</f>
        <v>50</v>
      </c>
      <c r="H39" s="1">
        <f>+IF(_1[[#This Row],[Tipo]]&lt;&gt;"Visitar Nó",_1[[#This Row],[Hora Inicio]]+_1[[#This Row],[Acumulado Nós]],_1[[#This Row],[Hora Inicio]]+_1[[#This Row],[Acumulado Nós]]-10)</f>
        <v>476</v>
      </c>
      <c r="I39" s="3">
        <f>+TIME(7,_1[[#This Row],[Hora Inicio Real]],0)</f>
        <v>0.62222222222222223</v>
      </c>
    </row>
    <row r="40" spans="1:9" x14ac:dyDescent="0.25">
      <c r="A40" s="1" t="s">
        <v>4</v>
      </c>
      <c r="B40" s="1" t="s">
        <v>3</v>
      </c>
      <c r="C40">
        <v>426</v>
      </c>
      <c r="D40">
        <v>426</v>
      </c>
      <c r="E40" s="1" t="s">
        <v>25</v>
      </c>
      <c r="F40" s="1">
        <f>+IF(_1[[#This Row],[Tipo]]="Visitar Nó",10,0)</f>
        <v>0</v>
      </c>
      <c r="G40" s="1">
        <f>+SUM($F$2:F40)</f>
        <v>50</v>
      </c>
      <c r="H40" s="1">
        <f>+IF(_1[[#This Row],[Tipo]]&lt;&gt;"Visitar Nó",_1[[#This Row],[Hora Inicio]]+_1[[#This Row],[Acumulado Nós]],_1[[#This Row],[Hora Inicio]]+_1[[#This Row],[Acumulado Nós]]-10)</f>
        <v>476</v>
      </c>
      <c r="I40" s="3">
        <f>+TIME(7,_1[[#This Row],[Hora Inicio Real]],0)</f>
        <v>0.62222222222222223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6E2-3E0E-4372-87D6-8AB63B66A4C9}">
  <dimension ref="A1:I61"/>
  <sheetViews>
    <sheetView topLeftCell="A28" workbookViewId="0">
      <selection activeCell="I2" activeCellId="1" sqref="B2:B61 I2:I61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hidden="1" customWidth="1"/>
    <col min="7" max="7" width="17.28515625" hidden="1" customWidth="1"/>
    <col min="8" max="8" width="17.140625" hidden="1" customWidth="1"/>
    <col min="9" max="9" width="14.85546875" style="3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26</v>
      </c>
      <c r="G1" t="s">
        <v>27</v>
      </c>
      <c r="H1" t="s">
        <v>28</v>
      </c>
      <c r="I1" s="3" t="s">
        <v>29</v>
      </c>
    </row>
    <row r="2" spans="1:9" x14ac:dyDescent="0.25">
      <c r="A2" s="1" t="s">
        <v>6</v>
      </c>
      <c r="B2" s="1" t="s">
        <v>3</v>
      </c>
      <c r="C2">
        <v>0</v>
      </c>
      <c r="D2">
        <v>0</v>
      </c>
      <c r="E2" s="1" t="s">
        <v>20</v>
      </c>
      <c r="F2" s="1">
        <f>+IF(_2[[#This Row],[Tipo]]="Visitar Nó",10,0)</f>
        <v>0</v>
      </c>
      <c r="G2" s="1">
        <f>+SUM($F$2:F2)</f>
        <v>0</v>
      </c>
      <c r="H2" s="1">
        <f>+IF(_2[[#This Row],[Tipo]]&lt;&gt;"Visitar Nó",_2[[#This Row],[Hora Inicio]]+_2[[#This Row],[Acumulado Nós]],_2[[#This Row],[Hora Inicio]]+_2[[#This Row],[Acumulado Nós]]-10)</f>
        <v>0</v>
      </c>
      <c r="I2" s="3">
        <f>+TIME(7,_2[[#This Row],[Hora Inicio Real]],0)</f>
        <v>0.29166666666666669</v>
      </c>
    </row>
    <row r="3" spans="1:9" x14ac:dyDescent="0.25">
      <c r="A3" s="1" t="s">
        <v>6</v>
      </c>
      <c r="B3" s="1" t="s">
        <v>15</v>
      </c>
      <c r="C3">
        <v>9</v>
      </c>
      <c r="D3">
        <v>9</v>
      </c>
      <c r="E3" s="1" t="s">
        <v>20</v>
      </c>
      <c r="F3" s="1">
        <f>+IF(_2[[#This Row],[Tipo]]="Visitar Nó",10,0)</f>
        <v>0</v>
      </c>
      <c r="G3" s="1">
        <f>+SUM($F$2:F3)</f>
        <v>0</v>
      </c>
      <c r="H3" s="1">
        <f>+IF(_2[[#This Row],[Tipo]]&lt;&gt;"Visitar Nó",_2[[#This Row],[Hora Inicio]]+_2[[#This Row],[Acumulado Nós]],_2[[#This Row],[Hora Inicio]]+_2[[#This Row],[Acumulado Nós]]-10)</f>
        <v>9</v>
      </c>
      <c r="I3" s="3">
        <f>+TIME(7,_2[[#This Row],[Hora Inicio Real]],0)</f>
        <v>0.29791666666666666</v>
      </c>
    </row>
    <row r="4" spans="1:9" x14ac:dyDescent="0.25">
      <c r="A4" s="1" t="s">
        <v>6</v>
      </c>
      <c r="B4" s="1" t="s">
        <v>16</v>
      </c>
      <c r="C4">
        <v>16</v>
      </c>
      <c r="D4">
        <v>16</v>
      </c>
      <c r="E4" s="1" t="s">
        <v>20</v>
      </c>
      <c r="F4" s="1">
        <f>+IF(_2[[#This Row],[Tipo]]="Visitar Nó",10,0)</f>
        <v>0</v>
      </c>
      <c r="G4" s="1">
        <f>+SUM($F$2:F4)</f>
        <v>0</v>
      </c>
      <c r="H4" s="1">
        <f>+IF(_2[[#This Row],[Tipo]]&lt;&gt;"Visitar Nó",_2[[#This Row],[Hora Inicio]]+_2[[#This Row],[Acumulado Nós]],_2[[#This Row],[Hora Inicio]]+_2[[#This Row],[Acumulado Nós]]-10)</f>
        <v>16</v>
      </c>
      <c r="I4" s="3">
        <f>+TIME(7,_2[[#This Row],[Hora Inicio Real]],0)</f>
        <v>0.30277777777777776</v>
      </c>
    </row>
    <row r="5" spans="1:9" x14ac:dyDescent="0.25">
      <c r="A5" s="1" t="s">
        <v>6</v>
      </c>
      <c r="B5" s="1" t="s">
        <v>16</v>
      </c>
      <c r="C5">
        <v>16</v>
      </c>
      <c r="D5">
        <v>16</v>
      </c>
      <c r="E5" s="1" t="s">
        <v>20</v>
      </c>
      <c r="F5" s="1">
        <f>+IF(_2[[#This Row],[Tipo]]="Visitar Nó",10,0)</f>
        <v>0</v>
      </c>
      <c r="G5" s="1">
        <f>+SUM($F$2:F5)</f>
        <v>0</v>
      </c>
      <c r="H5" s="1">
        <f>+IF(_2[[#This Row],[Tipo]]&lt;&gt;"Visitar Nó",_2[[#This Row],[Hora Inicio]]+_2[[#This Row],[Acumulado Nós]],_2[[#This Row],[Hora Inicio]]+_2[[#This Row],[Acumulado Nós]]-10)</f>
        <v>16</v>
      </c>
      <c r="I5" s="3">
        <f>+TIME(7,_2[[#This Row],[Hora Inicio Real]],0)</f>
        <v>0.30277777777777776</v>
      </c>
    </row>
    <row r="6" spans="1:9" x14ac:dyDescent="0.25">
      <c r="A6" s="1" t="s">
        <v>6</v>
      </c>
      <c r="B6" s="1" t="s">
        <v>15</v>
      </c>
      <c r="C6">
        <v>23</v>
      </c>
      <c r="D6">
        <v>23</v>
      </c>
      <c r="E6" s="1" t="s">
        <v>20</v>
      </c>
      <c r="F6" s="1">
        <f>+IF(_2[[#This Row],[Tipo]]="Visitar Nó",10,0)</f>
        <v>0</v>
      </c>
      <c r="G6" s="1">
        <f>+SUM($F$2:F6)</f>
        <v>0</v>
      </c>
      <c r="H6" s="1">
        <f>+IF(_2[[#This Row],[Tipo]]&lt;&gt;"Visitar Nó",_2[[#This Row],[Hora Inicio]]+_2[[#This Row],[Acumulado Nós]],_2[[#This Row],[Hora Inicio]]+_2[[#This Row],[Acumulado Nós]]-10)</f>
        <v>23</v>
      </c>
      <c r="I6" s="3">
        <f>+TIME(7,_2[[#This Row],[Hora Inicio Real]],0)</f>
        <v>0.30763888888888891</v>
      </c>
    </row>
    <row r="7" spans="1:9" x14ac:dyDescent="0.25">
      <c r="A7" s="1" t="s">
        <v>6</v>
      </c>
      <c r="B7" s="1" t="s">
        <v>3</v>
      </c>
      <c r="C7">
        <v>32</v>
      </c>
      <c r="D7">
        <v>32</v>
      </c>
      <c r="E7" s="1" t="s">
        <v>20</v>
      </c>
      <c r="F7" s="1">
        <f>+IF(_2[[#This Row],[Tipo]]="Visitar Nó",10,0)</f>
        <v>0</v>
      </c>
      <c r="G7" s="1">
        <f>+SUM($F$2:F7)</f>
        <v>0</v>
      </c>
      <c r="H7" s="1">
        <f>+IF(_2[[#This Row],[Tipo]]&lt;&gt;"Visitar Nó",_2[[#This Row],[Hora Inicio]]+_2[[#This Row],[Acumulado Nós]],_2[[#This Row],[Hora Inicio]]+_2[[#This Row],[Acumulado Nós]]-10)</f>
        <v>32</v>
      </c>
      <c r="I7" s="3">
        <f>+TIME(7,_2[[#This Row],[Hora Inicio Real]],0)</f>
        <v>0.31388888888888888</v>
      </c>
    </row>
    <row r="8" spans="1:9" x14ac:dyDescent="0.25">
      <c r="A8" s="1" t="s">
        <v>6</v>
      </c>
      <c r="B8" s="1" t="s">
        <v>5</v>
      </c>
      <c r="C8">
        <v>48</v>
      </c>
      <c r="D8">
        <v>48</v>
      </c>
      <c r="E8" s="1" t="s">
        <v>20</v>
      </c>
      <c r="F8" s="1">
        <f>+IF(_2[[#This Row],[Tipo]]="Visitar Nó",10,0)</f>
        <v>0</v>
      </c>
      <c r="G8" s="1">
        <f>+SUM($F$2:F8)</f>
        <v>0</v>
      </c>
      <c r="H8" s="1">
        <f>+IF(_2[[#This Row],[Tipo]]&lt;&gt;"Visitar Nó",_2[[#This Row],[Hora Inicio]]+_2[[#This Row],[Acumulado Nós]],_2[[#This Row],[Hora Inicio]]+_2[[#This Row],[Acumulado Nós]]-10)</f>
        <v>48</v>
      </c>
      <c r="I8" s="3">
        <f>+TIME(7,_2[[#This Row],[Hora Inicio Real]],0)</f>
        <v>0.32500000000000001</v>
      </c>
    </row>
    <row r="9" spans="1:9" x14ac:dyDescent="0.25">
      <c r="A9" s="1" t="s">
        <v>6</v>
      </c>
      <c r="B9" s="1" t="s">
        <v>3</v>
      </c>
      <c r="C9">
        <v>64</v>
      </c>
      <c r="D9">
        <v>64</v>
      </c>
      <c r="E9" s="1" t="s">
        <v>20</v>
      </c>
      <c r="F9" s="1">
        <f>+IF(_2[[#This Row],[Tipo]]="Visitar Nó",10,0)</f>
        <v>0</v>
      </c>
      <c r="G9" s="1">
        <f>+SUM($F$2:F9)</f>
        <v>0</v>
      </c>
      <c r="H9" s="1">
        <f>+IF(_2[[#This Row],[Tipo]]&lt;&gt;"Visitar Nó",_2[[#This Row],[Hora Inicio]]+_2[[#This Row],[Acumulado Nós]],_2[[#This Row],[Hora Inicio]]+_2[[#This Row],[Acumulado Nós]]-10)</f>
        <v>64</v>
      </c>
      <c r="I9" s="3">
        <f>+TIME(7,_2[[#This Row],[Hora Inicio Real]],0)</f>
        <v>0.33611111111111108</v>
      </c>
    </row>
    <row r="10" spans="1:9" x14ac:dyDescent="0.25">
      <c r="A10" s="1" t="s">
        <v>6</v>
      </c>
      <c r="B10" s="1" t="s">
        <v>3</v>
      </c>
      <c r="C10">
        <v>64</v>
      </c>
      <c r="D10">
        <v>94</v>
      </c>
      <c r="E10" s="1" t="s">
        <v>22</v>
      </c>
      <c r="F10" s="1">
        <f>+IF(_2[[#This Row],[Tipo]]="Visitar Nó",10,0)</f>
        <v>0</v>
      </c>
      <c r="G10" s="1">
        <f>+SUM($F$2:F10)</f>
        <v>0</v>
      </c>
      <c r="H10" s="1">
        <f>+IF(_2[[#This Row],[Tipo]]&lt;&gt;"Visitar Nó",_2[[#This Row],[Hora Inicio]]+_2[[#This Row],[Acumulado Nós]],_2[[#This Row],[Hora Inicio]]+_2[[#This Row],[Acumulado Nós]]-10)</f>
        <v>64</v>
      </c>
      <c r="I10" s="3">
        <f>+TIME(7,_2[[#This Row],[Hora Inicio Real]],0)</f>
        <v>0.33611111111111108</v>
      </c>
    </row>
    <row r="11" spans="1:9" x14ac:dyDescent="0.25">
      <c r="A11" s="1" t="s">
        <v>6</v>
      </c>
      <c r="B11" s="1" t="s">
        <v>15</v>
      </c>
      <c r="C11">
        <v>103</v>
      </c>
      <c r="D11">
        <v>103</v>
      </c>
      <c r="E11" s="1" t="s">
        <v>20</v>
      </c>
      <c r="F11" s="1">
        <f>+IF(_2[[#This Row],[Tipo]]="Visitar Nó",10,0)</f>
        <v>0</v>
      </c>
      <c r="G11" s="1">
        <f>+SUM($F$2:F11)</f>
        <v>0</v>
      </c>
      <c r="H11" s="1">
        <f>+IF(_2[[#This Row],[Tipo]]&lt;&gt;"Visitar Nó",_2[[#This Row],[Hora Inicio]]+_2[[#This Row],[Acumulado Nós]],_2[[#This Row],[Hora Inicio]]+_2[[#This Row],[Acumulado Nós]]-10)</f>
        <v>103</v>
      </c>
      <c r="I11" s="3">
        <f>+TIME(7,_2[[#This Row],[Hora Inicio Real]],0)</f>
        <v>0.36319444444444443</v>
      </c>
    </row>
    <row r="12" spans="1:9" x14ac:dyDescent="0.25">
      <c r="A12" s="1" t="s">
        <v>6</v>
      </c>
      <c r="B12" s="1" t="s">
        <v>15</v>
      </c>
      <c r="C12">
        <v>103</v>
      </c>
      <c r="D12">
        <v>113</v>
      </c>
      <c r="E12" s="1" t="s">
        <v>23</v>
      </c>
      <c r="F12" s="1">
        <f>+IF(_2[[#This Row],[Tipo]]="Visitar Nó",10,0)</f>
        <v>0</v>
      </c>
      <c r="G12" s="1">
        <f>+SUM($F$2:F12)</f>
        <v>0</v>
      </c>
      <c r="H12" s="1">
        <f>+IF(_2[[#This Row],[Tipo]]&lt;&gt;"Visitar Nó",_2[[#This Row],[Hora Inicio]]+_2[[#This Row],[Acumulado Nós]],_2[[#This Row],[Hora Inicio]]+_2[[#This Row],[Acumulado Nós]]-10)</f>
        <v>103</v>
      </c>
      <c r="I12" s="3">
        <f>+TIME(7,_2[[#This Row],[Hora Inicio Real]],0)</f>
        <v>0.36319444444444443</v>
      </c>
    </row>
    <row r="13" spans="1:9" x14ac:dyDescent="0.25">
      <c r="A13" s="1" t="s">
        <v>6</v>
      </c>
      <c r="B13" s="1" t="s">
        <v>16</v>
      </c>
      <c r="C13">
        <v>120</v>
      </c>
      <c r="D13">
        <v>120</v>
      </c>
      <c r="E13" s="1" t="s">
        <v>20</v>
      </c>
      <c r="F13" s="1">
        <f>+IF(_2[[#This Row],[Tipo]]="Visitar Nó",10,0)</f>
        <v>0</v>
      </c>
      <c r="G13" s="1">
        <f>+SUM($F$2:F13)</f>
        <v>0</v>
      </c>
      <c r="H13" s="1">
        <f>+IF(_2[[#This Row],[Tipo]]&lt;&gt;"Visitar Nó",_2[[#This Row],[Hora Inicio]]+_2[[#This Row],[Acumulado Nós]],_2[[#This Row],[Hora Inicio]]+_2[[#This Row],[Acumulado Nós]]-10)</f>
        <v>120</v>
      </c>
      <c r="I13" s="3">
        <f>+TIME(7,_2[[#This Row],[Hora Inicio Real]],0)</f>
        <v>0.375</v>
      </c>
    </row>
    <row r="14" spans="1:9" x14ac:dyDescent="0.25">
      <c r="A14" s="1" t="s">
        <v>6</v>
      </c>
      <c r="B14" s="1" t="s">
        <v>16</v>
      </c>
      <c r="C14">
        <v>120</v>
      </c>
      <c r="D14">
        <v>120</v>
      </c>
      <c r="E14" s="1" t="s">
        <v>20</v>
      </c>
      <c r="F14" s="1">
        <f>+IF(_2[[#This Row],[Tipo]]="Visitar Nó",10,0)</f>
        <v>0</v>
      </c>
      <c r="G14" s="1">
        <f>+SUM($F$2:F14)</f>
        <v>0</v>
      </c>
      <c r="H14" s="1">
        <f>+IF(_2[[#This Row],[Tipo]]&lt;&gt;"Visitar Nó",_2[[#This Row],[Hora Inicio]]+_2[[#This Row],[Acumulado Nós]],_2[[#This Row],[Hora Inicio]]+_2[[#This Row],[Acumulado Nós]]-10)</f>
        <v>120</v>
      </c>
      <c r="I14" s="3">
        <f>+TIME(7,_2[[#This Row],[Hora Inicio Real]],0)</f>
        <v>0.375</v>
      </c>
    </row>
    <row r="15" spans="1:9" x14ac:dyDescent="0.25">
      <c r="A15" s="1" t="s">
        <v>6</v>
      </c>
      <c r="B15" s="1" t="s">
        <v>15</v>
      </c>
      <c r="C15">
        <v>127</v>
      </c>
      <c r="D15">
        <v>127</v>
      </c>
      <c r="E15" s="1" t="s">
        <v>20</v>
      </c>
      <c r="F15" s="1">
        <f>+IF(_2[[#This Row],[Tipo]]="Visitar Nó",10,0)</f>
        <v>0</v>
      </c>
      <c r="G15" s="1">
        <f>+SUM($F$2:F15)</f>
        <v>0</v>
      </c>
      <c r="H15" s="1">
        <f>+IF(_2[[#This Row],[Tipo]]&lt;&gt;"Visitar Nó",_2[[#This Row],[Hora Inicio]]+_2[[#This Row],[Acumulado Nós]],_2[[#This Row],[Hora Inicio]]+_2[[#This Row],[Acumulado Nós]]-10)</f>
        <v>127</v>
      </c>
      <c r="I15" s="3">
        <f>+TIME(7,_2[[#This Row],[Hora Inicio Real]],0)</f>
        <v>0.37986111111111115</v>
      </c>
    </row>
    <row r="16" spans="1:9" x14ac:dyDescent="0.25">
      <c r="A16" s="1" t="s">
        <v>6</v>
      </c>
      <c r="B16" s="1" t="s">
        <v>3</v>
      </c>
      <c r="C16">
        <v>136</v>
      </c>
      <c r="D16">
        <v>136</v>
      </c>
      <c r="E16" s="1" t="s">
        <v>20</v>
      </c>
      <c r="F16" s="1">
        <f>+IF(_2[[#This Row],[Tipo]]="Visitar Nó",10,0)</f>
        <v>0</v>
      </c>
      <c r="G16" s="1">
        <f>+SUM($F$2:F16)</f>
        <v>0</v>
      </c>
      <c r="H16" s="1">
        <f>+IF(_2[[#This Row],[Tipo]]&lt;&gt;"Visitar Nó",_2[[#This Row],[Hora Inicio]]+_2[[#This Row],[Acumulado Nós]],_2[[#This Row],[Hora Inicio]]+_2[[#This Row],[Acumulado Nós]]-10)</f>
        <v>136</v>
      </c>
      <c r="I16" s="3">
        <f>+TIME(7,_2[[#This Row],[Hora Inicio Real]],0)</f>
        <v>0.38611111111111107</v>
      </c>
    </row>
    <row r="17" spans="1:9" x14ac:dyDescent="0.25">
      <c r="A17" s="1" t="s">
        <v>6</v>
      </c>
      <c r="B17" s="1" t="s">
        <v>5</v>
      </c>
      <c r="C17">
        <v>152</v>
      </c>
      <c r="D17">
        <v>152</v>
      </c>
      <c r="E17" s="1" t="s">
        <v>20</v>
      </c>
      <c r="F17" s="1">
        <f>+IF(_2[[#This Row],[Tipo]]="Visitar Nó",10,0)</f>
        <v>0</v>
      </c>
      <c r="G17" s="1">
        <f>+SUM($F$2:F17)</f>
        <v>0</v>
      </c>
      <c r="H17" s="1">
        <f>+IF(_2[[#This Row],[Tipo]]&lt;&gt;"Visitar Nó",_2[[#This Row],[Hora Inicio]]+_2[[#This Row],[Acumulado Nós]],_2[[#This Row],[Hora Inicio]]+_2[[#This Row],[Acumulado Nós]]-10)</f>
        <v>152</v>
      </c>
      <c r="I17" s="3">
        <f>+TIME(7,_2[[#This Row],[Hora Inicio Real]],0)</f>
        <v>0.3972222222222222</v>
      </c>
    </row>
    <row r="18" spans="1:9" x14ac:dyDescent="0.25">
      <c r="A18" s="1" t="s">
        <v>6</v>
      </c>
      <c r="B18" s="1" t="s">
        <v>7</v>
      </c>
      <c r="C18">
        <v>165</v>
      </c>
      <c r="D18">
        <v>165</v>
      </c>
      <c r="E18" s="1" t="s">
        <v>20</v>
      </c>
      <c r="F18" s="1">
        <f>+IF(_2[[#This Row],[Tipo]]="Visitar Nó",10,0)</f>
        <v>0</v>
      </c>
      <c r="G18" s="1">
        <f>+SUM($F$2:F18)</f>
        <v>0</v>
      </c>
      <c r="H18" s="1">
        <f>+IF(_2[[#This Row],[Tipo]]&lt;&gt;"Visitar Nó",_2[[#This Row],[Hora Inicio]]+_2[[#This Row],[Acumulado Nós]],_2[[#This Row],[Hora Inicio]]+_2[[#This Row],[Acumulado Nós]]-10)</f>
        <v>165</v>
      </c>
      <c r="I18" s="3">
        <f>+TIME(7,_2[[#This Row],[Hora Inicio Real]],0)</f>
        <v>0.40625</v>
      </c>
    </row>
    <row r="19" spans="1:9" x14ac:dyDescent="0.25">
      <c r="A19" s="1" t="s">
        <v>6</v>
      </c>
      <c r="B19" s="1" t="s">
        <v>8</v>
      </c>
      <c r="C19">
        <v>172</v>
      </c>
      <c r="D19">
        <v>172</v>
      </c>
      <c r="E19" s="1" t="s">
        <v>20</v>
      </c>
      <c r="F19" s="1">
        <f>+IF(_2[[#This Row],[Tipo]]="Visitar Nó",10,0)</f>
        <v>0</v>
      </c>
      <c r="G19" s="1">
        <f>+SUM($F$2:F19)</f>
        <v>0</v>
      </c>
      <c r="H19" s="1">
        <f>+IF(_2[[#This Row],[Tipo]]&lt;&gt;"Visitar Nó",_2[[#This Row],[Hora Inicio]]+_2[[#This Row],[Acumulado Nós]],_2[[#This Row],[Hora Inicio]]+_2[[#This Row],[Acumulado Nós]]-10)</f>
        <v>172</v>
      </c>
      <c r="I19" s="3">
        <f>+TIME(7,_2[[#This Row],[Hora Inicio Real]],0)</f>
        <v>0.41111111111111115</v>
      </c>
    </row>
    <row r="20" spans="1:9" x14ac:dyDescent="0.25">
      <c r="A20" s="1" t="s">
        <v>6</v>
      </c>
      <c r="B20" s="1" t="s">
        <v>9</v>
      </c>
      <c r="C20">
        <v>184</v>
      </c>
      <c r="D20">
        <v>184</v>
      </c>
      <c r="E20" s="1" t="s">
        <v>20</v>
      </c>
      <c r="F20" s="1">
        <f>+IF(_2[[#This Row],[Tipo]]="Visitar Nó",10,0)</f>
        <v>0</v>
      </c>
      <c r="G20" s="1">
        <f>+SUM($F$2:F20)</f>
        <v>0</v>
      </c>
      <c r="H20" s="1">
        <f>+IF(_2[[#This Row],[Tipo]]&lt;&gt;"Visitar Nó",_2[[#This Row],[Hora Inicio]]+_2[[#This Row],[Acumulado Nós]],_2[[#This Row],[Hora Inicio]]+_2[[#This Row],[Acumulado Nós]]-10)</f>
        <v>184</v>
      </c>
      <c r="I20" s="3">
        <f>+TIME(7,_2[[#This Row],[Hora Inicio Real]],0)</f>
        <v>0.41944444444444445</v>
      </c>
    </row>
    <row r="21" spans="1:9" x14ac:dyDescent="0.25">
      <c r="A21" s="1" t="s">
        <v>6</v>
      </c>
      <c r="B21" s="1" t="s">
        <v>10</v>
      </c>
      <c r="C21">
        <v>191</v>
      </c>
      <c r="D21">
        <v>191</v>
      </c>
      <c r="E21" s="1" t="s">
        <v>20</v>
      </c>
      <c r="F21" s="1">
        <f>+IF(_2[[#This Row],[Tipo]]="Visitar Nó",10,0)</f>
        <v>0</v>
      </c>
      <c r="G21" s="1">
        <f>+SUM($F$2:F21)</f>
        <v>0</v>
      </c>
      <c r="H21" s="1">
        <f>+IF(_2[[#This Row],[Tipo]]&lt;&gt;"Visitar Nó",_2[[#This Row],[Hora Inicio]]+_2[[#This Row],[Acumulado Nós]],_2[[#This Row],[Hora Inicio]]+_2[[#This Row],[Acumulado Nós]]-10)</f>
        <v>191</v>
      </c>
      <c r="I21" s="3">
        <f>+TIME(7,_2[[#This Row],[Hora Inicio Real]],0)</f>
        <v>0.42430555555555555</v>
      </c>
    </row>
    <row r="22" spans="1:9" x14ac:dyDescent="0.25">
      <c r="A22" s="1" t="s">
        <v>6</v>
      </c>
      <c r="B22" s="1" t="s">
        <v>11</v>
      </c>
      <c r="C22">
        <v>195</v>
      </c>
      <c r="D22">
        <v>195</v>
      </c>
      <c r="E22" s="1" t="s">
        <v>20</v>
      </c>
      <c r="F22" s="1">
        <f>+IF(_2[[#This Row],[Tipo]]="Visitar Nó",10,0)</f>
        <v>0</v>
      </c>
      <c r="G22" s="1">
        <f>+SUM($F$2:F22)</f>
        <v>0</v>
      </c>
      <c r="H22" s="1">
        <f>+IF(_2[[#This Row],[Tipo]]&lt;&gt;"Visitar Nó",_2[[#This Row],[Hora Inicio]]+_2[[#This Row],[Acumulado Nós]],_2[[#This Row],[Hora Inicio]]+_2[[#This Row],[Acumulado Nós]]-10)</f>
        <v>195</v>
      </c>
      <c r="I22" s="3">
        <f>+TIME(7,_2[[#This Row],[Hora Inicio Real]],0)</f>
        <v>0.42708333333333331</v>
      </c>
    </row>
    <row r="23" spans="1:9" x14ac:dyDescent="0.25">
      <c r="A23" s="1" t="s">
        <v>6</v>
      </c>
      <c r="B23" s="1" t="s">
        <v>12</v>
      </c>
      <c r="C23">
        <v>198</v>
      </c>
      <c r="D23">
        <v>198</v>
      </c>
      <c r="E23" s="1" t="s">
        <v>20</v>
      </c>
      <c r="F23" s="1">
        <f>+IF(_2[[#This Row],[Tipo]]="Visitar Nó",10,0)</f>
        <v>0</v>
      </c>
      <c r="G23" s="1">
        <f>+SUM($F$2:F23)</f>
        <v>0</v>
      </c>
      <c r="H23" s="1">
        <f>+IF(_2[[#This Row],[Tipo]]&lt;&gt;"Visitar Nó",_2[[#This Row],[Hora Inicio]]+_2[[#This Row],[Acumulado Nós]],_2[[#This Row],[Hora Inicio]]+_2[[#This Row],[Acumulado Nós]]-10)</f>
        <v>198</v>
      </c>
      <c r="I23" s="3">
        <f>+TIME(7,_2[[#This Row],[Hora Inicio Real]],0)</f>
        <v>0.4291666666666667</v>
      </c>
    </row>
    <row r="24" spans="1:9" x14ac:dyDescent="0.25">
      <c r="A24" s="1" t="s">
        <v>6</v>
      </c>
      <c r="B24" s="1" t="s">
        <v>13</v>
      </c>
      <c r="C24">
        <v>199</v>
      </c>
      <c r="D24">
        <v>199</v>
      </c>
      <c r="E24" s="1" t="s">
        <v>20</v>
      </c>
      <c r="F24" s="1">
        <f>+IF(_2[[#This Row],[Tipo]]="Visitar Nó",10,0)</f>
        <v>0</v>
      </c>
      <c r="G24" s="1">
        <f>+SUM($F$2:F24)</f>
        <v>0</v>
      </c>
      <c r="H24" s="1">
        <f>+IF(_2[[#This Row],[Tipo]]&lt;&gt;"Visitar Nó",_2[[#This Row],[Hora Inicio]]+_2[[#This Row],[Acumulado Nós]],_2[[#This Row],[Hora Inicio]]+_2[[#This Row],[Acumulado Nós]]-10)</f>
        <v>199</v>
      </c>
      <c r="I24" s="3">
        <f>+TIME(7,_2[[#This Row],[Hora Inicio Real]],0)</f>
        <v>0.42986111111111108</v>
      </c>
    </row>
    <row r="25" spans="1:9" x14ac:dyDescent="0.25">
      <c r="A25" s="1" t="s">
        <v>6</v>
      </c>
      <c r="B25" s="1" t="s">
        <v>14</v>
      </c>
      <c r="C25">
        <v>199</v>
      </c>
      <c r="D25">
        <v>199</v>
      </c>
      <c r="E25" s="1" t="s">
        <v>20</v>
      </c>
      <c r="F25" s="1">
        <f>+IF(_2[[#This Row],[Tipo]]="Visitar Nó",10,0)</f>
        <v>0</v>
      </c>
      <c r="G25" s="1">
        <f>+SUM($F$2:F25)</f>
        <v>0</v>
      </c>
      <c r="H25" s="1">
        <f>+IF(_2[[#This Row],[Tipo]]&lt;&gt;"Visitar Nó",_2[[#This Row],[Hora Inicio]]+_2[[#This Row],[Acumulado Nós]],_2[[#This Row],[Hora Inicio]]+_2[[#This Row],[Acumulado Nós]]-10)</f>
        <v>199</v>
      </c>
      <c r="I25" s="3">
        <f>+TIME(7,_2[[#This Row],[Hora Inicio Real]],0)</f>
        <v>0.42986111111111108</v>
      </c>
    </row>
    <row r="26" spans="1:9" x14ac:dyDescent="0.25">
      <c r="A26" s="1" t="s">
        <v>6</v>
      </c>
      <c r="B26" s="1" t="s">
        <v>13</v>
      </c>
      <c r="C26">
        <v>199</v>
      </c>
      <c r="D26">
        <v>199</v>
      </c>
      <c r="E26" s="1" t="s">
        <v>20</v>
      </c>
      <c r="F26" s="1">
        <f>+IF(_2[[#This Row],[Tipo]]="Visitar Nó",10,0)</f>
        <v>0</v>
      </c>
      <c r="G26" s="1">
        <f>+SUM($F$2:F26)</f>
        <v>0</v>
      </c>
      <c r="H26" s="1">
        <f>+IF(_2[[#This Row],[Tipo]]&lt;&gt;"Visitar Nó",_2[[#This Row],[Hora Inicio]]+_2[[#This Row],[Acumulado Nós]],_2[[#This Row],[Hora Inicio]]+_2[[#This Row],[Acumulado Nós]]-10)</f>
        <v>199</v>
      </c>
      <c r="I26" s="3">
        <f>+TIME(7,_2[[#This Row],[Hora Inicio Real]],0)</f>
        <v>0.42986111111111108</v>
      </c>
    </row>
    <row r="27" spans="1:9" x14ac:dyDescent="0.25">
      <c r="A27" s="1" t="s">
        <v>6</v>
      </c>
      <c r="B27" s="1" t="s">
        <v>12</v>
      </c>
      <c r="C27">
        <v>200</v>
      </c>
      <c r="D27">
        <v>200</v>
      </c>
      <c r="E27" s="1" t="s">
        <v>20</v>
      </c>
      <c r="F27" s="1">
        <f>+IF(_2[[#This Row],[Tipo]]="Visitar Nó",10,0)</f>
        <v>0</v>
      </c>
      <c r="G27" s="1">
        <f>+SUM($F$2:F27)</f>
        <v>0</v>
      </c>
      <c r="H27" s="1">
        <f>+IF(_2[[#This Row],[Tipo]]&lt;&gt;"Visitar Nó",_2[[#This Row],[Hora Inicio]]+_2[[#This Row],[Acumulado Nós]],_2[[#This Row],[Hora Inicio]]+_2[[#This Row],[Acumulado Nós]]-10)</f>
        <v>200</v>
      </c>
      <c r="I27" s="3">
        <f>+TIME(7,_2[[#This Row],[Hora Inicio Real]],0)</f>
        <v>0.43055555555555558</v>
      </c>
    </row>
    <row r="28" spans="1:9" x14ac:dyDescent="0.25">
      <c r="A28" s="1" t="s">
        <v>6</v>
      </c>
      <c r="B28" s="1" t="s">
        <v>11</v>
      </c>
      <c r="C28">
        <v>203</v>
      </c>
      <c r="D28">
        <v>203</v>
      </c>
      <c r="E28" s="1" t="s">
        <v>20</v>
      </c>
      <c r="F28" s="1">
        <f>+IF(_2[[#This Row],[Tipo]]="Visitar Nó",10,0)</f>
        <v>0</v>
      </c>
      <c r="G28" s="1">
        <f>+SUM($F$2:F28)</f>
        <v>0</v>
      </c>
      <c r="H28" s="1">
        <f>+IF(_2[[#This Row],[Tipo]]&lt;&gt;"Visitar Nó",_2[[#This Row],[Hora Inicio]]+_2[[#This Row],[Acumulado Nós]],_2[[#This Row],[Hora Inicio]]+_2[[#This Row],[Acumulado Nós]]-10)</f>
        <v>203</v>
      </c>
      <c r="I28" s="3">
        <f>+TIME(7,_2[[#This Row],[Hora Inicio Real]],0)</f>
        <v>0.43263888888888885</v>
      </c>
    </row>
    <row r="29" spans="1:9" x14ac:dyDescent="0.25">
      <c r="A29" s="1" t="s">
        <v>6</v>
      </c>
      <c r="B29" s="1" t="s">
        <v>10</v>
      </c>
      <c r="C29">
        <v>207</v>
      </c>
      <c r="D29">
        <v>207</v>
      </c>
      <c r="E29" s="1" t="s">
        <v>20</v>
      </c>
      <c r="F29" s="1">
        <f>+IF(_2[[#This Row],[Tipo]]="Visitar Nó",10,0)</f>
        <v>0</v>
      </c>
      <c r="G29" s="1">
        <f>+SUM($F$2:F29)</f>
        <v>0</v>
      </c>
      <c r="H29" s="1">
        <f>+IF(_2[[#This Row],[Tipo]]&lt;&gt;"Visitar Nó",_2[[#This Row],[Hora Inicio]]+_2[[#This Row],[Acumulado Nós]],_2[[#This Row],[Hora Inicio]]+_2[[#This Row],[Acumulado Nós]]-10)</f>
        <v>207</v>
      </c>
      <c r="I29" s="3">
        <f>+TIME(7,_2[[#This Row],[Hora Inicio Real]],0)</f>
        <v>0.43541666666666662</v>
      </c>
    </row>
    <row r="30" spans="1:9" x14ac:dyDescent="0.25">
      <c r="A30" s="1" t="s">
        <v>6</v>
      </c>
      <c r="B30" s="1" t="s">
        <v>9</v>
      </c>
      <c r="C30">
        <v>214</v>
      </c>
      <c r="D30">
        <v>214</v>
      </c>
      <c r="E30" s="1" t="s">
        <v>20</v>
      </c>
      <c r="F30" s="1">
        <f>+IF(_2[[#This Row],[Tipo]]="Visitar Nó",10,0)</f>
        <v>0</v>
      </c>
      <c r="G30" s="1">
        <f>+SUM($F$2:F30)</f>
        <v>0</v>
      </c>
      <c r="H30" s="1">
        <f>+IF(_2[[#This Row],[Tipo]]&lt;&gt;"Visitar Nó",_2[[#This Row],[Hora Inicio]]+_2[[#This Row],[Acumulado Nós]],_2[[#This Row],[Hora Inicio]]+_2[[#This Row],[Acumulado Nós]]-10)</f>
        <v>214</v>
      </c>
      <c r="I30" s="3">
        <f>+TIME(7,_2[[#This Row],[Hora Inicio Real]],0)</f>
        <v>0.44027777777777777</v>
      </c>
    </row>
    <row r="31" spans="1:9" x14ac:dyDescent="0.25">
      <c r="A31" s="1" t="s">
        <v>6</v>
      </c>
      <c r="B31" s="1" t="s">
        <v>8</v>
      </c>
      <c r="C31">
        <v>226</v>
      </c>
      <c r="D31">
        <v>226</v>
      </c>
      <c r="E31" s="1" t="s">
        <v>20</v>
      </c>
      <c r="F31" s="1">
        <f>+IF(_2[[#This Row],[Tipo]]="Visitar Nó",10,0)</f>
        <v>0</v>
      </c>
      <c r="G31" s="1">
        <f>+SUM($F$2:F31)</f>
        <v>0</v>
      </c>
      <c r="H31" s="1">
        <f>+IF(_2[[#This Row],[Tipo]]&lt;&gt;"Visitar Nó",_2[[#This Row],[Hora Inicio]]+_2[[#This Row],[Acumulado Nós]],_2[[#This Row],[Hora Inicio]]+_2[[#This Row],[Acumulado Nós]]-10)</f>
        <v>226</v>
      </c>
      <c r="I31" s="3">
        <f>+TIME(7,_2[[#This Row],[Hora Inicio Real]],0)</f>
        <v>0.44861111111111107</v>
      </c>
    </row>
    <row r="32" spans="1:9" x14ac:dyDescent="0.25">
      <c r="A32" s="1" t="s">
        <v>6</v>
      </c>
      <c r="B32" s="1" t="s">
        <v>9</v>
      </c>
      <c r="C32">
        <v>238</v>
      </c>
      <c r="D32">
        <v>238</v>
      </c>
      <c r="E32" s="1" t="s">
        <v>20</v>
      </c>
      <c r="F32" s="1">
        <f>+IF(_2[[#This Row],[Tipo]]="Visitar Nó",10,0)</f>
        <v>0</v>
      </c>
      <c r="G32" s="1">
        <f>+SUM($F$2:F32)</f>
        <v>0</v>
      </c>
      <c r="H32" s="1">
        <f>+IF(_2[[#This Row],[Tipo]]&lt;&gt;"Visitar Nó",_2[[#This Row],[Hora Inicio]]+_2[[#This Row],[Acumulado Nós]],_2[[#This Row],[Hora Inicio]]+_2[[#This Row],[Acumulado Nós]]-10)</f>
        <v>238</v>
      </c>
      <c r="I32" s="3">
        <f>+TIME(7,_2[[#This Row],[Hora Inicio Real]],0)</f>
        <v>0.45694444444444443</v>
      </c>
    </row>
    <row r="33" spans="1:9" x14ac:dyDescent="0.25">
      <c r="A33" s="1" t="s">
        <v>6</v>
      </c>
      <c r="B33" s="1" t="s">
        <v>10</v>
      </c>
      <c r="C33">
        <v>245</v>
      </c>
      <c r="D33">
        <v>245</v>
      </c>
      <c r="E33" s="1" t="s">
        <v>20</v>
      </c>
      <c r="F33" s="1">
        <f>+IF(_2[[#This Row],[Tipo]]="Visitar Nó",10,0)</f>
        <v>0</v>
      </c>
      <c r="G33" s="1">
        <f>+SUM($F$2:F33)</f>
        <v>0</v>
      </c>
      <c r="H33" s="1">
        <f>+IF(_2[[#This Row],[Tipo]]&lt;&gt;"Visitar Nó",_2[[#This Row],[Hora Inicio]]+_2[[#This Row],[Acumulado Nós]],_2[[#This Row],[Hora Inicio]]+_2[[#This Row],[Acumulado Nós]]-10)</f>
        <v>245</v>
      </c>
      <c r="I33" s="3">
        <f>+TIME(7,_2[[#This Row],[Hora Inicio Real]],0)</f>
        <v>0.46180555555555552</v>
      </c>
    </row>
    <row r="34" spans="1:9" x14ac:dyDescent="0.25">
      <c r="A34" s="1" t="s">
        <v>6</v>
      </c>
      <c r="B34" s="1" t="s">
        <v>10</v>
      </c>
      <c r="C34">
        <v>245</v>
      </c>
      <c r="D34">
        <v>275</v>
      </c>
      <c r="E34" s="1" t="s">
        <v>22</v>
      </c>
      <c r="F34" s="1">
        <f>+IF(_2[[#This Row],[Tipo]]="Visitar Nó",10,0)</f>
        <v>0</v>
      </c>
      <c r="G34" s="1">
        <f>+SUM($F$2:F34)</f>
        <v>0</v>
      </c>
      <c r="H34" s="1">
        <f>+IF(_2[[#This Row],[Tipo]]&lt;&gt;"Visitar Nó",_2[[#This Row],[Hora Inicio]]+_2[[#This Row],[Acumulado Nós]],_2[[#This Row],[Hora Inicio]]+_2[[#This Row],[Acumulado Nós]]-10)</f>
        <v>245</v>
      </c>
      <c r="I34" s="3">
        <f>+TIME(7,_2[[#This Row],[Hora Inicio Real]],0)</f>
        <v>0.46180555555555552</v>
      </c>
    </row>
    <row r="35" spans="1:9" x14ac:dyDescent="0.25">
      <c r="A35" s="1" t="s">
        <v>6</v>
      </c>
      <c r="B35" s="1" t="s">
        <v>11</v>
      </c>
      <c r="C35">
        <v>279</v>
      </c>
      <c r="D35">
        <v>279</v>
      </c>
      <c r="E35" s="1" t="s">
        <v>20</v>
      </c>
      <c r="F35" s="1">
        <f>+IF(_2[[#This Row],[Tipo]]="Visitar Nó",10,0)</f>
        <v>0</v>
      </c>
      <c r="G35" s="1">
        <f>+SUM($F$2:F35)</f>
        <v>0</v>
      </c>
      <c r="H35" s="1">
        <f>+IF(_2[[#This Row],[Tipo]]&lt;&gt;"Visitar Nó",_2[[#This Row],[Hora Inicio]]+_2[[#This Row],[Acumulado Nós]],_2[[#This Row],[Hora Inicio]]+_2[[#This Row],[Acumulado Nós]]-10)</f>
        <v>279</v>
      </c>
      <c r="I35" s="3">
        <f>+TIME(7,_2[[#This Row],[Hora Inicio Real]],0)</f>
        <v>0.48541666666666666</v>
      </c>
    </row>
    <row r="36" spans="1:9" x14ac:dyDescent="0.25">
      <c r="A36" s="1" t="s">
        <v>6</v>
      </c>
      <c r="B36" s="1" t="s">
        <v>12</v>
      </c>
      <c r="C36">
        <v>282</v>
      </c>
      <c r="D36">
        <v>282</v>
      </c>
      <c r="E36" s="1" t="s">
        <v>20</v>
      </c>
      <c r="F36" s="1">
        <f>+IF(_2[[#This Row],[Tipo]]="Visitar Nó",10,0)</f>
        <v>0</v>
      </c>
      <c r="G36" s="1">
        <f>+SUM($F$2:F36)</f>
        <v>0</v>
      </c>
      <c r="H36" s="1">
        <f>+IF(_2[[#This Row],[Tipo]]&lt;&gt;"Visitar Nó",_2[[#This Row],[Hora Inicio]]+_2[[#This Row],[Acumulado Nós]],_2[[#This Row],[Hora Inicio]]+_2[[#This Row],[Acumulado Nós]]-10)</f>
        <v>282</v>
      </c>
      <c r="I36" s="3">
        <f>+TIME(7,_2[[#This Row],[Hora Inicio Real]],0)</f>
        <v>0.48749999999999999</v>
      </c>
    </row>
    <row r="37" spans="1:9" x14ac:dyDescent="0.25">
      <c r="A37" s="1" t="s">
        <v>6</v>
      </c>
      <c r="B37" s="1" t="s">
        <v>13</v>
      </c>
      <c r="C37">
        <v>283</v>
      </c>
      <c r="D37">
        <v>283</v>
      </c>
      <c r="E37" s="1" t="s">
        <v>20</v>
      </c>
      <c r="F37" s="1">
        <f>+IF(_2[[#This Row],[Tipo]]="Visitar Nó",10,0)</f>
        <v>0</v>
      </c>
      <c r="G37" s="1">
        <f>+SUM($F$2:F37)</f>
        <v>0</v>
      </c>
      <c r="H37" s="1">
        <f>+IF(_2[[#This Row],[Tipo]]&lt;&gt;"Visitar Nó",_2[[#This Row],[Hora Inicio]]+_2[[#This Row],[Acumulado Nós]],_2[[#This Row],[Hora Inicio]]+_2[[#This Row],[Acumulado Nós]]-10)</f>
        <v>283</v>
      </c>
      <c r="I37" s="3">
        <f>+TIME(7,_2[[#This Row],[Hora Inicio Real]],0)</f>
        <v>0.48819444444444443</v>
      </c>
    </row>
    <row r="38" spans="1:9" x14ac:dyDescent="0.25">
      <c r="A38" s="1" t="s">
        <v>6</v>
      </c>
      <c r="B38" s="1" t="s">
        <v>14</v>
      </c>
      <c r="C38">
        <v>283</v>
      </c>
      <c r="D38">
        <v>283</v>
      </c>
      <c r="E38" s="1" t="s">
        <v>20</v>
      </c>
      <c r="F38" s="1">
        <f>+IF(_2[[#This Row],[Tipo]]="Visitar Nó",10,0)</f>
        <v>0</v>
      </c>
      <c r="G38" s="1">
        <f>+SUM($F$2:F38)</f>
        <v>0</v>
      </c>
      <c r="H38" s="1">
        <f>+IF(_2[[#This Row],[Tipo]]&lt;&gt;"Visitar Nó",_2[[#This Row],[Hora Inicio]]+_2[[#This Row],[Acumulado Nós]],_2[[#This Row],[Hora Inicio]]+_2[[#This Row],[Acumulado Nós]]-10)</f>
        <v>283</v>
      </c>
      <c r="I38" s="3">
        <f>+TIME(7,_2[[#This Row],[Hora Inicio Real]],0)</f>
        <v>0.48819444444444443</v>
      </c>
    </row>
    <row r="39" spans="1:9" x14ac:dyDescent="0.25">
      <c r="A39" s="1" t="s">
        <v>6</v>
      </c>
      <c r="B39" s="1" t="s">
        <v>14</v>
      </c>
      <c r="C39">
        <v>323</v>
      </c>
      <c r="D39">
        <v>333</v>
      </c>
      <c r="E39" s="1" t="s">
        <v>21</v>
      </c>
      <c r="F39" s="1">
        <f>+IF(_2[[#This Row],[Tipo]]="Visitar Nó",10,0)</f>
        <v>10</v>
      </c>
      <c r="G39" s="1">
        <f>+SUM($F$2:F39)</f>
        <v>10</v>
      </c>
      <c r="H39" s="1">
        <f>+IF(_2[[#This Row],[Tipo]]&lt;&gt;"Visitar Nó",_2[[#This Row],[Hora Inicio]]+_2[[#This Row],[Acumulado Nós]],_2[[#This Row],[Hora Inicio]]+_2[[#This Row],[Acumulado Nós]]-10)</f>
        <v>323</v>
      </c>
      <c r="I39" s="3">
        <f>+TIME(7,_2[[#This Row],[Hora Inicio Real]],0)</f>
        <v>0.51597222222222217</v>
      </c>
    </row>
    <row r="40" spans="1:9" x14ac:dyDescent="0.25">
      <c r="A40" s="1" t="s">
        <v>6</v>
      </c>
      <c r="B40" s="1" t="s">
        <v>14</v>
      </c>
      <c r="C40">
        <v>323</v>
      </c>
      <c r="D40">
        <v>333</v>
      </c>
      <c r="E40" s="1" t="s">
        <v>33</v>
      </c>
      <c r="F40" s="1">
        <f>+IF(_2[[#This Row],[Tipo]]="Visitar Nó",10,0)</f>
        <v>0</v>
      </c>
      <c r="G40" s="1">
        <f>+SUM($F$2:F40)</f>
        <v>10</v>
      </c>
      <c r="H40" s="1">
        <f>+IF(_2[[#This Row],[Tipo]]&lt;&gt;"Visitar Nó",_2[[#This Row],[Hora Inicio]]+_2[[#This Row],[Acumulado Nós]],_2[[#This Row],[Hora Inicio]]+_2[[#This Row],[Acumulado Nós]]-10)</f>
        <v>333</v>
      </c>
      <c r="I40" s="3">
        <f>+TIME(7,_2[[#This Row],[Hora Inicio Real]],0)</f>
        <v>0.5229166666666667</v>
      </c>
    </row>
    <row r="41" spans="1:9" x14ac:dyDescent="0.25">
      <c r="A41" s="1" t="s">
        <v>6</v>
      </c>
      <c r="B41" s="1" t="s">
        <v>14</v>
      </c>
      <c r="C41">
        <v>283</v>
      </c>
      <c r="D41">
        <v>323</v>
      </c>
      <c r="E41" s="1" t="s">
        <v>24</v>
      </c>
      <c r="F41" s="1">
        <f>+IF(_2[[#This Row],[Tipo]]="Visitar Nó",10,0)</f>
        <v>0</v>
      </c>
      <c r="G41" s="1">
        <f>+SUM($F$2:F41)</f>
        <v>10</v>
      </c>
      <c r="H41" s="1">
        <f>+IF(_2[[#This Row],[Tipo]]&lt;&gt;"Visitar Nó",_2[[#This Row],[Hora Inicio]]+_2[[#This Row],[Acumulado Nós]],_2[[#This Row],[Hora Inicio]]+_2[[#This Row],[Acumulado Nós]]-10)</f>
        <v>293</v>
      </c>
      <c r="I41" s="3">
        <f>+TIME(7,_2[[#This Row],[Hora Inicio Real]],0)</f>
        <v>0.49513888888888885</v>
      </c>
    </row>
    <row r="42" spans="1:9" x14ac:dyDescent="0.25">
      <c r="A42" s="1" t="s">
        <v>6</v>
      </c>
      <c r="B42" s="1" t="s">
        <v>13</v>
      </c>
      <c r="C42">
        <v>323</v>
      </c>
      <c r="D42">
        <v>333</v>
      </c>
      <c r="E42" s="1" t="s">
        <v>21</v>
      </c>
      <c r="F42" s="1">
        <f>+IF(_2[[#This Row],[Tipo]]="Visitar Nó",10,0)</f>
        <v>10</v>
      </c>
      <c r="G42" s="1">
        <f>+SUM($F$2:F42)</f>
        <v>20</v>
      </c>
      <c r="H42" s="1">
        <f>+IF(_2[[#This Row],[Tipo]]&lt;&gt;"Visitar Nó",_2[[#This Row],[Hora Inicio]]+_2[[#This Row],[Acumulado Nós]],_2[[#This Row],[Hora Inicio]]+_2[[#This Row],[Acumulado Nós]]-10)</f>
        <v>333</v>
      </c>
      <c r="I42" s="3">
        <f>+TIME(7,_2[[#This Row],[Hora Inicio Real]],0)</f>
        <v>0.5229166666666667</v>
      </c>
    </row>
    <row r="43" spans="1:9" x14ac:dyDescent="0.25">
      <c r="A43" s="1" t="s">
        <v>6</v>
      </c>
      <c r="B43" s="1" t="s">
        <v>13</v>
      </c>
      <c r="C43">
        <v>323</v>
      </c>
      <c r="D43">
        <v>323</v>
      </c>
      <c r="E43" s="1" t="s">
        <v>20</v>
      </c>
      <c r="F43" s="1">
        <f>+IF(_2[[#This Row],[Tipo]]="Visitar Nó",10,0)</f>
        <v>0</v>
      </c>
      <c r="G43" s="1">
        <f>+SUM($F$2:F43)</f>
        <v>20</v>
      </c>
      <c r="H43" s="1">
        <f>+IF(_2[[#This Row],[Tipo]]&lt;&gt;"Visitar Nó",_2[[#This Row],[Hora Inicio]]+_2[[#This Row],[Acumulado Nós]],_2[[#This Row],[Hora Inicio]]+_2[[#This Row],[Acumulado Nós]]-10)</f>
        <v>343</v>
      </c>
      <c r="I43" s="3">
        <f>+TIME(7,_2[[#This Row],[Hora Inicio Real]],0)</f>
        <v>0.52986111111111112</v>
      </c>
    </row>
    <row r="44" spans="1:9" x14ac:dyDescent="0.25">
      <c r="A44" s="1" t="s">
        <v>6</v>
      </c>
      <c r="B44" s="1" t="s">
        <v>12</v>
      </c>
      <c r="C44">
        <v>324</v>
      </c>
      <c r="D44">
        <v>334</v>
      </c>
      <c r="E44" s="1" t="s">
        <v>21</v>
      </c>
      <c r="F44" s="1">
        <f>+IF(_2[[#This Row],[Tipo]]="Visitar Nó",10,0)</f>
        <v>10</v>
      </c>
      <c r="G44" s="1">
        <f>+SUM($F$2:F44)</f>
        <v>30</v>
      </c>
      <c r="H44" s="1">
        <f>+IF(_2[[#This Row],[Tipo]]&lt;&gt;"Visitar Nó",_2[[#This Row],[Hora Inicio]]+_2[[#This Row],[Acumulado Nós]],_2[[#This Row],[Hora Inicio]]+_2[[#This Row],[Acumulado Nós]]-10)</f>
        <v>344</v>
      </c>
      <c r="I44" s="3">
        <f>+TIME(7,_2[[#This Row],[Hora Inicio Real]],0)</f>
        <v>0.53055555555555556</v>
      </c>
    </row>
    <row r="45" spans="1:9" x14ac:dyDescent="0.25">
      <c r="A45" s="1" t="s">
        <v>6</v>
      </c>
      <c r="B45" s="1" t="s">
        <v>12</v>
      </c>
      <c r="C45">
        <v>324</v>
      </c>
      <c r="D45">
        <v>324</v>
      </c>
      <c r="E45" s="1" t="s">
        <v>20</v>
      </c>
      <c r="F45" s="1">
        <f>+IF(_2[[#This Row],[Tipo]]="Visitar Nó",10,0)</f>
        <v>0</v>
      </c>
      <c r="G45" s="1">
        <f>+SUM($F$2:F45)</f>
        <v>30</v>
      </c>
      <c r="H45" s="1">
        <f>+IF(_2[[#This Row],[Tipo]]&lt;&gt;"Visitar Nó",_2[[#This Row],[Hora Inicio]]+_2[[#This Row],[Acumulado Nós]],_2[[#This Row],[Hora Inicio]]+_2[[#This Row],[Acumulado Nós]]-10)</f>
        <v>354</v>
      </c>
      <c r="I45" s="3">
        <f>+TIME(7,_2[[#This Row],[Hora Inicio Real]],0)</f>
        <v>0.53749999999999998</v>
      </c>
    </row>
    <row r="46" spans="1:9" x14ac:dyDescent="0.25">
      <c r="A46" s="1" t="s">
        <v>6</v>
      </c>
      <c r="B46" s="1" t="s">
        <v>11</v>
      </c>
      <c r="C46">
        <v>327</v>
      </c>
      <c r="D46">
        <v>337</v>
      </c>
      <c r="E46" s="1" t="s">
        <v>21</v>
      </c>
      <c r="F46" s="1">
        <f>+IF(_2[[#This Row],[Tipo]]="Visitar Nó",10,0)</f>
        <v>10</v>
      </c>
      <c r="G46" s="1">
        <f>+SUM($F$2:F46)</f>
        <v>40</v>
      </c>
      <c r="H46" s="1">
        <f>+IF(_2[[#This Row],[Tipo]]&lt;&gt;"Visitar Nó",_2[[#This Row],[Hora Inicio]]+_2[[#This Row],[Acumulado Nós]],_2[[#This Row],[Hora Inicio]]+_2[[#This Row],[Acumulado Nós]]-10)</f>
        <v>357</v>
      </c>
      <c r="I46" s="3">
        <f>+TIME(7,_2[[#This Row],[Hora Inicio Real]],0)</f>
        <v>0.5395833333333333</v>
      </c>
    </row>
    <row r="47" spans="1:9" x14ac:dyDescent="0.25">
      <c r="A47" s="1" t="s">
        <v>6</v>
      </c>
      <c r="B47" s="1" t="s">
        <v>11</v>
      </c>
      <c r="C47">
        <v>327</v>
      </c>
      <c r="D47">
        <v>327</v>
      </c>
      <c r="E47" s="1" t="s">
        <v>20</v>
      </c>
      <c r="F47" s="1">
        <f>+IF(_2[[#This Row],[Tipo]]="Visitar Nó",10,0)</f>
        <v>0</v>
      </c>
      <c r="G47" s="1">
        <f>+SUM($F$2:F47)</f>
        <v>40</v>
      </c>
      <c r="H47" s="1">
        <f>+IF(_2[[#This Row],[Tipo]]&lt;&gt;"Visitar Nó",_2[[#This Row],[Hora Inicio]]+_2[[#This Row],[Acumulado Nós]],_2[[#This Row],[Hora Inicio]]+_2[[#This Row],[Acumulado Nós]]-10)</f>
        <v>367</v>
      </c>
      <c r="I47" s="3">
        <f>+TIME(7,_2[[#This Row],[Hora Inicio Real]],0)</f>
        <v>0.54652777777777783</v>
      </c>
    </row>
    <row r="48" spans="1:9" x14ac:dyDescent="0.25">
      <c r="A48" s="1" t="s">
        <v>6</v>
      </c>
      <c r="B48" s="1" t="s">
        <v>10</v>
      </c>
      <c r="C48">
        <v>331</v>
      </c>
      <c r="D48">
        <v>341</v>
      </c>
      <c r="E48" s="1" t="s">
        <v>21</v>
      </c>
      <c r="F48" s="1">
        <f>+IF(_2[[#This Row],[Tipo]]="Visitar Nó",10,0)</f>
        <v>10</v>
      </c>
      <c r="G48" s="1">
        <f>+SUM($F$2:F48)</f>
        <v>50</v>
      </c>
      <c r="H48" s="1">
        <f>+IF(_2[[#This Row],[Tipo]]&lt;&gt;"Visitar Nó",_2[[#This Row],[Hora Inicio]]+_2[[#This Row],[Acumulado Nós]],_2[[#This Row],[Hora Inicio]]+_2[[#This Row],[Acumulado Nós]]-10)</f>
        <v>371</v>
      </c>
      <c r="I48" s="3">
        <f>+TIME(7,_2[[#This Row],[Hora Inicio Real]],0)</f>
        <v>0.5493055555555556</v>
      </c>
    </row>
    <row r="49" spans="1:9" x14ac:dyDescent="0.25">
      <c r="A49" s="1" t="s">
        <v>6</v>
      </c>
      <c r="B49" s="1" t="s">
        <v>10</v>
      </c>
      <c r="C49">
        <v>331</v>
      </c>
      <c r="D49">
        <v>331</v>
      </c>
      <c r="E49" s="1" t="s">
        <v>20</v>
      </c>
      <c r="F49" s="1">
        <f>+IF(_2[[#This Row],[Tipo]]="Visitar Nó",10,0)</f>
        <v>0</v>
      </c>
      <c r="G49" s="1">
        <f>+SUM($F$2:F49)</f>
        <v>50</v>
      </c>
      <c r="H49" s="1">
        <f>+IF(_2[[#This Row],[Tipo]]&lt;&gt;"Visitar Nó",_2[[#This Row],[Hora Inicio]]+_2[[#This Row],[Acumulado Nós]],_2[[#This Row],[Hora Inicio]]+_2[[#This Row],[Acumulado Nós]]-10)</f>
        <v>381</v>
      </c>
      <c r="I49" s="3">
        <f>+TIME(7,_2[[#This Row],[Hora Inicio Real]],0)</f>
        <v>0.55625000000000002</v>
      </c>
    </row>
    <row r="50" spans="1:9" x14ac:dyDescent="0.25">
      <c r="A50" s="1" t="s">
        <v>6</v>
      </c>
      <c r="B50" s="1" t="s">
        <v>9</v>
      </c>
      <c r="C50">
        <v>338</v>
      </c>
      <c r="D50">
        <v>338</v>
      </c>
      <c r="E50" s="1" t="s">
        <v>20</v>
      </c>
      <c r="F50" s="1">
        <f>+IF(_2[[#This Row],[Tipo]]="Visitar Nó",10,0)</f>
        <v>0</v>
      </c>
      <c r="G50" s="1">
        <f>+SUM($F$2:F50)</f>
        <v>50</v>
      </c>
      <c r="H50" s="1">
        <f>+IF(_2[[#This Row],[Tipo]]&lt;&gt;"Visitar Nó",_2[[#This Row],[Hora Inicio]]+_2[[#This Row],[Acumulado Nós]],_2[[#This Row],[Hora Inicio]]+_2[[#This Row],[Acumulado Nós]]-10)</f>
        <v>388</v>
      </c>
      <c r="I50" s="3">
        <f>+TIME(7,_2[[#This Row],[Hora Inicio Real]],0)</f>
        <v>0.56111111111111112</v>
      </c>
    </row>
    <row r="51" spans="1:9" x14ac:dyDescent="0.25">
      <c r="A51" s="1" t="s">
        <v>6</v>
      </c>
      <c r="B51" s="1" t="s">
        <v>8</v>
      </c>
      <c r="C51">
        <v>350</v>
      </c>
      <c r="D51">
        <v>350</v>
      </c>
      <c r="E51" s="1" t="s">
        <v>20</v>
      </c>
      <c r="F51" s="1">
        <f>+IF(_2[[#This Row],[Tipo]]="Visitar Nó",10,0)</f>
        <v>0</v>
      </c>
      <c r="G51" s="1">
        <f>+SUM($F$2:F51)</f>
        <v>50</v>
      </c>
      <c r="H51" s="1">
        <f>+IF(_2[[#This Row],[Tipo]]&lt;&gt;"Visitar Nó",_2[[#This Row],[Hora Inicio]]+_2[[#This Row],[Acumulado Nós]],_2[[#This Row],[Hora Inicio]]+_2[[#This Row],[Acumulado Nós]]-10)</f>
        <v>400</v>
      </c>
      <c r="I51" s="3">
        <f>+TIME(7,_2[[#This Row],[Hora Inicio Real]],0)</f>
        <v>0.56944444444444453</v>
      </c>
    </row>
    <row r="52" spans="1:9" x14ac:dyDescent="0.25">
      <c r="A52" s="1" t="s">
        <v>6</v>
      </c>
      <c r="B52" s="1" t="s">
        <v>7</v>
      </c>
      <c r="C52">
        <v>357</v>
      </c>
      <c r="D52">
        <v>357</v>
      </c>
      <c r="E52" s="1" t="s">
        <v>20</v>
      </c>
      <c r="F52" s="1">
        <f>+IF(_2[[#This Row],[Tipo]]="Visitar Nó",10,0)</f>
        <v>0</v>
      </c>
      <c r="G52" s="1">
        <f>+SUM($F$2:F52)</f>
        <v>50</v>
      </c>
      <c r="H52" s="1">
        <f>+IF(_2[[#This Row],[Tipo]]&lt;&gt;"Visitar Nó",_2[[#This Row],[Hora Inicio]]+_2[[#This Row],[Acumulado Nós]],_2[[#This Row],[Hora Inicio]]+_2[[#This Row],[Acumulado Nós]]-10)</f>
        <v>407</v>
      </c>
      <c r="I52" s="3">
        <f>+TIME(7,_2[[#This Row],[Hora Inicio Real]],0)</f>
        <v>0.57430555555555551</v>
      </c>
    </row>
    <row r="53" spans="1:9" x14ac:dyDescent="0.25">
      <c r="A53" s="1" t="s">
        <v>6</v>
      </c>
      <c r="B53" s="1" t="s">
        <v>5</v>
      </c>
      <c r="C53">
        <v>370</v>
      </c>
      <c r="D53">
        <v>370</v>
      </c>
      <c r="E53" s="1" t="s">
        <v>20</v>
      </c>
      <c r="F53" s="1">
        <f>+IF(_2[[#This Row],[Tipo]]="Visitar Nó",10,0)</f>
        <v>0</v>
      </c>
      <c r="G53" s="1">
        <f>+SUM($F$2:F53)</f>
        <v>50</v>
      </c>
      <c r="H53" s="1">
        <f>+IF(_2[[#This Row],[Tipo]]&lt;&gt;"Visitar Nó",_2[[#This Row],[Hora Inicio]]+_2[[#This Row],[Acumulado Nós]],_2[[#This Row],[Hora Inicio]]+_2[[#This Row],[Acumulado Nós]]-10)</f>
        <v>420</v>
      </c>
      <c r="I53" s="3">
        <f>+TIME(7,_2[[#This Row],[Hora Inicio Real]],0)</f>
        <v>0.58333333333333337</v>
      </c>
    </row>
    <row r="54" spans="1:9" x14ac:dyDescent="0.25">
      <c r="A54" s="1" t="s">
        <v>6</v>
      </c>
      <c r="B54" s="1" t="s">
        <v>3</v>
      </c>
      <c r="C54">
        <v>386</v>
      </c>
      <c r="D54">
        <v>386</v>
      </c>
      <c r="E54" s="1" t="s">
        <v>20</v>
      </c>
      <c r="F54" s="1">
        <f>+IF(_2[[#This Row],[Tipo]]="Visitar Nó",10,0)</f>
        <v>0</v>
      </c>
      <c r="G54" s="1">
        <f>+SUM($F$2:F54)</f>
        <v>50</v>
      </c>
      <c r="H54" s="1">
        <f>+IF(_2[[#This Row],[Tipo]]&lt;&gt;"Visitar Nó",_2[[#This Row],[Hora Inicio]]+_2[[#This Row],[Acumulado Nós]],_2[[#This Row],[Hora Inicio]]+_2[[#This Row],[Acumulado Nós]]-10)</f>
        <v>436</v>
      </c>
      <c r="I54" s="3">
        <f>+TIME(7,_2[[#This Row],[Hora Inicio Real]],0)</f>
        <v>0.59444444444444444</v>
      </c>
    </row>
    <row r="55" spans="1:9" x14ac:dyDescent="0.25">
      <c r="A55" s="1" t="s">
        <v>6</v>
      </c>
      <c r="B55" s="1" t="s">
        <v>15</v>
      </c>
      <c r="C55">
        <v>395</v>
      </c>
      <c r="D55">
        <v>395</v>
      </c>
      <c r="E55" s="1" t="s">
        <v>20</v>
      </c>
      <c r="F55" s="1">
        <f>+IF(_2[[#This Row],[Tipo]]="Visitar Nó",10,0)</f>
        <v>0</v>
      </c>
      <c r="G55" s="1">
        <f>+SUM($F$2:F55)</f>
        <v>50</v>
      </c>
      <c r="H55" s="1">
        <f>+IF(_2[[#This Row],[Tipo]]&lt;&gt;"Visitar Nó",_2[[#This Row],[Hora Inicio]]+_2[[#This Row],[Acumulado Nós]],_2[[#This Row],[Hora Inicio]]+_2[[#This Row],[Acumulado Nós]]-10)</f>
        <v>445</v>
      </c>
      <c r="I55" s="3">
        <f>+TIME(7,_2[[#This Row],[Hora Inicio Real]],0)</f>
        <v>0.60069444444444453</v>
      </c>
    </row>
    <row r="56" spans="1:9" x14ac:dyDescent="0.25">
      <c r="A56" s="1" t="s">
        <v>6</v>
      </c>
      <c r="B56" s="1" t="s">
        <v>16</v>
      </c>
      <c r="C56">
        <v>402</v>
      </c>
      <c r="D56">
        <v>402</v>
      </c>
      <c r="E56" s="1" t="s">
        <v>20</v>
      </c>
      <c r="F56" s="1">
        <f>+IF(_2[[#This Row],[Tipo]]="Visitar Nó",10,0)</f>
        <v>0</v>
      </c>
      <c r="G56" s="1">
        <f>+SUM($F$2:F56)</f>
        <v>50</v>
      </c>
      <c r="H56" s="1">
        <f>+IF(_2[[#This Row],[Tipo]]&lt;&gt;"Visitar Nó",_2[[#This Row],[Hora Inicio]]+_2[[#This Row],[Acumulado Nós]],_2[[#This Row],[Hora Inicio]]+_2[[#This Row],[Acumulado Nós]]-10)</f>
        <v>452</v>
      </c>
      <c r="I56" s="3">
        <f>+TIME(7,_2[[#This Row],[Hora Inicio Real]],0)</f>
        <v>0.60555555555555551</v>
      </c>
    </row>
    <row r="57" spans="1:9" x14ac:dyDescent="0.25">
      <c r="A57" s="1" t="s">
        <v>6</v>
      </c>
      <c r="B57" s="1" t="s">
        <v>16</v>
      </c>
      <c r="C57">
        <v>402</v>
      </c>
      <c r="D57">
        <v>412</v>
      </c>
      <c r="E57" s="1" t="s">
        <v>21</v>
      </c>
      <c r="F57" s="1">
        <f>+IF(_2[[#This Row],[Tipo]]="Visitar Nó",10,0)</f>
        <v>10</v>
      </c>
      <c r="G57" s="1">
        <f>+SUM($F$2:F57)</f>
        <v>60</v>
      </c>
      <c r="H57" s="1">
        <f>+IF(_2[[#This Row],[Tipo]]&lt;&gt;"Visitar Nó",_2[[#This Row],[Hora Inicio]]+_2[[#This Row],[Acumulado Nós]],_2[[#This Row],[Hora Inicio]]+_2[[#This Row],[Acumulado Nós]]-10)</f>
        <v>452</v>
      </c>
      <c r="I57" s="3">
        <f>+TIME(7,_2[[#This Row],[Hora Inicio Real]],0)</f>
        <v>0.60555555555555551</v>
      </c>
    </row>
    <row r="58" spans="1:9" x14ac:dyDescent="0.25">
      <c r="A58" s="1" t="s">
        <v>6</v>
      </c>
      <c r="B58" s="1" t="s">
        <v>16</v>
      </c>
      <c r="C58">
        <v>402</v>
      </c>
      <c r="D58">
        <v>402</v>
      </c>
      <c r="E58" s="1" t="s">
        <v>20</v>
      </c>
      <c r="F58" s="1">
        <f>+IF(_2[[#This Row],[Tipo]]="Visitar Nó",10,0)</f>
        <v>0</v>
      </c>
      <c r="G58" s="1">
        <f>+SUM($F$2:F58)</f>
        <v>60</v>
      </c>
      <c r="H58" s="1">
        <f>+IF(_2[[#This Row],[Tipo]]&lt;&gt;"Visitar Nó",_2[[#This Row],[Hora Inicio]]+_2[[#This Row],[Acumulado Nós]],_2[[#This Row],[Hora Inicio]]+_2[[#This Row],[Acumulado Nós]]-10)</f>
        <v>462</v>
      </c>
      <c r="I58" s="3">
        <f>+TIME(7,_2[[#This Row],[Hora Inicio Real]],0)</f>
        <v>0.61249999999999993</v>
      </c>
    </row>
    <row r="59" spans="1:9" x14ac:dyDescent="0.25">
      <c r="A59" s="1" t="s">
        <v>6</v>
      </c>
      <c r="B59" s="1" t="s">
        <v>15</v>
      </c>
      <c r="C59">
        <v>409</v>
      </c>
      <c r="D59">
        <v>409</v>
      </c>
      <c r="E59" s="1" t="s">
        <v>20</v>
      </c>
      <c r="F59" s="1">
        <f>+IF(_2[[#This Row],[Tipo]]="Visitar Nó",10,0)</f>
        <v>0</v>
      </c>
      <c r="G59" s="1">
        <f>+SUM($F$2:F59)</f>
        <v>60</v>
      </c>
      <c r="H59" s="1">
        <f>+IF(_2[[#This Row],[Tipo]]&lt;&gt;"Visitar Nó",_2[[#This Row],[Hora Inicio]]+_2[[#This Row],[Acumulado Nós]],_2[[#This Row],[Hora Inicio]]+_2[[#This Row],[Acumulado Nós]]-10)</f>
        <v>469</v>
      </c>
      <c r="I59" s="3">
        <f>+TIME(7,_2[[#This Row],[Hora Inicio Real]],0)</f>
        <v>0.61736111111111114</v>
      </c>
    </row>
    <row r="60" spans="1:9" x14ac:dyDescent="0.25">
      <c r="A60" s="1" t="s">
        <v>6</v>
      </c>
      <c r="B60" s="1" t="s">
        <v>3</v>
      </c>
      <c r="C60">
        <v>418</v>
      </c>
      <c r="D60">
        <v>418</v>
      </c>
      <c r="E60" s="1" t="s">
        <v>20</v>
      </c>
      <c r="F60" s="1">
        <f>+IF(_2[[#This Row],[Tipo]]="Visitar Nó",10,0)</f>
        <v>0</v>
      </c>
      <c r="G60" s="1">
        <f>+SUM($F$2:F60)</f>
        <v>60</v>
      </c>
      <c r="H60" s="1">
        <f>+IF(_2[[#This Row],[Tipo]]&lt;&gt;"Visitar Nó",_2[[#This Row],[Hora Inicio]]+_2[[#This Row],[Acumulado Nós]],_2[[#This Row],[Hora Inicio]]+_2[[#This Row],[Acumulado Nós]]-10)</f>
        <v>478</v>
      </c>
      <c r="I60" s="3">
        <f>+TIME(7,_2[[#This Row],[Hora Inicio Real]],0)</f>
        <v>0.62361111111111112</v>
      </c>
    </row>
    <row r="61" spans="1:9" x14ac:dyDescent="0.25">
      <c r="A61" s="1" t="s">
        <v>6</v>
      </c>
      <c r="B61" s="1" t="s">
        <v>3</v>
      </c>
      <c r="C61">
        <v>418</v>
      </c>
      <c r="D61">
        <v>418</v>
      </c>
      <c r="E61" s="1" t="s">
        <v>25</v>
      </c>
      <c r="F61" s="1">
        <f>+IF(_2[[#This Row],[Tipo]]="Visitar Nó",10,0)</f>
        <v>0</v>
      </c>
      <c r="G61" s="1">
        <f>+SUM($F$2:F61)</f>
        <v>60</v>
      </c>
      <c r="H61" s="1">
        <f>+IF(_2[[#This Row],[Tipo]]&lt;&gt;"Visitar Nó",_2[[#This Row],[Hora Inicio]]+_2[[#This Row],[Acumulado Nós]],_2[[#This Row],[Hora Inicio]]+_2[[#This Row],[Acumulado Nós]]-10)</f>
        <v>478</v>
      </c>
      <c r="I61" s="3">
        <f>+TIME(7,_2[[#This Row],[Hora Inicio Real]],0)</f>
        <v>0.62361111111111112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B5AB-6D55-4F67-88F6-1C0C714443AE}">
  <dimension ref="A1:I53"/>
  <sheetViews>
    <sheetView topLeftCell="A20" workbookViewId="0">
      <selection activeCell="I2" activeCellId="1" sqref="E2:E53 I2:I53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1.140625" bestFit="1" customWidth="1"/>
    <col min="4" max="4" width="10.85546875" bestFit="1" customWidth="1"/>
    <col min="5" max="5" width="22.7109375" bestFit="1" customWidth="1"/>
    <col min="6" max="6" width="13.28515625" bestFit="1" customWidth="1"/>
    <col min="7" max="7" width="17.28515625" bestFit="1" customWidth="1"/>
    <col min="8" max="8" width="17.140625" bestFit="1" customWidth="1"/>
    <col min="9" max="9" width="14.85546875" style="3" bestFit="1" customWidth="1"/>
  </cols>
  <sheetData>
    <row r="1" spans="1:9" x14ac:dyDescent="0.25">
      <c r="A1" t="s">
        <v>0</v>
      </c>
      <c r="B1" t="s">
        <v>19</v>
      </c>
      <c r="C1" t="s">
        <v>18</v>
      </c>
      <c r="D1" t="s">
        <v>17</v>
      </c>
      <c r="E1" t="s">
        <v>1</v>
      </c>
      <c r="F1" t="s">
        <v>26</v>
      </c>
      <c r="G1" t="s">
        <v>27</v>
      </c>
      <c r="H1" t="s">
        <v>28</v>
      </c>
      <c r="I1" s="3" t="s">
        <v>29</v>
      </c>
    </row>
    <row r="2" spans="1:9" x14ac:dyDescent="0.25">
      <c r="A2" s="1" t="s">
        <v>30</v>
      </c>
      <c r="B2">
        <v>0</v>
      </c>
      <c r="C2">
        <v>0</v>
      </c>
      <c r="D2" s="1" t="s">
        <v>20</v>
      </c>
      <c r="E2" s="1" t="s">
        <v>3</v>
      </c>
      <c r="F2" s="1">
        <f>+IF(_3[[#This Row],[Tipo]]="Visitar Nó",10,0)</f>
        <v>0</v>
      </c>
      <c r="G2" s="1">
        <f>+SUM($F$2:F2)</f>
        <v>0</v>
      </c>
      <c r="H2" s="1">
        <f>+IF(_3[[#This Row],[Tipo]]&lt;&gt;"Visitar Nó",_3[[#This Row],[Hora Inicio]]+_3[[#This Row],[Acumulado Nós]],_3[[#This Row],[Hora Inicio]]+_3[[#This Row],[Acumulado Nós]]-10)</f>
        <v>0</v>
      </c>
      <c r="I2" s="3">
        <f>+TIME(7,_2[[#This Row],[Hora Inicio Real]],0)</f>
        <v>0.29166666666666669</v>
      </c>
    </row>
    <row r="3" spans="1:9" x14ac:dyDescent="0.25">
      <c r="A3" s="1" t="s">
        <v>30</v>
      </c>
      <c r="B3">
        <v>9</v>
      </c>
      <c r="C3">
        <v>9</v>
      </c>
      <c r="D3" s="1" t="s">
        <v>20</v>
      </c>
      <c r="E3" s="1" t="s">
        <v>15</v>
      </c>
      <c r="F3" s="1">
        <f>+IF(_3[[#This Row],[Tipo]]="Visitar Nó",10,0)</f>
        <v>0</v>
      </c>
      <c r="G3" s="1">
        <f>+SUM($F$2:F3)</f>
        <v>0</v>
      </c>
      <c r="H3" s="1">
        <f>+IF(_3[[#This Row],[Tipo]]&lt;&gt;"Visitar Nó",_3[[#This Row],[Hora Inicio]]+_3[[#This Row],[Acumulado Nós]],_3[[#This Row],[Hora Inicio]]+_3[[#This Row],[Acumulado Nós]]-10)</f>
        <v>9</v>
      </c>
      <c r="I3" s="3">
        <f>+TIME(7,_2[[#This Row],[Hora Inicio Real]],0)</f>
        <v>0.29791666666666666</v>
      </c>
    </row>
    <row r="4" spans="1:9" x14ac:dyDescent="0.25">
      <c r="A4" s="1" t="s">
        <v>30</v>
      </c>
      <c r="B4">
        <v>16</v>
      </c>
      <c r="C4">
        <v>16</v>
      </c>
      <c r="D4" s="1" t="s">
        <v>20</v>
      </c>
      <c r="E4" s="1" t="s">
        <v>16</v>
      </c>
      <c r="F4" s="1">
        <f>+IF(_3[[#This Row],[Tipo]]="Visitar Nó",10,0)</f>
        <v>0</v>
      </c>
      <c r="G4" s="1">
        <f>+SUM($F$2:F4)</f>
        <v>0</v>
      </c>
      <c r="H4" s="1">
        <f>+IF(_3[[#This Row],[Tipo]]&lt;&gt;"Visitar Nó",_3[[#This Row],[Hora Inicio]]+_3[[#This Row],[Acumulado Nós]],_3[[#This Row],[Hora Inicio]]+_3[[#This Row],[Acumulado Nós]]-10)</f>
        <v>16</v>
      </c>
      <c r="I4" s="3">
        <f>+TIME(7,_2[[#This Row],[Hora Inicio Real]],0)</f>
        <v>0.30277777777777776</v>
      </c>
    </row>
    <row r="5" spans="1:9" x14ac:dyDescent="0.25">
      <c r="A5" s="1" t="s">
        <v>30</v>
      </c>
      <c r="B5">
        <v>16</v>
      </c>
      <c r="C5">
        <v>16</v>
      </c>
      <c r="D5" s="1" t="s">
        <v>20</v>
      </c>
      <c r="E5" s="1" t="s">
        <v>16</v>
      </c>
      <c r="F5" s="1">
        <f>+IF(_3[[#This Row],[Tipo]]="Visitar Nó",10,0)</f>
        <v>0</v>
      </c>
      <c r="G5" s="1">
        <f>+SUM($F$2:F5)</f>
        <v>0</v>
      </c>
      <c r="H5" s="1">
        <f>+IF(_3[[#This Row],[Tipo]]&lt;&gt;"Visitar Nó",_3[[#This Row],[Hora Inicio]]+_3[[#This Row],[Acumulado Nós]],_3[[#This Row],[Hora Inicio]]+_3[[#This Row],[Acumulado Nós]]-10)</f>
        <v>16</v>
      </c>
      <c r="I5" s="3">
        <f>+TIME(7,_2[[#This Row],[Hora Inicio Real]],0)</f>
        <v>0.30277777777777776</v>
      </c>
    </row>
    <row r="6" spans="1:9" x14ac:dyDescent="0.25">
      <c r="A6" s="1" t="s">
        <v>30</v>
      </c>
      <c r="B6">
        <v>23</v>
      </c>
      <c r="C6">
        <v>23</v>
      </c>
      <c r="D6" s="1" t="s">
        <v>20</v>
      </c>
      <c r="E6" s="1" t="s">
        <v>15</v>
      </c>
      <c r="F6" s="1">
        <f>+IF(_3[[#This Row],[Tipo]]="Visitar Nó",10,0)</f>
        <v>0</v>
      </c>
      <c r="G6" s="1">
        <f>+SUM($F$2:F6)</f>
        <v>0</v>
      </c>
      <c r="H6" s="1">
        <f>+IF(_3[[#This Row],[Tipo]]&lt;&gt;"Visitar Nó",_3[[#This Row],[Hora Inicio]]+_3[[#This Row],[Acumulado Nós]],_3[[#This Row],[Hora Inicio]]+_3[[#This Row],[Acumulado Nós]]-10)</f>
        <v>23</v>
      </c>
      <c r="I6" s="3">
        <f>+TIME(7,_2[[#This Row],[Hora Inicio Real]],0)</f>
        <v>0.30763888888888891</v>
      </c>
    </row>
    <row r="7" spans="1:9" x14ac:dyDescent="0.25">
      <c r="A7" s="1" t="s">
        <v>30</v>
      </c>
      <c r="B7">
        <v>32</v>
      </c>
      <c r="C7">
        <v>32</v>
      </c>
      <c r="D7" s="1" t="s">
        <v>20</v>
      </c>
      <c r="E7" s="1" t="s">
        <v>3</v>
      </c>
      <c r="F7" s="1">
        <f>+IF(_3[[#This Row],[Tipo]]="Visitar Nó",10,0)</f>
        <v>0</v>
      </c>
      <c r="G7" s="1">
        <f>+SUM($F$2:F7)</f>
        <v>0</v>
      </c>
      <c r="H7" s="1">
        <f>+IF(_3[[#This Row],[Tipo]]&lt;&gt;"Visitar Nó",_3[[#This Row],[Hora Inicio]]+_3[[#This Row],[Acumulado Nós]],_3[[#This Row],[Hora Inicio]]+_3[[#This Row],[Acumulado Nós]]-10)</f>
        <v>32</v>
      </c>
      <c r="I7" s="3">
        <f>+TIME(7,_2[[#This Row],[Hora Inicio Real]],0)</f>
        <v>0.31388888888888888</v>
      </c>
    </row>
    <row r="8" spans="1:9" x14ac:dyDescent="0.25">
      <c r="A8" s="1" t="s">
        <v>30</v>
      </c>
      <c r="B8">
        <v>48</v>
      </c>
      <c r="C8">
        <v>48</v>
      </c>
      <c r="D8" s="1" t="s">
        <v>20</v>
      </c>
      <c r="E8" s="1" t="s">
        <v>5</v>
      </c>
      <c r="F8" s="1">
        <f>+IF(_3[[#This Row],[Tipo]]="Visitar Nó",10,0)</f>
        <v>0</v>
      </c>
      <c r="G8" s="1">
        <f>+SUM($F$2:F8)</f>
        <v>0</v>
      </c>
      <c r="H8" s="1">
        <f>+IF(_3[[#This Row],[Tipo]]&lt;&gt;"Visitar Nó",_3[[#This Row],[Hora Inicio]]+_3[[#This Row],[Acumulado Nós]],_3[[#This Row],[Hora Inicio]]+_3[[#This Row],[Acumulado Nós]]-10)</f>
        <v>48</v>
      </c>
      <c r="I8" s="3">
        <f>+TIME(7,_2[[#This Row],[Hora Inicio Real]],0)</f>
        <v>0.32500000000000001</v>
      </c>
    </row>
    <row r="9" spans="1:9" x14ac:dyDescent="0.25">
      <c r="A9" s="1" t="s">
        <v>30</v>
      </c>
      <c r="B9">
        <v>61</v>
      </c>
      <c r="C9">
        <v>61</v>
      </c>
      <c r="D9" s="1" t="s">
        <v>20</v>
      </c>
      <c r="E9" s="1" t="s">
        <v>7</v>
      </c>
      <c r="F9" s="1">
        <f>+IF(_3[[#This Row],[Tipo]]="Visitar Nó",10,0)</f>
        <v>0</v>
      </c>
      <c r="G9" s="1">
        <f>+SUM($F$2:F9)</f>
        <v>0</v>
      </c>
      <c r="H9" s="1">
        <f>+IF(_3[[#This Row],[Tipo]]&lt;&gt;"Visitar Nó",_3[[#This Row],[Hora Inicio]]+_3[[#This Row],[Acumulado Nós]],_3[[#This Row],[Hora Inicio]]+_3[[#This Row],[Acumulado Nós]]-10)</f>
        <v>61</v>
      </c>
      <c r="I9" s="3">
        <f>+TIME(7,_2[[#This Row],[Hora Inicio Real]],0)</f>
        <v>0.33611111111111108</v>
      </c>
    </row>
    <row r="10" spans="1:9" x14ac:dyDescent="0.25">
      <c r="A10" s="1" t="s">
        <v>30</v>
      </c>
      <c r="B10">
        <v>68</v>
      </c>
      <c r="C10">
        <v>68</v>
      </c>
      <c r="D10" s="1" t="s">
        <v>20</v>
      </c>
      <c r="E10" s="1" t="s">
        <v>8</v>
      </c>
      <c r="F10" s="1">
        <f>+IF(_3[[#This Row],[Tipo]]="Visitar Nó",10,0)</f>
        <v>0</v>
      </c>
      <c r="G10" s="1">
        <f>+SUM($F$2:F10)</f>
        <v>0</v>
      </c>
      <c r="H10" s="1">
        <f>+IF(_3[[#This Row],[Tipo]]&lt;&gt;"Visitar Nó",_3[[#This Row],[Hora Inicio]]+_3[[#This Row],[Acumulado Nós]],_3[[#This Row],[Hora Inicio]]+_3[[#This Row],[Acumulado Nós]]-10)</f>
        <v>68</v>
      </c>
      <c r="I10" s="3">
        <f>+TIME(7,_2[[#This Row],[Hora Inicio Real]],0)</f>
        <v>0.33611111111111108</v>
      </c>
    </row>
    <row r="11" spans="1:9" x14ac:dyDescent="0.25">
      <c r="A11" s="1" t="s">
        <v>30</v>
      </c>
      <c r="B11">
        <v>80</v>
      </c>
      <c r="C11">
        <v>80</v>
      </c>
      <c r="D11" s="1" t="s">
        <v>20</v>
      </c>
      <c r="E11" s="1" t="s">
        <v>9</v>
      </c>
      <c r="F11" s="1">
        <f>+IF(_3[[#This Row],[Tipo]]="Visitar Nó",10,0)</f>
        <v>0</v>
      </c>
      <c r="G11" s="1">
        <f>+SUM($F$2:F11)</f>
        <v>0</v>
      </c>
      <c r="H11" s="1">
        <f>+IF(_3[[#This Row],[Tipo]]&lt;&gt;"Visitar Nó",_3[[#This Row],[Hora Inicio]]+_3[[#This Row],[Acumulado Nós]],_3[[#This Row],[Hora Inicio]]+_3[[#This Row],[Acumulado Nós]]-10)</f>
        <v>80</v>
      </c>
      <c r="I11" s="3">
        <f>+TIME(7,_2[[#This Row],[Hora Inicio Real]],0)</f>
        <v>0.36319444444444443</v>
      </c>
    </row>
    <row r="12" spans="1:9" x14ac:dyDescent="0.25">
      <c r="A12" s="1" t="s">
        <v>30</v>
      </c>
      <c r="B12">
        <v>87</v>
      </c>
      <c r="C12">
        <v>87</v>
      </c>
      <c r="D12" s="1" t="s">
        <v>20</v>
      </c>
      <c r="E12" s="1" t="s">
        <v>10</v>
      </c>
      <c r="F12" s="1">
        <f>+IF(_3[[#This Row],[Tipo]]="Visitar Nó",10,0)</f>
        <v>0</v>
      </c>
      <c r="G12" s="1">
        <f>+SUM($F$2:F12)</f>
        <v>0</v>
      </c>
      <c r="H12" s="1">
        <f>+IF(_3[[#This Row],[Tipo]]&lt;&gt;"Visitar Nó",_3[[#This Row],[Hora Inicio]]+_3[[#This Row],[Acumulado Nós]],_3[[#This Row],[Hora Inicio]]+_3[[#This Row],[Acumulado Nós]]-10)</f>
        <v>87</v>
      </c>
      <c r="I12" s="3">
        <f>+TIME(7,_2[[#This Row],[Hora Inicio Real]],0)</f>
        <v>0.36319444444444443</v>
      </c>
    </row>
    <row r="13" spans="1:9" x14ac:dyDescent="0.25">
      <c r="A13" s="1" t="s">
        <v>30</v>
      </c>
      <c r="B13">
        <v>91</v>
      </c>
      <c r="C13">
        <v>91</v>
      </c>
      <c r="D13" s="1" t="s">
        <v>20</v>
      </c>
      <c r="E13" s="1" t="s">
        <v>11</v>
      </c>
      <c r="F13" s="1">
        <f>+IF(_3[[#This Row],[Tipo]]="Visitar Nó",10,0)</f>
        <v>0</v>
      </c>
      <c r="G13" s="1">
        <f>+SUM($F$2:F13)</f>
        <v>0</v>
      </c>
      <c r="H13" s="1">
        <f>+IF(_3[[#This Row],[Tipo]]&lt;&gt;"Visitar Nó",_3[[#This Row],[Hora Inicio]]+_3[[#This Row],[Acumulado Nós]],_3[[#This Row],[Hora Inicio]]+_3[[#This Row],[Acumulado Nós]]-10)</f>
        <v>91</v>
      </c>
      <c r="I13" s="3">
        <f>+TIME(7,_2[[#This Row],[Hora Inicio Real]],0)</f>
        <v>0.375</v>
      </c>
    </row>
    <row r="14" spans="1:9" x14ac:dyDescent="0.25">
      <c r="A14" s="1" t="s">
        <v>30</v>
      </c>
      <c r="B14">
        <v>94</v>
      </c>
      <c r="C14">
        <v>94</v>
      </c>
      <c r="D14" s="1" t="s">
        <v>20</v>
      </c>
      <c r="E14" s="1" t="s">
        <v>12</v>
      </c>
      <c r="F14" s="1">
        <f>+IF(_3[[#This Row],[Tipo]]="Visitar Nó",10,0)</f>
        <v>0</v>
      </c>
      <c r="G14" s="1">
        <f>+SUM($F$2:F14)</f>
        <v>0</v>
      </c>
      <c r="H14" s="1">
        <f>+IF(_3[[#This Row],[Tipo]]&lt;&gt;"Visitar Nó",_3[[#This Row],[Hora Inicio]]+_3[[#This Row],[Acumulado Nós]],_3[[#This Row],[Hora Inicio]]+_3[[#This Row],[Acumulado Nós]]-10)</f>
        <v>94</v>
      </c>
      <c r="I14" s="3">
        <f>+TIME(7,_2[[#This Row],[Hora Inicio Real]],0)</f>
        <v>0.375</v>
      </c>
    </row>
    <row r="15" spans="1:9" x14ac:dyDescent="0.25">
      <c r="A15" s="1" t="s">
        <v>30</v>
      </c>
      <c r="B15">
        <v>95</v>
      </c>
      <c r="C15">
        <v>95</v>
      </c>
      <c r="D15" s="1" t="s">
        <v>20</v>
      </c>
      <c r="E15" s="1" t="s">
        <v>13</v>
      </c>
      <c r="F15" s="1">
        <f>+IF(_3[[#This Row],[Tipo]]="Visitar Nó",10,0)</f>
        <v>0</v>
      </c>
      <c r="G15" s="1">
        <f>+SUM($F$2:F15)</f>
        <v>0</v>
      </c>
      <c r="H15" s="1">
        <f>+IF(_3[[#This Row],[Tipo]]&lt;&gt;"Visitar Nó",_3[[#This Row],[Hora Inicio]]+_3[[#This Row],[Acumulado Nós]],_3[[#This Row],[Hora Inicio]]+_3[[#This Row],[Acumulado Nós]]-10)</f>
        <v>95</v>
      </c>
      <c r="I15" s="3">
        <f>+TIME(7,_2[[#This Row],[Hora Inicio Real]],0)</f>
        <v>0.37986111111111115</v>
      </c>
    </row>
    <row r="16" spans="1:9" x14ac:dyDescent="0.25">
      <c r="A16" s="1" t="s">
        <v>30</v>
      </c>
      <c r="B16">
        <v>95</v>
      </c>
      <c r="C16">
        <v>95</v>
      </c>
      <c r="D16" s="1" t="s">
        <v>20</v>
      </c>
      <c r="E16" s="1" t="s">
        <v>14</v>
      </c>
      <c r="F16" s="1">
        <f>+IF(_3[[#This Row],[Tipo]]="Visitar Nó",10,0)</f>
        <v>0</v>
      </c>
      <c r="G16" s="1">
        <f>+SUM($F$2:F16)</f>
        <v>0</v>
      </c>
      <c r="H16" s="1">
        <f>+IF(_3[[#This Row],[Tipo]]&lt;&gt;"Visitar Nó",_3[[#This Row],[Hora Inicio]]+_3[[#This Row],[Acumulado Nós]],_3[[#This Row],[Hora Inicio]]+_3[[#This Row],[Acumulado Nós]]-10)</f>
        <v>95</v>
      </c>
      <c r="I16" s="3">
        <f>+TIME(7,_2[[#This Row],[Hora Inicio Real]],0)</f>
        <v>0.38611111111111107</v>
      </c>
    </row>
    <row r="17" spans="1:9" x14ac:dyDescent="0.25">
      <c r="A17" s="1" t="s">
        <v>30</v>
      </c>
      <c r="B17">
        <v>95</v>
      </c>
      <c r="C17">
        <v>95</v>
      </c>
      <c r="D17" s="1" t="s">
        <v>20</v>
      </c>
      <c r="E17" s="1" t="s">
        <v>13</v>
      </c>
      <c r="F17" s="1">
        <f>+IF(_3[[#This Row],[Tipo]]="Visitar Nó",10,0)</f>
        <v>0</v>
      </c>
      <c r="G17" s="1">
        <f>+SUM($F$2:F17)</f>
        <v>0</v>
      </c>
      <c r="H17" s="1">
        <f>+IF(_3[[#This Row],[Tipo]]&lt;&gt;"Visitar Nó",_3[[#This Row],[Hora Inicio]]+_3[[#This Row],[Acumulado Nós]],_3[[#This Row],[Hora Inicio]]+_3[[#This Row],[Acumulado Nós]]-10)</f>
        <v>95</v>
      </c>
      <c r="I17" s="3">
        <f>+TIME(7,_2[[#This Row],[Hora Inicio Real]],0)</f>
        <v>0.3972222222222222</v>
      </c>
    </row>
    <row r="18" spans="1:9" x14ac:dyDescent="0.25">
      <c r="A18" s="1" t="s">
        <v>30</v>
      </c>
      <c r="B18">
        <v>96</v>
      </c>
      <c r="C18">
        <v>96</v>
      </c>
      <c r="D18" s="1" t="s">
        <v>20</v>
      </c>
      <c r="E18" s="1" t="s">
        <v>12</v>
      </c>
      <c r="F18" s="1">
        <f>+IF(_3[[#This Row],[Tipo]]="Visitar Nó",10,0)</f>
        <v>0</v>
      </c>
      <c r="G18" s="1">
        <f>+SUM($F$2:F18)</f>
        <v>0</v>
      </c>
      <c r="H18" s="1">
        <f>+IF(_3[[#This Row],[Tipo]]&lt;&gt;"Visitar Nó",_3[[#This Row],[Hora Inicio]]+_3[[#This Row],[Acumulado Nós]],_3[[#This Row],[Hora Inicio]]+_3[[#This Row],[Acumulado Nós]]-10)</f>
        <v>96</v>
      </c>
      <c r="I18" s="3">
        <f>+TIME(7,_2[[#This Row],[Hora Inicio Real]],0)</f>
        <v>0.40625</v>
      </c>
    </row>
    <row r="19" spans="1:9" x14ac:dyDescent="0.25">
      <c r="A19" s="1" t="s">
        <v>30</v>
      </c>
      <c r="B19">
        <v>99</v>
      </c>
      <c r="C19">
        <v>99</v>
      </c>
      <c r="D19" s="1" t="s">
        <v>20</v>
      </c>
      <c r="E19" s="1" t="s">
        <v>11</v>
      </c>
      <c r="F19" s="1">
        <f>+IF(_3[[#This Row],[Tipo]]="Visitar Nó",10,0)</f>
        <v>0</v>
      </c>
      <c r="G19" s="1">
        <f>+SUM($F$2:F19)</f>
        <v>0</v>
      </c>
      <c r="H19" s="1">
        <f>+IF(_3[[#This Row],[Tipo]]&lt;&gt;"Visitar Nó",_3[[#This Row],[Hora Inicio]]+_3[[#This Row],[Acumulado Nós]],_3[[#This Row],[Hora Inicio]]+_3[[#This Row],[Acumulado Nós]]-10)</f>
        <v>99</v>
      </c>
      <c r="I19" s="3">
        <f>+TIME(7,_2[[#This Row],[Hora Inicio Real]],0)</f>
        <v>0.41111111111111115</v>
      </c>
    </row>
    <row r="20" spans="1:9" x14ac:dyDescent="0.25">
      <c r="A20" s="1" t="s">
        <v>30</v>
      </c>
      <c r="B20">
        <v>103</v>
      </c>
      <c r="C20">
        <v>103</v>
      </c>
      <c r="D20" s="1" t="s">
        <v>20</v>
      </c>
      <c r="E20" s="1" t="s">
        <v>10</v>
      </c>
      <c r="F20" s="1">
        <f>+IF(_3[[#This Row],[Tipo]]="Visitar Nó",10,0)</f>
        <v>0</v>
      </c>
      <c r="G20" s="1">
        <f>+SUM($F$2:F20)</f>
        <v>0</v>
      </c>
      <c r="H20" s="1">
        <f>+IF(_3[[#This Row],[Tipo]]&lt;&gt;"Visitar Nó",_3[[#This Row],[Hora Inicio]]+_3[[#This Row],[Acumulado Nós]],_3[[#This Row],[Hora Inicio]]+_3[[#This Row],[Acumulado Nós]]-10)</f>
        <v>103</v>
      </c>
      <c r="I20" s="3">
        <f>+TIME(7,_2[[#This Row],[Hora Inicio Real]],0)</f>
        <v>0.41944444444444445</v>
      </c>
    </row>
    <row r="21" spans="1:9" x14ac:dyDescent="0.25">
      <c r="A21" s="1" t="s">
        <v>30</v>
      </c>
      <c r="B21">
        <v>103</v>
      </c>
      <c r="C21">
        <v>113</v>
      </c>
      <c r="D21" s="1" t="s">
        <v>23</v>
      </c>
      <c r="E21" s="1" t="s">
        <v>10</v>
      </c>
      <c r="F21" s="1">
        <f>+IF(_3[[#This Row],[Tipo]]="Visitar Nó",10,0)</f>
        <v>0</v>
      </c>
      <c r="G21" s="1">
        <f>+SUM($F$2:F21)</f>
        <v>0</v>
      </c>
      <c r="H21" s="1">
        <f>+IF(_3[[#This Row],[Tipo]]&lt;&gt;"Visitar Nó",_3[[#This Row],[Hora Inicio]]+_3[[#This Row],[Acumulado Nós]],_3[[#This Row],[Hora Inicio]]+_3[[#This Row],[Acumulado Nós]]-10)</f>
        <v>103</v>
      </c>
      <c r="I21" s="3">
        <f>+TIME(7,_2[[#This Row],[Hora Inicio Real]],0)</f>
        <v>0.42430555555555555</v>
      </c>
    </row>
    <row r="22" spans="1:9" x14ac:dyDescent="0.25">
      <c r="A22" s="1" t="s">
        <v>30</v>
      </c>
      <c r="B22">
        <v>120</v>
      </c>
      <c r="C22">
        <v>120</v>
      </c>
      <c r="D22" s="1" t="s">
        <v>20</v>
      </c>
      <c r="E22" s="1" t="s">
        <v>9</v>
      </c>
      <c r="F22" s="1">
        <f>+IF(_3[[#This Row],[Tipo]]="Visitar Nó",10,0)</f>
        <v>0</v>
      </c>
      <c r="G22" s="1">
        <f>+SUM($F$2:F22)</f>
        <v>0</v>
      </c>
      <c r="H22" s="1">
        <f>+IF(_3[[#This Row],[Tipo]]&lt;&gt;"Visitar Nó",_3[[#This Row],[Hora Inicio]]+_3[[#This Row],[Acumulado Nós]],_3[[#This Row],[Hora Inicio]]+_3[[#This Row],[Acumulado Nós]]-10)</f>
        <v>120</v>
      </c>
      <c r="I22" s="3">
        <f>+TIME(7,_2[[#This Row],[Hora Inicio Real]],0)</f>
        <v>0.42708333333333331</v>
      </c>
    </row>
    <row r="23" spans="1:9" x14ac:dyDescent="0.25">
      <c r="A23" s="1" t="s">
        <v>30</v>
      </c>
      <c r="B23">
        <v>132</v>
      </c>
      <c r="C23">
        <v>132</v>
      </c>
      <c r="D23" s="1" t="s">
        <v>20</v>
      </c>
      <c r="E23" s="1" t="s">
        <v>8</v>
      </c>
      <c r="F23" s="1">
        <f>+IF(_3[[#This Row],[Tipo]]="Visitar Nó",10,0)</f>
        <v>0</v>
      </c>
      <c r="G23" s="1">
        <f>+SUM($F$2:F23)</f>
        <v>0</v>
      </c>
      <c r="H23" s="1">
        <f>+IF(_3[[#This Row],[Tipo]]&lt;&gt;"Visitar Nó",_3[[#This Row],[Hora Inicio]]+_3[[#This Row],[Acumulado Nós]],_3[[#This Row],[Hora Inicio]]+_3[[#This Row],[Acumulado Nós]]-10)</f>
        <v>132</v>
      </c>
      <c r="I23" s="3">
        <f>+TIME(7,_2[[#This Row],[Hora Inicio Real]],0)</f>
        <v>0.4291666666666667</v>
      </c>
    </row>
    <row r="24" spans="1:9" x14ac:dyDescent="0.25">
      <c r="A24" s="1" t="s">
        <v>30</v>
      </c>
      <c r="B24">
        <v>139</v>
      </c>
      <c r="C24">
        <v>139</v>
      </c>
      <c r="D24" s="1" t="s">
        <v>20</v>
      </c>
      <c r="E24" s="1" t="s">
        <v>7</v>
      </c>
      <c r="F24" s="1">
        <f>+IF(_3[[#This Row],[Tipo]]="Visitar Nó",10,0)</f>
        <v>0</v>
      </c>
      <c r="G24" s="1">
        <f>+SUM($F$2:F24)</f>
        <v>0</v>
      </c>
      <c r="H24" s="1">
        <f>+IF(_3[[#This Row],[Tipo]]&lt;&gt;"Visitar Nó",_3[[#This Row],[Hora Inicio]]+_3[[#This Row],[Acumulado Nós]],_3[[#This Row],[Hora Inicio]]+_3[[#This Row],[Acumulado Nós]]-10)</f>
        <v>139</v>
      </c>
      <c r="I24" s="3">
        <f>+TIME(7,_2[[#This Row],[Hora Inicio Real]],0)</f>
        <v>0.42986111111111108</v>
      </c>
    </row>
    <row r="25" spans="1:9" x14ac:dyDescent="0.25">
      <c r="A25" s="1" t="s">
        <v>30</v>
      </c>
      <c r="B25">
        <v>152</v>
      </c>
      <c r="C25">
        <v>152</v>
      </c>
      <c r="D25" s="1" t="s">
        <v>20</v>
      </c>
      <c r="E25" s="1" t="s">
        <v>5</v>
      </c>
      <c r="F25" s="1">
        <f>+IF(_3[[#This Row],[Tipo]]="Visitar Nó",10,0)</f>
        <v>0</v>
      </c>
      <c r="G25" s="1">
        <f>+SUM($F$2:F25)</f>
        <v>0</v>
      </c>
      <c r="H25" s="1">
        <f>+IF(_3[[#This Row],[Tipo]]&lt;&gt;"Visitar Nó",_3[[#This Row],[Hora Inicio]]+_3[[#This Row],[Acumulado Nós]],_3[[#This Row],[Hora Inicio]]+_3[[#This Row],[Acumulado Nós]]-10)</f>
        <v>152</v>
      </c>
      <c r="I25" s="3">
        <f>+TIME(7,_2[[#This Row],[Hora Inicio Real]],0)</f>
        <v>0.42986111111111108</v>
      </c>
    </row>
    <row r="26" spans="1:9" x14ac:dyDescent="0.25">
      <c r="A26" s="1" t="s">
        <v>30</v>
      </c>
      <c r="B26">
        <v>168</v>
      </c>
      <c r="C26">
        <v>168</v>
      </c>
      <c r="D26" s="1" t="s">
        <v>20</v>
      </c>
      <c r="E26" s="1" t="s">
        <v>3</v>
      </c>
      <c r="F26" s="1">
        <f>+IF(_3[[#This Row],[Tipo]]="Visitar Nó",10,0)</f>
        <v>0</v>
      </c>
      <c r="G26" s="1">
        <f>+SUM($F$2:F26)</f>
        <v>0</v>
      </c>
      <c r="H26" s="1">
        <f>+IF(_3[[#This Row],[Tipo]]&lt;&gt;"Visitar Nó",_3[[#This Row],[Hora Inicio]]+_3[[#This Row],[Acumulado Nós]],_3[[#This Row],[Hora Inicio]]+_3[[#This Row],[Acumulado Nós]]-10)</f>
        <v>168</v>
      </c>
      <c r="I26" s="3">
        <f>+TIME(7,_2[[#This Row],[Hora Inicio Real]],0)</f>
        <v>0.42986111111111108</v>
      </c>
    </row>
    <row r="27" spans="1:9" x14ac:dyDescent="0.25">
      <c r="A27" s="1" t="s">
        <v>30</v>
      </c>
      <c r="B27">
        <v>177</v>
      </c>
      <c r="C27">
        <v>177</v>
      </c>
      <c r="D27" s="1" t="s">
        <v>20</v>
      </c>
      <c r="E27" s="1" t="s">
        <v>15</v>
      </c>
      <c r="F27" s="1">
        <f>+IF(_3[[#This Row],[Tipo]]="Visitar Nó",10,0)</f>
        <v>0</v>
      </c>
      <c r="G27" s="1">
        <f>+SUM($F$2:F27)</f>
        <v>0</v>
      </c>
      <c r="H27" s="1">
        <f>+IF(_3[[#This Row],[Tipo]]&lt;&gt;"Visitar Nó",_3[[#This Row],[Hora Inicio]]+_3[[#This Row],[Acumulado Nós]],_3[[#This Row],[Hora Inicio]]+_3[[#This Row],[Acumulado Nós]]-10)</f>
        <v>177</v>
      </c>
      <c r="I27" s="3">
        <f>+TIME(7,_2[[#This Row],[Hora Inicio Real]],0)</f>
        <v>0.43055555555555558</v>
      </c>
    </row>
    <row r="28" spans="1:9" x14ac:dyDescent="0.25">
      <c r="A28" s="1" t="s">
        <v>30</v>
      </c>
      <c r="B28">
        <v>184</v>
      </c>
      <c r="C28">
        <v>184</v>
      </c>
      <c r="D28" s="1" t="s">
        <v>20</v>
      </c>
      <c r="E28" s="1" t="s">
        <v>16</v>
      </c>
      <c r="F28" s="1">
        <f>+IF(_3[[#This Row],[Tipo]]="Visitar Nó",10,0)</f>
        <v>0</v>
      </c>
      <c r="G28" s="1">
        <f>+SUM($F$2:F28)</f>
        <v>0</v>
      </c>
      <c r="H28" s="1">
        <f>+IF(_3[[#This Row],[Tipo]]&lt;&gt;"Visitar Nó",_3[[#This Row],[Hora Inicio]]+_3[[#This Row],[Acumulado Nós]],_3[[#This Row],[Hora Inicio]]+_3[[#This Row],[Acumulado Nós]]-10)</f>
        <v>184</v>
      </c>
      <c r="I28" s="3">
        <f>+TIME(7,_2[[#This Row],[Hora Inicio Real]],0)</f>
        <v>0.43263888888888885</v>
      </c>
    </row>
    <row r="29" spans="1:9" x14ac:dyDescent="0.25">
      <c r="A29" s="1" t="s">
        <v>30</v>
      </c>
      <c r="B29">
        <v>184</v>
      </c>
      <c r="C29">
        <v>184</v>
      </c>
      <c r="D29" s="1" t="s">
        <v>20</v>
      </c>
      <c r="E29" s="1" t="s">
        <v>16</v>
      </c>
      <c r="F29" s="1">
        <f>+IF(_3[[#This Row],[Tipo]]="Visitar Nó",10,0)</f>
        <v>0</v>
      </c>
      <c r="G29" s="1">
        <f>+SUM($F$2:F29)</f>
        <v>0</v>
      </c>
      <c r="H29" s="1">
        <f>+IF(_3[[#This Row],[Tipo]]&lt;&gt;"Visitar Nó",_3[[#This Row],[Hora Inicio]]+_3[[#This Row],[Acumulado Nós]],_3[[#This Row],[Hora Inicio]]+_3[[#This Row],[Acumulado Nós]]-10)</f>
        <v>184</v>
      </c>
      <c r="I29" s="3">
        <f>+TIME(7,_2[[#This Row],[Hora Inicio Real]],0)</f>
        <v>0.43541666666666662</v>
      </c>
    </row>
    <row r="30" spans="1:9" x14ac:dyDescent="0.25">
      <c r="A30" s="1" t="s">
        <v>30</v>
      </c>
      <c r="B30">
        <v>191</v>
      </c>
      <c r="C30">
        <v>191</v>
      </c>
      <c r="D30" s="1" t="s">
        <v>20</v>
      </c>
      <c r="E30" s="1" t="s">
        <v>15</v>
      </c>
      <c r="F30" s="1">
        <f>+IF(_3[[#This Row],[Tipo]]="Visitar Nó",10,0)</f>
        <v>0</v>
      </c>
      <c r="G30" s="1">
        <f>+SUM($F$2:F30)</f>
        <v>0</v>
      </c>
      <c r="H30" s="1">
        <f>+IF(_3[[#This Row],[Tipo]]&lt;&gt;"Visitar Nó",_3[[#This Row],[Hora Inicio]]+_3[[#This Row],[Acumulado Nós]],_3[[#This Row],[Hora Inicio]]+_3[[#This Row],[Acumulado Nós]]-10)</f>
        <v>191</v>
      </c>
      <c r="I30" s="3">
        <f>+TIME(7,_2[[#This Row],[Hora Inicio Real]],0)</f>
        <v>0.44027777777777777</v>
      </c>
    </row>
    <row r="31" spans="1:9" x14ac:dyDescent="0.25">
      <c r="A31" s="1" t="s">
        <v>30</v>
      </c>
      <c r="B31">
        <v>200</v>
      </c>
      <c r="C31">
        <v>200</v>
      </c>
      <c r="D31" s="1" t="s">
        <v>20</v>
      </c>
      <c r="E31" s="1" t="s">
        <v>3</v>
      </c>
      <c r="F31" s="1">
        <f>+IF(_3[[#This Row],[Tipo]]="Visitar Nó",10,0)</f>
        <v>0</v>
      </c>
      <c r="G31" s="1">
        <f>+SUM($F$2:F31)</f>
        <v>0</v>
      </c>
      <c r="H31" s="1">
        <f>+IF(_3[[#This Row],[Tipo]]&lt;&gt;"Visitar Nó",_3[[#This Row],[Hora Inicio]]+_3[[#This Row],[Acumulado Nós]],_3[[#This Row],[Hora Inicio]]+_3[[#This Row],[Acumulado Nós]]-10)</f>
        <v>200</v>
      </c>
      <c r="I31" s="3">
        <f>+TIME(7,_2[[#This Row],[Hora Inicio Real]],0)</f>
        <v>0.44861111111111107</v>
      </c>
    </row>
    <row r="32" spans="1:9" x14ac:dyDescent="0.25">
      <c r="A32" s="1" t="s">
        <v>30</v>
      </c>
      <c r="B32">
        <v>216</v>
      </c>
      <c r="C32">
        <v>216</v>
      </c>
      <c r="D32" s="1" t="s">
        <v>20</v>
      </c>
      <c r="E32" s="1" t="s">
        <v>5</v>
      </c>
      <c r="F32" s="1">
        <f>+IF(_3[[#This Row],[Tipo]]="Visitar Nó",10,0)</f>
        <v>0</v>
      </c>
      <c r="G32" s="1">
        <f>+SUM($F$2:F32)</f>
        <v>0</v>
      </c>
      <c r="H32" s="1">
        <f>+IF(_3[[#This Row],[Tipo]]&lt;&gt;"Visitar Nó",_3[[#This Row],[Hora Inicio]]+_3[[#This Row],[Acumulado Nós]],_3[[#This Row],[Hora Inicio]]+_3[[#This Row],[Acumulado Nós]]-10)</f>
        <v>216</v>
      </c>
      <c r="I32" s="3">
        <f>+TIME(7,_2[[#This Row],[Hora Inicio Real]],0)</f>
        <v>0.45694444444444443</v>
      </c>
    </row>
    <row r="33" spans="1:9" x14ac:dyDescent="0.25">
      <c r="A33" s="1" t="s">
        <v>30</v>
      </c>
      <c r="B33">
        <v>229</v>
      </c>
      <c r="C33">
        <v>229</v>
      </c>
      <c r="D33" s="1" t="s">
        <v>20</v>
      </c>
      <c r="E33" s="1" t="s">
        <v>7</v>
      </c>
      <c r="F33" s="1">
        <f>+IF(_3[[#This Row],[Tipo]]="Visitar Nó",10,0)</f>
        <v>0</v>
      </c>
      <c r="G33" s="1">
        <f>+SUM($F$2:F33)</f>
        <v>0</v>
      </c>
      <c r="H33" s="1">
        <f>+IF(_3[[#This Row],[Tipo]]&lt;&gt;"Visitar Nó",_3[[#This Row],[Hora Inicio]]+_3[[#This Row],[Acumulado Nós]],_3[[#This Row],[Hora Inicio]]+_3[[#This Row],[Acumulado Nós]]-10)</f>
        <v>229</v>
      </c>
      <c r="I33" s="3">
        <f>+TIME(7,_2[[#This Row],[Hora Inicio Real]],0)</f>
        <v>0.46180555555555552</v>
      </c>
    </row>
    <row r="34" spans="1:9" x14ac:dyDescent="0.25">
      <c r="A34" s="1" t="s">
        <v>30</v>
      </c>
      <c r="B34">
        <v>242</v>
      </c>
      <c r="C34">
        <v>242</v>
      </c>
      <c r="D34" s="1" t="s">
        <v>20</v>
      </c>
      <c r="E34" s="1" t="s">
        <v>5</v>
      </c>
      <c r="F34" s="1">
        <f>+IF(_3[[#This Row],[Tipo]]="Visitar Nó",10,0)</f>
        <v>0</v>
      </c>
      <c r="G34" s="1">
        <f>+SUM($F$2:F34)</f>
        <v>0</v>
      </c>
      <c r="H34" s="1">
        <f>+IF(_3[[#This Row],[Tipo]]&lt;&gt;"Visitar Nó",_3[[#This Row],[Hora Inicio]]+_3[[#This Row],[Acumulado Nós]],_3[[#This Row],[Hora Inicio]]+_3[[#This Row],[Acumulado Nós]]-10)</f>
        <v>242</v>
      </c>
      <c r="I34" s="3">
        <f>+TIME(7,_2[[#This Row],[Hora Inicio Real]],0)</f>
        <v>0.46180555555555552</v>
      </c>
    </row>
    <row r="35" spans="1:9" x14ac:dyDescent="0.25">
      <c r="A35" s="1" t="s">
        <v>30</v>
      </c>
      <c r="B35">
        <v>258</v>
      </c>
      <c r="C35">
        <v>258</v>
      </c>
      <c r="D35" s="1" t="s">
        <v>20</v>
      </c>
      <c r="E35" s="1" t="s">
        <v>3</v>
      </c>
      <c r="F35" s="1">
        <f>+IF(_3[[#This Row],[Tipo]]="Visitar Nó",10,0)</f>
        <v>0</v>
      </c>
      <c r="G35" s="1">
        <f>+SUM($F$2:F35)</f>
        <v>0</v>
      </c>
      <c r="H35" s="1">
        <f>+IF(_3[[#This Row],[Tipo]]&lt;&gt;"Visitar Nó",_3[[#This Row],[Hora Inicio]]+_3[[#This Row],[Acumulado Nós]],_3[[#This Row],[Hora Inicio]]+_3[[#This Row],[Acumulado Nós]]-10)</f>
        <v>258</v>
      </c>
      <c r="I35" s="3">
        <f>+TIME(7,_2[[#This Row],[Hora Inicio Real]],0)</f>
        <v>0.48541666666666666</v>
      </c>
    </row>
    <row r="36" spans="1:9" x14ac:dyDescent="0.25">
      <c r="A36" s="1" t="s">
        <v>30</v>
      </c>
      <c r="B36">
        <v>258</v>
      </c>
      <c r="C36">
        <v>288</v>
      </c>
      <c r="D36" s="1" t="s">
        <v>22</v>
      </c>
      <c r="E36" s="1" t="s">
        <v>3</v>
      </c>
      <c r="F36" s="1">
        <f>+IF(_3[[#This Row],[Tipo]]="Visitar Nó",10,0)</f>
        <v>0</v>
      </c>
      <c r="G36" s="1">
        <f>+SUM($F$2:F36)</f>
        <v>0</v>
      </c>
      <c r="H36" s="1">
        <f>+IF(_3[[#This Row],[Tipo]]&lt;&gt;"Visitar Nó",_3[[#This Row],[Hora Inicio]]+_3[[#This Row],[Acumulado Nós]],_3[[#This Row],[Hora Inicio]]+_3[[#This Row],[Acumulado Nós]]-10)</f>
        <v>258</v>
      </c>
      <c r="I36" s="3">
        <f>+TIME(7,_2[[#This Row],[Hora Inicio Real]],0)</f>
        <v>0.48749999999999999</v>
      </c>
    </row>
    <row r="37" spans="1:9" x14ac:dyDescent="0.25">
      <c r="A37" s="1" t="s">
        <v>30</v>
      </c>
      <c r="B37">
        <v>288</v>
      </c>
      <c r="C37">
        <v>328</v>
      </c>
      <c r="D37" s="1" t="s">
        <v>24</v>
      </c>
      <c r="E37" s="1" t="s">
        <v>3</v>
      </c>
      <c r="F37" s="1">
        <f>+IF(_3[[#This Row],[Tipo]]="Visitar Nó",10,0)</f>
        <v>0</v>
      </c>
      <c r="G37" s="1">
        <f>+SUM($F$2:F37)</f>
        <v>0</v>
      </c>
      <c r="H37" s="1">
        <f>+IF(_3[[#This Row],[Tipo]]&lt;&gt;"Visitar Nó",_3[[#This Row],[Hora Inicio]]+_3[[#This Row],[Acumulado Nós]],_3[[#This Row],[Hora Inicio]]+_3[[#This Row],[Acumulado Nós]]-10)</f>
        <v>288</v>
      </c>
      <c r="I37" s="3">
        <f>+TIME(7,_2[[#This Row],[Hora Inicio Real]],0)</f>
        <v>0.48819444444444443</v>
      </c>
    </row>
    <row r="38" spans="1:9" x14ac:dyDescent="0.25">
      <c r="A38" s="1" t="s">
        <v>30</v>
      </c>
      <c r="B38">
        <v>337</v>
      </c>
      <c r="C38">
        <v>337</v>
      </c>
      <c r="D38" s="1" t="s">
        <v>20</v>
      </c>
      <c r="E38" s="1" t="s">
        <v>15</v>
      </c>
      <c r="F38" s="1">
        <f>+IF(_3[[#This Row],[Tipo]]="Visitar Nó",10,0)</f>
        <v>0</v>
      </c>
      <c r="G38" s="1">
        <f>+SUM($F$2:F38)</f>
        <v>0</v>
      </c>
      <c r="H38" s="1">
        <f>+IF(_3[[#This Row],[Tipo]]&lt;&gt;"Visitar Nó",_3[[#This Row],[Hora Inicio]]+_3[[#This Row],[Acumulado Nós]],_3[[#This Row],[Hora Inicio]]+_3[[#This Row],[Acumulado Nós]]-10)</f>
        <v>337</v>
      </c>
      <c r="I38" s="3">
        <f>+TIME(7,_2[[#This Row],[Hora Inicio Real]],0)</f>
        <v>0.48819444444444443</v>
      </c>
    </row>
    <row r="39" spans="1:9" x14ac:dyDescent="0.25">
      <c r="A39" s="1" t="s">
        <v>30</v>
      </c>
      <c r="B39">
        <v>344</v>
      </c>
      <c r="C39">
        <v>344</v>
      </c>
      <c r="D39" s="1" t="s">
        <v>20</v>
      </c>
      <c r="E39" s="1" t="s">
        <v>16</v>
      </c>
      <c r="F39" s="1">
        <f>+IF(_3[[#This Row],[Tipo]]="Visitar Nó",10,0)</f>
        <v>0</v>
      </c>
      <c r="G39" s="1">
        <f>+SUM($F$2:F39)</f>
        <v>0</v>
      </c>
      <c r="H39" s="1">
        <f>+IF(_3[[#This Row],[Tipo]]&lt;&gt;"Visitar Nó",_3[[#This Row],[Hora Inicio]]+_3[[#This Row],[Acumulado Nós]],_3[[#This Row],[Hora Inicio]]+_3[[#This Row],[Acumulado Nós]]-10)</f>
        <v>344</v>
      </c>
      <c r="I39" s="3">
        <f>+TIME(7,_2[[#This Row],[Hora Inicio Real]],0)</f>
        <v>0.51597222222222217</v>
      </c>
    </row>
    <row r="40" spans="1:9" x14ac:dyDescent="0.25">
      <c r="A40" s="1" t="s">
        <v>30</v>
      </c>
      <c r="B40">
        <v>344</v>
      </c>
      <c r="C40">
        <v>344</v>
      </c>
      <c r="D40" s="1" t="s">
        <v>20</v>
      </c>
      <c r="E40" s="1" t="s">
        <v>16</v>
      </c>
      <c r="F40" s="1">
        <f>+IF(_3[[#This Row],[Tipo]]="Visitar Nó",10,0)</f>
        <v>0</v>
      </c>
      <c r="G40" s="1">
        <f>+SUM($F$2:F40)</f>
        <v>0</v>
      </c>
      <c r="H40" s="1">
        <f>+IF(_3[[#This Row],[Tipo]]&lt;&gt;"Visitar Nó",_3[[#This Row],[Hora Inicio]]+_3[[#This Row],[Acumulado Nós]],_3[[#This Row],[Hora Inicio]]+_3[[#This Row],[Acumulado Nós]]-10)</f>
        <v>344</v>
      </c>
      <c r="I40" s="3">
        <f>+TIME(7,_2[[#This Row],[Hora Inicio Real]],0)</f>
        <v>0.5229166666666667</v>
      </c>
    </row>
    <row r="41" spans="1:9" x14ac:dyDescent="0.25">
      <c r="A41" s="1" t="s">
        <v>30</v>
      </c>
      <c r="B41">
        <v>351</v>
      </c>
      <c r="C41">
        <v>351</v>
      </c>
      <c r="D41" s="1" t="s">
        <v>20</v>
      </c>
      <c r="E41" s="1" t="s">
        <v>15</v>
      </c>
      <c r="F41" s="1">
        <f>+IF(_3[[#This Row],[Tipo]]="Visitar Nó",10,0)</f>
        <v>0</v>
      </c>
      <c r="G41" s="1">
        <f>+SUM($F$2:F41)</f>
        <v>0</v>
      </c>
      <c r="H41" s="1">
        <f>+IF(_3[[#This Row],[Tipo]]&lt;&gt;"Visitar Nó",_3[[#This Row],[Hora Inicio]]+_3[[#This Row],[Acumulado Nós]],_3[[#This Row],[Hora Inicio]]+_3[[#This Row],[Acumulado Nós]]-10)</f>
        <v>351</v>
      </c>
      <c r="I41" s="3">
        <f>+TIME(7,_2[[#This Row],[Hora Inicio Real]],0)</f>
        <v>0.49513888888888885</v>
      </c>
    </row>
    <row r="42" spans="1:9" x14ac:dyDescent="0.25">
      <c r="A42" s="1" t="s">
        <v>30</v>
      </c>
      <c r="B42">
        <v>360</v>
      </c>
      <c r="C42">
        <v>360</v>
      </c>
      <c r="D42" s="1" t="s">
        <v>20</v>
      </c>
      <c r="E42" s="1" t="s">
        <v>3</v>
      </c>
      <c r="F42" s="1">
        <f>+IF(_3[[#This Row],[Tipo]]="Visitar Nó",10,0)</f>
        <v>0</v>
      </c>
      <c r="G42" s="1">
        <f>+SUM($F$2:F42)</f>
        <v>0</v>
      </c>
      <c r="H42" s="1">
        <f>+IF(_3[[#This Row],[Tipo]]&lt;&gt;"Visitar Nó",_3[[#This Row],[Hora Inicio]]+_3[[#This Row],[Acumulado Nós]],_3[[#This Row],[Hora Inicio]]+_3[[#This Row],[Acumulado Nós]]-10)</f>
        <v>360</v>
      </c>
      <c r="I42" s="3">
        <f>+TIME(7,_2[[#This Row],[Hora Inicio Real]],0)</f>
        <v>0.5229166666666667</v>
      </c>
    </row>
    <row r="43" spans="1:9" x14ac:dyDescent="0.25">
      <c r="A43" s="1" t="s">
        <v>30</v>
      </c>
      <c r="B43">
        <v>376</v>
      </c>
      <c r="C43">
        <v>376</v>
      </c>
      <c r="D43" s="1" t="s">
        <v>20</v>
      </c>
      <c r="E43" s="1" t="s">
        <v>5</v>
      </c>
      <c r="F43" s="1">
        <f>+IF(_3[[#This Row],[Tipo]]="Visitar Nó",10,0)</f>
        <v>0</v>
      </c>
      <c r="G43" s="1">
        <f>+SUM($F$2:F43)</f>
        <v>0</v>
      </c>
      <c r="H43" s="1">
        <f>+IF(_3[[#This Row],[Tipo]]&lt;&gt;"Visitar Nó",_3[[#This Row],[Hora Inicio]]+_3[[#This Row],[Acumulado Nós]],_3[[#This Row],[Hora Inicio]]+_3[[#This Row],[Acumulado Nós]]-10)</f>
        <v>376</v>
      </c>
      <c r="I43" s="3">
        <f>+TIME(7,_2[[#This Row],[Hora Inicio Real]],0)</f>
        <v>0.52986111111111112</v>
      </c>
    </row>
    <row r="44" spans="1:9" x14ac:dyDescent="0.25">
      <c r="A44" s="1" t="s">
        <v>30</v>
      </c>
      <c r="B44">
        <v>389</v>
      </c>
      <c r="C44">
        <v>389</v>
      </c>
      <c r="D44" s="1" t="s">
        <v>20</v>
      </c>
      <c r="E44" s="1" t="s">
        <v>7</v>
      </c>
      <c r="F44" s="1">
        <f>+IF(_3[[#This Row],[Tipo]]="Visitar Nó",10,0)</f>
        <v>0</v>
      </c>
      <c r="G44" s="1">
        <f>+SUM($F$2:F44)</f>
        <v>0</v>
      </c>
      <c r="H44" s="1">
        <f>+IF(_3[[#This Row],[Tipo]]&lt;&gt;"Visitar Nó",_3[[#This Row],[Hora Inicio]]+_3[[#This Row],[Acumulado Nós]],_3[[#This Row],[Hora Inicio]]+_3[[#This Row],[Acumulado Nós]]-10)</f>
        <v>389</v>
      </c>
      <c r="I44" s="3">
        <f>+TIME(7,_2[[#This Row],[Hora Inicio Real]],0)</f>
        <v>0.53055555555555556</v>
      </c>
    </row>
    <row r="45" spans="1:9" x14ac:dyDescent="0.25">
      <c r="A45" s="1" t="s">
        <v>30</v>
      </c>
      <c r="B45">
        <v>396</v>
      </c>
      <c r="C45">
        <v>396</v>
      </c>
      <c r="D45" s="1" t="s">
        <v>20</v>
      </c>
      <c r="E45" s="1" t="s">
        <v>8</v>
      </c>
      <c r="F45" s="1">
        <f>+IF(_3[[#This Row],[Tipo]]="Visitar Nó",10,0)</f>
        <v>0</v>
      </c>
      <c r="G45" s="1">
        <f>+SUM($F$2:F45)</f>
        <v>0</v>
      </c>
      <c r="H45" s="1">
        <f>+IF(_3[[#This Row],[Tipo]]&lt;&gt;"Visitar Nó",_3[[#This Row],[Hora Inicio]]+_3[[#This Row],[Acumulado Nós]],_3[[#This Row],[Hora Inicio]]+_3[[#This Row],[Acumulado Nós]]-10)</f>
        <v>396</v>
      </c>
      <c r="I45" s="3">
        <f>+TIME(7,_2[[#This Row],[Hora Inicio Real]],0)</f>
        <v>0.53749999999999998</v>
      </c>
    </row>
    <row r="46" spans="1:9" x14ac:dyDescent="0.25">
      <c r="A46" s="1" t="s">
        <v>30</v>
      </c>
      <c r="B46">
        <v>408</v>
      </c>
      <c r="C46">
        <v>408</v>
      </c>
      <c r="D46" s="1" t="s">
        <v>20</v>
      </c>
      <c r="E46" s="1" t="s">
        <v>9</v>
      </c>
      <c r="F46" s="1">
        <f>+IF(_3[[#This Row],[Tipo]]="Visitar Nó",10,0)</f>
        <v>0</v>
      </c>
      <c r="G46" s="1">
        <f>+SUM($F$2:F46)</f>
        <v>0</v>
      </c>
      <c r="H46" s="1">
        <f>+IF(_3[[#This Row],[Tipo]]&lt;&gt;"Visitar Nó",_3[[#This Row],[Hora Inicio]]+_3[[#This Row],[Acumulado Nós]],_3[[#This Row],[Hora Inicio]]+_3[[#This Row],[Acumulado Nós]]-10)</f>
        <v>408</v>
      </c>
      <c r="I46" s="3">
        <f>+TIME(7,_2[[#This Row],[Hora Inicio Real]],0)</f>
        <v>0.5395833333333333</v>
      </c>
    </row>
    <row r="47" spans="1:9" x14ac:dyDescent="0.25">
      <c r="A47" s="1" t="s">
        <v>30</v>
      </c>
      <c r="B47">
        <v>415</v>
      </c>
      <c r="C47">
        <v>415</v>
      </c>
      <c r="D47" s="1" t="s">
        <v>20</v>
      </c>
      <c r="E47" s="1" t="s">
        <v>10</v>
      </c>
      <c r="F47" s="1">
        <f>+IF(_3[[#This Row],[Tipo]]="Visitar Nó",10,0)</f>
        <v>0</v>
      </c>
      <c r="G47" s="1">
        <f>+SUM($F$2:F47)</f>
        <v>0</v>
      </c>
      <c r="H47" s="1">
        <f>+IF(_3[[#This Row],[Tipo]]&lt;&gt;"Visitar Nó",_3[[#This Row],[Hora Inicio]]+_3[[#This Row],[Acumulado Nós]],_3[[#This Row],[Hora Inicio]]+_3[[#This Row],[Acumulado Nós]]-10)</f>
        <v>415</v>
      </c>
      <c r="I47" s="3">
        <f>+TIME(7,_2[[#This Row],[Hora Inicio Real]],0)</f>
        <v>0.54652777777777783</v>
      </c>
    </row>
    <row r="48" spans="1:9" x14ac:dyDescent="0.25">
      <c r="A48" s="1" t="s">
        <v>30</v>
      </c>
      <c r="B48">
        <v>422</v>
      </c>
      <c r="C48">
        <v>422</v>
      </c>
      <c r="D48" s="1" t="s">
        <v>20</v>
      </c>
      <c r="E48" s="1" t="s">
        <v>9</v>
      </c>
      <c r="F48" s="1">
        <f>+IF(_3[[#This Row],[Tipo]]="Visitar Nó",10,0)</f>
        <v>0</v>
      </c>
      <c r="G48" s="1">
        <f>+SUM($F$2:F48)</f>
        <v>0</v>
      </c>
      <c r="H48" s="1">
        <f>+IF(_3[[#This Row],[Tipo]]&lt;&gt;"Visitar Nó",_3[[#This Row],[Hora Inicio]]+_3[[#This Row],[Acumulado Nós]],_3[[#This Row],[Hora Inicio]]+_3[[#This Row],[Acumulado Nós]]-10)</f>
        <v>422</v>
      </c>
      <c r="I48" s="3">
        <f>+TIME(7,_2[[#This Row],[Hora Inicio Real]],0)</f>
        <v>0.5493055555555556</v>
      </c>
    </row>
    <row r="49" spans="1:9" x14ac:dyDescent="0.25">
      <c r="A49" s="1" t="s">
        <v>30</v>
      </c>
      <c r="B49">
        <v>434</v>
      </c>
      <c r="C49">
        <v>434</v>
      </c>
      <c r="D49" s="1" t="s">
        <v>20</v>
      </c>
      <c r="E49" s="1" t="s">
        <v>8</v>
      </c>
      <c r="F49" s="1">
        <f>+IF(_3[[#This Row],[Tipo]]="Visitar Nó",10,0)</f>
        <v>0</v>
      </c>
      <c r="G49" s="1">
        <f>+SUM($F$2:F49)</f>
        <v>0</v>
      </c>
      <c r="H49" s="1">
        <f>+IF(_3[[#This Row],[Tipo]]&lt;&gt;"Visitar Nó",_3[[#This Row],[Hora Inicio]]+_3[[#This Row],[Acumulado Nós]],_3[[#This Row],[Hora Inicio]]+_3[[#This Row],[Acumulado Nós]]-10)</f>
        <v>434</v>
      </c>
      <c r="I49" s="3">
        <f>+TIME(7,_2[[#This Row],[Hora Inicio Real]],0)</f>
        <v>0.55625000000000002</v>
      </c>
    </row>
    <row r="50" spans="1:9" x14ac:dyDescent="0.25">
      <c r="A50" s="1" t="s">
        <v>30</v>
      </c>
      <c r="B50">
        <v>441</v>
      </c>
      <c r="C50">
        <v>441</v>
      </c>
      <c r="D50" s="1" t="s">
        <v>20</v>
      </c>
      <c r="E50" s="1" t="s">
        <v>7</v>
      </c>
      <c r="F50" s="1">
        <f>+IF(_3[[#This Row],[Tipo]]="Visitar Nó",10,0)</f>
        <v>0</v>
      </c>
      <c r="G50" s="1">
        <f>+SUM($F$2:F50)</f>
        <v>0</v>
      </c>
      <c r="H50" s="1">
        <f>+IF(_3[[#This Row],[Tipo]]&lt;&gt;"Visitar Nó",_3[[#This Row],[Hora Inicio]]+_3[[#This Row],[Acumulado Nós]],_3[[#This Row],[Hora Inicio]]+_3[[#This Row],[Acumulado Nós]]-10)</f>
        <v>441</v>
      </c>
      <c r="I50" s="3">
        <f>+TIME(7,_2[[#This Row],[Hora Inicio Real]],0)</f>
        <v>0.56111111111111112</v>
      </c>
    </row>
    <row r="51" spans="1:9" x14ac:dyDescent="0.25">
      <c r="A51" s="1" t="s">
        <v>30</v>
      </c>
      <c r="B51">
        <v>454</v>
      </c>
      <c r="C51">
        <v>454</v>
      </c>
      <c r="D51" s="1" t="s">
        <v>20</v>
      </c>
      <c r="E51" s="1" t="s">
        <v>5</v>
      </c>
      <c r="F51" s="1">
        <f>+IF(_3[[#This Row],[Tipo]]="Visitar Nó",10,0)</f>
        <v>0</v>
      </c>
      <c r="G51" s="1">
        <f>+SUM($F$2:F51)</f>
        <v>0</v>
      </c>
      <c r="H51" s="1">
        <f>+IF(_3[[#This Row],[Tipo]]&lt;&gt;"Visitar Nó",_3[[#This Row],[Hora Inicio]]+_3[[#This Row],[Acumulado Nós]],_3[[#This Row],[Hora Inicio]]+_3[[#This Row],[Acumulado Nós]]-10)</f>
        <v>454</v>
      </c>
      <c r="I51" s="3">
        <f>+TIME(7,_2[[#This Row],[Hora Inicio Real]],0)</f>
        <v>0.56944444444444453</v>
      </c>
    </row>
    <row r="52" spans="1:9" x14ac:dyDescent="0.25">
      <c r="A52" s="1" t="s">
        <v>30</v>
      </c>
      <c r="B52">
        <v>470</v>
      </c>
      <c r="C52">
        <v>470</v>
      </c>
      <c r="D52" s="1" t="s">
        <v>20</v>
      </c>
      <c r="E52" s="1" t="s">
        <v>3</v>
      </c>
      <c r="F52" s="1">
        <f>+IF(_3[[#This Row],[Tipo]]="Visitar Nó",10,0)</f>
        <v>0</v>
      </c>
      <c r="G52" s="1">
        <f>+SUM($F$2:F52)</f>
        <v>0</v>
      </c>
      <c r="H52" s="1">
        <f>+IF(_3[[#This Row],[Tipo]]&lt;&gt;"Visitar Nó",_3[[#This Row],[Hora Inicio]]+_3[[#This Row],[Acumulado Nós]],_3[[#This Row],[Hora Inicio]]+_3[[#This Row],[Acumulado Nós]]-10)</f>
        <v>470</v>
      </c>
      <c r="I52" s="3">
        <f>+TIME(7,_2[[#This Row],[Hora Inicio Real]],0)</f>
        <v>0.57430555555555551</v>
      </c>
    </row>
    <row r="53" spans="1:9" x14ac:dyDescent="0.25">
      <c r="A53" s="1" t="s">
        <v>30</v>
      </c>
      <c r="B53">
        <v>470</v>
      </c>
      <c r="C53">
        <v>470</v>
      </c>
      <c r="D53" s="1" t="s">
        <v>25</v>
      </c>
      <c r="E53" s="1" t="s">
        <v>3</v>
      </c>
      <c r="F53" s="1">
        <f>+IF(_3[[#This Row],[Tipo]]="Visitar Nó",10,0)</f>
        <v>0</v>
      </c>
      <c r="G53" s="1">
        <f>+SUM($F$2:F53)</f>
        <v>0</v>
      </c>
      <c r="H53" s="1">
        <f>+IF(_3[[#This Row],[Tipo]]&lt;&gt;"Visitar Nó",_3[[#This Row],[Hora Inicio]]+_3[[#This Row],[Acumulado Nós]],_3[[#This Row],[Hora Inicio]]+_3[[#This Row],[Acumulado Nós]]-10)</f>
        <v>470</v>
      </c>
      <c r="I53" s="3">
        <f>+TIME(7,_2[[#This Row],[Hora Inicio Real]],0)</f>
        <v>0.58333333333333337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E9FB-8251-41ED-81F5-3AD294A22084}">
  <dimension ref="A1:G177"/>
  <sheetViews>
    <sheetView topLeftCell="A75" workbookViewId="0">
      <selection activeCell="F176" sqref="F176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1.140625" bestFit="1" customWidth="1"/>
    <col min="4" max="4" width="10.85546875" bestFit="1" customWidth="1"/>
    <col min="5" max="5" width="22.7109375" bestFit="1" customWidth="1"/>
    <col min="6" max="6" width="11.140625" bestFit="1" customWidth="1"/>
    <col min="7" max="7" width="8" bestFit="1" customWidth="1"/>
  </cols>
  <sheetData>
    <row r="1" spans="1:7" x14ac:dyDescent="0.25">
      <c r="A1" t="s">
        <v>0</v>
      </c>
      <c r="B1" t="s">
        <v>19</v>
      </c>
      <c r="C1" t="s">
        <v>18</v>
      </c>
      <c r="D1" t="s">
        <v>17</v>
      </c>
      <c r="E1" t="s">
        <v>1</v>
      </c>
      <c r="F1" t="s">
        <v>31</v>
      </c>
      <c r="G1" t="s">
        <v>32</v>
      </c>
    </row>
    <row r="2" spans="1:7" x14ac:dyDescent="0.25">
      <c r="A2">
        <v>0</v>
      </c>
      <c r="B2">
        <v>29</v>
      </c>
      <c r="C2">
        <v>29</v>
      </c>
      <c r="D2" s="1" t="s">
        <v>20</v>
      </c>
      <c r="E2" s="1" t="s">
        <v>7</v>
      </c>
      <c r="F2" s="1">
        <f>+IF(Tempos_Sublanços[[#This Row],[Nó]]&lt;&gt;E1,0,Tempos_Sublanços[[#This Row],[Hora Fim]]-C1)</f>
        <v>0</v>
      </c>
      <c r="G2" s="1">
        <f>+IF(Tempos_Sublanços[[#This Row],[Column1]]&gt;180,1,0)</f>
        <v>0</v>
      </c>
    </row>
    <row r="3" spans="1:7" x14ac:dyDescent="0.25">
      <c r="A3">
        <v>3</v>
      </c>
      <c r="B3">
        <v>61</v>
      </c>
      <c r="C3">
        <v>61</v>
      </c>
      <c r="D3" s="1" t="s">
        <v>20</v>
      </c>
      <c r="E3" s="1" t="s">
        <v>7</v>
      </c>
      <c r="F3" s="1">
        <f>+IF(Tempos_Sublanços[[#This Row],[Nó]]&lt;&gt;E2,0,Tempos_Sublanços[[#This Row],[Hora Fim]]-C2)</f>
        <v>32</v>
      </c>
      <c r="G3" s="1">
        <f>+IF(Tempos_Sublanços[[#This Row],[Column1]]&gt;180,1,0)</f>
        <v>0</v>
      </c>
    </row>
    <row r="4" spans="1:7" x14ac:dyDescent="0.25">
      <c r="A4">
        <v>1</v>
      </c>
      <c r="B4">
        <v>61</v>
      </c>
      <c r="C4">
        <v>61</v>
      </c>
      <c r="D4" s="1" t="s">
        <v>20</v>
      </c>
      <c r="E4" s="1" t="s">
        <v>7</v>
      </c>
      <c r="F4" s="1">
        <f>+IF(Tempos_Sublanços[[#This Row],[Nó]]&lt;&gt;E3,0,Tempos_Sublanços[[#This Row],[Hora Fim]]-C3)</f>
        <v>0</v>
      </c>
      <c r="G4" s="1">
        <f>+IF(Tempos_Sublanços[[#This Row],[Column1]]&gt;180,1,0)</f>
        <v>0</v>
      </c>
    </row>
    <row r="5" spans="1:7" x14ac:dyDescent="0.25">
      <c r="A5">
        <v>3</v>
      </c>
      <c r="B5">
        <v>139</v>
      </c>
      <c r="C5">
        <v>139</v>
      </c>
      <c r="D5" s="1" t="s">
        <v>20</v>
      </c>
      <c r="E5" s="1" t="s">
        <v>7</v>
      </c>
      <c r="F5" s="1">
        <f>+IF(Tempos_Sublanços[[#This Row],[Nó]]&lt;&gt;E4,0,Tempos_Sublanços[[#This Row],[Hora Fim]]-C4)</f>
        <v>78</v>
      </c>
      <c r="G5" s="1">
        <f>+IF(Tempos_Sublanços[[#This Row],[Column1]]&gt;180,1,0)</f>
        <v>0</v>
      </c>
    </row>
    <row r="6" spans="1:7" x14ac:dyDescent="0.25">
      <c r="A6">
        <v>1</v>
      </c>
      <c r="B6">
        <v>139</v>
      </c>
      <c r="C6">
        <v>139</v>
      </c>
      <c r="D6" s="1" t="s">
        <v>20</v>
      </c>
      <c r="E6" s="1" t="s">
        <v>7</v>
      </c>
      <c r="F6" s="1">
        <f>+IF(Tempos_Sublanços[[#This Row],[Nó]]&lt;&gt;E5,0,Tempos_Sublanços[[#This Row],[Hora Fim]]-C5)</f>
        <v>0</v>
      </c>
      <c r="G6" s="1">
        <f>+IF(Tempos_Sublanços[[#This Row],[Column1]]&gt;180,1,0)</f>
        <v>0</v>
      </c>
    </row>
    <row r="7" spans="1:7" x14ac:dyDescent="0.25">
      <c r="A7">
        <v>2</v>
      </c>
      <c r="B7">
        <v>165</v>
      </c>
      <c r="C7">
        <v>165</v>
      </c>
      <c r="D7" s="1" t="s">
        <v>20</v>
      </c>
      <c r="E7" s="1" t="s">
        <v>7</v>
      </c>
      <c r="F7" s="1">
        <f>+IF(Tempos_Sublanços[[#This Row],[Nó]]&lt;&gt;E6,0,Tempos_Sublanços[[#This Row],[Hora Fim]]-C6)</f>
        <v>26</v>
      </c>
      <c r="G7" s="1">
        <f>+IF(Tempos_Sublanços[[#This Row],[Column1]]&gt;180,1,0)</f>
        <v>0</v>
      </c>
    </row>
    <row r="8" spans="1:7" x14ac:dyDescent="0.25">
      <c r="A8">
        <v>0</v>
      </c>
      <c r="B8">
        <v>191</v>
      </c>
      <c r="C8">
        <v>191</v>
      </c>
      <c r="D8" s="1" t="s">
        <v>20</v>
      </c>
      <c r="E8" s="1" t="s">
        <v>7</v>
      </c>
      <c r="F8" s="1">
        <f>+IF(Tempos_Sublanços[[#This Row],[Nó]]&lt;&gt;E7,0,Tempos_Sublanços[[#This Row],[Hora Fim]]-C7)</f>
        <v>26</v>
      </c>
      <c r="G8" s="1">
        <f>+IF(Tempos_Sublanços[[#This Row],[Column1]]&gt;180,1,0)</f>
        <v>0</v>
      </c>
    </row>
    <row r="9" spans="1:7" x14ac:dyDescent="0.25">
      <c r="A9">
        <v>0</v>
      </c>
      <c r="B9">
        <v>191</v>
      </c>
      <c r="C9">
        <v>221</v>
      </c>
      <c r="D9" s="1" t="s">
        <v>22</v>
      </c>
      <c r="E9" s="1" t="s">
        <v>7</v>
      </c>
      <c r="F9" s="1">
        <f>+IF(Tempos_Sublanços[[#This Row],[Nó]]&lt;&gt;E8,0,Tempos_Sublanços[[#This Row],[Hora Fim]]-C8)</f>
        <v>30</v>
      </c>
      <c r="G9" s="1">
        <f>+IF(Tempos_Sublanços[[#This Row],[Column1]]&gt;180,1,0)</f>
        <v>0</v>
      </c>
    </row>
    <row r="10" spans="1:7" x14ac:dyDescent="0.25">
      <c r="A10">
        <v>1</v>
      </c>
      <c r="B10">
        <v>227</v>
      </c>
      <c r="C10">
        <v>227</v>
      </c>
      <c r="D10" s="1" t="s">
        <v>20</v>
      </c>
      <c r="E10" s="1" t="s">
        <v>7</v>
      </c>
      <c r="F10" s="1">
        <f>+IF(Tempos_Sublanços[[#This Row],[Nó]]&lt;&gt;E9,0,Tempos_Sublanços[[#This Row],[Hora Fim]]-C9)</f>
        <v>6</v>
      </c>
      <c r="G10" s="1">
        <f>+IF(Tempos_Sublanços[[#This Row],[Column1]]&gt;180,1,0)</f>
        <v>0</v>
      </c>
    </row>
    <row r="11" spans="1:7" x14ac:dyDescent="0.25">
      <c r="A11">
        <v>3</v>
      </c>
      <c r="B11">
        <v>229</v>
      </c>
      <c r="C11">
        <v>229</v>
      </c>
      <c r="D11" s="1" t="s">
        <v>20</v>
      </c>
      <c r="E11" s="1" t="s">
        <v>7</v>
      </c>
      <c r="F11" s="1">
        <f>+IF(Tempos_Sublanços[[#This Row],[Nó]]&lt;&gt;E10,0,Tempos_Sublanços[[#This Row],[Hora Fim]]-C10)</f>
        <v>2</v>
      </c>
      <c r="G11" s="1">
        <f>+IF(Tempos_Sublanços[[#This Row],[Column1]]&gt;180,1,0)</f>
        <v>0</v>
      </c>
    </row>
    <row r="12" spans="1:7" x14ac:dyDescent="0.25">
      <c r="A12">
        <v>1</v>
      </c>
      <c r="B12">
        <v>349</v>
      </c>
      <c r="C12">
        <v>349</v>
      </c>
      <c r="D12" s="1" t="s">
        <v>20</v>
      </c>
      <c r="E12" s="1" t="s">
        <v>7</v>
      </c>
      <c r="F12" s="1">
        <f>+IF(Tempos_Sublanços[[#This Row],[Nó]]&lt;&gt;E11,0,Tempos_Sublanços[[#This Row],[Hora Fim]]-C11)</f>
        <v>120</v>
      </c>
      <c r="G12" s="1">
        <f>+IF(Tempos_Sublanços[[#This Row],[Column1]]&gt;180,1,0)</f>
        <v>0</v>
      </c>
    </row>
    <row r="13" spans="1:7" x14ac:dyDescent="0.25">
      <c r="A13">
        <v>2</v>
      </c>
      <c r="B13">
        <v>357</v>
      </c>
      <c r="C13">
        <v>357</v>
      </c>
      <c r="D13" s="1" t="s">
        <v>20</v>
      </c>
      <c r="E13" s="1" t="s">
        <v>7</v>
      </c>
      <c r="F13" s="1">
        <f>+IF(Tempos_Sublanços[[#This Row],[Nó]]&lt;&gt;E12,0,Tempos_Sublanços[[#This Row],[Hora Fim]]-C12)</f>
        <v>8</v>
      </c>
      <c r="G13" s="1">
        <f>+IF(Tempos_Sublanços[[#This Row],[Column1]]&gt;180,1,0)</f>
        <v>0</v>
      </c>
    </row>
    <row r="14" spans="1:7" x14ac:dyDescent="0.25">
      <c r="A14">
        <v>0</v>
      </c>
      <c r="B14">
        <v>367</v>
      </c>
      <c r="C14">
        <v>367</v>
      </c>
      <c r="D14" s="1" t="s">
        <v>20</v>
      </c>
      <c r="E14" s="1" t="s">
        <v>7</v>
      </c>
      <c r="F14" s="1">
        <f>+IF(Tempos_Sublanços[[#This Row],[Nó]]&lt;&gt;E13,0,Tempos_Sublanços[[#This Row],[Hora Fim]]-C13)</f>
        <v>10</v>
      </c>
      <c r="G14" s="1">
        <f>+IF(Tempos_Sublanços[[#This Row],[Column1]]&gt;180,1,0)</f>
        <v>0</v>
      </c>
    </row>
    <row r="15" spans="1:7" x14ac:dyDescent="0.25">
      <c r="A15">
        <v>3</v>
      </c>
      <c r="B15">
        <v>389</v>
      </c>
      <c r="C15">
        <v>389</v>
      </c>
      <c r="D15" s="1" t="s">
        <v>20</v>
      </c>
      <c r="E15" s="1" t="s">
        <v>7</v>
      </c>
      <c r="F15" s="1">
        <f>+IF(Tempos_Sublanços[[#This Row],[Nó]]&lt;&gt;E14,0,Tempos_Sublanços[[#This Row],[Hora Fim]]-C14)</f>
        <v>22</v>
      </c>
      <c r="G15" s="1">
        <f>+IF(Tempos_Sublanços[[#This Row],[Column1]]&gt;180,1,0)</f>
        <v>0</v>
      </c>
    </row>
    <row r="16" spans="1:7" x14ac:dyDescent="0.25">
      <c r="A16">
        <v>0</v>
      </c>
      <c r="B16">
        <v>435</v>
      </c>
      <c r="C16">
        <v>435</v>
      </c>
      <c r="D16" s="1" t="s">
        <v>20</v>
      </c>
      <c r="E16" s="1" t="s">
        <v>7</v>
      </c>
      <c r="F16" s="1">
        <f>+IF(Tempos_Sublanços[[#This Row],[Nó]]&lt;&gt;E15,0,Tempos_Sublanços[[#This Row],[Hora Fim]]-C15)</f>
        <v>46</v>
      </c>
      <c r="G16" s="1">
        <f>+IF(Tempos_Sublanços[[#This Row],[Column1]]&gt;180,1,0)</f>
        <v>0</v>
      </c>
    </row>
    <row r="17" spans="1:7" x14ac:dyDescent="0.25">
      <c r="A17">
        <v>3</v>
      </c>
      <c r="B17">
        <v>441</v>
      </c>
      <c r="C17">
        <v>441</v>
      </c>
      <c r="D17" s="1" t="s">
        <v>20</v>
      </c>
      <c r="E17" s="1" t="s">
        <v>7</v>
      </c>
      <c r="F17" s="1">
        <f>+IF(Tempos_Sublanços[[#This Row],[Nó]]&lt;&gt;E16,0,Tempos_Sublanços[[#This Row],[Hora Fim]]-C16)</f>
        <v>6</v>
      </c>
      <c r="G17" s="1">
        <f>+IF(Tempos_Sublanços[[#This Row],[Column1]]&gt;180,1,0)</f>
        <v>0</v>
      </c>
    </row>
    <row r="18" spans="1:7" x14ac:dyDescent="0.25">
      <c r="A18">
        <v>0</v>
      </c>
      <c r="B18">
        <v>16</v>
      </c>
      <c r="C18">
        <v>16</v>
      </c>
      <c r="D18" s="1" t="s">
        <v>20</v>
      </c>
      <c r="E18" s="1" t="s">
        <v>5</v>
      </c>
      <c r="F18" s="1">
        <f>+IF(Tempos_Sublanços[[#This Row],[Nó]]&lt;&gt;E17,0,Tempos_Sublanços[[#This Row],[Hora Fim]]-C17)</f>
        <v>0</v>
      </c>
      <c r="G18" s="1">
        <f>+IF(Tempos_Sublanços[[#This Row],[Column1]]&gt;180,1,0)</f>
        <v>0</v>
      </c>
    </row>
    <row r="19" spans="1:7" x14ac:dyDescent="0.25">
      <c r="A19">
        <v>3</v>
      </c>
      <c r="B19">
        <v>48</v>
      </c>
      <c r="C19">
        <v>48</v>
      </c>
      <c r="D19" s="1" t="s">
        <v>20</v>
      </c>
      <c r="E19" s="1" t="s">
        <v>5</v>
      </c>
      <c r="F19" s="1">
        <f>+IF(Tempos_Sublanços[[#This Row],[Nó]]&lt;&gt;E18,0,Tempos_Sublanços[[#This Row],[Hora Fim]]-C18)</f>
        <v>32</v>
      </c>
      <c r="G19" s="1">
        <f>+IF(Tempos_Sublanços[[#This Row],[Column1]]&gt;180,1,0)</f>
        <v>0</v>
      </c>
    </row>
    <row r="20" spans="1:7" x14ac:dyDescent="0.25">
      <c r="A20">
        <v>2</v>
      </c>
      <c r="B20">
        <v>48</v>
      </c>
      <c r="C20">
        <v>48</v>
      </c>
      <c r="D20" s="1" t="s">
        <v>20</v>
      </c>
      <c r="E20" s="1" t="s">
        <v>5</v>
      </c>
      <c r="F20" s="1">
        <f>+IF(Tempos_Sublanços[[#This Row],[Nó]]&lt;&gt;E19,0,Tempos_Sublanços[[#This Row],[Hora Fim]]-C19)</f>
        <v>0</v>
      </c>
      <c r="G20" s="1">
        <f>+IF(Tempos_Sublanços[[#This Row],[Column1]]&gt;180,1,0)</f>
        <v>0</v>
      </c>
    </row>
    <row r="21" spans="1:7" x14ac:dyDescent="0.25">
      <c r="A21">
        <v>1</v>
      </c>
      <c r="B21">
        <v>48</v>
      </c>
      <c r="C21">
        <v>48</v>
      </c>
      <c r="D21" s="1" t="s">
        <v>20</v>
      </c>
      <c r="E21" s="1" t="s">
        <v>5</v>
      </c>
      <c r="F21" s="1">
        <f>+IF(Tempos_Sublanços[[#This Row],[Nó]]&lt;&gt;E20,0,Tempos_Sublanços[[#This Row],[Hora Fim]]-C20)</f>
        <v>0</v>
      </c>
      <c r="G21" s="1">
        <f>+IF(Tempos_Sublanços[[#This Row],[Column1]]&gt;180,1,0)</f>
        <v>0</v>
      </c>
    </row>
    <row r="22" spans="1:7" x14ac:dyDescent="0.25">
      <c r="A22">
        <v>2</v>
      </c>
      <c r="B22">
        <v>152</v>
      </c>
      <c r="C22">
        <v>152</v>
      </c>
      <c r="D22" s="1" t="s">
        <v>20</v>
      </c>
      <c r="E22" s="1" t="s">
        <v>5</v>
      </c>
      <c r="F22" s="1">
        <f>+IF(Tempos_Sublanços[[#This Row],[Nó]]&lt;&gt;E21,0,Tempos_Sublanços[[#This Row],[Hora Fim]]-C21)</f>
        <v>104</v>
      </c>
      <c r="G22" s="1">
        <f>+IF(Tempos_Sublanços[[#This Row],[Column1]]&gt;180,1,0)</f>
        <v>0</v>
      </c>
    </row>
    <row r="23" spans="1:7" x14ac:dyDescent="0.25">
      <c r="A23">
        <v>3</v>
      </c>
      <c r="B23">
        <v>152</v>
      </c>
      <c r="C23">
        <v>152</v>
      </c>
      <c r="D23" s="1" t="s">
        <v>20</v>
      </c>
      <c r="E23" s="1" t="s">
        <v>5</v>
      </c>
      <c r="F23" s="1">
        <f>+IF(Tempos_Sublanços[[#This Row],[Nó]]&lt;&gt;E22,0,Tempos_Sublanços[[#This Row],[Hora Fim]]-C22)</f>
        <v>0</v>
      </c>
      <c r="G23" s="1">
        <f>+IF(Tempos_Sublanços[[#This Row],[Column1]]&gt;180,1,0)</f>
        <v>0</v>
      </c>
    </row>
    <row r="24" spans="1:7" x14ac:dyDescent="0.25">
      <c r="A24">
        <v>1</v>
      </c>
      <c r="B24">
        <v>152</v>
      </c>
      <c r="C24">
        <v>152</v>
      </c>
      <c r="D24" s="1" t="s">
        <v>20</v>
      </c>
      <c r="E24" s="1" t="s">
        <v>5</v>
      </c>
      <c r="F24" s="1">
        <f>+IF(Tempos_Sublanços[[#This Row],[Nó]]&lt;&gt;E23,0,Tempos_Sublanços[[#This Row],[Hora Fim]]-C23)</f>
        <v>0</v>
      </c>
      <c r="G24" s="1">
        <f>+IF(Tempos_Sublanços[[#This Row],[Column1]]&gt;180,1,0)</f>
        <v>0</v>
      </c>
    </row>
    <row r="25" spans="1:7" x14ac:dyDescent="0.25">
      <c r="A25">
        <v>1</v>
      </c>
      <c r="B25">
        <v>152</v>
      </c>
      <c r="C25">
        <v>182</v>
      </c>
      <c r="D25" s="1" t="s">
        <v>22</v>
      </c>
      <c r="E25" s="1" t="s">
        <v>5</v>
      </c>
      <c r="F25" s="1">
        <f>+IF(Tempos_Sublanços[[#This Row],[Nó]]&lt;&gt;E24,0,Tempos_Sublanços[[#This Row],[Hora Fim]]-C24)</f>
        <v>30</v>
      </c>
      <c r="G25" s="1">
        <f>+IF(Tempos_Sublanços[[#This Row],[Column1]]&gt;180,1,0)</f>
        <v>0</v>
      </c>
    </row>
    <row r="26" spans="1:7" x14ac:dyDescent="0.25">
      <c r="A26">
        <v>1</v>
      </c>
      <c r="B26">
        <v>214</v>
      </c>
      <c r="C26">
        <v>214</v>
      </c>
      <c r="D26" s="1" t="s">
        <v>20</v>
      </c>
      <c r="E26" s="1" t="s">
        <v>5</v>
      </c>
      <c r="F26" s="1">
        <f>+IF(Tempos_Sublanços[[#This Row],[Nó]]&lt;&gt;E25,0,Tempos_Sublanços[[#This Row],[Hora Fim]]-C25)</f>
        <v>32</v>
      </c>
      <c r="G26" s="1">
        <f>+IF(Tempos_Sublanços[[#This Row],[Column1]]&gt;180,1,0)</f>
        <v>0</v>
      </c>
    </row>
    <row r="27" spans="1:7" x14ac:dyDescent="0.25">
      <c r="A27">
        <v>3</v>
      </c>
      <c r="B27">
        <v>216</v>
      </c>
      <c r="C27">
        <v>216</v>
      </c>
      <c r="D27" s="1" t="s">
        <v>20</v>
      </c>
      <c r="E27" s="1" t="s">
        <v>5</v>
      </c>
      <c r="F27" s="1">
        <f>+IF(Tempos_Sublanços[[#This Row],[Nó]]&lt;&gt;E26,0,Tempos_Sublanços[[#This Row],[Hora Fim]]-C26)</f>
        <v>2</v>
      </c>
      <c r="G27" s="1">
        <f>+IF(Tempos_Sublanços[[#This Row],[Column1]]&gt;180,1,0)</f>
        <v>0</v>
      </c>
    </row>
    <row r="28" spans="1:7" x14ac:dyDescent="0.25">
      <c r="A28">
        <v>0</v>
      </c>
      <c r="B28">
        <v>234</v>
      </c>
      <c r="C28">
        <v>234</v>
      </c>
      <c r="D28" s="1" t="s">
        <v>20</v>
      </c>
      <c r="E28" s="1" t="s">
        <v>5</v>
      </c>
      <c r="F28" s="1">
        <f>+IF(Tempos_Sublanços[[#This Row],[Nó]]&lt;&gt;E27,0,Tempos_Sublanços[[#This Row],[Hora Fim]]-C27)</f>
        <v>18</v>
      </c>
      <c r="G28" s="1">
        <f>+IF(Tempos_Sublanços[[#This Row],[Column1]]&gt;180,1,0)</f>
        <v>0</v>
      </c>
    </row>
    <row r="29" spans="1:7" x14ac:dyDescent="0.25">
      <c r="A29">
        <v>3</v>
      </c>
      <c r="B29">
        <v>242</v>
      </c>
      <c r="C29">
        <v>242</v>
      </c>
      <c r="D29" s="1" t="s">
        <v>20</v>
      </c>
      <c r="E29" s="1" t="s">
        <v>5</v>
      </c>
      <c r="F29" s="1">
        <f>+IF(Tempos_Sublanços[[#This Row],[Nó]]&lt;&gt;E28,0,Tempos_Sublanços[[#This Row],[Hora Fim]]-C28)</f>
        <v>8</v>
      </c>
      <c r="G29" s="1">
        <f>+IF(Tempos_Sublanços[[#This Row],[Column1]]&gt;180,1,0)</f>
        <v>0</v>
      </c>
    </row>
    <row r="30" spans="1:7" x14ac:dyDescent="0.25">
      <c r="A30">
        <v>0</v>
      </c>
      <c r="B30">
        <v>354</v>
      </c>
      <c r="C30">
        <v>354</v>
      </c>
      <c r="D30" s="1" t="s">
        <v>20</v>
      </c>
      <c r="E30" s="1" t="s">
        <v>5</v>
      </c>
      <c r="F30" s="1">
        <f>+IF(Tempos_Sublanços[[#This Row],[Nó]]&lt;&gt;E29,0,Tempos_Sublanços[[#This Row],[Hora Fim]]-C29)</f>
        <v>112</v>
      </c>
      <c r="G30" s="1">
        <f>+IF(Tempos_Sublanços[[#This Row],[Column1]]&gt;180,1,0)</f>
        <v>0</v>
      </c>
    </row>
    <row r="31" spans="1:7" x14ac:dyDescent="0.25">
      <c r="A31">
        <v>1</v>
      </c>
      <c r="B31">
        <v>362</v>
      </c>
      <c r="C31">
        <v>362</v>
      </c>
      <c r="D31" s="1" t="s">
        <v>20</v>
      </c>
      <c r="E31" s="1" t="s">
        <v>5</v>
      </c>
      <c r="F31" s="1">
        <f>+IF(Tempos_Sublanços[[#This Row],[Nó]]&lt;&gt;E30,0,Tempos_Sublanços[[#This Row],[Hora Fim]]-C30)</f>
        <v>8</v>
      </c>
      <c r="G31" s="1">
        <f>+IF(Tempos_Sublanços[[#This Row],[Column1]]&gt;180,1,0)</f>
        <v>0</v>
      </c>
    </row>
    <row r="32" spans="1:7" x14ac:dyDescent="0.25">
      <c r="A32">
        <v>2</v>
      </c>
      <c r="B32">
        <v>370</v>
      </c>
      <c r="C32">
        <v>370</v>
      </c>
      <c r="D32" s="1" t="s">
        <v>20</v>
      </c>
      <c r="E32" s="1" t="s">
        <v>5</v>
      </c>
      <c r="F32" s="1">
        <f>+IF(Tempos_Sublanços[[#This Row],[Nó]]&lt;&gt;E31,0,Tempos_Sublanços[[#This Row],[Hora Fim]]-C31)</f>
        <v>8</v>
      </c>
      <c r="G32" s="1">
        <f>+IF(Tempos_Sublanços[[#This Row],[Column1]]&gt;180,1,0)</f>
        <v>0</v>
      </c>
    </row>
    <row r="33" spans="1:7" x14ac:dyDescent="0.25">
      <c r="A33">
        <v>3</v>
      </c>
      <c r="B33">
        <v>376</v>
      </c>
      <c r="C33">
        <v>376</v>
      </c>
      <c r="D33" s="1" t="s">
        <v>20</v>
      </c>
      <c r="E33" s="1" t="s">
        <v>5</v>
      </c>
      <c r="F33" s="1">
        <f>+IF(Tempos_Sublanços[[#This Row],[Nó]]&lt;&gt;E32,0,Tempos_Sublanços[[#This Row],[Hora Fim]]-C32)</f>
        <v>6</v>
      </c>
      <c r="G33" s="1">
        <f>+IF(Tempos_Sublanços[[#This Row],[Column1]]&gt;180,1,0)</f>
        <v>0</v>
      </c>
    </row>
    <row r="34" spans="1:7" x14ac:dyDescent="0.25">
      <c r="A34">
        <v>0</v>
      </c>
      <c r="B34">
        <v>448</v>
      </c>
      <c r="C34">
        <v>448</v>
      </c>
      <c r="D34" s="1" t="s">
        <v>20</v>
      </c>
      <c r="E34" s="1" t="s">
        <v>5</v>
      </c>
      <c r="F34" s="1">
        <f>+IF(Tempos_Sublanços[[#This Row],[Nó]]&lt;&gt;E33,0,Tempos_Sublanços[[#This Row],[Hora Fim]]-C33)</f>
        <v>72</v>
      </c>
      <c r="G34" s="1">
        <f>+IF(Tempos_Sublanços[[#This Row],[Column1]]&gt;180,1,0)</f>
        <v>0</v>
      </c>
    </row>
    <row r="35" spans="1:7" x14ac:dyDescent="0.25">
      <c r="A35">
        <v>3</v>
      </c>
      <c r="B35">
        <v>454</v>
      </c>
      <c r="C35">
        <v>454</v>
      </c>
      <c r="D35" s="1" t="s">
        <v>20</v>
      </c>
      <c r="E35" s="1" t="s">
        <v>5</v>
      </c>
      <c r="F35" s="1">
        <f>+IF(Tempos_Sublanços[[#This Row],[Nó]]&lt;&gt;E34,0,Tempos_Sublanços[[#This Row],[Hora Fim]]-C34)</f>
        <v>6</v>
      </c>
      <c r="G35" s="1">
        <f>+IF(Tempos_Sublanços[[#This Row],[Column1]]&gt;180,1,0)</f>
        <v>0</v>
      </c>
    </row>
    <row r="36" spans="1:7" x14ac:dyDescent="0.25">
      <c r="A36">
        <v>0</v>
      </c>
      <c r="B36">
        <v>62</v>
      </c>
      <c r="C36">
        <v>62</v>
      </c>
      <c r="D36" s="1" t="s">
        <v>20</v>
      </c>
      <c r="E36" s="1" t="s">
        <v>12</v>
      </c>
      <c r="F36" s="1">
        <f>+IF(Tempos_Sublanços[[#This Row],[Nó]]&lt;&gt;E35,0,Tempos_Sublanços[[#This Row],[Hora Fim]]-C35)</f>
        <v>0</v>
      </c>
      <c r="G36" s="1">
        <f>+IF(Tempos_Sublanços[[#This Row],[Column1]]&gt;180,1,0)</f>
        <v>0</v>
      </c>
    </row>
    <row r="37" spans="1:7" x14ac:dyDescent="0.25">
      <c r="A37">
        <v>0</v>
      </c>
      <c r="B37">
        <v>64</v>
      </c>
      <c r="C37">
        <v>64</v>
      </c>
      <c r="D37" s="1" t="s">
        <v>20</v>
      </c>
      <c r="E37" s="1" t="s">
        <v>12</v>
      </c>
      <c r="F37" s="1">
        <f>+IF(Tempos_Sublanços[[#This Row],[Nó]]&lt;&gt;E36,0,Tempos_Sublanços[[#This Row],[Hora Fim]]-C36)</f>
        <v>2</v>
      </c>
      <c r="G37" s="1">
        <f>+IF(Tempos_Sublanços[[#This Row],[Column1]]&gt;180,1,0)</f>
        <v>0</v>
      </c>
    </row>
    <row r="38" spans="1:7" x14ac:dyDescent="0.25">
      <c r="A38">
        <v>3</v>
      </c>
      <c r="B38">
        <v>94</v>
      </c>
      <c r="C38">
        <v>94</v>
      </c>
      <c r="D38" s="1" t="s">
        <v>20</v>
      </c>
      <c r="E38" s="1" t="s">
        <v>12</v>
      </c>
      <c r="F38" s="1">
        <f>+IF(Tempos_Sublanços[[#This Row],[Nó]]&lt;&gt;E37,0,Tempos_Sublanços[[#This Row],[Hora Fim]]-C37)</f>
        <v>30</v>
      </c>
      <c r="G38" s="1">
        <f>+IF(Tempos_Sublanços[[#This Row],[Column1]]&gt;180,1,0)</f>
        <v>0</v>
      </c>
    </row>
    <row r="39" spans="1:7" x14ac:dyDescent="0.25">
      <c r="A39">
        <v>3</v>
      </c>
      <c r="B39">
        <v>96</v>
      </c>
      <c r="C39">
        <v>96</v>
      </c>
      <c r="D39" s="1" t="s">
        <v>20</v>
      </c>
      <c r="E39" s="1" t="s">
        <v>12</v>
      </c>
      <c r="F39" s="1">
        <f>+IF(Tempos_Sublanços[[#This Row],[Nó]]&lt;&gt;E38,0,Tempos_Sublanços[[#This Row],[Hora Fim]]-C38)</f>
        <v>2</v>
      </c>
      <c r="G39" s="1">
        <f>+IF(Tempos_Sublanços[[#This Row],[Column1]]&gt;180,1,0)</f>
        <v>0</v>
      </c>
    </row>
    <row r="40" spans="1:7" x14ac:dyDescent="0.25">
      <c r="A40">
        <v>2</v>
      </c>
      <c r="B40">
        <v>198</v>
      </c>
      <c r="C40">
        <v>198</v>
      </c>
      <c r="D40" s="1" t="s">
        <v>20</v>
      </c>
      <c r="E40" s="1" t="s">
        <v>12</v>
      </c>
      <c r="F40" s="1">
        <f>+IF(Tempos_Sublanços[[#This Row],[Nó]]&lt;&gt;E39,0,Tempos_Sublanços[[#This Row],[Hora Fim]]-C39)</f>
        <v>102</v>
      </c>
      <c r="G40" s="1">
        <f>+IF(Tempos_Sublanços[[#This Row],[Column1]]&gt;180,1,0)</f>
        <v>0</v>
      </c>
    </row>
    <row r="41" spans="1:7" x14ac:dyDescent="0.25">
      <c r="A41">
        <v>2</v>
      </c>
      <c r="B41">
        <v>200</v>
      </c>
      <c r="C41">
        <v>200</v>
      </c>
      <c r="D41" s="1" t="s">
        <v>20</v>
      </c>
      <c r="E41" s="1" t="s">
        <v>12</v>
      </c>
      <c r="F41" s="1">
        <f>+IF(Tempos_Sublanços[[#This Row],[Nó]]&lt;&gt;E40,0,Tempos_Sublanços[[#This Row],[Hora Fim]]-C40)</f>
        <v>2</v>
      </c>
      <c r="G41" s="1">
        <f>+IF(Tempos_Sublanços[[#This Row],[Column1]]&gt;180,1,0)</f>
        <v>0</v>
      </c>
    </row>
    <row r="42" spans="1:7" x14ac:dyDescent="0.25">
      <c r="A42">
        <v>2</v>
      </c>
      <c r="B42">
        <v>282</v>
      </c>
      <c r="C42">
        <v>282</v>
      </c>
      <c r="D42" s="1" t="s">
        <v>20</v>
      </c>
      <c r="E42" s="1" t="s">
        <v>12</v>
      </c>
      <c r="F42" s="1">
        <f>+IF(Tempos_Sublanços[[#This Row],[Nó]]&lt;&gt;E41,0,Tempos_Sublanços[[#This Row],[Hora Fim]]-C41)</f>
        <v>82</v>
      </c>
      <c r="G42" s="1">
        <f>+IF(Tempos_Sublanços[[#This Row],[Column1]]&gt;180,1,0)</f>
        <v>0</v>
      </c>
    </row>
    <row r="43" spans="1:7" x14ac:dyDescent="0.25">
      <c r="A43">
        <v>2</v>
      </c>
      <c r="B43">
        <v>324</v>
      </c>
      <c r="C43">
        <v>324</v>
      </c>
      <c r="D43" s="1" t="s">
        <v>20</v>
      </c>
      <c r="E43" s="1" t="s">
        <v>12</v>
      </c>
      <c r="F43" s="1">
        <f>+IF(Tempos_Sublanços[[#This Row],[Nó]]&lt;&gt;E42,0,Tempos_Sublanços[[#This Row],[Hora Fim]]-C42)</f>
        <v>42</v>
      </c>
      <c r="G43" s="1">
        <f>+IF(Tempos_Sublanços[[#This Row],[Column1]]&gt;180,1,0)</f>
        <v>0</v>
      </c>
    </row>
    <row r="44" spans="1:7" x14ac:dyDescent="0.25">
      <c r="A44">
        <v>2</v>
      </c>
      <c r="B44">
        <v>9</v>
      </c>
      <c r="C44">
        <v>9</v>
      </c>
      <c r="D44" s="1" t="s">
        <v>20</v>
      </c>
      <c r="E44" s="1" t="s">
        <v>15</v>
      </c>
      <c r="F44" s="1">
        <f>+IF(Tempos_Sublanços[[#This Row],[Nó]]&lt;&gt;E43,0,Tempos_Sublanços[[#This Row],[Hora Fim]]-C43)</f>
        <v>0</v>
      </c>
      <c r="G44" s="1">
        <f>+IF(Tempos_Sublanços[[#This Row],[Column1]]&gt;180,1,0)</f>
        <v>0</v>
      </c>
    </row>
    <row r="45" spans="1:7" x14ac:dyDescent="0.25">
      <c r="A45">
        <v>3</v>
      </c>
      <c r="B45">
        <v>9</v>
      </c>
      <c r="C45">
        <v>9</v>
      </c>
      <c r="D45" s="1" t="s">
        <v>20</v>
      </c>
      <c r="E45" s="1" t="s">
        <v>15</v>
      </c>
      <c r="F45" s="1">
        <f>+IF(Tempos_Sublanços[[#This Row],[Nó]]&lt;&gt;E44,0,Tempos_Sublanços[[#This Row],[Hora Fim]]-C44)</f>
        <v>0</v>
      </c>
      <c r="G45" s="1">
        <f>+IF(Tempos_Sublanços[[#This Row],[Column1]]&gt;180,1,0)</f>
        <v>0</v>
      </c>
    </row>
    <row r="46" spans="1:7" x14ac:dyDescent="0.25">
      <c r="A46">
        <v>1</v>
      </c>
      <c r="B46">
        <v>9</v>
      </c>
      <c r="C46">
        <v>9</v>
      </c>
      <c r="D46" s="1" t="s">
        <v>20</v>
      </c>
      <c r="E46" s="1" t="s">
        <v>15</v>
      </c>
      <c r="F46" s="1">
        <f>+IF(Tempos_Sublanços[[#This Row],[Nó]]&lt;&gt;E45,0,Tempos_Sublanços[[#This Row],[Hora Fim]]-C45)</f>
        <v>0</v>
      </c>
      <c r="G46" s="1">
        <f>+IF(Tempos_Sublanços[[#This Row],[Column1]]&gt;180,1,0)</f>
        <v>0</v>
      </c>
    </row>
    <row r="47" spans="1:7" x14ac:dyDescent="0.25">
      <c r="A47">
        <v>1</v>
      </c>
      <c r="B47">
        <v>23</v>
      </c>
      <c r="C47">
        <v>23</v>
      </c>
      <c r="D47" s="1" t="s">
        <v>20</v>
      </c>
      <c r="E47" s="1" t="s">
        <v>15</v>
      </c>
      <c r="F47" s="1">
        <f>+IF(Tempos_Sublanços[[#This Row],[Nó]]&lt;&gt;E46,0,Tempos_Sublanços[[#This Row],[Hora Fim]]-C46)</f>
        <v>14</v>
      </c>
      <c r="G47" s="1">
        <f>+IF(Tempos_Sublanços[[#This Row],[Column1]]&gt;180,1,0)</f>
        <v>0</v>
      </c>
    </row>
    <row r="48" spans="1:7" x14ac:dyDescent="0.25">
      <c r="A48">
        <v>2</v>
      </c>
      <c r="B48">
        <v>23</v>
      </c>
      <c r="C48">
        <v>23</v>
      </c>
      <c r="D48" s="1" t="s">
        <v>20</v>
      </c>
      <c r="E48" s="1" t="s">
        <v>15</v>
      </c>
      <c r="F48" s="1">
        <f>+IF(Tempos_Sublanços[[#This Row],[Nó]]&lt;&gt;E47,0,Tempos_Sublanços[[#This Row],[Hora Fim]]-C47)</f>
        <v>0</v>
      </c>
      <c r="G48" s="1">
        <f>+IF(Tempos_Sublanços[[#This Row],[Column1]]&gt;180,1,0)</f>
        <v>0</v>
      </c>
    </row>
    <row r="49" spans="1:7" x14ac:dyDescent="0.25">
      <c r="A49">
        <v>3</v>
      </c>
      <c r="B49">
        <v>23</v>
      </c>
      <c r="C49">
        <v>23</v>
      </c>
      <c r="D49" s="1" t="s">
        <v>20</v>
      </c>
      <c r="E49" s="1" t="s">
        <v>15</v>
      </c>
      <c r="F49" s="1">
        <f>+IF(Tempos_Sublanços[[#This Row],[Nó]]&lt;&gt;E48,0,Tempos_Sublanços[[#This Row],[Hora Fim]]-C48)</f>
        <v>0</v>
      </c>
      <c r="G49" s="1">
        <f>+IF(Tempos_Sublanços[[#This Row],[Column1]]&gt;180,1,0)</f>
        <v>0</v>
      </c>
    </row>
    <row r="50" spans="1:7" x14ac:dyDescent="0.25">
      <c r="A50">
        <v>2</v>
      </c>
      <c r="B50">
        <v>103</v>
      </c>
      <c r="C50">
        <v>103</v>
      </c>
      <c r="D50" s="1" t="s">
        <v>20</v>
      </c>
      <c r="E50" s="1" t="s">
        <v>15</v>
      </c>
      <c r="F50" s="1">
        <f>+IF(Tempos_Sublanços[[#This Row],[Nó]]&lt;&gt;E49,0,Tempos_Sublanços[[#This Row],[Hora Fim]]-C49)</f>
        <v>80</v>
      </c>
      <c r="G50" s="1">
        <f>+IF(Tempos_Sublanços[[#This Row],[Column1]]&gt;180,1,0)</f>
        <v>0</v>
      </c>
    </row>
    <row r="51" spans="1:7" x14ac:dyDescent="0.25">
      <c r="A51">
        <v>2</v>
      </c>
      <c r="B51">
        <v>103</v>
      </c>
      <c r="C51">
        <v>113</v>
      </c>
      <c r="D51" s="1" t="s">
        <v>23</v>
      </c>
      <c r="E51" s="1" t="s">
        <v>15</v>
      </c>
      <c r="F51" s="1">
        <f>+IF(Tempos_Sublanços[[#This Row],[Nó]]&lt;&gt;E50,0,Tempos_Sublanços[[#This Row],[Hora Fim]]-C50)</f>
        <v>10</v>
      </c>
      <c r="G51" s="1">
        <f>+IF(Tempos_Sublanços[[#This Row],[Column1]]&gt;180,1,0)</f>
        <v>0</v>
      </c>
    </row>
    <row r="52" spans="1:7" x14ac:dyDescent="0.25">
      <c r="A52">
        <v>2</v>
      </c>
      <c r="B52">
        <v>127</v>
      </c>
      <c r="C52">
        <v>127</v>
      </c>
      <c r="D52" s="1" t="s">
        <v>20</v>
      </c>
      <c r="E52" s="1" t="s">
        <v>15</v>
      </c>
      <c r="F52" s="1">
        <f>+IF(Tempos_Sublanços[[#This Row],[Nó]]&lt;&gt;E51,0,Tempos_Sublanços[[#This Row],[Hora Fim]]-C51)</f>
        <v>14</v>
      </c>
      <c r="G52" s="1">
        <f>+IF(Tempos_Sublanços[[#This Row],[Column1]]&gt;180,1,0)</f>
        <v>0</v>
      </c>
    </row>
    <row r="53" spans="1:7" x14ac:dyDescent="0.25">
      <c r="A53">
        <v>3</v>
      </c>
      <c r="B53">
        <v>177</v>
      </c>
      <c r="C53">
        <v>177</v>
      </c>
      <c r="D53" s="1" t="s">
        <v>20</v>
      </c>
      <c r="E53" s="1" t="s">
        <v>15</v>
      </c>
      <c r="F53" s="1">
        <f>+IF(Tempos_Sublanços[[#This Row],[Nó]]&lt;&gt;E52,0,Tempos_Sublanços[[#This Row],[Hora Fim]]-C52)</f>
        <v>50</v>
      </c>
      <c r="G53" s="1">
        <f>+IF(Tempos_Sublanços[[#This Row],[Column1]]&gt;180,1,0)</f>
        <v>0</v>
      </c>
    </row>
    <row r="54" spans="1:7" x14ac:dyDescent="0.25">
      <c r="A54">
        <v>3</v>
      </c>
      <c r="B54">
        <v>191</v>
      </c>
      <c r="C54">
        <v>191</v>
      </c>
      <c r="D54" s="1" t="s">
        <v>20</v>
      </c>
      <c r="E54" s="1" t="s">
        <v>15</v>
      </c>
      <c r="F54" s="1">
        <f>+IF(Tempos_Sublanços[[#This Row],[Nó]]&lt;&gt;E53,0,Tempos_Sublanços[[#This Row],[Hora Fim]]-C53)</f>
        <v>14</v>
      </c>
      <c r="G54" s="1">
        <f>+IF(Tempos_Sublanços[[#This Row],[Column1]]&gt;180,1,0)</f>
        <v>0</v>
      </c>
    </row>
    <row r="55" spans="1:7" x14ac:dyDescent="0.25">
      <c r="A55">
        <v>0</v>
      </c>
      <c r="B55">
        <v>289</v>
      </c>
      <c r="C55">
        <v>289</v>
      </c>
      <c r="D55" s="1" t="s">
        <v>20</v>
      </c>
      <c r="E55" s="1" t="s">
        <v>15</v>
      </c>
      <c r="F55" s="1">
        <f>+IF(Tempos_Sublanços[[#This Row],[Nó]]&lt;&gt;E54,0,Tempos_Sublanços[[#This Row],[Hora Fim]]-C54)</f>
        <v>98</v>
      </c>
      <c r="G55" s="1">
        <f>+IF(Tempos_Sublanços[[#This Row],[Column1]]&gt;180,1,0)</f>
        <v>0</v>
      </c>
    </row>
    <row r="56" spans="1:7" x14ac:dyDescent="0.25">
      <c r="A56">
        <v>0</v>
      </c>
      <c r="B56">
        <v>289</v>
      </c>
      <c r="C56">
        <v>329</v>
      </c>
      <c r="D56" s="1" t="s">
        <v>24</v>
      </c>
      <c r="E56" s="1" t="s">
        <v>15</v>
      </c>
      <c r="F56" s="1">
        <f>+IF(Tempos_Sublanços[[#This Row],[Nó]]&lt;&gt;E55,0,Tempos_Sublanços[[#This Row],[Hora Fim]]-C55)</f>
        <v>40</v>
      </c>
      <c r="G56" s="1">
        <f>+IF(Tempos_Sublanços[[#This Row],[Column1]]&gt;180,1,0)</f>
        <v>0</v>
      </c>
    </row>
    <row r="57" spans="1:7" x14ac:dyDescent="0.25">
      <c r="A57">
        <v>3</v>
      </c>
      <c r="B57">
        <v>337</v>
      </c>
      <c r="C57">
        <v>337</v>
      </c>
      <c r="D57" s="1" t="s">
        <v>20</v>
      </c>
      <c r="E57" s="1" t="s">
        <v>15</v>
      </c>
      <c r="F57" s="1">
        <f>+IF(Tempos_Sublanços[[#This Row],[Nó]]&lt;&gt;E56,0,Tempos_Sublanços[[#This Row],[Hora Fim]]-C56)</f>
        <v>8</v>
      </c>
      <c r="G57" s="1">
        <f>+IF(Tempos_Sublanços[[#This Row],[Column1]]&gt;180,1,0)</f>
        <v>0</v>
      </c>
    </row>
    <row r="58" spans="1:7" x14ac:dyDescent="0.25">
      <c r="A58">
        <v>3</v>
      </c>
      <c r="B58">
        <v>351</v>
      </c>
      <c r="C58">
        <v>351</v>
      </c>
      <c r="D58" s="1" t="s">
        <v>20</v>
      </c>
      <c r="E58" s="1" t="s">
        <v>15</v>
      </c>
      <c r="F58" s="1">
        <f>+IF(Tempos_Sublanços[[#This Row],[Nó]]&lt;&gt;E57,0,Tempos_Sublanços[[#This Row],[Hora Fim]]-C57)</f>
        <v>14</v>
      </c>
      <c r="G58" s="1">
        <f>+IF(Tempos_Sublanços[[#This Row],[Column1]]&gt;180,1,0)</f>
        <v>0</v>
      </c>
    </row>
    <row r="59" spans="1:7" x14ac:dyDescent="0.25">
      <c r="A59">
        <v>2</v>
      </c>
      <c r="B59">
        <v>395</v>
      </c>
      <c r="C59">
        <v>395</v>
      </c>
      <c r="D59" s="1" t="s">
        <v>20</v>
      </c>
      <c r="E59" s="1" t="s">
        <v>15</v>
      </c>
      <c r="F59" s="1">
        <f>+IF(Tempos_Sublanços[[#This Row],[Nó]]&lt;&gt;E58,0,Tempos_Sublanços[[#This Row],[Hora Fim]]-C58)</f>
        <v>44</v>
      </c>
      <c r="G59" s="1">
        <f>+IF(Tempos_Sublanços[[#This Row],[Column1]]&gt;180,1,0)</f>
        <v>0</v>
      </c>
    </row>
    <row r="60" spans="1:7" x14ac:dyDescent="0.25">
      <c r="A60">
        <v>2</v>
      </c>
      <c r="B60">
        <v>409</v>
      </c>
      <c r="C60">
        <v>409</v>
      </c>
      <c r="D60" s="1" t="s">
        <v>20</v>
      </c>
      <c r="E60" s="1" t="s">
        <v>15</v>
      </c>
      <c r="F60" s="1">
        <f>+IF(Tempos_Sublanços[[#This Row],[Nó]]&lt;&gt;E59,0,Tempos_Sublanços[[#This Row],[Hora Fim]]-C59)</f>
        <v>14</v>
      </c>
      <c r="G60" s="1">
        <f>+IF(Tempos_Sublanços[[#This Row],[Column1]]&gt;180,1,0)</f>
        <v>0</v>
      </c>
    </row>
    <row r="61" spans="1:7" x14ac:dyDescent="0.25">
      <c r="A61">
        <v>1</v>
      </c>
      <c r="B61">
        <v>417</v>
      </c>
      <c r="C61">
        <v>417</v>
      </c>
      <c r="D61" s="1" t="s">
        <v>20</v>
      </c>
      <c r="E61" s="1" t="s">
        <v>15</v>
      </c>
      <c r="F61" s="1">
        <f>+IF(Tempos_Sublanços[[#This Row],[Nó]]&lt;&gt;E60,0,Tempos_Sublanços[[#This Row],[Hora Fim]]-C60)</f>
        <v>8</v>
      </c>
      <c r="G61" s="1">
        <f>+IF(Tempos_Sublanços[[#This Row],[Column1]]&gt;180,1,0)</f>
        <v>0</v>
      </c>
    </row>
    <row r="62" spans="1:7" x14ac:dyDescent="0.25">
      <c r="A62">
        <v>2</v>
      </c>
      <c r="B62">
        <v>16</v>
      </c>
      <c r="C62">
        <v>16</v>
      </c>
      <c r="D62" s="1" t="s">
        <v>20</v>
      </c>
      <c r="E62" s="1" t="s">
        <v>16</v>
      </c>
      <c r="F62" s="1">
        <f>+IF(Tempos_Sublanços[[#This Row],[Nó]]&lt;&gt;E61,0,Tempos_Sublanços[[#This Row],[Hora Fim]]-C61)</f>
        <v>0</v>
      </c>
      <c r="G62" s="1">
        <f>+IF(Tempos_Sublanços[[#This Row],[Column1]]&gt;180,1,0)</f>
        <v>0</v>
      </c>
    </row>
    <row r="63" spans="1:7" x14ac:dyDescent="0.25">
      <c r="A63">
        <v>3</v>
      </c>
      <c r="B63">
        <v>16</v>
      </c>
      <c r="C63">
        <v>16</v>
      </c>
      <c r="D63" s="1" t="s">
        <v>20</v>
      </c>
      <c r="E63" s="1" t="s">
        <v>16</v>
      </c>
      <c r="F63" s="1">
        <f>+IF(Tempos_Sublanços[[#This Row],[Nó]]&lt;&gt;E62,0,Tempos_Sublanços[[#This Row],[Hora Fim]]-C62)</f>
        <v>0</v>
      </c>
      <c r="G63" s="1">
        <f>+IF(Tempos_Sublanços[[#This Row],[Column1]]&gt;180,1,0)</f>
        <v>0</v>
      </c>
    </row>
    <row r="64" spans="1:7" x14ac:dyDescent="0.25">
      <c r="A64">
        <v>2</v>
      </c>
      <c r="B64">
        <v>16</v>
      </c>
      <c r="C64">
        <v>16</v>
      </c>
      <c r="D64" s="1" t="s">
        <v>20</v>
      </c>
      <c r="E64" s="1" t="s">
        <v>16</v>
      </c>
      <c r="F64" s="1">
        <f>+IF(Tempos_Sublanços[[#This Row],[Nó]]&lt;&gt;E63,0,Tempos_Sublanços[[#This Row],[Hora Fim]]-C63)</f>
        <v>0</v>
      </c>
      <c r="G64" s="1">
        <f>+IF(Tempos_Sublanços[[#This Row],[Column1]]&gt;180,1,0)</f>
        <v>0</v>
      </c>
    </row>
    <row r="65" spans="1:7" x14ac:dyDescent="0.25">
      <c r="A65">
        <v>3</v>
      </c>
      <c r="B65">
        <v>16</v>
      </c>
      <c r="C65">
        <v>16</v>
      </c>
      <c r="D65" s="1" t="s">
        <v>20</v>
      </c>
      <c r="E65" s="1" t="s">
        <v>16</v>
      </c>
      <c r="F65" s="1">
        <f>+IF(Tempos_Sublanços[[#This Row],[Nó]]&lt;&gt;E64,0,Tempos_Sublanços[[#This Row],[Hora Fim]]-C64)</f>
        <v>0</v>
      </c>
      <c r="G65" s="1">
        <f>+IF(Tempos_Sublanços[[#This Row],[Column1]]&gt;180,1,0)</f>
        <v>0</v>
      </c>
    </row>
    <row r="66" spans="1:7" x14ac:dyDescent="0.25">
      <c r="A66">
        <v>1</v>
      </c>
      <c r="B66">
        <v>16</v>
      </c>
      <c r="C66">
        <v>16</v>
      </c>
      <c r="D66" s="1" t="s">
        <v>20</v>
      </c>
      <c r="E66" s="1" t="s">
        <v>16</v>
      </c>
      <c r="F66" s="1">
        <f>+IF(Tempos_Sublanços[[#This Row],[Nó]]&lt;&gt;E65,0,Tempos_Sublanços[[#This Row],[Hora Fim]]-C65)</f>
        <v>0</v>
      </c>
      <c r="G66" s="1">
        <f>+IF(Tempos_Sublanços[[#This Row],[Column1]]&gt;180,1,0)</f>
        <v>0</v>
      </c>
    </row>
    <row r="67" spans="1:7" x14ac:dyDescent="0.25">
      <c r="A67">
        <v>1</v>
      </c>
      <c r="B67">
        <v>16</v>
      </c>
      <c r="C67">
        <v>16</v>
      </c>
      <c r="D67" s="1" t="s">
        <v>20</v>
      </c>
      <c r="E67" s="1" t="s">
        <v>16</v>
      </c>
      <c r="F67" s="1">
        <f>+IF(Tempos_Sublanços[[#This Row],[Nó]]&lt;&gt;E66,0,Tempos_Sublanços[[#This Row],[Hora Fim]]-C66)</f>
        <v>0</v>
      </c>
      <c r="G67" s="1">
        <f>+IF(Tempos_Sublanços[[#This Row],[Column1]]&gt;180,1,0)</f>
        <v>0</v>
      </c>
    </row>
    <row r="68" spans="1:7" x14ac:dyDescent="0.25">
      <c r="A68">
        <v>2</v>
      </c>
      <c r="B68">
        <v>120</v>
      </c>
      <c r="C68">
        <v>120</v>
      </c>
      <c r="D68" s="1" t="s">
        <v>20</v>
      </c>
      <c r="E68" s="1" t="s">
        <v>16</v>
      </c>
      <c r="F68" s="1">
        <f>+IF(Tempos_Sublanços[[#This Row],[Nó]]&lt;&gt;E67,0,Tempos_Sublanços[[#This Row],[Hora Fim]]-C67)</f>
        <v>104</v>
      </c>
      <c r="G68" s="1">
        <f>+IF(Tempos_Sublanços[[#This Row],[Column1]]&gt;180,1,0)</f>
        <v>0</v>
      </c>
    </row>
    <row r="69" spans="1:7" x14ac:dyDescent="0.25">
      <c r="A69">
        <v>2</v>
      </c>
      <c r="B69">
        <v>120</v>
      </c>
      <c r="C69">
        <v>120</v>
      </c>
      <c r="D69" s="1" t="s">
        <v>20</v>
      </c>
      <c r="E69" s="1" t="s">
        <v>16</v>
      </c>
      <c r="F69" s="1">
        <f>+IF(Tempos_Sublanços[[#This Row],[Nó]]&lt;&gt;E68,0,Tempos_Sublanços[[#This Row],[Hora Fim]]-C68)</f>
        <v>0</v>
      </c>
      <c r="G69" s="1">
        <f>+IF(Tempos_Sublanços[[#This Row],[Column1]]&gt;180,1,0)</f>
        <v>0</v>
      </c>
    </row>
    <row r="70" spans="1:7" x14ac:dyDescent="0.25">
      <c r="A70">
        <v>3</v>
      </c>
      <c r="B70">
        <v>184</v>
      </c>
      <c r="C70">
        <v>184</v>
      </c>
      <c r="D70" s="1" t="s">
        <v>20</v>
      </c>
      <c r="E70" s="1" t="s">
        <v>16</v>
      </c>
      <c r="F70" s="1">
        <f>+IF(Tempos_Sublanços[[#This Row],[Nó]]&lt;&gt;E69,0,Tempos_Sublanços[[#This Row],[Hora Fim]]-C69)</f>
        <v>64</v>
      </c>
      <c r="G70" s="1">
        <f>+IF(Tempos_Sublanços[[#This Row],[Column1]]&gt;180,1,0)</f>
        <v>0</v>
      </c>
    </row>
    <row r="71" spans="1:7" x14ac:dyDescent="0.25">
      <c r="A71">
        <v>3</v>
      </c>
      <c r="B71">
        <v>184</v>
      </c>
      <c r="C71">
        <v>184</v>
      </c>
      <c r="D71" s="1" t="s">
        <v>20</v>
      </c>
      <c r="E71" s="1" t="s">
        <v>16</v>
      </c>
      <c r="F71" s="1">
        <f>+IF(Tempos_Sublanços[[#This Row],[Nó]]&lt;&gt;E70,0,Tempos_Sublanços[[#This Row],[Hora Fim]]-C70)</f>
        <v>0</v>
      </c>
      <c r="G71" s="1">
        <f>+IF(Tempos_Sublanços[[#This Row],[Column1]]&gt;180,1,0)</f>
        <v>0</v>
      </c>
    </row>
    <row r="72" spans="1:7" x14ac:dyDescent="0.25">
      <c r="A72">
        <v>3</v>
      </c>
      <c r="B72">
        <v>344</v>
      </c>
      <c r="C72">
        <v>344</v>
      </c>
      <c r="D72" s="1" t="s">
        <v>20</v>
      </c>
      <c r="E72" s="1" t="s">
        <v>16</v>
      </c>
      <c r="F72" s="1">
        <f>+IF(Tempos_Sublanços[[#This Row],[Nó]]&lt;&gt;E71,0,Tempos_Sublanços[[#This Row],[Hora Fim]]-C71)</f>
        <v>160</v>
      </c>
      <c r="G72" s="1">
        <f>+IF(Tempos_Sublanços[[#This Row],[Column1]]&gt;180,1,0)</f>
        <v>0</v>
      </c>
    </row>
    <row r="73" spans="1:7" x14ac:dyDescent="0.25">
      <c r="A73">
        <v>3</v>
      </c>
      <c r="B73">
        <v>344</v>
      </c>
      <c r="C73">
        <v>344</v>
      </c>
      <c r="D73" s="1" t="s">
        <v>20</v>
      </c>
      <c r="E73" s="1" t="s">
        <v>16</v>
      </c>
      <c r="F73" s="1">
        <f>+IF(Tempos_Sublanços[[#This Row],[Nó]]&lt;&gt;E72,0,Tempos_Sublanços[[#This Row],[Hora Fim]]-C72)</f>
        <v>0</v>
      </c>
      <c r="G73" s="1">
        <f>+IF(Tempos_Sublanços[[#This Row],[Column1]]&gt;180,1,0)</f>
        <v>0</v>
      </c>
    </row>
    <row r="74" spans="1:7" x14ac:dyDescent="0.25">
      <c r="A74">
        <v>2</v>
      </c>
      <c r="B74">
        <v>402</v>
      </c>
      <c r="C74">
        <v>402</v>
      </c>
      <c r="D74" s="1" t="s">
        <v>20</v>
      </c>
      <c r="E74" s="1" t="s">
        <v>16</v>
      </c>
      <c r="F74" s="1">
        <f>+IF(Tempos_Sublanços[[#This Row],[Nó]]&lt;&gt;E73,0,Tempos_Sublanços[[#This Row],[Hora Fim]]-C73)</f>
        <v>58</v>
      </c>
      <c r="G74" s="1">
        <f>+IF(Tempos_Sublanços[[#This Row],[Column1]]&gt;180,1,0)</f>
        <v>0</v>
      </c>
    </row>
    <row r="75" spans="1:7" x14ac:dyDescent="0.25">
      <c r="A75">
        <v>2</v>
      </c>
      <c r="B75">
        <v>402</v>
      </c>
      <c r="C75">
        <v>402</v>
      </c>
      <c r="D75" s="1" t="s">
        <v>20</v>
      </c>
      <c r="E75" s="1" t="s">
        <v>16</v>
      </c>
      <c r="F75" s="1">
        <f>+IF(Tempos_Sublanços[[#This Row],[Nó]]&lt;&gt;E74,0,Tempos_Sublanços[[#This Row],[Hora Fim]]-C74)</f>
        <v>0</v>
      </c>
      <c r="G75" s="1">
        <f>+IF(Tempos_Sublanços[[#This Row],[Column1]]&gt;180,1,0)</f>
        <v>0</v>
      </c>
    </row>
    <row r="76" spans="1:7" x14ac:dyDescent="0.25">
      <c r="A76">
        <v>0</v>
      </c>
      <c r="B76">
        <v>55</v>
      </c>
      <c r="C76">
        <v>55</v>
      </c>
      <c r="D76" s="1" t="s">
        <v>20</v>
      </c>
      <c r="E76" s="1" t="s">
        <v>10</v>
      </c>
      <c r="F76" s="1">
        <f>+IF(Tempos_Sublanços[[#This Row],[Nó]]&lt;&gt;E75,0,Tempos_Sublanços[[#This Row],[Hora Fim]]-C75)</f>
        <v>0</v>
      </c>
      <c r="G76" s="1">
        <f>+IF(Tempos_Sublanços[[#This Row],[Column1]]&gt;180,1,0)</f>
        <v>0</v>
      </c>
    </row>
    <row r="77" spans="1:7" x14ac:dyDescent="0.25">
      <c r="A77">
        <v>0</v>
      </c>
      <c r="B77">
        <v>71</v>
      </c>
      <c r="C77">
        <v>71</v>
      </c>
      <c r="D77" s="1" t="s">
        <v>20</v>
      </c>
      <c r="E77" s="1" t="s">
        <v>10</v>
      </c>
      <c r="F77" s="1">
        <f>+IF(Tempos_Sublanços[[#This Row],[Nó]]&lt;&gt;E76,0,Tempos_Sublanços[[#This Row],[Hora Fim]]-C76)</f>
        <v>16</v>
      </c>
      <c r="G77" s="1">
        <f>+IF(Tempos_Sublanços[[#This Row],[Column1]]&gt;180,1,0)</f>
        <v>0</v>
      </c>
    </row>
    <row r="78" spans="1:7" x14ac:dyDescent="0.25">
      <c r="A78">
        <v>3</v>
      </c>
      <c r="B78">
        <v>87</v>
      </c>
      <c r="C78">
        <v>87</v>
      </c>
      <c r="D78" s="1" t="s">
        <v>20</v>
      </c>
      <c r="E78" s="1" t="s">
        <v>10</v>
      </c>
      <c r="F78" s="1">
        <f>+IF(Tempos_Sublanços[[#This Row],[Nó]]&lt;&gt;E77,0,Tempos_Sublanços[[#This Row],[Hora Fim]]-C77)</f>
        <v>16</v>
      </c>
      <c r="G78" s="1">
        <f>+IF(Tempos_Sublanços[[#This Row],[Column1]]&gt;180,1,0)</f>
        <v>0</v>
      </c>
    </row>
    <row r="79" spans="1:7" x14ac:dyDescent="0.25">
      <c r="A79">
        <v>3</v>
      </c>
      <c r="B79">
        <v>103</v>
      </c>
      <c r="C79">
        <v>103</v>
      </c>
      <c r="D79" s="1" t="s">
        <v>20</v>
      </c>
      <c r="E79" s="1" t="s">
        <v>10</v>
      </c>
      <c r="F79" s="1">
        <f>+IF(Tempos_Sublanços[[#This Row],[Nó]]&lt;&gt;E78,0,Tempos_Sublanços[[#This Row],[Hora Fim]]-C78)</f>
        <v>16</v>
      </c>
      <c r="G79" s="1">
        <f>+IF(Tempos_Sublanços[[#This Row],[Column1]]&gt;180,1,0)</f>
        <v>0</v>
      </c>
    </row>
    <row r="80" spans="1:7" x14ac:dyDescent="0.25">
      <c r="A80">
        <v>3</v>
      </c>
      <c r="B80">
        <v>103</v>
      </c>
      <c r="C80">
        <v>113</v>
      </c>
      <c r="D80" s="1" t="s">
        <v>23</v>
      </c>
      <c r="E80" s="1" t="s">
        <v>10</v>
      </c>
      <c r="F80" s="1">
        <f>+IF(Tempos_Sublanços[[#This Row],[Nó]]&lt;&gt;E79,0,Tempos_Sublanços[[#This Row],[Hora Fim]]-C79)</f>
        <v>10</v>
      </c>
      <c r="G80" s="1">
        <f>+IF(Tempos_Sublanços[[#This Row],[Column1]]&gt;180,1,0)</f>
        <v>0</v>
      </c>
    </row>
    <row r="81" spans="1:7" x14ac:dyDescent="0.25">
      <c r="A81">
        <v>2</v>
      </c>
      <c r="B81">
        <v>191</v>
      </c>
      <c r="C81">
        <v>191</v>
      </c>
      <c r="D81" s="1" t="s">
        <v>20</v>
      </c>
      <c r="E81" s="1" t="s">
        <v>10</v>
      </c>
      <c r="F81" s="1">
        <f>+IF(Tempos_Sublanços[[#This Row],[Nó]]&lt;&gt;E80,0,Tempos_Sublanços[[#This Row],[Hora Fim]]-C80)</f>
        <v>78</v>
      </c>
      <c r="G81" s="1">
        <f>+IF(Tempos_Sublanços[[#This Row],[Column1]]&gt;180,1,0)</f>
        <v>0</v>
      </c>
    </row>
    <row r="82" spans="1:7" x14ac:dyDescent="0.25">
      <c r="A82">
        <v>2</v>
      </c>
      <c r="B82">
        <v>207</v>
      </c>
      <c r="C82">
        <v>207</v>
      </c>
      <c r="D82" s="1" t="s">
        <v>20</v>
      </c>
      <c r="E82" s="1" t="s">
        <v>10</v>
      </c>
      <c r="F82" s="1">
        <f>+IF(Tempos_Sublanços[[#This Row],[Nó]]&lt;&gt;E81,0,Tempos_Sublanços[[#This Row],[Hora Fim]]-C81)</f>
        <v>16</v>
      </c>
      <c r="G82" s="1">
        <f>+IF(Tempos_Sublanços[[#This Row],[Column1]]&gt;180,1,0)</f>
        <v>0</v>
      </c>
    </row>
    <row r="83" spans="1:7" x14ac:dyDescent="0.25">
      <c r="A83">
        <v>2</v>
      </c>
      <c r="B83">
        <v>245</v>
      </c>
      <c r="C83">
        <v>245</v>
      </c>
      <c r="D83" s="1" t="s">
        <v>20</v>
      </c>
      <c r="E83" s="1" t="s">
        <v>10</v>
      </c>
      <c r="F83" s="1">
        <f>+IF(Tempos_Sublanços[[#This Row],[Nó]]&lt;&gt;E82,0,Tempos_Sublanços[[#This Row],[Hora Fim]]-C82)</f>
        <v>38</v>
      </c>
      <c r="G83" s="1">
        <f>+IF(Tempos_Sublanços[[#This Row],[Column1]]&gt;180,1,0)</f>
        <v>0</v>
      </c>
    </row>
    <row r="84" spans="1:7" x14ac:dyDescent="0.25">
      <c r="A84">
        <v>2</v>
      </c>
      <c r="B84">
        <v>245</v>
      </c>
      <c r="C84">
        <v>275</v>
      </c>
      <c r="D84" s="1" t="s">
        <v>22</v>
      </c>
      <c r="E84" s="1" t="s">
        <v>10</v>
      </c>
      <c r="F84" s="1">
        <f>+IF(Tempos_Sublanços[[#This Row],[Nó]]&lt;&gt;E83,0,Tempos_Sublanços[[#This Row],[Hora Fim]]-C83)</f>
        <v>30</v>
      </c>
      <c r="G84" s="1">
        <f>+IF(Tempos_Sublanços[[#This Row],[Column1]]&gt;180,1,0)</f>
        <v>0</v>
      </c>
    </row>
    <row r="85" spans="1:7" x14ac:dyDescent="0.25">
      <c r="A85">
        <v>1</v>
      </c>
      <c r="B85">
        <v>283</v>
      </c>
      <c r="C85">
        <v>283</v>
      </c>
      <c r="D85" s="1" t="s">
        <v>20</v>
      </c>
      <c r="E85" s="1" t="s">
        <v>10</v>
      </c>
      <c r="F85" s="1">
        <f>+IF(Tempos_Sublanços[[#This Row],[Nó]]&lt;&gt;E84,0,Tempos_Sublanços[[#This Row],[Hora Fim]]-C84)</f>
        <v>8</v>
      </c>
      <c r="G85" s="1">
        <f>+IF(Tempos_Sublanços[[#This Row],[Column1]]&gt;180,1,0)</f>
        <v>0</v>
      </c>
    </row>
    <row r="86" spans="1:7" x14ac:dyDescent="0.25">
      <c r="A86">
        <v>1</v>
      </c>
      <c r="B86">
        <v>283</v>
      </c>
      <c r="C86">
        <v>323</v>
      </c>
      <c r="D86" s="1" t="s">
        <v>24</v>
      </c>
      <c r="E86" s="1" t="s">
        <v>10</v>
      </c>
      <c r="F86" s="1">
        <f>+IF(Tempos_Sublanços[[#This Row],[Nó]]&lt;&gt;E85,0,Tempos_Sublanços[[#This Row],[Hora Fim]]-C85)</f>
        <v>40</v>
      </c>
      <c r="G86" s="1">
        <f>+IF(Tempos_Sublanços[[#This Row],[Column1]]&gt;180,1,0)</f>
        <v>0</v>
      </c>
    </row>
    <row r="87" spans="1:7" x14ac:dyDescent="0.25">
      <c r="A87">
        <v>2</v>
      </c>
      <c r="B87">
        <v>331</v>
      </c>
      <c r="C87">
        <v>331</v>
      </c>
      <c r="D87" s="1" t="s">
        <v>20</v>
      </c>
      <c r="E87" s="1" t="s">
        <v>10</v>
      </c>
      <c r="F87" s="1">
        <f>+IF(Tempos_Sublanços[[#This Row],[Nó]]&lt;&gt;E86,0,Tempos_Sublanços[[#This Row],[Hora Fim]]-C86)</f>
        <v>8</v>
      </c>
      <c r="G87" s="1">
        <f>+IF(Tempos_Sublanços[[#This Row],[Column1]]&gt;180,1,0)</f>
        <v>0</v>
      </c>
    </row>
    <row r="88" spans="1:7" x14ac:dyDescent="0.25">
      <c r="A88">
        <v>3</v>
      </c>
      <c r="B88">
        <v>415</v>
      </c>
      <c r="C88">
        <v>415</v>
      </c>
      <c r="D88" s="1" t="s">
        <v>20</v>
      </c>
      <c r="E88" s="1" t="s">
        <v>10</v>
      </c>
      <c r="F88" s="1">
        <f>+IF(Tempos_Sublanços[[#This Row],[Nó]]&lt;&gt;E87,0,Tempos_Sublanços[[#This Row],[Hora Fim]]-C87)</f>
        <v>84</v>
      </c>
      <c r="G88" s="1">
        <f>+IF(Tempos_Sublanços[[#This Row],[Column1]]&gt;180,1,0)</f>
        <v>0</v>
      </c>
    </row>
    <row r="89" spans="1:7" x14ac:dyDescent="0.25">
      <c r="A89">
        <v>0</v>
      </c>
      <c r="B89">
        <v>36</v>
      </c>
      <c r="C89">
        <v>36</v>
      </c>
      <c r="D89" s="1" t="s">
        <v>20</v>
      </c>
      <c r="E89" s="1" t="s">
        <v>8</v>
      </c>
      <c r="F89" s="1">
        <f>+IF(Tempos_Sublanços[[#This Row],[Nó]]&lt;&gt;E88,0,Tempos_Sublanços[[#This Row],[Hora Fim]]-C88)</f>
        <v>0</v>
      </c>
      <c r="G89" s="1">
        <f>+IF(Tempos_Sublanços[[#This Row],[Column1]]&gt;180,1,0)</f>
        <v>0</v>
      </c>
    </row>
    <row r="90" spans="1:7" x14ac:dyDescent="0.25">
      <c r="A90">
        <v>3</v>
      </c>
      <c r="B90">
        <v>68</v>
      </c>
      <c r="C90">
        <v>68</v>
      </c>
      <c r="D90" s="1" t="s">
        <v>20</v>
      </c>
      <c r="E90" s="1" t="s">
        <v>8</v>
      </c>
      <c r="F90" s="1">
        <f>+IF(Tempos_Sublanços[[#This Row],[Nó]]&lt;&gt;E89,0,Tempos_Sublanços[[#This Row],[Hora Fim]]-C89)</f>
        <v>32</v>
      </c>
      <c r="G90" s="1">
        <f>+IF(Tempos_Sublanços[[#This Row],[Column1]]&gt;180,1,0)</f>
        <v>0</v>
      </c>
    </row>
    <row r="91" spans="1:7" x14ac:dyDescent="0.25">
      <c r="A91">
        <v>1</v>
      </c>
      <c r="B91">
        <v>68</v>
      </c>
      <c r="C91">
        <v>68</v>
      </c>
      <c r="D91" s="1" t="s">
        <v>20</v>
      </c>
      <c r="E91" s="1" t="s">
        <v>8</v>
      </c>
      <c r="F91" s="1">
        <f>+IF(Tempos_Sublanços[[#This Row],[Nó]]&lt;&gt;E90,0,Tempos_Sublanços[[#This Row],[Hora Fim]]-C90)</f>
        <v>0</v>
      </c>
      <c r="G91" s="1">
        <f>+IF(Tempos_Sublanços[[#This Row],[Column1]]&gt;180,1,0)</f>
        <v>0</v>
      </c>
    </row>
    <row r="92" spans="1:7" x14ac:dyDescent="0.25">
      <c r="A92">
        <v>0</v>
      </c>
      <c r="B92">
        <v>90</v>
      </c>
      <c r="C92">
        <v>90</v>
      </c>
      <c r="D92" s="1" t="s">
        <v>20</v>
      </c>
      <c r="E92" s="1" t="s">
        <v>8</v>
      </c>
      <c r="F92" s="1">
        <f>+IF(Tempos_Sublanços[[#This Row],[Nó]]&lt;&gt;E91,0,Tempos_Sublanços[[#This Row],[Hora Fim]]-C91)</f>
        <v>22</v>
      </c>
      <c r="G92" s="1">
        <f>+IF(Tempos_Sublanços[[#This Row],[Column1]]&gt;180,1,0)</f>
        <v>0</v>
      </c>
    </row>
    <row r="93" spans="1:7" x14ac:dyDescent="0.25">
      <c r="A93">
        <v>1</v>
      </c>
      <c r="B93">
        <v>68</v>
      </c>
      <c r="C93">
        <v>98</v>
      </c>
      <c r="D93" s="1" t="s">
        <v>22</v>
      </c>
      <c r="E93" s="1" t="s">
        <v>8</v>
      </c>
      <c r="F93" s="1">
        <f>+IF(Tempos_Sublanços[[#This Row],[Nó]]&lt;&gt;E92,0,Tempos_Sublanços[[#This Row],[Hora Fim]]-C92)</f>
        <v>8</v>
      </c>
      <c r="G93" s="1">
        <f>+IF(Tempos_Sublanços[[#This Row],[Column1]]&gt;180,1,0)</f>
        <v>0</v>
      </c>
    </row>
    <row r="94" spans="1:7" x14ac:dyDescent="0.25">
      <c r="A94">
        <v>0</v>
      </c>
      <c r="B94">
        <v>90</v>
      </c>
      <c r="C94">
        <v>120</v>
      </c>
      <c r="D94" s="1" t="s">
        <v>22</v>
      </c>
      <c r="E94" s="1" t="s">
        <v>8</v>
      </c>
      <c r="F94" s="1">
        <f>+IF(Tempos_Sublanços[[#This Row],[Nó]]&lt;&gt;E93,0,Tempos_Sublanços[[#This Row],[Hora Fim]]-C93)</f>
        <v>22</v>
      </c>
      <c r="G94" s="1">
        <f>+IF(Tempos_Sublanços[[#This Row],[Column1]]&gt;180,1,0)</f>
        <v>0</v>
      </c>
    </row>
    <row r="95" spans="1:7" x14ac:dyDescent="0.25">
      <c r="A95">
        <v>0</v>
      </c>
      <c r="B95">
        <v>120</v>
      </c>
      <c r="C95">
        <v>130</v>
      </c>
      <c r="D95" s="1" t="s">
        <v>23</v>
      </c>
      <c r="E95" s="1" t="s">
        <v>8</v>
      </c>
      <c r="F95" s="1">
        <f>+IF(Tempos_Sublanços[[#This Row],[Nó]]&lt;&gt;E94,0,Tempos_Sublanços[[#This Row],[Hora Fim]]-C94)</f>
        <v>10</v>
      </c>
      <c r="G95" s="1">
        <f>+IF(Tempos_Sublanços[[#This Row],[Column1]]&gt;180,1,0)</f>
        <v>0</v>
      </c>
    </row>
    <row r="96" spans="1:7" x14ac:dyDescent="0.25">
      <c r="A96">
        <v>1</v>
      </c>
      <c r="B96">
        <v>132</v>
      </c>
      <c r="C96">
        <v>132</v>
      </c>
      <c r="D96" s="1" t="s">
        <v>20</v>
      </c>
      <c r="E96" s="1" t="s">
        <v>8</v>
      </c>
      <c r="F96" s="1">
        <f>+IF(Tempos_Sublanços[[#This Row],[Nó]]&lt;&gt;E95,0,Tempos_Sublanços[[#This Row],[Hora Fim]]-C95)</f>
        <v>2</v>
      </c>
      <c r="G96" s="1">
        <f>+IF(Tempos_Sublanços[[#This Row],[Column1]]&gt;180,1,0)</f>
        <v>0</v>
      </c>
    </row>
    <row r="97" spans="1:7" x14ac:dyDescent="0.25">
      <c r="A97">
        <v>3</v>
      </c>
      <c r="B97">
        <v>132</v>
      </c>
      <c r="C97">
        <v>132</v>
      </c>
      <c r="D97" s="1" t="s">
        <v>20</v>
      </c>
      <c r="E97" s="1" t="s">
        <v>8</v>
      </c>
      <c r="F97" s="1">
        <f>+IF(Tempos_Sublanços[[#This Row],[Nó]]&lt;&gt;E96,0,Tempos_Sublanços[[#This Row],[Hora Fim]]-C96)</f>
        <v>0</v>
      </c>
      <c r="G97" s="1">
        <f>+IF(Tempos_Sublanços[[#This Row],[Column1]]&gt;180,1,0)</f>
        <v>0</v>
      </c>
    </row>
    <row r="98" spans="1:7" x14ac:dyDescent="0.25">
      <c r="A98">
        <v>2</v>
      </c>
      <c r="B98">
        <v>172</v>
      </c>
      <c r="C98">
        <v>172</v>
      </c>
      <c r="D98" s="1" t="s">
        <v>20</v>
      </c>
      <c r="E98" s="1" t="s">
        <v>8</v>
      </c>
      <c r="F98" s="1">
        <f>+IF(Tempos_Sublanços[[#This Row],[Nó]]&lt;&gt;E97,0,Tempos_Sublanços[[#This Row],[Hora Fim]]-C97)</f>
        <v>40</v>
      </c>
      <c r="G98" s="1">
        <f>+IF(Tempos_Sublanços[[#This Row],[Column1]]&gt;180,1,0)</f>
        <v>0</v>
      </c>
    </row>
    <row r="99" spans="1:7" x14ac:dyDescent="0.25">
      <c r="A99">
        <v>0</v>
      </c>
      <c r="B99">
        <v>184</v>
      </c>
      <c r="C99">
        <v>184</v>
      </c>
      <c r="D99" s="1" t="s">
        <v>20</v>
      </c>
      <c r="E99" s="1" t="s">
        <v>8</v>
      </c>
      <c r="F99" s="1">
        <f>+IF(Tempos_Sublanços[[#This Row],[Nó]]&lt;&gt;E98,0,Tempos_Sublanços[[#This Row],[Hora Fim]]-C98)</f>
        <v>12</v>
      </c>
      <c r="G99" s="1">
        <f>+IF(Tempos_Sublanços[[#This Row],[Column1]]&gt;180,1,0)</f>
        <v>0</v>
      </c>
    </row>
    <row r="100" spans="1:7" x14ac:dyDescent="0.25">
      <c r="A100">
        <v>2</v>
      </c>
      <c r="B100">
        <v>226</v>
      </c>
      <c r="C100">
        <v>226</v>
      </c>
      <c r="D100" s="1" t="s">
        <v>20</v>
      </c>
      <c r="E100" s="1" t="s">
        <v>8</v>
      </c>
      <c r="F100" s="1">
        <f>+IF(Tempos_Sublanços[[#This Row],[Nó]]&lt;&gt;E99,0,Tempos_Sublanços[[#This Row],[Hora Fim]]-C99)</f>
        <v>42</v>
      </c>
      <c r="G100" s="1">
        <f>+IF(Tempos_Sublanços[[#This Row],[Column1]]&gt;180,1,0)</f>
        <v>0</v>
      </c>
    </row>
    <row r="101" spans="1:7" x14ac:dyDescent="0.25">
      <c r="A101">
        <v>1</v>
      </c>
      <c r="B101">
        <v>234</v>
      </c>
      <c r="C101">
        <v>234</v>
      </c>
      <c r="D101" s="1" t="s">
        <v>20</v>
      </c>
      <c r="E101" s="1" t="s">
        <v>8</v>
      </c>
      <c r="F101" s="1">
        <f>+IF(Tempos_Sublanços[[#This Row],[Nó]]&lt;&gt;E100,0,Tempos_Sublanços[[#This Row],[Hora Fim]]-C100)</f>
        <v>8</v>
      </c>
      <c r="G101" s="1">
        <f>+IF(Tempos_Sublanços[[#This Row],[Column1]]&gt;180,1,0)</f>
        <v>0</v>
      </c>
    </row>
    <row r="102" spans="1:7" x14ac:dyDescent="0.25">
      <c r="A102">
        <v>1</v>
      </c>
      <c r="B102">
        <v>342</v>
      </c>
      <c r="C102">
        <v>342</v>
      </c>
      <c r="D102" s="1" t="s">
        <v>20</v>
      </c>
      <c r="E102" s="1" t="s">
        <v>8</v>
      </c>
      <c r="F102" s="1">
        <f>+IF(Tempos_Sublanços[[#This Row],[Nó]]&lt;&gt;E101,0,Tempos_Sublanços[[#This Row],[Hora Fim]]-C101)</f>
        <v>108</v>
      </c>
      <c r="G102" s="1">
        <f>+IF(Tempos_Sublanços[[#This Row],[Column1]]&gt;180,1,0)</f>
        <v>0</v>
      </c>
    </row>
    <row r="103" spans="1:7" x14ac:dyDescent="0.25">
      <c r="A103">
        <v>2</v>
      </c>
      <c r="B103">
        <v>350</v>
      </c>
      <c r="C103">
        <v>350</v>
      </c>
      <c r="D103" s="1" t="s">
        <v>20</v>
      </c>
      <c r="E103" s="1" t="s">
        <v>8</v>
      </c>
      <c r="F103" s="1">
        <f>+IF(Tempos_Sublanços[[#This Row],[Nó]]&lt;&gt;E102,0,Tempos_Sublanços[[#This Row],[Hora Fim]]-C102)</f>
        <v>8</v>
      </c>
      <c r="G103" s="1">
        <f>+IF(Tempos_Sublanços[[#This Row],[Column1]]&gt;180,1,0)</f>
        <v>0</v>
      </c>
    </row>
    <row r="104" spans="1:7" x14ac:dyDescent="0.25">
      <c r="A104">
        <v>1</v>
      </c>
      <c r="B104">
        <v>342</v>
      </c>
      <c r="C104">
        <v>352</v>
      </c>
      <c r="D104" s="1" t="s">
        <v>33</v>
      </c>
      <c r="E104" s="1" t="s">
        <v>8</v>
      </c>
      <c r="F104" s="1">
        <f>+IF(Tempos_Sublanços[[#This Row],[Nó]]&lt;&gt;E103,0,Tempos_Sublanços[[#This Row],[Hora Fim]]-C103)</f>
        <v>2</v>
      </c>
      <c r="G104" s="1">
        <f>+IF(Tempos_Sublanços[[#This Row],[Column1]]&gt;180,1,0)</f>
        <v>0</v>
      </c>
    </row>
    <row r="105" spans="1:7" x14ac:dyDescent="0.25">
      <c r="A105">
        <v>0</v>
      </c>
      <c r="B105">
        <v>374</v>
      </c>
      <c r="C105">
        <v>374</v>
      </c>
      <c r="D105" s="1" t="s">
        <v>20</v>
      </c>
      <c r="E105" s="1" t="s">
        <v>8</v>
      </c>
      <c r="F105" s="1">
        <f>+IF(Tempos_Sublanços[[#This Row],[Nó]]&lt;&gt;E104,0,Tempos_Sublanços[[#This Row],[Hora Fim]]-C104)</f>
        <v>22</v>
      </c>
      <c r="G105" s="1">
        <f>+IF(Tempos_Sublanços[[#This Row],[Column1]]&gt;180,1,0)</f>
        <v>0</v>
      </c>
    </row>
    <row r="106" spans="1:7" x14ac:dyDescent="0.25">
      <c r="A106">
        <v>3</v>
      </c>
      <c r="B106">
        <v>396</v>
      </c>
      <c r="C106">
        <v>396</v>
      </c>
      <c r="D106" s="1" t="s">
        <v>20</v>
      </c>
      <c r="E106" s="1" t="s">
        <v>8</v>
      </c>
      <c r="F106" s="1">
        <f>+IF(Tempos_Sublanços[[#This Row],[Nó]]&lt;&gt;E105,0,Tempos_Sublanços[[#This Row],[Hora Fim]]-C105)</f>
        <v>22</v>
      </c>
      <c r="G106" s="1">
        <f>+IF(Tempos_Sublanços[[#This Row],[Column1]]&gt;180,1,0)</f>
        <v>0</v>
      </c>
    </row>
    <row r="107" spans="1:7" x14ac:dyDescent="0.25">
      <c r="A107">
        <v>0</v>
      </c>
      <c r="B107">
        <v>428</v>
      </c>
      <c r="C107">
        <v>428</v>
      </c>
      <c r="D107" s="1" t="s">
        <v>20</v>
      </c>
      <c r="E107" s="1" t="s">
        <v>8</v>
      </c>
      <c r="F107" s="1">
        <f>+IF(Tempos_Sublanços[[#This Row],[Nó]]&lt;&gt;E106,0,Tempos_Sublanços[[#This Row],[Hora Fim]]-C106)</f>
        <v>32</v>
      </c>
      <c r="G107" s="1">
        <f>+IF(Tempos_Sublanços[[#This Row],[Column1]]&gt;180,1,0)</f>
        <v>0</v>
      </c>
    </row>
    <row r="108" spans="1:7" x14ac:dyDescent="0.25">
      <c r="A108">
        <v>3</v>
      </c>
      <c r="B108">
        <v>434</v>
      </c>
      <c r="C108">
        <v>434</v>
      </c>
      <c r="D108" s="1" t="s">
        <v>20</v>
      </c>
      <c r="E108" s="1" t="s">
        <v>8</v>
      </c>
      <c r="F108" s="1">
        <f>+IF(Tempos_Sublanços[[#This Row],[Nó]]&lt;&gt;E107,0,Tempos_Sublanços[[#This Row],[Hora Fim]]-C107)</f>
        <v>6</v>
      </c>
      <c r="G108" s="1">
        <f>+IF(Tempos_Sublanços[[#This Row],[Column1]]&gt;180,1,0)</f>
        <v>0</v>
      </c>
    </row>
    <row r="109" spans="1:7" x14ac:dyDescent="0.25">
      <c r="A109">
        <v>0</v>
      </c>
      <c r="B109">
        <v>48</v>
      </c>
      <c r="C109">
        <v>48</v>
      </c>
      <c r="D109" s="1" t="s">
        <v>20</v>
      </c>
      <c r="E109" s="1" t="s">
        <v>9</v>
      </c>
      <c r="F109" s="1">
        <f>+IF(Tempos_Sublanços[[#This Row],[Nó]]&lt;&gt;E108,0,Tempos_Sublanços[[#This Row],[Hora Fim]]-C108)</f>
        <v>0</v>
      </c>
      <c r="G109" s="1">
        <f>+IF(Tempos_Sublanços[[#This Row],[Column1]]&gt;180,1,0)</f>
        <v>0</v>
      </c>
    </row>
    <row r="110" spans="1:7" x14ac:dyDescent="0.25">
      <c r="A110">
        <v>0</v>
      </c>
      <c r="B110">
        <v>78</v>
      </c>
      <c r="C110">
        <v>78</v>
      </c>
      <c r="D110" s="1" t="s">
        <v>20</v>
      </c>
      <c r="E110" s="1" t="s">
        <v>9</v>
      </c>
      <c r="F110" s="1">
        <f>+IF(Tempos_Sublanços[[#This Row],[Nó]]&lt;&gt;E109,0,Tempos_Sublanços[[#This Row],[Hora Fim]]-C109)</f>
        <v>30</v>
      </c>
      <c r="G110" s="1">
        <f>+IF(Tempos_Sublanços[[#This Row],[Column1]]&gt;180,1,0)</f>
        <v>0</v>
      </c>
    </row>
    <row r="111" spans="1:7" x14ac:dyDescent="0.25">
      <c r="A111">
        <v>3</v>
      </c>
      <c r="B111">
        <v>80</v>
      </c>
      <c r="C111">
        <v>80</v>
      </c>
      <c r="D111" s="1" t="s">
        <v>20</v>
      </c>
      <c r="E111" s="1" t="s">
        <v>9</v>
      </c>
      <c r="F111" s="1">
        <f>+IF(Tempos_Sublanços[[#This Row],[Nó]]&lt;&gt;E110,0,Tempos_Sublanços[[#This Row],[Hora Fim]]-C110)</f>
        <v>2</v>
      </c>
      <c r="G111" s="1">
        <f>+IF(Tempos_Sublanços[[#This Row],[Column1]]&gt;180,1,0)</f>
        <v>0</v>
      </c>
    </row>
    <row r="112" spans="1:7" x14ac:dyDescent="0.25">
      <c r="A112">
        <v>1</v>
      </c>
      <c r="B112">
        <v>110</v>
      </c>
      <c r="C112">
        <v>110</v>
      </c>
      <c r="D112" s="1" t="s">
        <v>20</v>
      </c>
      <c r="E112" s="1" t="s">
        <v>9</v>
      </c>
      <c r="F112" s="1">
        <f>+IF(Tempos_Sublanços[[#This Row],[Nó]]&lt;&gt;E111,0,Tempos_Sublanços[[#This Row],[Hora Fim]]-C111)</f>
        <v>30</v>
      </c>
      <c r="G112" s="1">
        <f>+IF(Tempos_Sublanços[[#This Row],[Column1]]&gt;180,1,0)</f>
        <v>0</v>
      </c>
    </row>
    <row r="113" spans="1:7" x14ac:dyDescent="0.25">
      <c r="A113">
        <v>3</v>
      </c>
      <c r="B113">
        <v>120</v>
      </c>
      <c r="C113">
        <v>120</v>
      </c>
      <c r="D113" s="1" t="s">
        <v>20</v>
      </c>
      <c r="E113" s="1" t="s">
        <v>9</v>
      </c>
      <c r="F113" s="1">
        <f>+IF(Tempos_Sublanços[[#This Row],[Nó]]&lt;&gt;E112,0,Tempos_Sublanços[[#This Row],[Hora Fim]]-C112)</f>
        <v>10</v>
      </c>
      <c r="G113" s="1">
        <f>+IF(Tempos_Sublanços[[#This Row],[Column1]]&gt;180,1,0)</f>
        <v>0</v>
      </c>
    </row>
    <row r="114" spans="1:7" x14ac:dyDescent="0.25">
      <c r="A114">
        <v>1</v>
      </c>
      <c r="B114">
        <v>110</v>
      </c>
      <c r="C114">
        <v>120</v>
      </c>
      <c r="D114" s="1" t="s">
        <v>23</v>
      </c>
      <c r="E114" s="1" t="s">
        <v>9</v>
      </c>
      <c r="F114" s="1">
        <f>+IF(Tempos_Sublanços[[#This Row],[Nó]]&lt;&gt;E113,0,Tempos_Sublanços[[#This Row],[Hora Fim]]-C113)</f>
        <v>0</v>
      </c>
      <c r="G114" s="1">
        <f>+IF(Tempos_Sublanços[[#This Row],[Column1]]&gt;180,1,0)</f>
        <v>0</v>
      </c>
    </row>
    <row r="115" spans="1:7" x14ac:dyDescent="0.25">
      <c r="A115">
        <v>0</v>
      </c>
      <c r="B115">
        <v>142</v>
      </c>
      <c r="C115">
        <v>142</v>
      </c>
      <c r="D115" s="1" t="s">
        <v>20</v>
      </c>
      <c r="E115" s="1" t="s">
        <v>9</v>
      </c>
      <c r="F115" s="1">
        <f>+IF(Tempos_Sublanços[[#This Row],[Nó]]&lt;&gt;E114,0,Tempos_Sublanços[[#This Row],[Hora Fim]]-C114)</f>
        <v>22</v>
      </c>
      <c r="G115" s="1">
        <f>+IF(Tempos_Sublanços[[#This Row],[Column1]]&gt;180,1,0)</f>
        <v>0</v>
      </c>
    </row>
    <row r="116" spans="1:7" x14ac:dyDescent="0.25">
      <c r="A116">
        <v>0</v>
      </c>
      <c r="B116">
        <v>142</v>
      </c>
      <c r="C116">
        <v>172</v>
      </c>
      <c r="D116" s="1" t="s">
        <v>22</v>
      </c>
      <c r="E116" s="1" t="s">
        <v>9</v>
      </c>
      <c r="F116" s="1">
        <f>+IF(Tempos_Sublanços[[#This Row],[Nó]]&lt;&gt;E115,0,Tempos_Sublanços[[#This Row],[Hora Fim]]-C115)</f>
        <v>30</v>
      </c>
      <c r="G116" s="1">
        <f>+IF(Tempos_Sublanços[[#This Row],[Column1]]&gt;180,1,0)</f>
        <v>0</v>
      </c>
    </row>
    <row r="117" spans="1:7" x14ac:dyDescent="0.25">
      <c r="A117">
        <v>2</v>
      </c>
      <c r="B117">
        <v>184</v>
      </c>
      <c r="C117">
        <v>184</v>
      </c>
      <c r="D117" s="1" t="s">
        <v>20</v>
      </c>
      <c r="E117" s="1" t="s">
        <v>9</v>
      </c>
      <c r="F117" s="1">
        <f>+IF(Tempos_Sublanços[[#This Row],[Nó]]&lt;&gt;E116,0,Tempos_Sublanços[[#This Row],[Hora Fim]]-C116)</f>
        <v>12</v>
      </c>
      <c r="G117" s="1">
        <f>+IF(Tempos_Sublanços[[#This Row],[Column1]]&gt;180,1,0)</f>
        <v>0</v>
      </c>
    </row>
    <row r="118" spans="1:7" x14ac:dyDescent="0.25">
      <c r="A118">
        <v>2</v>
      </c>
      <c r="B118">
        <v>214</v>
      </c>
      <c r="C118">
        <v>214</v>
      </c>
      <c r="D118" s="1" t="s">
        <v>20</v>
      </c>
      <c r="E118" s="1" t="s">
        <v>9</v>
      </c>
      <c r="F118" s="1">
        <f>+IF(Tempos_Sublanços[[#This Row],[Nó]]&lt;&gt;E117,0,Tempos_Sublanços[[#This Row],[Hora Fim]]-C117)</f>
        <v>30</v>
      </c>
      <c r="G118" s="1">
        <f>+IF(Tempos_Sublanços[[#This Row],[Column1]]&gt;180,1,0)</f>
        <v>0</v>
      </c>
    </row>
    <row r="119" spans="1:7" x14ac:dyDescent="0.25">
      <c r="A119">
        <v>2</v>
      </c>
      <c r="B119">
        <v>238</v>
      </c>
      <c r="C119">
        <v>238</v>
      </c>
      <c r="D119" s="1" t="s">
        <v>20</v>
      </c>
      <c r="E119" s="1" t="s">
        <v>9</v>
      </c>
      <c r="F119" s="1">
        <f>+IF(Tempos_Sublanços[[#This Row],[Nó]]&lt;&gt;E118,0,Tempos_Sublanços[[#This Row],[Hora Fim]]-C118)</f>
        <v>24</v>
      </c>
      <c r="G119" s="1">
        <f>+IF(Tempos_Sublanços[[#This Row],[Column1]]&gt;180,1,0)</f>
        <v>0</v>
      </c>
    </row>
    <row r="120" spans="1:7" x14ac:dyDescent="0.25">
      <c r="A120">
        <v>1</v>
      </c>
      <c r="B120">
        <v>246</v>
      </c>
      <c r="C120">
        <v>246</v>
      </c>
      <c r="D120" s="1" t="s">
        <v>20</v>
      </c>
      <c r="E120" s="1" t="s">
        <v>9</v>
      </c>
      <c r="F120" s="1">
        <f>+IF(Tempos_Sublanços[[#This Row],[Nó]]&lt;&gt;E119,0,Tempos_Sublanços[[#This Row],[Hora Fim]]-C119)</f>
        <v>8</v>
      </c>
      <c r="G120" s="1">
        <f>+IF(Tempos_Sublanços[[#This Row],[Column1]]&gt;180,1,0)</f>
        <v>0</v>
      </c>
    </row>
    <row r="121" spans="1:7" x14ac:dyDescent="0.25">
      <c r="A121">
        <v>1</v>
      </c>
      <c r="B121">
        <v>246</v>
      </c>
      <c r="C121">
        <v>276</v>
      </c>
      <c r="D121" s="1" t="s">
        <v>22</v>
      </c>
      <c r="E121" s="1" t="s">
        <v>9</v>
      </c>
      <c r="F121" s="1">
        <f>+IF(Tempos_Sublanços[[#This Row],[Nó]]&lt;&gt;E120,0,Tempos_Sublanços[[#This Row],[Hora Fim]]-C120)</f>
        <v>30</v>
      </c>
      <c r="G121" s="1">
        <f>+IF(Tempos_Sublanços[[#This Row],[Column1]]&gt;180,1,0)</f>
        <v>0</v>
      </c>
    </row>
    <row r="122" spans="1:7" x14ac:dyDescent="0.25">
      <c r="A122">
        <v>1</v>
      </c>
      <c r="B122">
        <v>330</v>
      </c>
      <c r="C122">
        <v>330</v>
      </c>
      <c r="D122" s="1" t="s">
        <v>20</v>
      </c>
      <c r="E122" s="1" t="s">
        <v>9</v>
      </c>
      <c r="F122" s="1">
        <f>+IF(Tempos_Sublanços[[#This Row],[Nó]]&lt;&gt;E121,0,Tempos_Sublanços[[#This Row],[Hora Fim]]-C121)</f>
        <v>54</v>
      </c>
      <c r="G122" s="1">
        <f>+IF(Tempos_Sublanços[[#This Row],[Column1]]&gt;180,1,0)</f>
        <v>0</v>
      </c>
    </row>
    <row r="123" spans="1:7" x14ac:dyDescent="0.25">
      <c r="A123">
        <v>2</v>
      </c>
      <c r="B123">
        <v>338</v>
      </c>
      <c r="C123">
        <v>338</v>
      </c>
      <c r="D123" s="1" t="s">
        <v>20</v>
      </c>
      <c r="E123" s="1" t="s">
        <v>9</v>
      </c>
      <c r="F123" s="1">
        <f>+IF(Tempos_Sublanços[[#This Row],[Nó]]&lt;&gt;E122,0,Tempos_Sublanços[[#This Row],[Hora Fim]]-C122)</f>
        <v>8</v>
      </c>
      <c r="G123" s="1">
        <f>+IF(Tempos_Sublanços[[#This Row],[Column1]]&gt;180,1,0)</f>
        <v>0</v>
      </c>
    </row>
    <row r="124" spans="1:7" x14ac:dyDescent="0.25">
      <c r="A124">
        <v>0</v>
      </c>
      <c r="B124">
        <v>386</v>
      </c>
      <c r="C124">
        <v>386</v>
      </c>
      <c r="D124" s="1" t="s">
        <v>20</v>
      </c>
      <c r="E124" s="1" t="s">
        <v>9</v>
      </c>
      <c r="F124" s="1">
        <f>+IF(Tempos_Sublanços[[#This Row],[Nó]]&lt;&gt;E123,0,Tempos_Sublanços[[#This Row],[Hora Fim]]-C123)</f>
        <v>48</v>
      </c>
      <c r="G124" s="1">
        <f>+IF(Tempos_Sublanços[[#This Row],[Column1]]&gt;180,1,0)</f>
        <v>0</v>
      </c>
    </row>
    <row r="125" spans="1:7" x14ac:dyDescent="0.25">
      <c r="A125">
        <v>3</v>
      </c>
      <c r="B125">
        <v>408</v>
      </c>
      <c r="C125">
        <v>408</v>
      </c>
      <c r="D125" s="1" t="s">
        <v>20</v>
      </c>
      <c r="E125" s="1" t="s">
        <v>9</v>
      </c>
      <c r="F125" s="1">
        <f>+IF(Tempos_Sublanços[[#This Row],[Nó]]&lt;&gt;E124,0,Tempos_Sublanços[[#This Row],[Hora Fim]]-C124)</f>
        <v>22</v>
      </c>
      <c r="G125" s="1">
        <f>+IF(Tempos_Sublanços[[#This Row],[Column1]]&gt;180,1,0)</f>
        <v>0</v>
      </c>
    </row>
    <row r="126" spans="1:7" x14ac:dyDescent="0.25">
      <c r="A126">
        <v>0</v>
      </c>
      <c r="B126">
        <v>386</v>
      </c>
      <c r="C126">
        <v>416</v>
      </c>
      <c r="D126" s="1" t="s">
        <v>22</v>
      </c>
      <c r="E126" s="1" t="s">
        <v>9</v>
      </c>
      <c r="F126" s="1">
        <f>+IF(Tempos_Sublanços[[#This Row],[Nó]]&lt;&gt;E125,0,Tempos_Sublanços[[#This Row],[Hora Fim]]-C125)</f>
        <v>8</v>
      </c>
      <c r="G126" s="1">
        <f>+IF(Tempos_Sublanços[[#This Row],[Column1]]&gt;180,1,0)</f>
        <v>0</v>
      </c>
    </row>
    <row r="127" spans="1:7" x14ac:dyDescent="0.25">
      <c r="A127">
        <v>3</v>
      </c>
      <c r="B127">
        <v>422</v>
      </c>
      <c r="C127">
        <v>422</v>
      </c>
      <c r="D127" s="1" t="s">
        <v>20</v>
      </c>
      <c r="E127" s="1" t="s">
        <v>9</v>
      </c>
      <c r="F127" s="1">
        <f>+IF(Tempos_Sublanços[[#This Row],[Nó]]&lt;&gt;E126,0,Tempos_Sublanços[[#This Row],[Hora Fim]]-C126)</f>
        <v>6</v>
      </c>
      <c r="G127" s="1">
        <f>+IF(Tempos_Sublanços[[#This Row],[Column1]]&gt;180,1,0)</f>
        <v>0</v>
      </c>
    </row>
    <row r="128" spans="1:7" x14ac:dyDescent="0.25">
      <c r="A128">
        <v>0</v>
      </c>
      <c r="B128">
        <v>59</v>
      </c>
      <c r="C128">
        <v>59</v>
      </c>
      <c r="D128" s="1" t="s">
        <v>20</v>
      </c>
      <c r="E128" s="1" t="s">
        <v>11</v>
      </c>
      <c r="F128" s="1">
        <f>+IF(Tempos_Sublanços[[#This Row],[Nó]]&lt;&gt;E127,0,Tempos_Sublanços[[#This Row],[Hora Fim]]-C127)</f>
        <v>0</v>
      </c>
      <c r="G128" s="1">
        <f>+IF(Tempos_Sublanços[[#This Row],[Column1]]&gt;180,1,0)</f>
        <v>0</v>
      </c>
    </row>
    <row r="129" spans="1:7" x14ac:dyDescent="0.25">
      <c r="A129">
        <v>0</v>
      </c>
      <c r="B129">
        <v>67</v>
      </c>
      <c r="C129">
        <v>67</v>
      </c>
      <c r="D129" s="1" t="s">
        <v>20</v>
      </c>
      <c r="E129" s="1" t="s">
        <v>11</v>
      </c>
      <c r="F129" s="1">
        <f>+IF(Tempos_Sublanços[[#This Row],[Nó]]&lt;&gt;E128,0,Tempos_Sublanços[[#This Row],[Hora Fim]]-C128)</f>
        <v>8</v>
      </c>
      <c r="G129" s="1">
        <f>+IF(Tempos_Sublanços[[#This Row],[Column1]]&gt;180,1,0)</f>
        <v>0</v>
      </c>
    </row>
    <row r="130" spans="1:7" x14ac:dyDescent="0.25">
      <c r="A130">
        <v>3</v>
      </c>
      <c r="B130">
        <v>91</v>
      </c>
      <c r="C130">
        <v>91</v>
      </c>
      <c r="D130" s="1" t="s">
        <v>20</v>
      </c>
      <c r="E130" s="1" t="s">
        <v>11</v>
      </c>
      <c r="F130" s="1">
        <f>+IF(Tempos_Sublanços[[#This Row],[Nó]]&lt;&gt;E129,0,Tempos_Sublanços[[#This Row],[Hora Fim]]-C129)</f>
        <v>24</v>
      </c>
      <c r="G130" s="1">
        <f>+IF(Tempos_Sublanços[[#This Row],[Column1]]&gt;180,1,0)</f>
        <v>0</v>
      </c>
    </row>
    <row r="131" spans="1:7" x14ac:dyDescent="0.25">
      <c r="A131">
        <v>3</v>
      </c>
      <c r="B131">
        <v>99</v>
      </c>
      <c r="C131">
        <v>99</v>
      </c>
      <c r="D131" s="1" t="s">
        <v>20</v>
      </c>
      <c r="E131" s="1" t="s">
        <v>11</v>
      </c>
      <c r="F131" s="1">
        <f>+IF(Tempos_Sublanços[[#This Row],[Nó]]&lt;&gt;E130,0,Tempos_Sublanços[[#This Row],[Hora Fim]]-C130)</f>
        <v>8</v>
      </c>
      <c r="G131" s="1">
        <f>+IF(Tempos_Sublanços[[#This Row],[Column1]]&gt;180,1,0)</f>
        <v>0</v>
      </c>
    </row>
    <row r="132" spans="1:7" x14ac:dyDescent="0.25">
      <c r="A132">
        <v>2</v>
      </c>
      <c r="B132">
        <v>195</v>
      </c>
      <c r="C132">
        <v>195</v>
      </c>
      <c r="D132" s="1" t="s">
        <v>20</v>
      </c>
      <c r="E132" s="1" t="s">
        <v>11</v>
      </c>
      <c r="F132" s="1">
        <f>+IF(Tempos_Sublanços[[#This Row],[Nó]]&lt;&gt;E131,0,Tempos_Sublanços[[#This Row],[Hora Fim]]-C131)</f>
        <v>96</v>
      </c>
      <c r="G132" s="1">
        <f>+IF(Tempos_Sublanços[[#This Row],[Column1]]&gt;180,1,0)</f>
        <v>0</v>
      </c>
    </row>
    <row r="133" spans="1:7" x14ac:dyDescent="0.25">
      <c r="A133">
        <v>2</v>
      </c>
      <c r="B133">
        <v>203</v>
      </c>
      <c r="C133">
        <v>203</v>
      </c>
      <c r="D133" s="1" t="s">
        <v>20</v>
      </c>
      <c r="E133" s="1" t="s">
        <v>11</v>
      </c>
      <c r="F133" s="1">
        <f>+IF(Tempos_Sublanços[[#This Row],[Nó]]&lt;&gt;E132,0,Tempos_Sublanços[[#This Row],[Hora Fim]]-C132)</f>
        <v>8</v>
      </c>
      <c r="G133" s="1">
        <f>+IF(Tempos_Sublanços[[#This Row],[Column1]]&gt;180,1,0)</f>
        <v>0</v>
      </c>
    </row>
    <row r="134" spans="1:7" x14ac:dyDescent="0.25">
      <c r="A134">
        <v>2</v>
      </c>
      <c r="B134">
        <v>279</v>
      </c>
      <c r="C134">
        <v>279</v>
      </c>
      <c r="D134" s="1" t="s">
        <v>20</v>
      </c>
      <c r="E134" s="1" t="s">
        <v>11</v>
      </c>
      <c r="F134" s="1">
        <f>+IF(Tempos_Sublanços[[#This Row],[Nó]]&lt;&gt;E133,0,Tempos_Sublanços[[#This Row],[Hora Fim]]-C133)</f>
        <v>76</v>
      </c>
      <c r="G134" s="1">
        <f>+IF(Tempos_Sublanços[[#This Row],[Column1]]&gt;180,1,0)</f>
        <v>0</v>
      </c>
    </row>
    <row r="135" spans="1:7" x14ac:dyDescent="0.25">
      <c r="A135">
        <v>2</v>
      </c>
      <c r="B135">
        <v>327</v>
      </c>
      <c r="C135">
        <v>327</v>
      </c>
      <c r="D135" s="1" t="s">
        <v>20</v>
      </c>
      <c r="E135" s="1" t="s">
        <v>11</v>
      </c>
      <c r="F135" s="1">
        <f>+IF(Tempos_Sublanços[[#This Row],[Nó]]&lt;&gt;E134,0,Tempos_Sublanços[[#This Row],[Hora Fim]]-C134)</f>
        <v>48</v>
      </c>
      <c r="G135" s="1">
        <f>+IF(Tempos_Sublanços[[#This Row],[Column1]]&gt;180,1,0)</f>
        <v>0</v>
      </c>
    </row>
    <row r="136" spans="1:7" x14ac:dyDescent="0.25">
      <c r="A136">
        <v>0</v>
      </c>
      <c r="B136">
        <v>63</v>
      </c>
      <c r="C136">
        <v>63</v>
      </c>
      <c r="D136" s="1" t="s">
        <v>20</v>
      </c>
      <c r="E136" s="1" t="s">
        <v>13</v>
      </c>
      <c r="F136" s="1">
        <f>+IF(Tempos_Sublanços[[#This Row],[Nó]]&lt;&gt;E135,0,Tempos_Sublanços[[#This Row],[Hora Fim]]-C135)</f>
        <v>0</v>
      </c>
      <c r="G136" s="1">
        <f>+IF(Tempos_Sublanços[[#This Row],[Column1]]&gt;180,1,0)</f>
        <v>0</v>
      </c>
    </row>
    <row r="137" spans="1:7" x14ac:dyDescent="0.25">
      <c r="A137">
        <v>0</v>
      </c>
      <c r="B137">
        <v>63</v>
      </c>
      <c r="C137">
        <v>63</v>
      </c>
      <c r="D137" s="1" t="s">
        <v>20</v>
      </c>
      <c r="E137" s="1" t="s">
        <v>13</v>
      </c>
      <c r="F137" s="1">
        <f>+IF(Tempos_Sublanços[[#This Row],[Nó]]&lt;&gt;E136,0,Tempos_Sublanços[[#This Row],[Hora Fim]]-C136)</f>
        <v>0</v>
      </c>
      <c r="G137" s="1">
        <f>+IF(Tempos_Sublanços[[#This Row],[Column1]]&gt;180,1,0)</f>
        <v>0</v>
      </c>
    </row>
    <row r="138" spans="1:7" x14ac:dyDescent="0.25">
      <c r="A138">
        <v>3</v>
      </c>
      <c r="B138">
        <v>95</v>
      </c>
      <c r="C138">
        <v>95</v>
      </c>
      <c r="D138" s="1" t="s">
        <v>20</v>
      </c>
      <c r="E138" s="1" t="s">
        <v>13</v>
      </c>
      <c r="F138" s="1">
        <f>+IF(Tempos_Sublanços[[#This Row],[Nó]]&lt;&gt;E137,0,Tempos_Sublanços[[#This Row],[Hora Fim]]-C137)</f>
        <v>32</v>
      </c>
      <c r="G138" s="1">
        <f>+IF(Tempos_Sublanços[[#This Row],[Column1]]&gt;180,1,0)</f>
        <v>0</v>
      </c>
    </row>
    <row r="139" spans="1:7" x14ac:dyDescent="0.25">
      <c r="A139">
        <v>3</v>
      </c>
      <c r="B139">
        <v>95</v>
      </c>
      <c r="C139">
        <v>95</v>
      </c>
      <c r="D139" s="1" t="s">
        <v>20</v>
      </c>
      <c r="E139" s="1" t="s">
        <v>13</v>
      </c>
      <c r="F139" s="1">
        <f>+IF(Tempos_Sublanços[[#This Row],[Nó]]&lt;&gt;E138,0,Tempos_Sublanços[[#This Row],[Hora Fim]]-C138)</f>
        <v>0</v>
      </c>
      <c r="G139" s="1">
        <f>+IF(Tempos_Sublanços[[#This Row],[Column1]]&gt;180,1,0)</f>
        <v>0</v>
      </c>
    </row>
    <row r="140" spans="1:7" x14ac:dyDescent="0.25">
      <c r="A140">
        <v>2</v>
      </c>
      <c r="B140">
        <v>199</v>
      </c>
      <c r="C140">
        <v>199</v>
      </c>
      <c r="D140" s="1" t="s">
        <v>20</v>
      </c>
      <c r="E140" s="1" t="s">
        <v>13</v>
      </c>
      <c r="F140" s="1">
        <f>+IF(Tempos_Sublanços[[#This Row],[Nó]]&lt;&gt;E139,0,Tempos_Sublanços[[#This Row],[Hora Fim]]-C139)</f>
        <v>104</v>
      </c>
      <c r="G140" s="1">
        <f>+IF(Tempos_Sublanços[[#This Row],[Column1]]&gt;180,1,0)</f>
        <v>0</v>
      </c>
    </row>
    <row r="141" spans="1:7" x14ac:dyDescent="0.25">
      <c r="A141">
        <v>2</v>
      </c>
      <c r="B141">
        <v>199</v>
      </c>
      <c r="C141">
        <v>199</v>
      </c>
      <c r="D141" s="1" t="s">
        <v>20</v>
      </c>
      <c r="E141" s="1" t="s">
        <v>13</v>
      </c>
      <c r="F141" s="1">
        <f>+IF(Tempos_Sublanços[[#This Row],[Nó]]&lt;&gt;E140,0,Tempos_Sublanços[[#This Row],[Hora Fim]]-C140)</f>
        <v>0</v>
      </c>
      <c r="G141" s="1">
        <f>+IF(Tempos_Sublanços[[#This Row],[Column1]]&gt;180,1,0)</f>
        <v>0</v>
      </c>
    </row>
    <row r="142" spans="1:7" x14ac:dyDescent="0.25">
      <c r="A142">
        <v>2</v>
      </c>
      <c r="B142">
        <v>283</v>
      </c>
      <c r="C142">
        <v>283</v>
      </c>
      <c r="D142" s="1" t="s">
        <v>20</v>
      </c>
      <c r="E142" s="1" t="s">
        <v>13</v>
      </c>
      <c r="F142" s="1">
        <f>+IF(Tempos_Sublanços[[#This Row],[Nó]]&lt;&gt;E141,0,Tempos_Sublanços[[#This Row],[Hora Fim]]-C141)</f>
        <v>84</v>
      </c>
      <c r="G142" s="1">
        <f>+IF(Tempos_Sublanços[[#This Row],[Column1]]&gt;180,1,0)</f>
        <v>0</v>
      </c>
    </row>
    <row r="143" spans="1:7" x14ac:dyDescent="0.25">
      <c r="A143">
        <v>2</v>
      </c>
      <c r="B143">
        <v>323</v>
      </c>
      <c r="C143">
        <v>323</v>
      </c>
      <c r="D143" s="1" t="s">
        <v>20</v>
      </c>
      <c r="E143" s="1" t="s">
        <v>13</v>
      </c>
      <c r="F143" s="1">
        <f>+IF(Tempos_Sublanços[[#This Row],[Nó]]&lt;&gt;E142,0,Tempos_Sublanços[[#This Row],[Hora Fim]]-C142)</f>
        <v>40</v>
      </c>
      <c r="G143" s="1">
        <f>+IF(Tempos_Sublanços[[#This Row],[Column1]]&gt;180,1,0)</f>
        <v>0</v>
      </c>
    </row>
    <row r="144" spans="1:7" x14ac:dyDescent="0.25">
      <c r="A144">
        <v>0</v>
      </c>
      <c r="B144">
        <v>0</v>
      </c>
      <c r="C144">
        <v>0</v>
      </c>
      <c r="D144" s="1" t="s">
        <v>20</v>
      </c>
      <c r="E144" s="1" t="s">
        <v>3</v>
      </c>
      <c r="F144" s="1">
        <f>+IF(Tempos_Sublanços[[#This Row],[Nó]]&lt;&gt;E143,0,Tempos_Sublanços[[#This Row],[Hora Fim]]-C143)</f>
        <v>0</v>
      </c>
      <c r="G144" s="1">
        <f>+IF(Tempos_Sublanços[[#This Row],[Column1]]&gt;180,1,0)</f>
        <v>0</v>
      </c>
    </row>
    <row r="145" spans="1:7" x14ac:dyDescent="0.25">
      <c r="A145">
        <v>3</v>
      </c>
      <c r="B145">
        <v>0</v>
      </c>
      <c r="C145">
        <v>0</v>
      </c>
      <c r="D145" s="1" t="s">
        <v>20</v>
      </c>
      <c r="E145" s="1" t="s">
        <v>3</v>
      </c>
      <c r="F145" s="1">
        <f>+IF(Tempos_Sublanços[[#This Row],[Nó]]&lt;&gt;E144,0,Tempos_Sublanços[[#This Row],[Hora Fim]]-C144)</f>
        <v>0</v>
      </c>
      <c r="G145" s="1">
        <f>+IF(Tempos_Sublanços[[#This Row],[Column1]]&gt;180,1,0)</f>
        <v>0</v>
      </c>
    </row>
    <row r="146" spans="1:7" x14ac:dyDescent="0.25">
      <c r="A146">
        <v>1</v>
      </c>
      <c r="B146">
        <v>0</v>
      </c>
      <c r="C146">
        <v>0</v>
      </c>
      <c r="D146" s="1" t="s">
        <v>20</v>
      </c>
      <c r="E146" s="1" t="s">
        <v>3</v>
      </c>
      <c r="F146" s="1">
        <f>+IF(Tempos_Sublanços[[#This Row],[Nó]]&lt;&gt;E145,0,Tempos_Sublanços[[#This Row],[Hora Fim]]-C145)</f>
        <v>0</v>
      </c>
      <c r="G146" s="1">
        <f>+IF(Tempos_Sublanços[[#This Row],[Column1]]&gt;180,1,0)</f>
        <v>0</v>
      </c>
    </row>
    <row r="147" spans="1:7" x14ac:dyDescent="0.25">
      <c r="A147">
        <v>2</v>
      </c>
      <c r="B147">
        <v>0</v>
      </c>
      <c r="C147">
        <v>0</v>
      </c>
      <c r="D147" s="1" t="s">
        <v>20</v>
      </c>
      <c r="E147" s="1" t="s">
        <v>3</v>
      </c>
      <c r="F147" s="1">
        <f>+IF(Tempos_Sublanços[[#This Row],[Nó]]&lt;&gt;E146,0,Tempos_Sublanços[[#This Row],[Hora Fim]]-C146)</f>
        <v>0</v>
      </c>
      <c r="G147" s="1">
        <f>+IF(Tempos_Sublanços[[#This Row],[Column1]]&gt;180,1,0)</f>
        <v>0</v>
      </c>
    </row>
    <row r="148" spans="1:7" x14ac:dyDescent="0.25">
      <c r="A148">
        <v>3</v>
      </c>
      <c r="B148">
        <v>32</v>
      </c>
      <c r="C148">
        <v>32</v>
      </c>
      <c r="D148" s="1" t="s">
        <v>20</v>
      </c>
      <c r="E148" s="1" t="s">
        <v>3</v>
      </c>
      <c r="F148" s="1">
        <f>+IF(Tempos_Sublanços[[#This Row],[Nó]]&lt;&gt;E147,0,Tempos_Sublanços[[#This Row],[Hora Fim]]-C147)</f>
        <v>32</v>
      </c>
      <c r="G148" s="1">
        <f>+IF(Tempos_Sublanços[[#This Row],[Column1]]&gt;180,1,0)</f>
        <v>0</v>
      </c>
    </row>
    <row r="149" spans="1:7" x14ac:dyDescent="0.25">
      <c r="A149">
        <v>2</v>
      </c>
      <c r="B149">
        <v>32</v>
      </c>
      <c r="C149">
        <v>32</v>
      </c>
      <c r="D149" s="1" t="s">
        <v>20</v>
      </c>
      <c r="E149" s="1" t="s">
        <v>3</v>
      </c>
      <c r="F149" s="1">
        <f>+IF(Tempos_Sublanços[[#This Row],[Nó]]&lt;&gt;E148,0,Tempos_Sublanços[[#This Row],[Hora Fim]]-C148)</f>
        <v>0</v>
      </c>
      <c r="G149" s="1">
        <f>+IF(Tempos_Sublanços[[#This Row],[Column1]]&gt;180,1,0)</f>
        <v>0</v>
      </c>
    </row>
    <row r="150" spans="1:7" x14ac:dyDescent="0.25">
      <c r="A150">
        <v>1</v>
      </c>
      <c r="B150">
        <v>32</v>
      </c>
      <c r="C150">
        <v>32</v>
      </c>
      <c r="D150" s="1" t="s">
        <v>20</v>
      </c>
      <c r="E150" s="1" t="s">
        <v>3</v>
      </c>
      <c r="F150" s="1">
        <f>+IF(Tempos_Sublanços[[#This Row],[Nó]]&lt;&gt;E149,0,Tempos_Sublanços[[#This Row],[Hora Fim]]-C149)</f>
        <v>0</v>
      </c>
      <c r="G150" s="1">
        <f>+IF(Tempos_Sublanços[[#This Row],[Column1]]&gt;180,1,0)</f>
        <v>0</v>
      </c>
    </row>
    <row r="151" spans="1:7" x14ac:dyDescent="0.25">
      <c r="A151">
        <v>2</v>
      </c>
      <c r="B151">
        <v>64</v>
      </c>
      <c r="C151">
        <v>64</v>
      </c>
      <c r="D151" s="1" t="s">
        <v>20</v>
      </c>
      <c r="E151" s="1" t="s">
        <v>3</v>
      </c>
      <c r="F151" s="1">
        <f>+IF(Tempos_Sublanços[[#This Row],[Nó]]&lt;&gt;E150,0,Tempos_Sublanços[[#This Row],[Hora Fim]]-C150)</f>
        <v>32</v>
      </c>
      <c r="G151" s="1">
        <f>+IF(Tempos_Sublanços[[#This Row],[Column1]]&gt;180,1,0)</f>
        <v>0</v>
      </c>
    </row>
    <row r="152" spans="1:7" x14ac:dyDescent="0.25">
      <c r="A152">
        <v>2</v>
      </c>
      <c r="B152">
        <v>64</v>
      </c>
      <c r="C152">
        <v>94</v>
      </c>
      <c r="D152" s="1" t="s">
        <v>22</v>
      </c>
      <c r="E152" s="1" t="s">
        <v>3</v>
      </c>
      <c r="F152" s="1">
        <f>+IF(Tempos_Sublanços[[#This Row],[Nó]]&lt;&gt;E151,0,Tempos_Sublanços[[#This Row],[Hora Fim]]-C151)</f>
        <v>30</v>
      </c>
      <c r="G152" s="1">
        <f>+IF(Tempos_Sublanços[[#This Row],[Column1]]&gt;180,1,0)</f>
        <v>0</v>
      </c>
    </row>
    <row r="153" spans="1:7" x14ac:dyDescent="0.25">
      <c r="A153">
        <v>2</v>
      </c>
      <c r="B153">
        <v>136</v>
      </c>
      <c r="C153">
        <v>136</v>
      </c>
      <c r="D153" s="1" t="s">
        <v>20</v>
      </c>
      <c r="E153" s="1" t="s">
        <v>3</v>
      </c>
      <c r="F153" s="1">
        <f>+IF(Tempos_Sublanços[[#This Row],[Nó]]&lt;&gt;E152,0,Tempos_Sublanços[[#This Row],[Hora Fim]]-C152)</f>
        <v>42</v>
      </c>
      <c r="G153" s="1">
        <f>+IF(Tempos_Sublanços[[#This Row],[Column1]]&gt;180,1,0)</f>
        <v>0</v>
      </c>
    </row>
    <row r="154" spans="1:7" x14ac:dyDescent="0.25">
      <c r="A154">
        <v>3</v>
      </c>
      <c r="B154">
        <v>168</v>
      </c>
      <c r="C154">
        <v>168</v>
      </c>
      <c r="D154" s="1" t="s">
        <v>20</v>
      </c>
      <c r="E154" s="1" t="s">
        <v>3</v>
      </c>
      <c r="F154" s="1">
        <f>+IF(Tempos_Sublanços[[#This Row],[Nó]]&lt;&gt;E153,0,Tempos_Sublanços[[#This Row],[Hora Fim]]-C153)</f>
        <v>32</v>
      </c>
      <c r="G154" s="1">
        <f>+IF(Tempos_Sublanços[[#This Row],[Column1]]&gt;180,1,0)</f>
        <v>0</v>
      </c>
    </row>
    <row r="155" spans="1:7" x14ac:dyDescent="0.25">
      <c r="A155">
        <v>1</v>
      </c>
      <c r="B155">
        <v>198</v>
      </c>
      <c r="C155">
        <v>198</v>
      </c>
      <c r="D155" s="1" t="s">
        <v>20</v>
      </c>
      <c r="E155" s="1" t="s">
        <v>3</v>
      </c>
      <c r="F155" s="1">
        <f>+IF(Tempos_Sublanços[[#This Row],[Nó]]&lt;&gt;E154,0,Tempos_Sublanços[[#This Row],[Hora Fim]]-C154)</f>
        <v>30</v>
      </c>
      <c r="G155" s="1">
        <f>+IF(Tempos_Sublanços[[#This Row],[Column1]]&gt;180,1,0)</f>
        <v>0</v>
      </c>
    </row>
    <row r="156" spans="1:7" x14ac:dyDescent="0.25">
      <c r="A156">
        <v>3</v>
      </c>
      <c r="B156">
        <v>200</v>
      </c>
      <c r="C156">
        <v>200</v>
      </c>
      <c r="D156" s="1" t="s">
        <v>20</v>
      </c>
      <c r="E156" s="1" t="s">
        <v>3</v>
      </c>
      <c r="F156" s="1">
        <f>+IF(Tempos_Sublanços[[#This Row],[Nó]]&lt;&gt;E155,0,Tempos_Sublanços[[#This Row],[Hora Fim]]-C155)</f>
        <v>2</v>
      </c>
      <c r="G156" s="1">
        <f>+IF(Tempos_Sublanços[[#This Row],[Column1]]&gt;180,1,0)</f>
        <v>0</v>
      </c>
    </row>
    <row r="157" spans="1:7" x14ac:dyDescent="0.25">
      <c r="A157">
        <v>0</v>
      </c>
      <c r="B157">
        <v>250</v>
      </c>
      <c r="C157">
        <v>250</v>
      </c>
      <c r="D157" s="1" t="s">
        <v>20</v>
      </c>
      <c r="E157" s="1" t="s">
        <v>3</v>
      </c>
      <c r="F157" s="1">
        <f>+IF(Tempos_Sublanços[[#This Row],[Nó]]&lt;&gt;E156,0,Tempos_Sublanços[[#This Row],[Hora Fim]]-C156)</f>
        <v>50</v>
      </c>
      <c r="G157" s="1">
        <f>+IF(Tempos_Sublanços[[#This Row],[Column1]]&gt;180,1,0)</f>
        <v>0</v>
      </c>
    </row>
    <row r="158" spans="1:7" x14ac:dyDescent="0.25">
      <c r="A158">
        <v>3</v>
      </c>
      <c r="B158">
        <v>258</v>
      </c>
      <c r="C158">
        <v>258</v>
      </c>
      <c r="D158" s="1" t="s">
        <v>20</v>
      </c>
      <c r="E158" s="1" t="s">
        <v>3</v>
      </c>
      <c r="F158" s="1">
        <f>+IF(Tempos_Sublanços[[#This Row],[Nó]]&lt;&gt;E157,0,Tempos_Sublanços[[#This Row],[Hora Fim]]-C157)</f>
        <v>8</v>
      </c>
      <c r="G158" s="1">
        <f>+IF(Tempos_Sublanços[[#This Row],[Column1]]&gt;180,1,0)</f>
        <v>0</v>
      </c>
    </row>
    <row r="159" spans="1:7" x14ac:dyDescent="0.25">
      <c r="A159">
        <v>0</v>
      </c>
      <c r="B159">
        <v>250</v>
      </c>
      <c r="C159">
        <v>280</v>
      </c>
      <c r="D159" s="1" t="s">
        <v>22</v>
      </c>
      <c r="E159" s="1" t="s">
        <v>3</v>
      </c>
      <c r="F159" s="1">
        <f>+IF(Tempos_Sublanços[[#This Row],[Nó]]&lt;&gt;E158,0,Tempos_Sublanços[[#This Row],[Hora Fim]]-C158)</f>
        <v>22</v>
      </c>
      <c r="G159" s="1">
        <f>+IF(Tempos_Sublanços[[#This Row],[Column1]]&gt;180,1,0)</f>
        <v>0</v>
      </c>
    </row>
    <row r="160" spans="1:7" x14ac:dyDescent="0.25">
      <c r="A160">
        <v>3</v>
      </c>
      <c r="B160">
        <v>258</v>
      </c>
      <c r="C160">
        <v>288</v>
      </c>
      <c r="D160" s="1" t="s">
        <v>22</v>
      </c>
      <c r="E160" s="1" t="s">
        <v>3</v>
      </c>
      <c r="F160" s="1">
        <f>+IF(Tempos_Sublanços[[#This Row],[Nó]]&lt;&gt;E159,0,Tempos_Sublanços[[#This Row],[Hora Fim]]-C159)</f>
        <v>8</v>
      </c>
      <c r="G160" s="1">
        <f>+IF(Tempos_Sublanços[[#This Row],[Column1]]&gt;180,1,0)</f>
        <v>0</v>
      </c>
    </row>
    <row r="161" spans="1:7" x14ac:dyDescent="0.25">
      <c r="A161">
        <v>3</v>
      </c>
      <c r="B161">
        <v>288</v>
      </c>
      <c r="C161">
        <v>328</v>
      </c>
      <c r="D161" s="1" t="s">
        <v>24</v>
      </c>
      <c r="E161" s="1" t="s">
        <v>3</v>
      </c>
      <c r="F161" s="1">
        <f>+IF(Tempos_Sublanços[[#This Row],[Nó]]&lt;&gt;E160,0,Tempos_Sublanços[[#This Row],[Hora Fim]]-C160)</f>
        <v>40</v>
      </c>
      <c r="G161" s="1">
        <f>+IF(Tempos_Sublanços[[#This Row],[Column1]]&gt;180,1,0)</f>
        <v>0</v>
      </c>
    </row>
    <row r="162" spans="1:7" x14ac:dyDescent="0.25">
      <c r="A162">
        <v>0</v>
      </c>
      <c r="B162">
        <v>338</v>
      </c>
      <c r="C162">
        <v>338</v>
      </c>
      <c r="D162" s="1" t="s">
        <v>20</v>
      </c>
      <c r="E162" s="1" t="s">
        <v>3</v>
      </c>
      <c r="F162" s="1">
        <f>+IF(Tempos_Sublanços[[#This Row],[Nó]]&lt;&gt;E161,0,Tempos_Sublanços[[#This Row],[Hora Fim]]-C161)</f>
        <v>10</v>
      </c>
      <c r="G162" s="1">
        <f>+IF(Tempos_Sublanços[[#This Row],[Column1]]&gt;180,1,0)</f>
        <v>0</v>
      </c>
    </row>
    <row r="163" spans="1:7" x14ac:dyDescent="0.25">
      <c r="A163">
        <v>3</v>
      </c>
      <c r="B163">
        <v>360</v>
      </c>
      <c r="C163">
        <v>360</v>
      </c>
      <c r="D163" s="1" t="s">
        <v>20</v>
      </c>
      <c r="E163" s="1" t="s">
        <v>3</v>
      </c>
      <c r="F163" s="1">
        <f>+IF(Tempos_Sublanços[[#This Row],[Nó]]&lt;&gt;E162,0,Tempos_Sublanços[[#This Row],[Hora Fim]]-C162)</f>
        <v>22</v>
      </c>
      <c r="G163" s="1">
        <f>+IF(Tempos_Sublanços[[#This Row],[Column1]]&gt;180,1,0)</f>
        <v>0</v>
      </c>
    </row>
    <row r="164" spans="1:7" x14ac:dyDescent="0.25">
      <c r="A164">
        <v>1</v>
      </c>
      <c r="B164">
        <v>378</v>
      </c>
      <c r="C164">
        <v>378</v>
      </c>
      <c r="D164" s="1" t="s">
        <v>20</v>
      </c>
      <c r="E164" s="1" t="s">
        <v>3</v>
      </c>
      <c r="F164" s="1">
        <f>+IF(Tempos_Sublanços[[#This Row],[Nó]]&lt;&gt;E163,0,Tempos_Sublanços[[#This Row],[Hora Fim]]-C163)</f>
        <v>18</v>
      </c>
      <c r="G164" s="1">
        <f>+IF(Tempos_Sublanços[[#This Row],[Column1]]&gt;180,1,0)</f>
        <v>0</v>
      </c>
    </row>
    <row r="165" spans="1:7" x14ac:dyDescent="0.25">
      <c r="A165">
        <v>2</v>
      </c>
      <c r="B165">
        <v>386</v>
      </c>
      <c r="C165">
        <v>386</v>
      </c>
      <c r="D165" s="1" t="s">
        <v>20</v>
      </c>
      <c r="E165" s="1" t="s">
        <v>3</v>
      </c>
      <c r="F165" s="1">
        <f>+IF(Tempos_Sublanços[[#This Row],[Nó]]&lt;&gt;E164,0,Tempos_Sublanços[[#This Row],[Hora Fim]]-C164)</f>
        <v>8</v>
      </c>
      <c r="G165" s="1">
        <f>+IF(Tempos_Sublanços[[#This Row],[Column1]]&gt;180,1,0)</f>
        <v>0</v>
      </c>
    </row>
    <row r="166" spans="1:7" x14ac:dyDescent="0.25">
      <c r="A166">
        <v>1</v>
      </c>
      <c r="B166">
        <v>378</v>
      </c>
      <c r="C166">
        <v>408</v>
      </c>
      <c r="D166" s="1" t="s">
        <v>22</v>
      </c>
      <c r="E166" s="1" t="s">
        <v>3</v>
      </c>
      <c r="F166" s="1">
        <f>+IF(Tempos_Sublanços[[#This Row],[Nó]]&lt;&gt;E165,0,Tempos_Sublanços[[#This Row],[Hora Fim]]-C165)</f>
        <v>22</v>
      </c>
      <c r="G166" s="1">
        <f>+IF(Tempos_Sublanços[[#This Row],[Column1]]&gt;180,1,0)</f>
        <v>0</v>
      </c>
    </row>
    <row r="167" spans="1:7" x14ac:dyDescent="0.25">
      <c r="A167">
        <v>2</v>
      </c>
      <c r="B167">
        <v>418</v>
      </c>
      <c r="C167">
        <v>418</v>
      </c>
      <c r="D167" s="1" t="s">
        <v>20</v>
      </c>
      <c r="E167" s="1" t="s">
        <v>3</v>
      </c>
      <c r="F167" s="1">
        <f>+IF(Tempos_Sublanços[[#This Row],[Nó]]&lt;&gt;E166,0,Tempos_Sublanços[[#This Row],[Hora Fim]]-C166)</f>
        <v>10</v>
      </c>
      <c r="G167" s="1">
        <f>+IF(Tempos_Sublanços[[#This Row],[Column1]]&gt;180,1,0)</f>
        <v>0</v>
      </c>
    </row>
    <row r="168" spans="1:7" x14ac:dyDescent="0.25">
      <c r="A168">
        <v>1</v>
      </c>
      <c r="B168">
        <v>426</v>
      </c>
      <c r="C168">
        <v>426</v>
      </c>
      <c r="D168" s="1" t="s">
        <v>20</v>
      </c>
      <c r="E168" s="1" t="s">
        <v>3</v>
      </c>
      <c r="F168" s="1">
        <f>+IF(Tempos_Sublanços[[#This Row],[Nó]]&lt;&gt;E167,0,Tempos_Sublanços[[#This Row],[Hora Fim]]-C167)</f>
        <v>8</v>
      </c>
      <c r="G168" s="1">
        <f>+IF(Tempos_Sublanços[[#This Row],[Column1]]&gt;180,1,0)</f>
        <v>0</v>
      </c>
    </row>
    <row r="169" spans="1:7" x14ac:dyDescent="0.25">
      <c r="A169">
        <v>0</v>
      </c>
      <c r="B169">
        <v>464</v>
      </c>
      <c r="C169">
        <v>464</v>
      </c>
      <c r="D169" s="1" t="s">
        <v>20</v>
      </c>
      <c r="E169" s="1" t="s">
        <v>3</v>
      </c>
      <c r="F169" s="1">
        <f>+IF(Tempos_Sublanços[[#This Row],[Nó]]&lt;&gt;E168,0,Tempos_Sublanços[[#This Row],[Hora Fim]]-C168)</f>
        <v>38</v>
      </c>
      <c r="G169" s="1">
        <f>+IF(Tempos_Sublanços[[#This Row],[Column1]]&gt;180,1,0)</f>
        <v>0</v>
      </c>
    </row>
    <row r="170" spans="1:7" x14ac:dyDescent="0.25">
      <c r="A170">
        <v>3</v>
      </c>
      <c r="B170">
        <v>470</v>
      </c>
      <c r="C170">
        <v>470</v>
      </c>
      <c r="D170" s="1" t="s">
        <v>20</v>
      </c>
      <c r="E170" s="1" t="s">
        <v>3</v>
      </c>
      <c r="F170" s="1">
        <f>+IF(Tempos_Sublanços[[#This Row],[Nó]]&lt;&gt;E169,0,Tempos_Sublanços[[#This Row],[Hora Fim]]-C169)</f>
        <v>6</v>
      </c>
      <c r="G170" s="1">
        <f>+IF(Tempos_Sublanços[[#This Row],[Column1]]&gt;180,1,0)</f>
        <v>0</v>
      </c>
    </row>
    <row r="171" spans="1:7" x14ac:dyDescent="0.25">
      <c r="A171">
        <v>0</v>
      </c>
      <c r="B171">
        <v>464</v>
      </c>
      <c r="C171">
        <v>474</v>
      </c>
      <c r="D171" s="1" t="s">
        <v>33</v>
      </c>
      <c r="E171" s="1" t="s">
        <v>3</v>
      </c>
      <c r="F171" s="1">
        <f>+IF(Tempos_Sublanços[[#This Row],[Nó]]&lt;&gt;E170,0,Tempos_Sublanços[[#This Row],[Hora Fim]]-C170)</f>
        <v>4</v>
      </c>
      <c r="G171" s="1">
        <f>+IF(Tempos_Sublanços[[#This Row],[Column1]]&gt;180,1,0)</f>
        <v>0</v>
      </c>
    </row>
    <row r="172" spans="1:7" x14ac:dyDescent="0.25">
      <c r="A172">
        <v>0</v>
      </c>
      <c r="B172">
        <v>63</v>
      </c>
      <c r="C172">
        <v>63</v>
      </c>
      <c r="D172" s="1" t="s">
        <v>20</v>
      </c>
      <c r="E172" s="1" t="s">
        <v>14</v>
      </c>
      <c r="F172" s="1">
        <f>+IF(Tempos_Sublanços[[#This Row],[Nó]]&lt;&gt;E171,0,Tempos_Sublanços[[#This Row],[Hora Fim]]-C171)</f>
        <v>0</v>
      </c>
      <c r="G172" s="1">
        <f>+IF(Tempos_Sublanços[[#This Row],[Column1]]&gt;180,1,0)</f>
        <v>0</v>
      </c>
    </row>
    <row r="173" spans="1:7" x14ac:dyDescent="0.25">
      <c r="A173">
        <v>3</v>
      </c>
      <c r="B173">
        <v>95</v>
      </c>
      <c r="C173">
        <v>95</v>
      </c>
      <c r="D173" s="1" t="s">
        <v>20</v>
      </c>
      <c r="E173" s="1" t="s">
        <v>14</v>
      </c>
      <c r="F173" s="1">
        <f>+IF(Tempos_Sublanços[[#This Row],[Nó]]&lt;&gt;E172,0,Tempos_Sublanços[[#This Row],[Hora Fim]]-C172)</f>
        <v>32</v>
      </c>
      <c r="G173" s="1">
        <f>+IF(Tempos_Sublanços[[#This Row],[Column1]]&gt;180,1,0)</f>
        <v>0</v>
      </c>
    </row>
    <row r="174" spans="1:7" x14ac:dyDescent="0.25">
      <c r="A174">
        <v>2</v>
      </c>
      <c r="B174">
        <v>199</v>
      </c>
      <c r="C174">
        <v>199</v>
      </c>
      <c r="D174" s="1" t="s">
        <v>20</v>
      </c>
      <c r="E174" s="1" t="s">
        <v>14</v>
      </c>
      <c r="F174" s="1">
        <f>+IF(Tempos_Sublanços[[#This Row],[Nó]]&lt;&gt;E173,0,Tempos_Sublanços[[#This Row],[Hora Fim]]-C173)</f>
        <v>104</v>
      </c>
      <c r="G174" s="1">
        <f>+IF(Tempos_Sublanços[[#This Row],[Column1]]&gt;180,1,0)</f>
        <v>0</v>
      </c>
    </row>
    <row r="175" spans="1:7" x14ac:dyDescent="0.25">
      <c r="A175">
        <v>2</v>
      </c>
      <c r="B175">
        <v>283</v>
      </c>
      <c r="C175">
        <v>283</v>
      </c>
      <c r="D175" s="1" t="s">
        <v>20</v>
      </c>
      <c r="E175" s="1" t="s">
        <v>14</v>
      </c>
      <c r="F175" s="1">
        <f>+IF(Tempos_Sublanços[[#This Row],[Nó]]&lt;&gt;E174,0,Tempos_Sublanços[[#This Row],[Hora Fim]]-C174)</f>
        <v>84</v>
      </c>
      <c r="G175" s="1">
        <f>+IF(Tempos_Sublanços[[#This Row],[Column1]]&gt;180,1,0)</f>
        <v>0</v>
      </c>
    </row>
    <row r="176" spans="1:7" x14ac:dyDescent="0.25">
      <c r="A176">
        <v>2</v>
      </c>
      <c r="B176">
        <v>283</v>
      </c>
      <c r="C176">
        <v>323</v>
      </c>
      <c r="D176" s="1" t="s">
        <v>24</v>
      </c>
      <c r="E176" s="1" t="s">
        <v>14</v>
      </c>
      <c r="F176" s="1">
        <f>+IF(Tempos_Sublanços[[#This Row],[Nó]]&lt;&gt;E175,0,Tempos_Sublanços[[#This Row],[Hora Fim]]-C175)</f>
        <v>40</v>
      </c>
      <c r="G176" s="1">
        <f>+IF(Tempos_Sublanços[[#This Row],[Column1]]&gt;180,1,0)</f>
        <v>0</v>
      </c>
    </row>
    <row r="177" spans="1:7" x14ac:dyDescent="0.25">
      <c r="A177">
        <v>2</v>
      </c>
      <c r="B177">
        <v>323</v>
      </c>
      <c r="C177">
        <v>333</v>
      </c>
      <c r="D177" s="1" t="s">
        <v>33</v>
      </c>
      <c r="E177" s="1" t="s">
        <v>14</v>
      </c>
      <c r="F177" s="1">
        <f>+IF(Tempos_Sublanços[[#This Row],[Nó]]&lt;&gt;E176,0,Tempos_Sublanços[[#This Row],[Hora Fim]]-C176)</f>
        <v>10</v>
      </c>
      <c r="G177" s="1">
        <f>+IF(Tempos_Sublanços[[#This Row],[Column1]]&gt;180,1,0)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0356-6A3F-4DB5-8689-17E2332530A4}">
  <dimension ref="A1:F193"/>
  <sheetViews>
    <sheetView topLeftCell="A33" zoomScale="103" workbookViewId="0">
      <selection activeCell="E10" sqref="E10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1.140625" bestFit="1" customWidth="1"/>
    <col min="4" max="4" width="10.85546875" bestFit="1" customWidth="1"/>
    <col min="5" max="5" width="22.7109375" bestFit="1" customWidth="1"/>
    <col min="6" max="6" width="13.28515625" bestFit="1" customWidth="1"/>
    <col min="7" max="7" width="22.7109375" bestFit="1" customWidth="1"/>
    <col min="8" max="8" width="6.7109375" bestFit="1" customWidth="1"/>
    <col min="9" max="9" width="13.140625" bestFit="1" customWidth="1"/>
    <col min="10" max="10" width="9.28515625" bestFit="1" customWidth="1"/>
    <col min="11" max="11" width="10.85546875" bestFit="1" customWidth="1"/>
    <col min="12" max="12" width="11.140625" bestFit="1" customWidth="1"/>
  </cols>
  <sheetData>
    <row r="1" spans="1:6" x14ac:dyDescent="0.25">
      <c r="A1" t="s">
        <v>0</v>
      </c>
      <c r="B1" t="s">
        <v>19</v>
      </c>
      <c r="C1" t="s">
        <v>18</v>
      </c>
      <c r="D1" t="s">
        <v>17</v>
      </c>
      <c r="E1" t="s">
        <v>1</v>
      </c>
      <c r="F1" t="s">
        <v>26</v>
      </c>
    </row>
    <row r="2" spans="1:6" x14ac:dyDescent="0.25">
      <c r="A2" s="1" t="s">
        <v>2</v>
      </c>
      <c r="B2">
        <v>0</v>
      </c>
      <c r="C2">
        <v>0</v>
      </c>
      <c r="D2" s="1" t="s">
        <v>20</v>
      </c>
      <c r="E2" s="1" t="s">
        <v>3</v>
      </c>
      <c r="F2" s="1">
        <f>+IF(total[[#This Row],[Tipo]]="Visitar Nó",10,0)</f>
        <v>0</v>
      </c>
    </row>
    <row r="3" spans="1:6" x14ac:dyDescent="0.25">
      <c r="A3" s="1" t="s">
        <v>2</v>
      </c>
      <c r="B3">
        <v>16</v>
      </c>
      <c r="C3">
        <v>16</v>
      </c>
      <c r="D3" s="1" t="s">
        <v>20</v>
      </c>
      <c r="E3" s="1" t="s">
        <v>5</v>
      </c>
      <c r="F3" s="1">
        <f>+IF(total[[#This Row],[Tipo]]="Visitar Nó",10,0)</f>
        <v>0</v>
      </c>
    </row>
    <row r="4" spans="1:6" x14ac:dyDescent="0.25">
      <c r="A4" s="1" t="s">
        <v>2</v>
      </c>
      <c r="B4">
        <v>29</v>
      </c>
      <c r="C4">
        <v>29</v>
      </c>
      <c r="D4" s="1" t="s">
        <v>20</v>
      </c>
      <c r="E4" s="1" t="s">
        <v>7</v>
      </c>
      <c r="F4" s="1">
        <f>+IF(total[[#This Row],[Tipo]]="Visitar Nó",10,0)</f>
        <v>0</v>
      </c>
    </row>
    <row r="5" spans="1:6" x14ac:dyDescent="0.25">
      <c r="A5" s="1" t="s">
        <v>2</v>
      </c>
      <c r="B5">
        <v>36</v>
      </c>
      <c r="C5">
        <v>36</v>
      </c>
      <c r="D5" s="1" t="s">
        <v>20</v>
      </c>
      <c r="E5" s="1" t="s">
        <v>8</v>
      </c>
      <c r="F5" s="1">
        <f>+IF(total[[#This Row],[Tipo]]="Visitar Nó",10,0)</f>
        <v>0</v>
      </c>
    </row>
    <row r="6" spans="1:6" x14ac:dyDescent="0.25">
      <c r="A6" s="1" t="s">
        <v>2</v>
      </c>
      <c r="B6">
        <v>48</v>
      </c>
      <c r="C6">
        <v>48</v>
      </c>
      <c r="D6" s="1" t="s">
        <v>20</v>
      </c>
      <c r="E6" s="1" t="s">
        <v>9</v>
      </c>
      <c r="F6" s="1">
        <f>+IF(total[[#This Row],[Tipo]]="Visitar Nó",10,0)</f>
        <v>0</v>
      </c>
    </row>
    <row r="7" spans="1:6" x14ac:dyDescent="0.25">
      <c r="A7" s="1" t="s">
        <v>2</v>
      </c>
      <c r="B7">
        <v>55</v>
      </c>
      <c r="C7">
        <v>55</v>
      </c>
      <c r="D7" s="1" t="s">
        <v>20</v>
      </c>
      <c r="E7" s="1" t="s">
        <v>10</v>
      </c>
      <c r="F7" s="1">
        <f>+IF(total[[#This Row],[Tipo]]="Visitar Nó",10,0)</f>
        <v>0</v>
      </c>
    </row>
    <row r="8" spans="1:6" x14ac:dyDescent="0.25">
      <c r="A8" s="1" t="s">
        <v>2</v>
      </c>
      <c r="B8">
        <v>59</v>
      </c>
      <c r="C8">
        <v>59</v>
      </c>
      <c r="D8" s="1" t="s">
        <v>20</v>
      </c>
      <c r="E8" s="1" t="s">
        <v>11</v>
      </c>
      <c r="F8" s="1">
        <f>+IF(total[[#This Row],[Tipo]]="Visitar Nó",10,0)</f>
        <v>0</v>
      </c>
    </row>
    <row r="9" spans="1:6" x14ac:dyDescent="0.25">
      <c r="A9" s="1" t="s">
        <v>2</v>
      </c>
      <c r="B9">
        <v>62</v>
      </c>
      <c r="C9">
        <v>62</v>
      </c>
      <c r="D9" s="1" t="s">
        <v>20</v>
      </c>
      <c r="E9" s="1" t="s">
        <v>12</v>
      </c>
      <c r="F9" s="1">
        <f>+IF(total[[#This Row],[Tipo]]="Visitar Nó",10,0)</f>
        <v>0</v>
      </c>
    </row>
    <row r="10" spans="1:6" x14ac:dyDescent="0.25">
      <c r="A10" s="1" t="s">
        <v>2</v>
      </c>
      <c r="B10">
        <v>63</v>
      </c>
      <c r="C10">
        <v>63</v>
      </c>
      <c r="D10" s="1" t="s">
        <v>20</v>
      </c>
      <c r="E10" s="1" t="s">
        <v>13</v>
      </c>
      <c r="F10" s="1">
        <f>+IF(total[[#This Row],[Tipo]]="Visitar Nó",10,0)</f>
        <v>0</v>
      </c>
    </row>
    <row r="11" spans="1:6" x14ac:dyDescent="0.25">
      <c r="A11" s="1" t="s">
        <v>2</v>
      </c>
      <c r="B11">
        <v>63</v>
      </c>
      <c r="C11">
        <v>63</v>
      </c>
      <c r="D11" s="1" t="s">
        <v>20</v>
      </c>
      <c r="E11" s="1" t="s">
        <v>14</v>
      </c>
      <c r="F11" s="1">
        <f>+IF(total[[#This Row],[Tipo]]="Visitar Nó",10,0)</f>
        <v>0</v>
      </c>
    </row>
    <row r="12" spans="1:6" x14ac:dyDescent="0.25">
      <c r="A12" s="1" t="s">
        <v>2</v>
      </c>
      <c r="B12">
        <v>63</v>
      </c>
      <c r="C12">
        <v>63</v>
      </c>
      <c r="D12" s="1" t="s">
        <v>20</v>
      </c>
      <c r="E12" s="1" t="s">
        <v>13</v>
      </c>
      <c r="F12" s="1">
        <f>+IF(total[[#This Row],[Tipo]]="Visitar Nó",10,0)</f>
        <v>0</v>
      </c>
    </row>
    <row r="13" spans="1:6" x14ac:dyDescent="0.25">
      <c r="A13" s="1" t="s">
        <v>2</v>
      </c>
      <c r="B13">
        <v>64</v>
      </c>
      <c r="C13">
        <v>64</v>
      </c>
      <c r="D13" s="1" t="s">
        <v>20</v>
      </c>
      <c r="E13" s="1" t="s">
        <v>12</v>
      </c>
      <c r="F13" s="1">
        <f>+IF(total[[#This Row],[Tipo]]="Visitar Nó",10,0)</f>
        <v>0</v>
      </c>
    </row>
    <row r="14" spans="1:6" x14ac:dyDescent="0.25">
      <c r="A14" s="1" t="s">
        <v>2</v>
      </c>
      <c r="B14">
        <v>67</v>
      </c>
      <c r="C14">
        <v>67</v>
      </c>
      <c r="D14" s="1" t="s">
        <v>20</v>
      </c>
      <c r="E14" s="1" t="s">
        <v>11</v>
      </c>
      <c r="F14" s="1">
        <f>+IF(total[[#This Row],[Tipo]]="Visitar Nó",10,0)</f>
        <v>0</v>
      </c>
    </row>
    <row r="15" spans="1:6" x14ac:dyDescent="0.25">
      <c r="A15" s="1" t="s">
        <v>2</v>
      </c>
      <c r="B15">
        <v>71</v>
      </c>
      <c r="C15">
        <v>71</v>
      </c>
      <c r="D15" s="1" t="s">
        <v>20</v>
      </c>
      <c r="E15" s="1" t="s">
        <v>10</v>
      </c>
      <c r="F15" s="1">
        <f>+IF(total[[#This Row],[Tipo]]="Visitar Nó",10,0)</f>
        <v>0</v>
      </c>
    </row>
    <row r="16" spans="1:6" x14ac:dyDescent="0.25">
      <c r="A16" s="1" t="s">
        <v>2</v>
      </c>
      <c r="B16">
        <v>78</v>
      </c>
      <c r="C16">
        <v>78</v>
      </c>
      <c r="D16" s="1" t="s">
        <v>20</v>
      </c>
      <c r="E16" s="1" t="s">
        <v>9</v>
      </c>
      <c r="F16" s="1">
        <f>+IF(total[[#This Row],[Tipo]]="Visitar Nó",10,0)</f>
        <v>0</v>
      </c>
    </row>
    <row r="17" spans="1:6" x14ac:dyDescent="0.25">
      <c r="A17" s="1" t="s">
        <v>2</v>
      </c>
      <c r="B17">
        <v>90</v>
      </c>
      <c r="C17">
        <v>90</v>
      </c>
      <c r="D17" s="1" t="s">
        <v>20</v>
      </c>
      <c r="E17" s="1" t="s">
        <v>8</v>
      </c>
      <c r="F17" s="1">
        <f>+IF(total[[#This Row],[Tipo]]="Visitar Nó",10,0)</f>
        <v>0</v>
      </c>
    </row>
    <row r="18" spans="1:6" x14ac:dyDescent="0.25">
      <c r="A18" s="1" t="s">
        <v>2</v>
      </c>
      <c r="B18">
        <v>90</v>
      </c>
      <c r="C18">
        <v>120</v>
      </c>
      <c r="D18" s="1" t="s">
        <v>22</v>
      </c>
      <c r="E18" s="1" t="s">
        <v>8</v>
      </c>
      <c r="F18" s="1">
        <f>+IF(total[[#This Row],[Tipo]]="Visitar Nó",10,0)</f>
        <v>0</v>
      </c>
    </row>
    <row r="19" spans="1:6" x14ac:dyDescent="0.25">
      <c r="A19" s="1" t="s">
        <v>2</v>
      </c>
      <c r="B19">
        <v>120</v>
      </c>
      <c r="C19">
        <v>130</v>
      </c>
      <c r="D19" s="1" t="s">
        <v>23</v>
      </c>
      <c r="E19" s="1" t="s">
        <v>8</v>
      </c>
      <c r="F19" s="1">
        <f>+IF(total[[#This Row],[Tipo]]="Visitar Nó",10,0)</f>
        <v>0</v>
      </c>
    </row>
    <row r="20" spans="1:6" x14ac:dyDescent="0.25">
      <c r="A20" s="1" t="s">
        <v>2</v>
      </c>
      <c r="B20">
        <v>142</v>
      </c>
      <c r="C20">
        <v>142</v>
      </c>
      <c r="D20" s="1" t="s">
        <v>20</v>
      </c>
      <c r="E20" s="1" t="s">
        <v>9</v>
      </c>
      <c r="F20" s="1">
        <f>+IF(total[[#This Row],[Tipo]]="Visitar Nó",10,0)</f>
        <v>0</v>
      </c>
    </row>
    <row r="21" spans="1:6" x14ac:dyDescent="0.25">
      <c r="A21" s="1" t="s">
        <v>2</v>
      </c>
      <c r="B21">
        <v>142</v>
      </c>
      <c r="C21">
        <v>172</v>
      </c>
      <c r="D21" s="1" t="s">
        <v>22</v>
      </c>
      <c r="E21" s="1" t="s">
        <v>9</v>
      </c>
      <c r="F21" s="1">
        <f>+IF(total[[#This Row],[Tipo]]="Visitar Nó",10,0)</f>
        <v>0</v>
      </c>
    </row>
    <row r="22" spans="1:6" x14ac:dyDescent="0.25">
      <c r="A22" s="1" t="s">
        <v>2</v>
      </c>
      <c r="B22">
        <v>184</v>
      </c>
      <c r="C22">
        <v>184</v>
      </c>
      <c r="D22" s="1" t="s">
        <v>20</v>
      </c>
      <c r="E22" s="1" t="s">
        <v>8</v>
      </c>
      <c r="F22" s="1">
        <f>+IF(total[[#This Row],[Tipo]]="Visitar Nó",10,0)</f>
        <v>0</v>
      </c>
    </row>
    <row r="23" spans="1:6" x14ac:dyDescent="0.25">
      <c r="A23" s="1" t="s">
        <v>2</v>
      </c>
      <c r="B23">
        <v>191</v>
      </c>
      <c r="C23">
        <v>191</v>
      </c>
      <c r="D23" s="1" t="s">
        <v>20</v>
      </c>
      <c r="E23" s="1" t="s">
        <v>7</v>
      </c>
      <c r="F23" s="1">
        <f>+IF(total[[#This Row],[Tipo]]="Visitar Nó",10,0)</f>
        <v>0</v>
      </c>
    </row>
    <row r="24" spans="1:6" x14ac:dyDescent="0.25">
      <c r="A24" s="1" t="s">
        <v>2</v>
      </c>
      <c r="B24">
        <v>191</v>
      </c>
      <c r="C24">
        <v>221</v>
      </c>
      <c r="D24" s="1" t="s">
        <v>22</v>
      </c>
      <c r="E24" s="1" t="s">
        <v>7</v>
      </c>
      <c r="F24" s="1">
        <f>+IF(total[[#This Row],[Tipo]]="Visitar Nó",10,0)</f>
        <v>0</v>
      </c>
    </row>
    <row r="25" spans="1:6" x14ac:dyDescent="0.25">
      <c r="A25" s="1" t="s">
        <v>2</v>
      </c>
      <c r="B25">
        <v>234</v>
      </c>
      <c r="C25">
        <v>234</v>
      </c>
      <c r="D25" s="1" t="s">
        <v>20</v>
      </c>
      <c r="E25" s="1" t="s">
        <v>5</v>
      </c>
      <c r="F25" s="1">
        <f>+IF(total[[#This Row],[Tipo]]="Visitar Nó",10,0)</f>
        <v>0</v>
      </c>
    </row>
    <row r="26" spans="1:6" x14ac:dyDescent="0.25">
      <c r="A26" s="1" t="s">
        <v>2</v>
      </c>
      <c r="B26">
        <v>250</v>
      </c>
      <c r="C26">
        <v>250</v>
      </c>
      <c r="D26" s="1" t="s">
        <v>20</v>
      </c>
      <c r="E26" s="1" t="s">
        <v>3</v>
      </c>
      <c r="F26" s="1">
        <f>+IF(total[[#This Row],[Tipo]]="Visitar Nó",10,0)</f>
        <v>0</v>
      </c>
    </row>
    <row r="27" spans="1:6" x14ac:dyDescent="0.25">
      <c r="A27" s="1" t="s">
        <v>2</v>
      </c>
      <c r="B27">
        <v>250</v>
      </c>
      <c r="C27">
        <v>280</v>
      </c>
      <c r="D27" s="1" t="s">
        <v>22</v>
      </c>
      <c r="E27" s="1" t="s">
        <v>3</v>
      </c>
      <c r="F27" s="1">
        <f>+IF(total[[#This Row],[Tipo]]="Visitar Nó",10,0)</f>
        <v>0</v>
      </c>
    </row>
    <row r="28" spans="1:6" x14ac:dyDescent="0.25">
      <c r="A28" s="1" t="s">
        <v>2</v>
      </c>
      <c r="B28">
        <v>289</v>
      </c>
      <c r="C28">
        <v>289</v>
      </c>
      <c r="D28" s="1" t="s">
        <v>20</v>
      </c>
      <c r="E28" s="1" t="s">
        <v>15</v>
      </c>
      <c r="F28" s="1">
        <f>+IF(total[[#This Row],[Tipo]]="Visitar Nó",10,0)</f>
        <v>0</v>
      </c>
    </row>
    <row r="29" spans="1:6" x14ac:dyDescent="0.25">
      <c r="A29" s="1" t="s">
        <v>2</v>
      </c>
      <c r="B29">
        <v>289</v>
      </c>
      <c r="C29">
        <v>329</v>
      </c>
      <c r="D29" s="1" t="s">
        <v>24</v>
      </c>
      <c r="E29" s="1" t="s">
        <v>15</v>
      </c>
      <c r="F29" s="1">
        <f>+IF(total[[#This Row],[Tipo]]="Visitar Nó",10,0)</f>
        <v>0</v>
      </c>
    </row>
    <row r="30" spans="1:6" x14ac:dyDescent="0.25">
      <c r="A30" s="1" t="s">
        <v>2</v>
      </c>
      <c r="B30">
        <v>338</v>
      </c>
      <c r="C30">
        <v>338</v>
      </c>
      <c r="D30" s="1" t="s">
        <v>20</v>
      </c>
      <c r="E30" s="1" t="s">
        <v>3</v>
      </c>
      <c r="F30" s="1">
        <f>+IF(total[[#This Row],[Tipo]]="Visitar Nó",10,0)</f>
        <v>0</v>
      </c>
    </row>
    <row r="31" spans="1:6" x14ac:dyDescent="0.25">
      <c r="A31" s="1" t="s">
        <v>2</v>
      </c>
      <c r="B31">
        <v>354</v>
      </c>
      <c r="C31">
        <v>354</v>
      </c>
      <c r="D31" s="1" t="s">
        <v>20</v>
      </c>
      <c r="E31" s="1" t="s">
        <v>5</v>
      </c>
      <c r="F31" s="1">
        <f>+IF(total[[#This Row],[Tipo]]="Visitar Nó",10,0)</f>
        <v>0</v>
      </c>
    </row>
    <row r="32" spans="1:6" x14ac:dyDescent="0.25">
      <c r="A32" s="1" t="s">
        <v>2</v>
      </c>
      <c r="B32">
        <v>367</v>
      </c>
      <c r="C32">
        <v>367</v>
      </c>
      <c r="D32" s="1" t="s">
        <v>20</v>
      </c>
      <c r="E32" s="1" t="s">
        <v>7</v>
      </c>
      <c r="F32" s="1">
        <f>+IF(total[[#This Row],[Tipo]]="Visitar Nó",10,0)</f>
        <v>0</v>
      </c>
    </row>
    <row r="33" spans="1:6" x14ac:dyDescent="0.25">
      <c r="A33" s="1" t="s">
        <v>2</v>
      </c>
      <c r="B33">
        <v>374</v>
      </c>
      <c r="C33">
        <v>374</v>
      </c>
      <c r="D33" s="1" t="s">
        <v>20</v>
      </c>
      <c r="E33" s="1" t="s">
        <v>8</v>
      </c>
      <c r="F33" s="1">
        <f>+IF(total[[#This Row],[Tipo]]="Visitar Nó",10,0)</f>
        <v>0</v>
      </c>
    </row>
    <row r="34" spans="1:6" x14ac:dyDescent="0.25">
      <c r="A34" s="1" t="s">
        <v>2</v>
      </c>
      <c r="B34">
        <v>386</v>
      </c>
      <c r="C34">
        <v>386</v>
      </c>
      <c r="D34" s="1" t="s">
        <v>20</v>
      </c>
      <c r="E34" s="1" t="s">
        <v>9</v>
      </c>
      <c r="F34" s="1">
        <f>+IF(total[[#This Row],[Tipo]]="Visitar Nó",10,0)</f>
        <v>0</v>
      </c>
    </row>
    <row r="35" spans="1:6" x14ac:dyDescent="0.25">
      <c r="A35" s="1" t="s">
        <v>2</v>
      </c>
      <c r="B35">
        <v>386</v>
      </c>
      <c r="C35">
        <v>416</v>
      </c>
      <c r="D35" s="1" t="s">
        <v>22</v>
      </c>
      <c r="E35" s="1" t="s">
        <v>9</v>
      </c>
      <c r="F35" s="1">
        <f>+IF(total[[#This Row],[Tipo]]="Visitar Nó",10,0)</f>
        <v>0</v>
      </c>
    </row>
    <row r="36" spans="1:6" x14ac:dyDescent="0.25">
      <c r="A36" s="1" t="s">
        <v>2</v>
      </c>
      <c r="B36">
        <v>428</v>
      </c>
      <c r="C36">
        <v>428</v>
      </c>
      <c r="D36" s="1" t="s">
        <v>20</v>
      </c>
      <c r="E36" s="1" t="s">
        <v>8</v>
      </c>
      <c r="F36" s="1">
        <f>+IF(total[[#This Row],[Tipo]]="Visitar Nó",10,0)</f>
        <v>0</v>
      </c>
    </row>
    <row r="37" spans="1:6" x14ac:dyDescent="0.25">
      <c r="A37" s="1" t="s">
        <v>2</v>
      </c>
      <c r="B37">
        <v>435</v>
      </c>
      <c r="C37">
        <v>435</v>
      </c>
      <c r="D37" s="1" t="s">
        <v>20</v>
      </c>
      <c r="E37" s="1" t="s">
        <v>7</v>
      </c>
      <c r="F37" s="1">
        <f>+IF(total[[#This Row],[Tipo]]="Visitar Nó",10,0)</f>
        <v>0</v>
      </c>
    </row>
    <row r="38" spans="1:6" x14ac:dyDescent="0.25">
      <c r="A38" s="1" t="s">
        <v>2</v>
      </c>
      <c r="B38">
        <v>448</v>
      </c>
      <c r="C38">
        <v>448</v>
      </c>
      <c r="D38" s="1" t="s">
        <v>20</v>
      </c>
      <c r="E38" s="1" t="s">
        <v>5</v>
      </c>
      <c r="F38" s="1">
        <f>+IF(total[[#This Row],[Tipo]]="Visitar Nó",10,0)</f>
        <v>0</v>
      </c>
    </row>
    <row r="39" spans="1:6" x14ac:dyDescent="0.25">
      <c r="A39" s="1" t="s">
        <v>2</v>
      </c>
      <c r="B39">
        <v>464</v>
      </c>
      <c r="C39">
        <v>464</v>
      </c>
      <c r="D39" s="1" t="s">
        <v>20</v>
      </c>
      <c r="E39" s="1" t="s">
        <v>3</v>
      </c>
      <c r="F39" s="1">
        <f>+IF(total[[#This Row],[Tipo]]="Visitar Nó",10,0)</f>
        <v>0</v>
      </c>
    </row>
    <row r="40" spans="1:6" x14ac:dyDescent="0.25">
      <c r="A40" s="1" t="s">
        <v>2</v>
      </c>
      <c r="B40">
        <v>464</v>
      </c>
      <c r="C40">
        <v>474</v>
      </c>
      <c r="D40" s="1" t="s">
        <v>21</v>
      </c>
      <c r="E40" s="1" t="s">
        <v>3</v>
      </c>
      <c r="F40" s="1">
        <f>+IF(total[[#This Row],[Tipo]]="Visitar Nó",10,0)</f>
        <v>10</v>
      </c>
    </row>
    <row r="41" spans="1:6" x14ac:dyDescent="0.25">
      <c r="A41" s="1" t="s">
        <v>2</v>
      </c>
      <c r="B41">
        <v>464</v>
      </c>
      <c r="C41">
        <v>474</v>
      </c>
      <c r="D41" s="1" t="s">
        <v>33</v>
      </c>
      <c r="E41" s="1" t="s">
        <v>3</v>
      </c>
      <c r="F41" s="1">
        <f>+IF(total[[#This Row],[Tipo]]="Visitar Nó",10,0)</f>
        <v>0</v>
      </c>
    </row>
    <row r="42" spans="1:6" x14ac:dyDescent="0.25">
      <c r="A42" s="1" t="s">
        <v>2</v>
      </c>
      <c r="B42">
        <v>464</v>
      </c>
      <c r="C42">
        <v>464</v>
      </c>
      <c r="D42" s="1" t="s">
        <v>25</v>
      </c>
      <c r="E42" s="1" t="s">
        <v>3</v>
      </c>
      <c r="F42" s="1">
        <f>+IF(total[[#This Row],[Tipo]]="Visitar Nó",10,0)</f>
        <v>0</v>
      </c>
    </row>
    <row r="43" spans="1:6" x14ac:dyDescent="0.25">
      <c r="A43" s="1" t="s">
        <v>4</v>
      </c>
      <c r="B43">
        <v>0</v>
      </c>
      <c r="C43">
        <v>0</v>
      </c>
      <c r="D43" s="1" t="s">
        <v>20</v>
      </c>
      <c r="E43" s="1" t="s">
        <v>3</v>
      </c>
      <c r="F43" s="1">
        <f>+IF(total[[#This Row],[Tipo]]="Visitar Nó",10,0)</f>
        <v>0</v>
      </c>
    </row>
    <row r="44" spans="1:6" x14ac:dyDescent="0.25">
      <c r="A44" s="1" t="s">
        <v>4</v>
      </c>
      <c r="B44">
        <v>9</v>
      </c>
      <c r="C44">
        <v>9</v>
      </c>
      <c r="D44" s="1" t="s">
        <v>20</v>
      </c>
      <c r="E44" s="1" t="s">
        <v>15</v>
      </c>
      <c r="F44" s="1">
        <f>+IF(total[[#This Row],[Tipo]]="Visitar Nó",10,0)</f>
        <v>0</v>
      </c>
    </row>
    <row r="45" spans="1:6" x14ac:dyDescent="0.25">
      <c r="A45" s="1" t="s">
        <v>4</v>
      </c>
      <c r="B45">
        <v>16</v>
      </c>
      <c r="C45">
        <v>16</v>
      </c>
      <c r="D45" s="1" t="s">
        <v>20</v>
      </c>
      <c r="E45" s="1" t="s">
        <v>16</v>
      </c>
      <c r="F45" s="1">
        <f>+IF(total[[#This Row],[Tipo]]="Visitar Nó",10,0)</f>
        <v>0</v>
      </c>
    </row>
    <row r="46" spans="1:6" x14ac:dyDescent="0.25">
      <c r="A46" s="1" t="s">
        <v>4</v>
      </c>
      <c r="B46">
        <v>16</v>
      </c>
      <c r="C46">
        <v>16</v>
      </c>
      <c r="D46" s="1" t="s">
        <v>20</v>
      </c>
      <c r="E46" s="1" t="s">
        <v>16</v>
      </c>
      <c r="F46" s="1">
        <f>+IF(total[[#This Row],[Tipo]]="Visitar Nó",10,0)</f>
        <v>0</v>
      </c>
    </row>
    <row r="47" spans="1:6" x14ac:dyDescent="0.25">
      <c r="A47" s="1" t="s">
        <v>4</v>
      </c>
      <c r="B47">
        <v>23</v>
      </c>
      <c r="C47">
        <v>23</v>
      </c>
      <c r="D47" s="1" t="s">
        <v>20</v>
      </c>
      <c r="E47" s="1" t="s">
        <v>15</v>
      </c>
      <c r="F47" s="1">
        <f>+IF(total[[#This Row],[Tipo]]="Visitar Nó",10,0)</f>
        <v>0</v>
      </c>
    </row>
    <row r="48" spans="1:6" x14ac:dyDescent="0.25">
      <c r="A48" s="1" t="s">
        <v>4</v>
      </c>
      <c r="B48">
        <v>32</v>
      </c>
      <c r="C48">
        <v>32</v>
      </c>
      <c r="D48" s="1" t="s">
        <v>20</v>
      </c>
      <c r="E48" s="1" t="s">
        <v>3</v>
      </c>
      <c r="F48" s="1">
        <f>+IF(total[[#This Row],[Tipo]]="Visitar Nó",10,0)</f>
        <v>0</v>
      </c>
    </row>
    <row r="49" spans="1:6" x14ac:dyDescent="0.25">
      <c r="A49" s="1" t="s">
        <v>4</v>
      </c>
      <c r="B49">
        <v>48</v>
      </c>
      <c r="C49">
        <v>48</v>
      </c>
      <c r="D49" s="1" t="s">
        <v>20</v>
      </c>
      <c r="E49" s="1" t="s">
        <v>5</v>
      </c>
      <c r="F49" s="1">
        <f>+IF(total[[#This Row],[Tipo]]="Visitar Nó",10,0)</f>
        <v>0</v>
      </c>
    </row>
    <row r="50" spans="1:6" x14ac:dyDescent="0.25">
      <c r="A50" s="1" t="s">
        <v>4</v>
      </c>
      <c r="B50">
        <v>61</v>
      </c>
      <c r="C50">
        <v>61</v>
      </c>
      <c r="D50" s="1" t="s">
        <v>20</v>
      </c>
      <c r="E50" s="1" t="s">
        <v>7</v>
      </c>
      <c r="F50" s="1">
        <f>+IF(total[[#This Row],[Tipo]]="Visitar Nó",10,0)</f>
        <v>0</v>
      </c>
    </row>
    <row r="51" spans="1:6" x14ac:dyDescent="0.25">
      <c r="A51" s="1" t="s">
        <v>4</v>
      </c>
      <c r="B51">
        <v>68</v>
      </c>
      <c r="C51">
        <v>68</v>
      </c>
      <c r="D51" s="1" t="s">
        <v>20</v>
      </c>
      <c r="E51" s="1" t="s">
        <v>8</v>
      </c>
      <c r="F51" s="1">
        <f>+IF(total[[#This Row],[Tipo]]="Visitar Nó",10,0)</f>
        <v>0</v>
      </c>
    </row>
    <row r="52" spans="1:6" x14ac:dyDescent="0.25">
      <c r="A52" s="1" t="s">
        <v>4</v>
      </c>
      <c r="B52">
        <v>68</v>
      </c>
      <c r="C52">
        <v>98</v>
      </c>
      <c r="D52" s="1" t="s">
        <v>22</v>
      </c>
      <c r="E52" s="1" t="s">
        <v>8</v>
      </c>
      <c r="F52" s="1">
        <f>+IF(total[[#This Row],[Tipo]]="Visitar Nó",10,0)</f>
        <v>0</v>
      </c>
    </row>
    <row r="53" spans="1:6" x14ac:dyDescent="0.25">
      <c r="A53" s="1" t="s">
        <v>4</v>
      </c>
      <c r="B53">
        <v>110</v>
      </c>
      <c r="C53">
        <v>110</v>
      </c>
      <c r="D53" s="1" t="s">
        <v>20</v>
      </c>
      <c r="E53" s="1" t="s">
        <v>9</v>
      </c>
      <c r="F53" s="1">
        <f>+IF(total[[#This Row],[Tipo]]="Visitar Nó",10,0)</f>
        <v>0</v>
      </c>
    </row>
    <row r="54" spans="1:6" x14ac:dyDescent="0.25">
      <c r="A54" s="1" t="s">
        <v>4</v>
      </c>
      <c r="B54">
        <v>110</v>
      </c>
      <c r="C54">
        <v>120</v>
      </c>
      <c r="D54" s="1" t="s">
        <v>23</v>
      </c>
      <c r="E54" s="1" t="s">
        <v>9</v>
      </c>
      <c r="F54" s="1">
        <f>+IF(total[[#This Row],[Tipo]]="Visitar Nó",10,0)</f>
        <v>0</v>
      </c>
    </row>
    <row r="55" spans="1:6" x14ac:dyDescent="0.25">
      <c r="A55" s="1" t="s">
        <v>4</v>
      </c>
      <c r="B55">
        <v>132</v>
      </c>
      <c r="C55">
        <v>132</v>
      </c>
      <c r="D55" s="1" t="s">
        <v>20</v>
      </c>
      <c r="E55" s="1" t="s">
        <v>8</v>
      </c>
      <c r="F55" s="1">
        <f>+IF(total[[#This Row],[Tipo]]="Visitar Nó",10,0)</f>
        <v>0</v>
      </c>
    </row>
    <row r="56" spans="1:6" x14ac:dyDescent="0.25">
      <c r="A56" s="1" t="s">
        <v>4</v>
      </c>
      <c r="B56">
        <v>139</v>
      </c>
      <c r="C56">
        <v>139</v>
      </c>
      <c r="D56" s="1" t="s">
        <v>20</v>
      </c>
      <c r="E56" s="1" t="s">
        <v>7</v>
      </c>
      <c r="F56" s="1">
        <f>+IF(total[[#This Row],[Tipo]]="Visitar Nó",10,0)</f>
        <v>0</v>
      </c>
    </row>
    <row r="57" spans="1:6" x14ac:dyDescent="0.25">
      <c r="A57" s="1" t="s">
        <v>4</v>
      </c>
      <c r="B57">
        <v>152</v>
      </c>
      <c r="C57">
        <v>152</v>
      </c>
      <c r="D57" s="1" t="s">
        <v>20</v>
      </c>
      <c r="E57" s="1" t="s">
        <v>5</v>
      </c>
      <c r="F57" s="1">
        <f>+IF(total[[#This Row],[Tipo]]="Visitar Nó",10,0)</f>
        <v>0</v>
      </c>
    </row>
    <row r="58" spans="1:6" x14ac:dyDescent="0.25">
      <c r="A58" s="1" t="s">
        <v>4</v>
      </c>
      <c r="B58">
        <v>152</v>
      </c>
      <c r="C58">
        <v>182</v>
      </c>
      <c r="D58" s="1" t="s">
        <v>22</v>
      </c>
      <c r="E58" s="1" t="s">
        <v>5</v>
      </c>
      <c r="F58" s="1">
        <f>+IF(total[[#This Row],[Tipo]]="Visitar Nó",10,0)</f>
        <v>0</v>
      </c>
    </row>
    <row r="59" spans="1:6" x14ac:dyDescent="0.25">
      <c r="A59" s="1" t="s">
        <v>4</v>
      </c>
      <c r="B59">
        <v>198</v>
      </c>
      <c r="C59">
        <v>198</v>
      </c>
      <c r="D59" s="1" t="s">
        <v>20</v>
      </c>
      <c r="E59" s="1" t="s">
        <v>3</v>
      </c>
      <c r="F59" s="1">
        <f>+IF(total[[#This Row],[Tipo]]="Visitar Nó",10,0)</f>
        <v>0</v>
      </c>
    </row>
    <row r="60" spans="1:6" x14ac:dyDescent="0.25">
      <c r="A60" s="1" t="s">
        <v>4</v>
      </c>
      <c r="B60">
        <v>214</v>
      </c>
      <c r="C60">
        <v>214</v>
      </c>
      <c r="D60" s="1" t="s">
        <v>20</v>
      </c>
      <c r="E60" s="1" t="s">
        <v>5</v>
      </c>
      <c r="F60" s="1">
        <f>+IF(total[[#This Row],[Tipo]]="Visitar Nó",10,0)</f>
        <v>0</v>
      </c>
    </row>
    <row r="61" spans="1:6" x14ac:dyDescent="0.25">
      <c r="A61" s="1" t="s">
        <v>4</v>
      </c>
      <c r="B61">
        <v>227</v>
      </c>
      <c r="C61">
        <v>227</v>
      </c>
      <c r="D61" s="1" t="s">
        <v>20</v>
      </c>
      <c r="E61" s="1" t="s">
        <v>7</v>
      </c>
      <c r="F61" s="1">
        <f>+IF(total[[#This Row],[Tipo]]="Visitar Nó",10,0)</f>
        <v>0</v>
      </c>
    </row>
    <row r="62" spans="1:6" x14ac:dyDescent="0.25">
      <c r="A62" s="1" t="s">
        <v>4</v>
      </c>
      <c r="B62">
        <v>234</v>
      </c>
      <c r="C62">
        <v>234</v>
      </c>
      <c r="D62" s="1" t="s">
        <v>20</v>
      </c>
      <c r="E62" s="1" t="s">
        <v>8</v>
      </c>
      <c r="F62" s="1">
        <f>+IF(total[[#This Row],[Tipo]]="Visitar Nó",10,0)</f>
        <v>0</v>
      </c>
    </row>
    <row r="63" spans="1:6" x14ac:dyDescent="0.25">
      <c r="A63" s="1" t="s">
        <v>4</v>
      </c>
      <c r="B63">
        <v>246</v>
      </c>
      <c r="C63">
        <v>246</v>
      </c>
      <c r="D63" s="1" t="s">
        <v>20</v>
      </c>
      <c r="E63" s="1" t="s">
        <v>9</v>
      </c>
      <c r="F63" s="1">
        <f>+IF(total[[#This Row],[Tipo]]="Visitar Nó",10,0)</f>
        <v>0</v>
      </c>
    </row>
    <row r="64" spans="1:6" x14ac:dyDescent="0.25">
      <c r="A64" s="1" t="s">
        <v>4</v>
      </c>
      <c r="B64">
        <v>246</v>
      </c>
      <c r="C64">
        <v>276</v>
      </c>
      <c r="D64" s="1" t="s">
        <v>22</v>
      </c>
      <c r="E64" s="1" t="s">
        <v>9</v>
      </c>
      <c r="F64" s="1">
        <f>+IF(total[[#This Row],[Tipo]]="Visitar Nó",10,0)</f>
        <v>0</v>
      </c>
    </row>
    <row r="65" spans="1:6" x14ac:dyDescent="0.25">
      <c r="A65" s="1" t="s">
        <v>4</v>
      </c>
      <c r="B65">
        <v>283</v>
      </c>
      <c r="C65">
        <v>283</v>
      </c>
      <c r="D65" s="1" t="s">
        <v>20</v>
      </c>
      <c r="E65" s="1" t="s">
        <v>10</v>
      </c>
      <c r="F65" s="1">
        <f>+IF(total[[#This Row],[Tipo]]="Visitar Nó",10,0)</f>
        <v>0</v>
      </c>
    </row>
    <row r="66" spans="1:6" x14ac:dyDescent="0.25">
      <c r="A66" s="1" t="s">
        <v>4</v>
      </c>
      <c r="B66">
        <v>283</v>
      </c>
      <c r="C66">
        <v>323</v>
      </c>
      <c r="D66" s="1" t="s">
        <v>24</v>
      </c>
      <c r="E66" s="1" t="s">
        <v>10</v>
      </c>
      <c r="F66" s="1">
        <f>+IF(total[[#This Row],[Tipo]]="Visitar Nó",10,0)</f>
        <v>0</v>
      </c>
    </row>
    <row r="67" spans="1:6" x14ac:dyDescent="0.25">
      <c r="A67" s="1" t="s">
        <v>4</v>
      </c>
      <c r="B67">
        <v>330</v>
      </c>
      <c r="C67">
        <v>340</v>
      </c>
      <c r="D67" s="1" t="s">
        <v>21</v>
      </c>
      <c r="E67" s="1" t="s">
        <v>9</v>
      </c>
      <c r="F67" s="1">
        <f>+IF(total[[#This Row],[Tipo]]="Visitar Nó",10,0)</f>
        <v>10</v>
      </c>
    </row>
    <row r="68" spans="1:6" x14ac:dyDescent="0.25">
      <c r="A68" s="1" t="s">
        <v>4</v>
      </c>
      <c r="B68">
        <v>330</v>
      </c>
      <c r="C68">
        <v>330</v>
      </c>
      <c r="D68" s="1" t="s">
        <v>20</v>
      </c>
      <c r="E68" s="1" t="s">
        <v>9</v>
      </c>
      <c r="F68" s="1">
        <f>+IF(total[[#This Row],[Tipo]]="Visitar Nó",10,0)</f>
        <v>0</v>
      </c>
    </row>
    <row r="69" spans="1:6" x14ac:dyDescent="0.25">
      <c r="A69" s="1" t="s">
        <v>4</v>
      </c>
      <c r="B69">
        <v>342</v>
      </c>
      <c r="C69">
        <v>352</v>
      </c>
      <c r="D69" s="1" t="s">
        <v>21</v>
      </c>
      <c r="E69" s="1" t="s">
        <v>8</v>
      </c>
      <c r="F69" s="1">
        <f>+IF(total[[#This Row],[Tipo]]="Visitar Nó",10,0)</f>
        <v>10</v>
      </c>
    </row>
    <row r="70" spans="1:6" x14ac:dyDescent="0.25">
      <c r="A70" s="1" t="s">
        <v>4</v>
      </c>
      <c r="B70">
        <v>342</v>
      </c>
      <c r="C70">
        <v>352</v>
      </c>
      <c r="D70" s="1" t="s">
        <v>33</v>
      </c>
      <c r="E70" s="1" t="s">
        <v>8</v>
      </c>
      <c r="F70" s="1">
        <f>+IF(total[[#This Row],[Tipo]]="Visitar Nó",10,0)</f>
        <v>0</v>
      </c>
    </row>
    <row r="71" spans="1:6" x14ac:dyDescent="0.25">
      <c r="A71" s="1" t="s">
        <v>4</v>
      </c>
      <c r="B71">
        <v>342</v>
      </c>
      <c r="C71">
        <v>342</v>
      </c>
      <c r="D71" s="1" t="s">
        <v>20</v>
      </c>
      <c r="E71" s="1" t="s">
        <v>8</v>
      </c>
      <c r="F71" s="1">
        <f>+IF(total[[#This Row],[Tipo]]="Visitar Nó",10,0)</f>
        <v>0</v>
      </c>
    </row>
    <row r="72" spans="1:6" x14ac:dyDescent="0.25">
      <c r="A72" s="1" t="s">
        <v>4</v>
      </c>
      <c r="B72">
        <v>349</v>
      </c>
      <c r="C72">
        <v>359</v>
      </c>
      <c r="D72" s="1" t="s">
        <v>21</v>
      </c>
      <c r="E72" s="1" t="s">
        <v>7</v>
      </c>
      <c r="F72" s="1">
        <f>+IF(total[[#This Row],[Tipo]]="Visitar Nó",10,0)</f>
        <v>10</v>
      </c>
    </row>
    <row r="73" spans="1:6" x14ac:dyDescent="0.25">
      <c r="A73" s="1" t="s">
        <v>4</v>
      </c>
      <c r="B73">
        <v>349</v>
      </c>
      <c r="C73">
        <v>349</v>
      </c>
      <c r="D73" s="1" t="s">
        <v>20</v>
      </c>
      <c r="E73" s="1" t="s">
        <v>7</v>
      </c>
      <c r="F73" s="1">
        <f>+IF(total[[#This Row],[Tipo]]="Visitar Nó",10,0)</f>
        <v>0</v>
      </c>
    </row>
    <row r="74" spans="1:6" x14ac:dyDescent="0.25">
      <c r="A74" s="1" t="s">
        <v>4</v>
      </c>
      <c r="B74">
        <v>362</v>
      </c>
      <c r="C74">
        <v>372</v>
      </c>
      <c r="D74" s="1" t="s">
        <v>21</v>
      </c>
      <c r="E74" s="1" t="s">
        <v>5</v>
      </c>
      <c r="F74" s="1">
        <f>+IF(total[[#This Row],[Tipo]]="Visitar Nó",10,0)</f>
        <v>10</v>
      </c>
    </row>
    <row r="75" spans="1:6" x14ac:dyDescent="0.25">
      <c r="A75" s="1" t="s">
        <v>4</v>
      </c>
      <c r="B75">
        <v>362</v>
      </c>
      <c r="C75">
        <v>362</v>
      </c>
      <c r="D75" s="1" t="s">
        <v>20</v>
      </c>
      <c r="E75" s="1" t="s">
        <v>5</v>
      </c>
      <c r="F75" s="1">
        <f>+IF(total[[#This Row],[Tipo]]="Visitar Nó",10,0)</f>
        <v>0</v>
      </c>
    </row>
    <row r="76" spans="1:6" x14ac:dyDescent="0.25">
      <c r="A76" s="1" t="s">
        <v>4</v>
      </c>
      <c r="B76">
        <v>378</v>
      </c>
      <c r="C76">
        <v>378</v>
      </c>
      <c r="D76" s="1" t="s">
        <v>20</v>
      </c>
      <c r="E76" s="1" t="s">
        <v>3</v>
      </c>
      <c r="F76" s="1">
        <f>+IF(total[[#This Row],[Tipo]]="Visitar Nó",10,0)</f>
        <v>0</v>
      </c>
    </row>
    <row r="77" spans="1:6" x14ac:dyDescent="0.25">
      <c r="A77" s="1" t="s">
        <v>4</v>
      </c>
      <c r="B77">
        <v>378</v>
      </c>
      <c r="C77">
        <v>408</v>
      </c>
      <c r="D77" s="1" t="s">
        <v>22</v>
      </c>
      <c r="E77" s="1" t="s">
        <v>3</v>
      </c>
      <c r="F77" s="1">
        <f>+IF(total[[#This Row],[Tipo]]="Visitar Nó",10,0)</f>
        <v>0</v>
      </c>
    </row>
    <row r="78" spans="1:6" x14ac:dyDescent="0.25">
      <c r="A78" s="1" t="s">
        <v>4</v>
      </c>
      <c r="B78">
        <v>417</v>
      </c>
      <c r="C78">
        <v>427</v>
      </c>
      <c r="D78" s="1" t="s">
        <v>21</v>
      </c>
      <c r="E78" s="1" t="s">
        <v>15</v>
      </c>
      <c r="F78" s="1">
        <f>+IF(total[[#This Row],[Tipo]]="Visitar Nó",10,0)</f>
        <v>10</v>
      </c>
    </row>
    <row r="79" spans="1:6" x14ac:dyDescent="0.25">
      <c r="A79" s="1" t="s">
        <v>4</v>
      </c>
      <c r="B79">
        <v>417</v>
      </c>
      <c r="C79">
        <v>417</v>
      </c>
      <c r="D79" s="1" t="s">
        <v>20</v>
      </c>
      <c r="E79" s="1" t="s">
        <v>15</v>
      </c>
      <c r="F79" s="1">
        <f>+IF(total[[#This Row],[Tipo]]="Visitar Nó",10,0)</f>
        <v>0</v>
      </c>
    </row>
    <row r="80" spans="1:6" x14ac:dyDescent="0.25">
      <c r="A80" s="1" t="s">
        <v>4</v>
      </c>
      <c r="B80">
        <v>426</v>
      </c>
      <c r="C80">
        <v>426</v>
      </c>
      <c r="D80" s="1" t="s">
        <v>20</v>
      </c>
      <c r="E80" s="1" t="s">
        <v>3</v>
      </c>
      <c r="F80" s="1">
        <f>+IF(total[[#This Row],[Tipo]]="Visitar Nó",10,0)</f>
        <v>0</v>
      </c>
    </row>
    <row r="81" spans="1:6" x14ac:dyDescent="0.25">
      <c r="A81" s="1" t="s">
        <v>4</v>
      </c>
      <c r="B81">
        <v>426</v>
      </c>
      <c r="C81">
        <v>426</v>
      </c>
      <c r="D81" s="1" t="s">
        <v>25</v>
      </c>
      <c r="E81" s="1" t="s">
        <v>3</v>
      </c>
      <c r="F81" s="1">
        <f>+IF(total[[#This Row],[Tipo]]="Visitar Nó",10,0)</f>
        <v>0</v>
      </c>
    </row>
    <row r="82" spans="1:6" x14ac:dyDescent="0.25">
      <c r="A82" s="1" t="s">
        <v>6</v>
      </c>
      <c r="B82">
        <v>0</v>
      </c>
      <c r="C82">
        <v>0</v>
      </c>
      <c r="D82" s="1" t="s">
        <v>20</v>
      </c>
      <c r="E82" s="1" t="s">
        <v>3</v>
      </c>
      <c r="F82" s="1">
        <f>+IF(total[[#This Row],[Tipo]]="Visitar Nó",10,0)</f>
        <v>0</v>
      </c>
    </row>
    <row r="83" spans="1:6" x14ac:dyDescent="0.25">
      <c r="A83" s="1" t="s">
        <v>6</v>
      </c>
      <c r="B83">
        <v>9</v>
      </c>
      <c r="C83">
        <v>9</v>
      </c>
      <c r="D83" s="1" t="s">
        <v>20</v>
      </c>
      <c r="E83" s="1" t="s">
        <v>15</v>
      </c>
      <c r="F83" s="1">
        <f>+IF(total[[#This Row],[Tipo]]="Visitar Nó",10,0)</f>
        <v>0</v>
      </c>
    </row>
    <row r="84" spans="1:6" x14ac:dyDescent="0.25">
      <c r="A84" s="1" t="s">
        <v>6</v>
      </c>
      <c r="B84">
        <v>16</v>
      </c>
      <c r="C84">
        <v>16</v>
      </c>
      <c r="D84" s="1" t="s">
        <v>20</v>
      </c>
      <c r="E84" s="1" t="s">
        <v>16</v>
      </c>
      <c r="F84" s="1">
        <f>+IF(total[[#This Row],[Tipo]]="Visitar Nó",10,0)</f>
        <v>0</v>
      </c>
    </row>
    <row r="85" spans="1:6" x14ac:dyDescent="0.25">
      <c r="A85" s="1" t="s">
        <v>6</v>
      </c>
      <c r="B85">
        <v>16</v>
      </c>
      <c r="C85">
        <v>16</v>
      </c>
      <c r="D85" s="1" t="s">
        <v>20</v>
      </c>
      <c r="E85" s="1" t="s">
        <v>16</v>
      </c>
      <c r="F85" s="1">
        <f>+IF(total[[#This Row],[Tipo]]="Visitar Nó",10,0)</f>
        <v>0</v>
      </c>
    </row>
    <row r="86" spans="1:6" x14ac:dyDescent="0.25">
      <c r="A86" s="1" t="s">
        <v>6</v>
      </c>
      <c r="B86">
        <v>23</v>
      </c>
      <c r="C86">
        <v>23</v>
      </c>
      <c r="D86" s="1" t="s">
        <v>20</v>
      </c>
      <c r="E86" s="1" t="s">
        <v>15</v>
      </c>
      <c r="F86" s="1">
        <f>+IF(total[[#This Row],[Tipo]]="Visitar Nó",10,0)</f>
        <v>0</v>
      </c>
    </row>
    <row r="87" spans="1:6" x14ac:dyDescent="0.25">
      <c r="A87" s="1" t="s">
        <v>6</v>
      </c>
      <c r="B87">
        <v>32</v>
      </c>
      <c r="C87">
        <v>32</v>
      </c>
      <c r="D87" s="1" t="s">
        <v>20</v>
      </c>
      <c r="E87" s="1" t="s">
        <v>3</v>
      </c>
      <c r="F87" s="1">
        <f>+IF(total[[#This Row],[Tipo]]="Visitar Nó",10,0)</f>
        <v>0</v>
      </c>
    </row>
    <row r="88" spans="1:6" x14ac:dyDescent="0.25">
      <c r="A88" s="1" t="s">
        <v>6</v>
      </c>
      <c r="B88">
        <v>48</v>
      </c>
      <c r="C88">
        <v>48</v>
      </c>
      <c r="D88" s="1" t="s">
        <v>20</v>
      </c>
      <c r="E88" s="1" t="s">
        <v>5</v>
      </c>
      <c r="F88" s="1">
        <f>+IF(total[[#This Row],[Tipo]]="Visitar Nó",10,0)</f>
        <v>0</v>
      </c>
    </row>
    <row r="89" spans="1:6" x14ac:dyDescent="0.25">
      <c r="A89" s="1" t="s">
        <v>6</v>
      </c>
      <c r="B89">
        <v>64</v>
      </c>
      <c r="C89">
        <v>64</v>
      </c>
      <c r="D89" s="1" t="s">
        <v>20</v>
      </c>
      <c r="E89" s="1" t="s">
        <v>3</v>
      </c>
      <c r="F89" s="1">
        <f>+IF(total[[#This Row],[Tipo]]="Visitar Nó",10,0)</f>
        <v>0</v>
      </c>
    </row>
    <row r="90" spans="1:6" x14ac:dyDescent="0.25">
      <c r="A90" s="1" t="s">
        <v>6</v>
      </c>
      <c r="B90">
        <v>64</v>
      </c>
      <c r="C90">
        <v>94</v>
      </c>
      <c r="D90" s="1" t="s">
        <v>22</v>
      </c>
      <c r="E90" s="1" t="s">
        <v>3</v>
      </c>
      <c r="F90" s="1">
        <f>+IF(total[[#This Row],[Tipo]]="Visitar Nó",10,0)</f>
        <v>0</v>
      </c>
    </row>
    <row r="91" spans="1:6" x14ac:dyDescent="0.25">
      <c r="A91" s="1" t="s">
        <v>6</v>
      </c>
      <c r="B91">
        <v>103</v>
      </c>
      <c r="C91">
        <v>103</v>
      </c>
      <c r="D91" s="1" t="s">
        <v>20</v>
      </c>
      <c r="E91" s="1" t="s">
        <v>15</v>
      </c>
      <c r="F91" s="1">
        <f>+IF(total[[#This Row],[Tipo]]="Visitar Nó",10,0)</f>
        <v>0</v>
      </c>
    </row>
    <row r="92" spans="1:6" x14ac:dyDescent="0.25">
      <c r="A92" s="1" t="s">
        <v>6</v>
      </c>
      <c r="B92">
        <v>103</v>
      </c>
      <c r="C92">
        <v>113</v>
      </c>
      <c r="D92" s="1" t="s">
        <v>23</v>
      </c>
      <c r="E92" s="1" t="s">
        <v>15</v>
      </c>
      <c r="F92" s="1">
        <f>+IF(total[[#This Row],[Tipo]]="Visitar Nó",10,0)</f>
        <v>0</v>
      </c>
    </row>
    <row r="93" spans="1:6" x14ac:dyDescent="0.25">
      <c r="A93" s="1" t="s">
        <v>6</v>
      </c>
      <c r="B93">
        <v>120</v>
      </c>
      <c r="C93">
        <v>120</v>
      </c>
      <c r="D93" s="1" t="s">
        <v>20</v>
      </c>
      <c r="E93" s="1" t="s">
        <v>16</v>
      </c>
      <c r="F93" s="1">
        <f>+IF(total[[#This Row],[Tipo]]="Visitar Nó",10,0)</f>
        <v>0</v>
      </c>
    </row>
    <row r="94" spans="1:6" x14ac:dyDescent="0.25">
      <c r="A94" s="1" t="s">
        <v>6</v>
      </c>
      <c r="B94">
        <v>120</v>
      </c>
      <c r="C94">
        <v>120</v>
      </c>
      <c r="D94" s="1" t="s">
        <v>20</v>
      </c>
      <c r="E94" s="1" t="s">
        <v>16</v>
      </c>
      <c r="F94" s="1">
        <f>+IF(total[[#This Row],[Tipo]]="Visitar Nó",10,0)</f>
        <v>0</v>
      </c>
    </row>
    <row r="95" spans="1:6" x14ac:dyDescent="0.25">
      <c r="A95" s="1" t="s">
        <v>6</v>
      </c>
      <c r="B95">
        <v>127</v>
      </c>
      <c r="C95">
        <v>127</v>
      </c>
      <c r="D95" s="1" t="s">
        <v>20</v>
      </c>
      <c r="E95" s="1" t="s">
        <v>15</v>
      </c>
      <c r="F95" s="1">
        <f>+IF(total[[#This Row],[Tipo]]="Visitar Nó",10,0)</f>
        <v>0</v>
      </c>
    </row>
    <row r="96" spans="1:6" x14ac:dyDescent="0.25">
      <c r="A96" s="1" t="s">
        <v>6</v>
      </c>
      <c r="B96">
        <v>136</v>
      </c>
      <c r="C96">
        <v>136</v>
      </c>
      <c r="D96" s="1" t="s">
        <v>20</v>
      </c>
      <c r="E96" s="1" t="s">
        <v>3</v>
      </c>
      <c r="F96" s="1">
        <f>+IF(total[[#This Row],[Tipo]]="Visitar Nó",10,0)</f>
        <v>0</v>
      </c>
    </row>
    <row r="97" spans="1:6" x14ac:dyDescent="0.25">
      <c r="A97" s="1" t="s">
        <v>6</v>
      </c>
      <c r="B97">
        <v>152</v>
      </c>
      <c r="C97">
        <v>152</v>
      </c>
      <c r="D97" s="1" t="s">
        <v>20</v>
      </c>
      <c r="E97" s="1" t="s">
        <v>5</v>
      </c>
      <c r="F97" s="1">
        <f>+IF(total[[#This Row],[Tipo]]="Visitar Nó",10,0)</f>
        <v>0</v>
      </c>
    </row>
    <row r="98" spans="1:6" x14ac:dyDescent="0.25">
      <c r="A98" s="1" t="s">
        <v>6</v>
      </c>
      <c r="B98">
        <v>165</v>
      </c>
      <c r="C98">
        <v>165</v>
      </c>
      <c r="D98" s="1" t="s">
        <v>20</v>
      </c>
      <c r="E98" s="1" t="s">
        <v>7</v>
      </c>
      <c r="F98" s="1">
        <f>+IF(total[[#This Row],[Tipo]]="Visitar Nó",10,0)</f>
        <v>0</v>
      </c>
    </row>
    <row r="99" spans="1:6" x14ac:dyDescent="0.25">
      <c r="A99" s="1" t="s">
        <v>6</v>
      </c>
      <c r="B99">
        <v>172</v>
      </c>
      <c r="C99">
        <v>172</v>
      </c>
      <c r="D99" s="1" t="s">
        <v>20</v>
      </c>
      <c r="E99" s="1" t="s">
        <v>8</v>
      </c>
      <c r="F99" s="1">
        <f>+IF(total[[#This Row],[Tipo]]="Visitar Nó",10,0)</f>
        <v>0</v>
      </c>
    </row>
    <row r="100" spans="1:6" x14ac:dyDescent="0.25">
      <c r="A100" s="1" t="s">
        <v>6</v>
      </c>
      <c r="B100">
        <v>184</v>
      </c>
      <c r="C100">
        <v>184</v>
      </c>
      <c r="D100" s="1" t="s">
        <v>20</v>
      </c>
      <c r="E100" s="1" t="s">
        <v>9</v>
      </c>
      <c r="F100" s="1">
        <f>+IF(total[[#This Row],[Tipo]]="Visitar Nó",10,0)</f>
        <v>0</v>
      </c>
    </row>
    <row r="101" spans="1:6" x14ac:dyDescent="0.25">
      <c r="A101" s="1" t="s">
        <v>6</v>
      </c>
      <c r="B101">
        <v>191</v>
      </c>
      <c r="C101">
        <v>191</v>
      </c>
      <c r="D101" s="1" t="s">
        <v>20</v>
      </c>
      <c r="E101" s="1" t="s">
        <v>10</v>
      </c>
      <c r="F101" s="1">
        <f>+IF(total[[#This Row],[Tipo]]="Visitar Nó",10,0)</f>
        <v>0</v>
      </c>
    </row>
    <row r="102" spans="1:6" x14ac:dyDescent="0.25">
      <c r="A102" s="1" t="s">
        <v>6</v>
      </c>
      <c r="B102">
        <v>195</v>
      </c>
      <c r="C102">
        <v>195</v>
      </c>
      <c r="D102" s="1" t="s">
        <v>20</v>
      </c>
      <c r="E102" s="1" t="s">
        <v>11</v>
      </c>
      <c r="F102" s="1">
        <f>+IF(total[[#This Row],[Tipo]]="Visitar Nó",10,0)</f>
        <v>0</v>
      </c>
    </row>
    <row r="103" spans="1:6" x14ac:dyDescent="0.25">
      <c r="A103" s="1" t="s">
        <v>6</v>
      </c>
      <c r="B103">
        <v>198</v>
      </c>
      <c r="C103">
        <v>198</v>
      </c>
      <c r="D103" s="1" t="s">
        <v>20</v>
      </c>
      <c r="E103" s="1" t="s">
        <v>12</v>
      </c>
      <c r="F103" s="1">
        <f>+IF(total[[#This Row],[Tipo]]="Visitar Nó",10,0)</f>
        <v>0</v>
      </c>
    </row>
    <row r="104" spans="1:6" x14ac:dyDescent="0.25">
      <c r="A104" s="1" t="s">
        <v>6</v>
      </c>
      <c r="B104">
        <v>199</v>
      </c>
      <c r="C104">
        <v>199</v>
      </c>
      <c r="D104" s="1" t="s">
        <v>20</v>
      </c>
      <c r="E104" s="1" t="s">
        <v>13</v>
      </c>
      <c r="F104" s="1">
        <f>+IF(total[[#This Row],[Tipo]]="Visitar Nó",10,0)</f>
        <v>0</v>
      </c>
    </row>
    <row r="105" spans="1:6" x14ac:dyDescent="0.25">
      <c r="A105" s="1" t="s">
        <v>6</v>
      </c>
      <c r="B105">
        <v>199</v>
      </c>
      <c r="C105">
        <v>199</v>
      </c>
      <c r="D105" s="1" t="s">
        <v>20</v>
      </c>
      <c r="E105" s="1" t="s">
        <v>14</v>
      </c>
      <c r="F105" s="1">
        <f>+IF(total[[#This Row],[Tipo]]="Visitar Nó",10,0)</f>
        <v>0</v>
      </c>
    </row>
    <row r="106" spans="1:6" x14ac:dyDescent="0.25">
      <c r="A106" s="1" t="s">
        <v>6</v>
      </c>
      <c r="B106">
        <v>199</v>
      </c>
      <c r="C106">
        <v>199</v>
      </c>
      <c r="D106" s="1" t="s">
        <v>20</v>
      </c>
      <c r="E106" s="1" t="s">
        <v>13</v>
      </c>
      <c r="F106" s="1">
        <f>+IF(total[[#This Row],[Tipo]]="Visitar Nó",10,0)</f>
        <v>0</v>
      </c>
    </row>
    <row r="107" spans="1:6" x14ac:dyDescent="0.25">
      <c r="A107" s="1" t="s">
        <v>6</v>
      </c>
      <c r="B107">
        <v>200</v>
      </c>
      <c r="C107">
        <v>200</v>
      </c>
      <c r="D107" s="1" t="s">
        <v>20</v>
      </c>
      <c r="E107" s="1" t="s">
        <v>12</v>
      </c>
      <c r="F107" s="1">
        <f>+IF(total[[#This Row],[Tipo]]="Visitar Nó",10,0)</f>
        <v>0</v>
      </c>
    </row>
    <row r="108" spans="1:6" x14ac:dyDescent="0.25">
      <c r="A108" s="1" t="s">
        <v>6</v>
      </c>
      <c r="B108">
        <v>203</v>
      </c>
      <c r="C108">
        <v>203</v>
      </c>
      <c r="D108" s="1" t="s">
        <v>20</v>
      </c>
      <c r="E108" s="1" t="s">
        <v>11</v>
      </c>
      <c r="F108" s="1">
        <f>+IF(total[[#This Row],[Tipo]]="Visitar Nó",10,0)</f>
        <v>0</v>
      </c>
    </row>
    <row r="109" spans="1:6" x14ac:dyDescent="0.25">
      <c r="A109" s="1" t="s">
        <v>6</v>
      </c>
      <c r="B109">
        <v>207</v>
      </c>
      <c r="C109">
        <v>207</v>
      </c>
      <c r="D109" s="1" t="s">
        <v>20</v>
      </c>
      <c r="E109" s="1" t="s">
        <v>10</v>
      </c>
      <c r="F109" s="1">
        <f>+IF(total[[#This Row],[Tipo]]="Visitar Nó",10,0)</f>
        <v>0</v>
      </c>
    </row>
    <row r="110" spans="1:6" x14ac:dyDescent="0.25">
      <c r="A110" s="1" t="s">
        <v>6</v>
      </c>
      <c r="B110">
        <v>214</v>
      </c>
      <c r="C110">
        <v>214</v>
      </c>
      <c r="D110" s="1" t="s">
        <v>20</v>
      </c>
      <c r="E110" s="1" t="s">
        <v>9</v>
      </c>
      <c r="F110" s="1">
        <f>+IF(total[[#This Row],[Tipo]]="Visitar Nó",10,0)</f>
        <v>0</v>
      </c>
    </row>
    <row r="111" spans="1:6" x14ac:dyDescent="0.25">
      <c r="A111" s="1" t="s">
        <v>6</v>
      </c>
      <c r="B111">
        <v>226</v>
      </c>
      <c r="C111">
        <v>226</v>
      </c>
      <c r="D111" s="1" t="s">
        <v>20</v>
      </c>
      <c r="E111" s="1" t="s">
        <v>8</v>
      </c>
      <c r="F111" s="1">
        <f>+IF(total[[#This Row],[Tipo]]="Visitar Nó",10,0)</f>
        <v>0</v>
      </c>
    </row>
    <row r="112" spans="1:6" x14ac:dyDescent="0.25">
      <c r="A112" s="1" t="s">
        <v>6</v>
      </c>
      <c r="B112">
        <v>238</v>
      </c>
      <c r="C112">
        <v>238</v>
      </c>
      <c r="D112" s="1" t="s">
        <v>20</v>
      </c>
      <c r="E112" s="1" t="s">
        <v>9</v>
      </c>
      <c r="F112" s="1">
        <f>+IF(total[[#This Row],[Tipo]]="Visitar Nó",10,0)</f>
        <v>0</v>
      </c>
    </row>
    <row r="113" spans="1:6" x14ac:dyDescent="0.25">
      <c r="A113" s="1" t="s">
        <v>6</v>
      </c>
      <c r="B113">
        <v>245</v>
      </c>
      <c r="C113">
        <v>245</v>
      </c>
      <c r="D113" s="1" t="s">
        <v>20</v>
      </c>
      <c r="E113" s="1" t="s">
        <v>10</v>
      </c>
      <c r="F113" s="1">
        <f>+IF(total[[#This Row],[Tipo]]="Visitar Nó",10,0)</f>
        <v>0</v>
      </c>
    </row>
    <row r="114" spans="1:6" x14ac:dyDescent="0.25">
      <c r="A114" s="1" t="s">
        <v>6</v>
      </c>
      <c r="B114">
        <v>245</v>
      </c>
      <c r="C114">
        <v>275</v>
      </c>
      <c r="D114" s="1" t="s">
        <v>22</v>
      </c>
      <c r="E114" s="1" t="s">
        <v>10</v>
      </c>
      <c r="F114" s="1">
        <f>+IF(total[[#This Row],[Tipo]]="Visitar Nó",10,0)</f>
        <v>0</v>
      </c>
    </row>
    <row r="115" spans="1:6" x14ac:dyDescent="0.25">
      <c r="A115" s="1" t="s">
        <v>6</v>
      </c>
      <c r="B115">
        <v>279</v>
      </c>
      <c r="C115">
        <v>279</v>
      </c>
      <c r="D115" s="1" t="s">
        <v>20</v>
      </c>
      <c r="E115" s="1" t="s">
        <v>11</v>
      </c>
      <c r="F115" s="1">
        <f>+IF(total[[#This Row],[Tipo]]="Visitar Nó",10,0)</f>
        <v>0</v>
      </c>
    </row>
    <row r="116" spans="1:6" x14ac:dyDescent="0.25">
      <c r="A116" s="1" t="s">
        <v>6</v>
      </c>
      <c r="B116">
        <v>282</v>
      </c>
      <c r="C116">
        <v>282</v>
      </c>
      <c r="D116" s="1" t="s">
        <v>20</v>
      </c>
      <c r="E116" s="1" t="s">
        <v>12</v>
      </c>
      <c r="F116" s="1">
        <f>+IF(total[[#This Row],[Tipo]]="Visitar Nó",10,0)</f>
        <v>0</v>
      </c>
    </row>
    <row r="117" spans="1:6" x14ac:dyDescent="0.25">
      <c r="A117" s="1" t="s">
        <v>6</v>
      </c>
      <c r="B117">
        <v>283</v>
      </c>
      <c r="C117">
        <v>283</v>
      </c>
      <c r="D117" s="1" t="s">
        <v>20</v>
      </c>
      <c r="E117" s="1" t="s">
        <v>13</v>
      </c>
      <c r="F117" s="1">
        <f>+IF(total[[#This Row],[Tipo]]="Visitar Nó",10,0)</f>
        <v>0</v>
      </c>
    </row>
    <row r="118" spans="1:6" x14ac:dyDescent="0.25">
      <c r="A118" s="1" t="s">
        <v>6</v>
      </c>
      <c r="B118">
        <v>283</v>
      </c>
      <c r="C118">
        <v>283</v>
      </c>
      <c r="D118" s="1" t="s">
        <v>20</v>
      </c>
      <c r="E118" s="1" t="s">
        <v>14</v>
      </c>
      <c r="F118" s="1">
        <f>+IF(total[[#This Row],[Tipo]]="Visitar Nó",10,0)</f>
        <v>0</v>
      </c>
    </row>
    <row r="119" spans="1:6" x14ac:dyDescent="0.25">
      <c r="A119" s="1" t="s">
        <v>6</v>
      </c>
      <c r="B119">
        <v>323</v>
      </c>
      <c r="C119">
        <v>333</v>
      </c>
      <c r="D119" s="1" t="s">
        <v>21</v>
      </c>
      <c r="E119" s="1" t="s">
        <v>14</v>
      </c>
      <c r="F119" s="1">
        <f>+IF(total[[#This Row],[Tipo]]="Visitar Nó",10,0)</f>
        <v>10</v>
      </c>
    </row>
    <row r="120" spans="1:6" x14ac:dyDescent="0.25">
      <c r="A120" s="1" t="s">
        <v>6</v>
      </c>
      <c r="B120">
        <v>323</v>
      </c>
      <c r="C120">
        <v>333</v>
      </c>
      <c r="D120" s="1" t="s">
        <v>33</v>
      </c>
      <c r="E120" s="1" t="s">
        <v>14</v>
      </c>
      <c r="F120" s="1">
        <f>+IF(total[[#This Row],[Tipo]]="Visitar Nó",10,0)</f>
        <v>0</v>
      </c>
    </row>
    <row r="121" spans="1:6" x14ac:dyDescent="0.25">
      <c r="A121" s="1" t="s">
        <v>6</v>
      </c>
      <c r="B121">
        <v>283</v>
      </c>
      <c r="C121">
        <v>323</v>
      </c>
      <c r="D121" s="1" t="s">
        <v>24</v>
      </c>
      <c r="E121" s="1" t="s">
        <v>14</v>
      </c>
      <c r="F121" s="1">
        <f>+IF(total[[#This Row],[Tipo]]="Visitar Nó",10,0)</f>
        <v>0</v>
      </c>
    </row>
    <row r="122" spans="1:6" x14ac:dyDescent="0.25">
      <c r="A122" s="1" t="s">
        <v>6</v>
      </c>
      <c r="B122">
        <v>323</v>
      </c>
      <c r="C122">
        <v>333</v>
      </c>
      <c r="D122" s="1" t="s">
        <v>21</v>
      </c>
      <c r="E122" s="1" t="s">
        <v>13</v>
      </c>
      <c r="F122" s="1">
        <f>+IF(total[[#This Row],[Tipo]]="Visitar Nó",10,0)</f>
        <v>10</v>
      </c>
    </row>
    <row r="123" spans="1:6" x14ac:dyDescent="0.25">
      <c r="A123" s="1" t="s">
        <v>6</v>
      </c>
      <c r="B123">
        <v>323</v>
      </c>
      <c r="C123">
        <v>323</v>
      </c>
      <c r="D123" s="1" t="s">
        <v>20</v>
      </c>
      <c r="E123" s="1" t="s">
        <v>13</v>
      </c>
      <c r="F123" s="1">
        <f>+IF(total[[#This Row],[Tipo]]="Visitar Nó",10,0)</f>
        <v>0</v>
      </c>
    </row>
    <row r="124" spans="1:6" x14ac:dyDescent="0.25">
      <c r="A124" s="1" t="s">
        <v>6</v>
      </c>
      <c r="B124">
        <v>324</v>
      </c>
      <c r="C124">
        <v>334</v>
      </c>
      <c r="D124" s="1" t="s">
        <v>21</v>
      </c>
      <c r="E124" s="1" t="s">
        <v>12</v>
      </c>
      <c r="F124" s="1">
        <f>+IF(total[[#This Row],[Tipo]]="Visitar Nó",10,0)</f>
        <v>10</v>
      </c>
    </row>
    <row r="125" spans="1:6" x14ac:dyDescent="0.25">
      <c r="A125" s="1" t="s">
        <v>6</v>
      </c>
      <c r="B125">
        <v>324</v>
      </c>
      <c r="C125">
        <v>324</v>
      </c>
      <c r="D125" s="1" t="s">
        <v>20</v>
      </c>
      <c r="E125" s="1" t="s">
        <v>12</v>
      </c>
      <c r="F125" s="1">
        <f>+IF(total[[#This Row],[Tipo]]="Visitar Nó",10,0)</f>
        <v>0</v>
      </c>
    </row>
    <row r="126" spans="1:6" x14ac:dyDescent="0.25">
      <c r="A126" s="1" t="s">
        <v>6</v>
      </c>
      <c r="B126">
        <v>327</v>
      </c>
      <c r="C126">
        <v>337</v>
      </c>
      <c r="D126" s="1" t="s">
        <v>21</v>
      </c>
      <c r="E126" s="1" t="s">
        <v>11</v>
      </c>
      <c r="F126" s="1">
        <f>+IF(total[[#This Row],[Tipo]]="Visitar Nó",10,0)</f>
        <v>10</v>
      </c>
    </row>
    <row r="127" spans="1:6" x14ac:dyDescent="0.25">
      <c r="A127" s="1" t="s">
        <v>6</v>
      </c>
      <c r="B127">
        <v>327</v>
      </c>
      <c r="C127">
        <v>327</v>
      </c>
      <c r="D127" s="1" t="s">
        <v>20</v>
      </c>
      <c r="E127" s="1" t="s">
        <v>11</v>
      </c>
      <c r="F127" s="1">
        <f>+IF(total[[#This Row],[Tipo]]="Visitar Nó",10,0)</f>
        <v>0</v>
      </c>
    </row>
    <row r="128" spans="1:6" x14ac:dyDescent="0.25">
      <c r="A128" s="1" t="s">
        <v>6</v>
      </c>
      <c r="B128">
        <v>331</v>
      </c>
      <c r="C128">
        <v>341</v>
      </c>
      <c r="D128" s="1" t="s">
        <v>21</v>
      </c>
      <c r="E128" s="1" t="s">
        <v>10</v>
      </c>
      <c r="F128" s="1">
        <f>+IF(total[[#This Row],[Tipo]]="Visitar Nó",10,0)</f>
        <v>10</v>
      </c>
    </row>
    <row r="129" spans="1:6" x14ac:dyDescent="0.25">
      <c r="A129" s="1" t="s">
        <v>6</v>
      </c>
      <c r="B129">
        <v>331</v>
      </c>
      <c r="C129">
        <v>331</v>
      </c>
      <c r="D129" s="1" t="s">
        <v>20</v>
      </c>
      <c r="E129" s="1" t="s">
        <v>10</v>
      </c>
      <c r="F129" s="1">
        <f>+IF(total[[#This Row],[Tipo]]="Visitar Nó",10,0)</f>
        <v>0</v>
      </c>
    </row>
    <row r="130" spans="1:6" x14ac:dyDescent="0.25">
      <c r="A130" s="1" t="s">
        <v>6</v>
      </c>
      <c r="B130">
        <v>338</v>
      </c>
      <c r="C130">
        <v>338</v>
      </c>
      <c r="D130" s="1" t="s">
        <v>20</v>
      </c>
      <c r="E130" s="1" t="s">
        <v>9</v>
      </c>
      <c r="F130" s="1">
        <f>+IF(total[[#This Row],[Tipo]]="Visitar Nó",10,0)</f>
        <v>0</v>
      </c>
    </row>
    <row r="131" spans="1:6" x14ac:dyDescent="0.25">
      <c r="A131" s="1" t="s">
        <v>6</v>
      </c>
      <c r="B131">
        <v>350</v>
      </c>
      <c r="C131">
        <v>350</v>
      </c>
      <c r="D131" s="1" t="s">
        <v>20</v>
      </c>
      <c r="E131" s="1" t="s">
        <v>8</v>
      </c>
      <c r="F131" s="1">
        <f>+IF(total[[#This Row],[Tipo]]="Visitar Nó",10,0)</f>
        <v>0</v>
      </c>
    </row>
    <row r="132" spans="1:6" x14ac:dyDescent="0.25">
      <c r="A132" s="1" t="s">
        <v>6</v>
      </c>
      <c r="B132">
        <v>357</v>
      </c>
      <c r="C132">
        <v>357</v>
      </c>
      <c r="D132" s="1" t="s">
        <v>20</v>
      </c>
      <c r="E132" s="1" t="s">
        <v>7</v>
      </c>
      <c r="F132" s="1">
        <f>+IF(total[[#This Row],[Tipo]]="Visitar Nó",10,0)</f>
        <v>0</v>
      </c>
    </row>
    <row r="133" spans="1:6" x14ac:dyDescent="0.25">
      <c r="A133" s="1" t="s">
        <v>6</v>
      </c>
      <c r="B133">
        <v>370</v>
      </c>
      <c r="C133">
        <v>370</v>
      </c>
      <c r="D133" s="1" t="s">
        <v>20</v>
      </c>
      <c r="E133" s="1" t="s">
        <v>5</v>
      </c>
      <c r="F133" s="1">
        <f>+IF(total[[#This Row],[Tipo]]="Visitar Nó",10,0)</f>
        <v>0</v>
      </c>
    </row>
    <row r="134" spans="1:6" x14ac:dyDescent="0.25">
      <c r="A134" s="1" t="s">
        <v>6</v>
      </c>
      <c r="B134">
        <v>386</v>
      </c>
      <c r="C134">
        <v>386</v>
      </c>
      <c r="D134" s="1" t="s">
        <v>20</v>
      </c>
      <c r="E134" s="1" t="s">
        <v>3</v>
      </c>
      <c r="F134" s="1">
        <f>+IF(total[[#This Row],[Tipo]]="Visitar Nó",10,0)</f>
        <v>0</v>
      </c>
    </row>
    <row r="135" spans="1:6" x14ac:dyDescent="0.25">
      <c r="A135" s="1" t="s">
        <v>6</v>
      </c>
      <c r="B135">
        <v>395</v>
      </c>
      <c r="C135">
        <v>395</v>
      </c>
      <c r="D135" s="1" t="s">
        <v>20</v>
      </c>
      <c r="E135" s="1" t="s">
        <v>15</v>
      </c>
      <c r="F135" s="1">
        <f>+IF(total[[#This Row],[Tipo]]="Visitar Nó",10,0)</f>
        <v>0</v>
      </c>
    </row>
    <row r="136" spans="1:6" x14ac:dyDescent="0.25">
      <c r="A136" s="1" t="s">
        <v>6</v>
      </c>
      <c r="B136">
        <v>402</v>
      </c>
      <c r="C136">
        <v>402</v>
      </c>
      <c r="D136" s="1" t="s">
        <v>20</v>
      </c>
      <c r="E136" s="1" t="s">
        <v>16</v>
      </c>
      <c r="F136" s="1">
        <f>+IF(total[[#This Row],[Tipo]]="Visitar Nó",10,0)</f>
        <v>0</v>
      </c>
    </row>
    <row r="137" spans="1:6" x14ac:dyDescent="0.25">
      <c r="A137" s="1" t="s">
        <v>6</v>
      </c>
      <c r="B137">
        <v>402</v>
      </c>
      <c r="C137">
        <v>412</v>
      </c>
      <c r="D137" s="1" t="s">
        <v>21</v>
      </c>
      <c r="E137" s="1" t="s">
        <v>16</v>
      </c>
      <c r="F137" s="1">
        <f>+IF(total[[#This Row],[Tipo]]="Visitar Nó",10,0)</f>
        <v>10</v>
      </c>
    </row>
    <row r="138" spans="1:6" x14ac:dyDescent="0.25">
      <c r="A138" s="1" t="s">
        <v>6</v>
      </c>
      <c r="B138">
        <v>402</v>
      </c>
      <c r="C138">
        <v>402</v>
      </c>
      <c r="D138" s="1" t="s">
        <v>20</v>
      </c>
      <c r="E138" s="1" t="s">
        <v>16</v>
      </c>
      <c r="F138" s="1">
        <f>+IF(total[[#This Row],[Tipo]]="Visitar Nó",10,0)</f>
        <v>0</v>
      </c>
    </row>
    <row r="139" spans="1:6" x14ac:dyDescent="0.25">
      <c r="A139" s="1" t="s">
        <v>6</v>
      </c>
      <c r="B139">
        <v>409</v>
      </c>
      <c r="C139">
        <v>409</v>
      </c>
      <c r="D139" s="1" t="s">
        <v>20</v>
      </c>
      <c r="E139" s="1" t="s">
        <v>15</v>
      </c>
      <c r="F139" s="1">
        <f>+IF(total[[#This Row],[Tipo]]="Visitar Nó",10,0)</f>
        <v>0</v>
      </c>
    </row>
    <row r="140" spans="1:6" x14ac:dyDescent="0.25">
      <c r="A140" s="1" t="s">
        <v>6</v>
      </c>
      <c r="B140">
        <v>418</v>
      </c>
      <c r="C140">
        <v>418</v>
      </c>
      <c r="D140" s="1" t="s">
        <v>20</v>
      </c>
      <c r="E140" s="1" t="s">
        <v>3</v>
      </c>
      <c r="F140" s="1">
        <f>+IF(total[[#This Row],[Tipo]]="Visitar Nó",10,0)</f>
        <v>0</v>
      </c>
    </row>
    <row r="141" spans="1:6" x14ac:dyDescent="0.25">
      <c r="A141" s="1" t="s">
        <v>6</v>
      </c>
      <c r="B141">
        <v>418</v>
      </c>
      <c r="C141">
        <v>418</v>
      </c>
      <c r="D141" s="1" t="s">
        <v>25</v>
      </c>
      <c r="E141" s="1" t="s">
        <v>3</v>
      </c>
      <c r="F141" s="1">
        <f>+IF(total[[#This Row],[Tipo]]="Visitar Nó",10,0)</f>
        <v>0</v>
      </c>
    </row>
    <row r="142" spans="1:6" x14ac:dyDescent="0.25">
      <c r="A142" s="1" t="s">
        <v>30</v>
      </c>
      <c r="B142">
        <v>0</v>
      </c>
      <c r="C142">
        <v>0</v>
      </c>
      <c r="D142" s="1" t="s">
        <v>20</v>
      </c>
      <c r="E142" s="1" t="s">
        <v>3</v>
      </c>
      <c r="F142" s="1">
        <f>+IF(total[[#This Row],[Tipo]]="Visitar Nó",10,0)</f>
        <v>0</v>
      </c>
    </row>
    <row r="143" spans="1:6" x14ac:dyDescent="0.25">
      <c r="A143" s="1" t="s">
        <v>30</v>
      </c>
      <c r="B143">
        <v>9</v>
      </c>
      <c r="C143">
        <v>9</v>
      </c>
      <c r="D143" s="1" t="s">
        <v>20</v>
      </c>
      <c r="E143" s="1" t="s">
        <v>15</v>
      </c>
      <c r="F143" s="1">
        <f>+IF(total[[#This Row],[Tipo]]="Visitar Nó",10,0)</f>
        <v>0</v>
      </c>
    </row>
    <row r="144" spans="1:6" x14ac:dyDescent="0.25">
      <c r="A144" s="1" t="s">
        <v>30</v>
      </c>
      <c r="B144">
        <v>16</v>
      </c>
      <c r="C144">
        <v>16</v>
      </c>
      <c r="D144" s="1" t="s">
        <v>20</v>
      </c>
      <c r="E144" s="1" t="s">
        <v>16</v>
      </c>
      <c r="F144" s="1">
        <f>+IF(total[[#This Row],[Tipo]]="Visitar Nó",10,0)</f>
        <v>0</v>
      </c>
    </row>
    <row r="145" spans="1:6" x14ac:dyDescent="0.25">
      <c r="A145" s="1" t="s">
        <v>30</v>
      </c>
      <c r="B145">
        <v>16</v>
      </c>
      <c r="C145">
        <v>16</v>
      </c>
      <c r="D145" s="1" t="s">
        <v>20</v>
      </c>
      <c r="E145" s="1" t="s">
        <v>16</v>
      </c>
      <c r="F145" s="1">
        <f>+IF(total[[#This Row],[Tipo]]="Visitar Nó",10,0)</f>
        <v>0</v>
      </c>
    </row>
    <row r="146" spans="1:6" x14ac:dyDescent="0.25">
      <c r="A146" s="1" t="s">
        <v>30</v>
      </c>
      <c r="B146">
        <v>23</v>
      </c>
      <c r="C146">
        <v>23</v>
      </c>
      <c r="D146" s="1" t="s">
        <v>20</v>
      </c>
      <c r="E146" s="1" t="s">
        <v>15</v>
      </c>
      <c r="F146" s="1">
        <f>+IF(total[[#This Row],[Tipo]]="Visitar Nó",10,0)</f>
        <v>0</v>
      </c>
    </row>
    <row r="147" spans="1:6" x14ac:dyDescent="0.25">
      <c r="A147" s="1" t="s">
        <v>30</v>
      </c>
      <c r="B147">
        <v>32</v>
      </c>
      <c r="C147">
        <v>32</v>
      </c>
      <c r="D147" s="1" t="s">
        <v>20</v>
      </c>
      <c r="E147" s="1" t="s">
        <v>3</v>
      </c>
      <c r="F147" s="1">
        <f>+IF(total[[#This Row],[Tipo]]="Visitar Nó",10,0)</f>
        <v>0</v>
      </c>
    </row>
    <row r="148" spans="1:6" x14ac:dyDescent="0.25">
      <c r="A148" s="1" t="s">
        <v>30</v>
      </c>
      <c r="B148">
        <v>48</v>
      </c>
      <c r="C148">
        <v>48</v>
      </c>
      <c r="D148" s="1" t="s">
        <v>20</v>
      </c>
      <c r="E148" s="1" t="s">
        <v>5</v>
      </c>
      <c r="F148" s="1">
        <f>+IF(total[[#This Row],[Tipo]]="Visitar Nó",10,0)</f>
        <v>0</v>
      </c>
    </row>
    <row r="149" spans="1:6" x14ac:dyDescent="0.25">
      <c r="A149" s="1" t="s">
        <v>30</v>
      </c>
      <c r="B149">
        <v>61</v>
      </c>
      <c r="C149">
        <v>61</v>
      </c>
      <c r="D149" s="1" t="s">
        <v>20</v>
      </c>
      <c r="E149" s="1" t="s">
        <v>7</v>
      </c>
      <c r="F149" s="1">
        <f>+IF(total[[#This Row],[Tipo]]="Visitar Nó",10,0)</f>
        <v>0</v>
      </c>
    </row>
    <row r="150" spans="1:6" x14ac:dyDescent="0.25">
      <c r="A150" s="1" t="s">
        <v>30</v>
      </c>
      <c r="B150">
        <v>68</v>
      </c>
      <c r="C150">
        <v>68</v>
      </c>
      <c r="D150" s="1" t="s">
        <v>20</v>
      </c>
      <c r="E150" s="1" t="s">
        <v>8</v>
      </c>
      <c r="F150" s="1">
        <f>+IF(total[[#This Row],[Tipo]]="Visitar Nó",10,0)</f>
        <v>0</v>
      </c>
    </row>
    <row r="151" spans="1:6" x14ac:dyDescent="0.25">
      <c r="A151" s="1" t="s">
        <v>30</v>
      </c>
      <c r="B151">
        <v>80</v>
      </c>
      <c r="C151">
        <v>80</v>
      </c>
      <c r="D151" s="1" t="s">
        <v>20</v>
      </c>
      <c r="E151" s="1" t="s">
        <v>9</v>
      </c>
      <c r="F151" s="1">
        <f>+IF(total[[#This Row],[Tipo]]="Visitar Nó",10,0)</f>
        <v>0</v>
      </c>
    </row>
    <row r="152" spans="1:6" x14ac:dyDescent="0.25">
      <c r="A152" s="1" t="s">
        <v>30</v>
      </c>
      <c r="B152">
        <v>87</v>
      </c>
      <c r="C152">
        <v>87</v>
      </c>
      <c r="D152" s="1" t="s">
        <v>20</v>
      </c>
      <c r="E152" s="1" t="s">
        <v>10</v>
      </c>
      <c r="F152" s="1">
        <f>+IF(total[[#This Row],[Tipo]]="Visitar Nó",10,0)</f>
        <v>0</v>
      </c>
    </row>
    <row r="153" spans="1:6" x14ac:dyDescent="0.25">
      <c r="A153" s="1" t="s">
        <v>30</v>
      </c>
      <c r="B153">
        <v>91</v>
      </c>
      <c r="C153">
        <v>91</v>
      </c>
      <c r="D153" s="1" t="s">
        <v>20</v>
      </c>
      <c r="E153" s="1" t="s">
        <v>11</v>
      </c>
      <c r="F153" s="1">
        <f>+IF(total[[#This Row],[Tipo]]="Visitar Nó",10,0)</f>
        <v>0</v>
      </c>
    </row>
    <row r="154" spans="1:6" x14ac:dyDescent="0.25">
      <c r="A154" s="1" t="s">
        <v>30</v>
      </c>
      <c r="B154">
        <v>94</v>
      </c>
      <c r="C154">
        <v>94</v>
      </c>
      <c r="D154" s="1" t="s">
        <v>20</v>
      </c>
      <c r="E154" s="1" t="s">
        <v>12</v>
      </c>
      <c r="F154" s="1">
        <f>+IF(total[[#This Row],[Tipo]]="Visitar Nó",10,0)</f>
        <v>0</v>
      </c>
    </row>
    <row r="155" spans="1:6" x14ac:dyDescent="0.25">
      <c r="A155" s="1" t="s">
        <v>30</v>
      </c>
      <c r="B155">
        <v>95</v>
      </c>
      <c r="C155">
        <v>95</v>
      </c>
      <c r="D155" s="1" t="s">
        <v>20</v>
      </c>
      <c r="E155" s="1" t="s">
        <v>13</v>
      </c>
      <c r="F155" s="1">
        <f>+IF(total[[#This Row],[Tipo]]="Visitar Nó",10,0)</f>
        <v>0</v>
      </c>
    </row>
    <row r="156" spans="1:6" x14ac:dyDescent="0.25">
      <c r="A156" s="1" t="s">
        <v>30</v>
      </c>
      <c r="B156">
        <v>95</v>
      </c>
      <c r="C156">
        <v>95</v>
      </c>
      <c r="D156" s="1" t="s">
        <v>20</v>
      </c>
      <c r="E156" s="1" t="s">
        <v>14</v>
      </c>
      <c r="F156" s="1">
        <f>+IF(total[[#This Row],[Tipo]]="Visitar Nó",10,0)</f>
        <v>0</v>
      </c>
    </row>
    <row r="157" spans="1:6" x14ac:dyDescent="0.25">
      <c r="A157" s="1" t="s">
        <v>30</v>
      </c>
      <c r="B157">
        <v>95</v>
      </c>
      <c r="C157">
        <v>95</v>
      </c>
      <c r="D157" s="1" t="s">
        <v>20</v>
      </c>
      <c r="E157" s="1" t="s">
        <v>13</v>
      </c>
      <c r="F157" s="1">
        <f>+IF(total[[#This Row],[Tipo]]="Visitar Nó",10,0)</f>
        <v>0</v>
      </c>
    </row>
    <row r="158" spans="1:6" x14ac:dyDescent="0.25">
      <c r="A158" s="1" t="s">
        <v>30</v>
      </c>
      <c r="B158">
        <v>96</v>
      </c>
      <c r="C158">
        <v>96</v>
      </c>
      <c r="D158" s="1" t="s">
        <v>20</v>
      </c>
      <c r="E158" s="1" t="s">
        <v>12</v>
      </c>
      <c r="F158" s="1">
        <f>+IF(total[[#This Row],[Tipo]]="Visitar Nó",10,0)</f>
        <v>0</v>
      </c>
    </row>
    <row r="159" spans="1:6" x14ac:dyDescent="0.25">
      <c r="A159" s="1" t="s">
        <v>30</v>
      </c>
      <c r="B159">
        <v>99</v>
      </c>
      <c r="C159">
        <v>99</v>
      </c>
      <c r="D159" s="1" t="s">
        <v>20</v>
      </c>
      <c r="E159" s="1" t="s">
        <v>11</v>
      </c>
      <c r="F159" s="1">
        <f>+IF(total[[#This Row],[Tipo]]="Visitar Nó",10,0)</f>
        <v>0</v>
      </c>
    </row>
    <row r="160" spans="1:6" x14ac:dyDescent="0.25">
      <c r="A160" s="1" t="s">
        <v>30</v>
      </c>
      <c r="B160">
        <v>103</v>
      </c>
      <c r="C160">
        <v>103</v>
      </c>
      <c r="D160" s="1" t="s">
        <v>20</v>
      </c>
      <c r="E160" s="1" t="s">
        <v>10</v>
      </c>
      <c r="F160" s="1">
        <f>+IF(total[[#This Row],[Tipo]]="Visitar Nó",10,0)</f>
        <v>0</v>
      </c>
    </row>
    <row r="161" spans="1:6" x14ac:dyDescent="0.25">
      <c r="A161" s="1" t="s">
        <v>30</v>
      </c>
      <c r="B161">
        <v>103</v>
      </c>
      <c r="C161">
        <v>113</v>
      </c>
      <c r="D161" s="1" t="s">
        <v>23</v>
      </c>
      <c r="E161" s="1" t="s">
        <v>10</v>
      </c>
      <c r="F161" s="1">
        <f>+IF(total[[#This Row],[Tipo]]="Visitar Nó",10,0)</f>
        <v>0</v>
      </c>
    </row>
    <row r="162" spans="1:6" x14ac:dyDescent="0.25">
      <c r="A162" s="1" t="s">
        <v>30</v>
      </c>
      <c r="B162">
        <v>120</v>
      </c>
      <c r="C162">
        <v>120</v>
      </c>
      <c r="D162" s="1" t="s">
        <v>20</v>
      </c>
      <c r="E162" s="1" t="s">
        <v>9</v>
      </c>
      <c r="F162" s="1">
        <f>+IF(total[[#This Row],[Tipo]]="Visitar Nó",10,0)</f>
        <v>0</v>
      </c>
    </row>
    <row r="163" spans="1:6" x14ac:dyDescent="0.25">
      <c r="A163" s="1" t="s">
        <v>30</v>
      </c>
      <c r="B163">
        <v>132</v>
      </c>
      <c r="C163">
        <v>132</v>
      </c>
      <c r="D163" s="1" t="s">
        <v>20</v>
      </c>
      <c r="E163" s="1" t="s">
        <v>8</v>
      </c>
      <c r="F163" s="1">
        <f>+IF(total[[#This Row],[Tipo]]="Visitar Nó",10,0)</f>
        <v>0</v>
      </c>
    </row>
    <row r="164" spans="1:6" x14ac:dyDescent="0.25">
      <c r="A164" s="1" t="s">
        <v>30</v>
      </c>
      <c r="B164">
        <v>139</v>
      </c>
      <c r="C164">
        <v>139</v>
      </c>
      <c r="D164" s="1" t="s">
        <v>20</v>
      </c>
      <c r="E164" s="1" t="s">
        <v>7</v>
      </c>
      <c r="F164" s="1">
        <f>+IF(total[[#This Row],[Tipo]]="Visitar Nó",10,0)</f>
        <v>0</v>
      </c>
    </row>
    <row r="165" spans="1:6" x14ac:dyDescent="0.25">
      <c r="A165" s="1" t="s">
        <v>30</v>
      </c>
      <c r="B165">
        <v>152</v>
      </c>
      <c r="C165">
        <v>152</v>
      </c>
      <c r="D165" s="1" t="s">
        <v>20</v>
      </c>
      <c r="E165" s="1" t="s">
        <v>5</v>
      </c>
      <c r="F165" s="1">
        <f>+IF(total[[#This Row],[Tipo]]="Visitar Nó",10,0)</f>
        <v>0</v>
      </c>
    </row>
    <row r="166" spans="1:6" x14ac:dyDescent="0.25">
      <c r="A166" s="1" t="s">
        <v>30</v>
      </c>
      <c r="B166">
        <v>168</v>
      </c>
      <c r="C166">
        <v>168</v>
      </c>
      <c r="D166" s="1" t="s">
        <v>20</v>
      </c>
      <c r="E166" s="1" t="s">
        <v>3</v>
      </c>
      <c r="F166" s="1">
        <f>+IF(total[[#This Row],[Tipo]]="Visitar Nó",10,0)</f>
        <v>0</v>
      </c>
    </row>
    <row r="167" spans="1:6" x14ac:dyDescent="0.25">
      <c r="A167" s="1" t="s">
        <v>30</v>
      </c>
      <c r="B167">
        <v>177</v>
      </c>
      <c r="C167">
        <v>177</v>
      </c>
      <c r="D167" s="1" t="s">
        <v>20</v>
      </c>
      <c r="E167" s="1" t="s">
        <v>15</v>
      </c>
      <c r="F167" s="1">
        <f>+IF(total[[#This Row],[Tipo]]="Visitar Nó",10,0)</f>
        <v>0</v>
      </c>
    </row>
    <row r="168" spans="1:6" x14ac:dyDescent="0.25">
      <c r="A168" s="1" t="s">
        <v>30</v>
      </c>
      <c r="B168">
        <v>184</v>
      </c>
      <c r="C168">
        <v>184</v>
      </c>
      <c r="D168" s="1" t="s">
        <v>20</v>
      </c>
      <c r="E168" s="1" t="s">
        <v>16</v>
      </c>
      <c r="F168" s="1">
        <f>+IF(total[[#This Row],[Tipo]]="Visitar Nó",10,0)</f>
        <v>0</v>
      </c>
    </row>
    <row r="169" spans="1:6" x14ac:dyDescent="0.25">
      <c r="A169" s="1" t="s">
        <v>30</v>
      </c>
      <c r="B169">
        <v>184</v>
      </c>
      <c r="C169">
        <v>184</v>
      </c>
      <c r="D169" s="1" t="s">
        <v>20</v>
      </c>
      <c r="E169" s="1" t="s">
        <v>16</v>
      </c>
      <c r="F169" s="1">
        <f>+IF(total[[#This Row],[Tipo]]="Visitar Nó",10,0)</f>
        <v>0</v>
      </c>
    </row>
    <row r="170" spans="1:6" x14ac:dyDescent="0.25">
      <c r="A170" s="1" t="s">
        <v>30</v>
      </c>
      <c r="B170">
        <v>191</v>
      </c>
      <c r="C170">
        <v>191</v>
      </c>
      <c r="D170" s="1" t="s">
        <v>20</v>
      </c>
      <c r="E170" s="1" t="s">
        <v>15</v>
      </c>
      <c r="F170" s="1">
        <f>+IF(total[[#This Row],[Tipo]]="Visitar Nó",10,0)</f>
        <v>0</v>
      </c>
    </row>
    <row r="171" spans="1:6" x14ac:dyDescent="0.25">
      <c r="A171" s="1" t="s">
        <v>30</v>
      </c>
      <c r="B171">
        <v>200</v>
      </c>
      <c r="C171">
        <v>200</v>
      </c>
      <c r="D171" s="1" t="s">
        <v>20</v>
      </c>
      <c r="E171" s="1" t="s">
        <v>3</v>
      </c>
      <c r="F171" s="1">
        <f>+IF(total[[#This Row],[Tipo]]="Visitar Nó",10,0)</f>
        <v>0</v>
      </c>
    </row>
    <row r="172" spans="1:6" x14ac:dyDescent="0.25">
      <c r="A172" s="1" t="s">
        <v>30</v>
      </c>
      <c r="B172">
        <v>216</v>
      </c>
      <c r="C172">
        <v>216</v>
      </c>
      <c r="D172" s="1" t="s">
        <v>20</v>
      </c>
      <c r="E172" s="1" t="s">
        <v>5</v>
      </c>
      <c r="F172" s="1">
        <f>+IF(total[[#This Row],[Tipo]]="Visitar Nó",10,0)</f>
        <v>0</v>
      </c>
    </row>
    <row r="173" spans="1:6" x14ac:dyDescent="0.25">
      <c r="A173" s="1" t="s">
        <v>30</v>
      </c>
      <c r="B173">
        <v>229</v>
      </c>
      <c r="C173">
        <v>229</v>
      </c>
      <c r="D173" s="1" t="s">
        <v>20</v>
      </c>
      <c r="E173" s="1" t="s">
        <v>7</v>
      </c>
      <c r="F173" s="1">
        <f>+IF(total[[#This Row],[Tipo]]="Visitar Nó",10,0)</f>
        <v>0</v>
      </c>
    </row>
    <row r="174" spans="1:6" x14ac:dyDescent="0.25">
      <c r="A174" s="1" t="s">
        <v>30</v>
      </c>
      <c r="B174">
        <v>242</v>
      </c>
      <c r="C174">
        <v>242</v>
      </c>
      <c r="D174" s="1" t="s">
        <v>20</v>
      </c>
      <c r="E174" s="1" t="s">
        <v>5</v>
      </c>
      <c r="F174" s="1">
        <f>+IF(total[[#This Row],[Tipo]]="Visitar Nó",10,0)</f>
        <v>0</v>
      </c>
    </row>
    <row r="175" spans="1:6" x14ac:dyDescent="0.25">
      <c r="A175" s="1" t="s">
        <v>30</v>
      </c>
      <c r="B175">
        <v>258</v>
      </c>
      <c r="C175">
        <v>258</v>
      </c>
      <c r="D175" s="1" t="s">
        <v>20</v>
      </c>
      <c r="E175" s="1" t="s">
        <v>3</v>
      </c>
      <c r="F175" s="1">
        <f>+IF(total[[#This Row],[Tipo]]="Visitar Nó",10,0)</f>
        <v>0</v>
      </c>
    </row>
    <row r="176" spans="1:6" x14ac:dyDescent="0.25">
      <c r="A176" s="1" t="s">
        <v>30</v>
      </c>
      <c r="B176">
        <v>258</v>
      </c>
      <c r="C176">
        <v>288</v>
      </c>
      <c r="D176" s="1" t="s">
        <v>22</v>
      </c>
      <c r="E176" s="1" t="s">
        <v>3</v>
      </c>
      <c r="F176" s="1">
        <f>+IF(total[[#This Row],[Tipo]]="Visitar Nó",10,0)</f>
        <v>0</v>
      </c>
    </row>
    <row r="177" spans="1:6" x14ac:dyDescent="0.25">
      <c r="A177" s="1" t="s">
        <v>30</v>
      </c>
      <c r="B177">
        <v>288</v>
      </c>
      <c r="C177">
        <v>328</v>
      </c>
      <c r="D177" s="1" t="s">
        <v>24</v>
      </c>
      <c r="E177" s="1" t="s">
        <v>3</v>
      </c>
      <c r="F177" s="1">
        <f>+IF(total[[#This Row],[Tipo]]="Visitar Nó",10,0)</f>
        <v>0</v>
      </c>
    </row>
    <row r="178" spans="1:6" x14ac:dyDescent="0.25">
      <c r="A178" s="1" t="s">
        <v>30</v>
      </c>
      <c r="B178">
        <v>337</v>
      </c>
      <c r="C178">
        <v>337</v>
      </c>
      <c r="D178" s="1" t="s">
        <v>20</v>
      </c>
      <c r="E178" s="1" t="s">
        <v>15</v>
      </c>
      <c r="F178" s="1">
        <f>+IF(total[[#This Row],[Tipo]]="Visitar Nó",10,0)</f>
        <v>0</v>
      </c>
    </row>
    <row r="179" spans="1:6" x14ac:dyDescent="0.25">
      <c r="A179" s="1" t="s">
        <v>30</v>
      </c>
      <c r="B179">
        <v>344</v>
      </c>
      <c r="C179">
        <v>344</v>
      </c>
      <c r="D179" s="1" t="s">
        <v>20</v>
      </c>
      <c r="E179" s="1" t="s">
        <v>16</v>
      </c>
      <c r="F179" s="1">
        <f>+IF(total[[#This Row],[Tipo]]="Visitar Nó",10,0)</f>
        <v>0</v>
      </c>
    </row>
    <row r="180" spans="1:6" x14ac:dyDescent="0.25">
      <c r="A180" s="1" t="s">
        <v>30</v>
      </c>
      <c r="B180">
        <v>344</v>
      </c>
      <c r="C180">
        <v>344</v>
      </c>
      <c r="D180" s="1" t="s">
        <v>20</v>
      </c>
      <c r="E180" s="1" t="s">
        <v>16</v>
      </c>
      <c r="F180" s="1">
        <f>+IF(total[[#This Row],[Tipo]]="Visitar Nó",10,0)</f>
        <v>0</v>
      </c>
    </row>
    <row r="181" spans="1:6" x14ac:dyDescent="0.25">
      <c r="A181" s="1" t="s">
        <v>30</v>
      </c>
      <c r="B181">
        <v>351</v>
      </c>
      <c r="C181">
        <v>351</v>
      </c>
      <c r="D181" s="1" t="s">
        <v>20</v>
      </c>
      <c r="E181" s="1" t="s">
        <v>15</v>
      </c>
      <c r="F181" s="1">
        <f>+IF(total[[#This Row],[Tipo]]="Visitar Nó",10,0)</f>
        <v>0</v>
      </c>
    </row>
    <row r="182" spans="1:6" x14ac:dyDescent="0.25">
      <c r="A182" s="1" t="s">
        <v>30</v>
      </c>
      <c r="B182">
        <v>360</v>
      </c>
      <c r="C182">
        <v>360</v>
      </c>
      <c r="D182" s="1" t="s">
        <v>20</v>
      </c>
      <c r="E182" s="1" t="s">
        <v>3</v>
      </c>
      <c r="F182" s="1">
        <f>+IF(total[[#This Row],[Tipo]]="Visitar Nó",10,0)</f>
        <v>0</v>
      </c>
    </row>
    <row r="183" spans="1:6" x14ac:dyDescent="0.25">
      <c r="A183" s="1" t="s">
        <v>30</v>
      </c>
      <c r="B183">
        <v>376</v>
      </c>
      <c r="C183">
        <v>376</v>
      </c>
      <c r="D183" s="1" t="s">
        <v>20</v>
      </c>
      <c r="E183" s="1" t="s">
        <v>5</v>
      </c>
      <c r="F183" s="1">
        <f>+IF(total[[#This Row],[Tipo]]="Visitar Nó",10,0)</f>
        <v>0</v>
      </c>
    </row>
    <row r="184" spans="1:6" x14ac:dyDescent="0.25">
      <c r="A184" s="1" t="s">
        <v>30</v>
      </c>
      <c r="B184">
        <v>389</v>
      </c>
      <c r="C184">
        <v>389</v>
      </c>
      <c r="D184" s="1" t="s">
        <v>20</v>
      </c>
      <c r="E184" s="1" t="s">
        <v>7</v>
      </c>
      <c r="F184" s="1">
        <f>+IF(total[[#This Row],[Tipo]]="Visitar Nó",10,0)</f>
        <v>0</v>
      </c>
    </row>
    <row r="185" spans="1:6" x14ac:dyDescent="0.25">
      <c r="A185" s="1" t="s">
        <v>30</v>
      </c>
      <c r="B185">
        <v>396</v>
      </c>
      <c r="C185">
        <v>396</v>
      </c>
      <c r="D185" s="1" t="s">
        <v>20</v>
      </c>
      <c r="E185" s="1" t="s">
        <v>8</v>
      </c>
      <c r="F185" s="1">
        <f>+IF(total[[#This Row],[Tipo]]="Visitar Nó",10,0)</f>
        <v>0</v>
      </c>
    </row>
    <row r="186" spans="1:6" x14ac:dyDescent="0.25">
      <c r="A186" s="1" t="s">
        <v>30</v>
      </c>
      <c r="B186">
        <v>408</v>
      </c>
      <c r="C186">
        <v>408</v>
      </c>
      <c r="D186" s="1" t="s">
        <v>20</v>
      </c>
      <c r="E186" s="1" t="s">
        <v>9</v>
      </c>
      <c r="F186" s="1">
        <f>+IF(total[[#This Row],[Tipo]]="Visitar Nó",10,0)</f>
        <v>0</v>
      </c>
    </row>
    <row r="187" spans="1:6" x14ac:dyDescent="0.25">
      <c r="A187" s="1" t="s">
        <v>30</v>
      </c>
      <c r="B187">
        <v>415</v>
      </c>
      <c r="C187">
        <v>415</v>
      </c>
      <c r="D187" s="1" t="s">
        <v>20</v>
      </c>
      <c r="E187" s="1" t="s">
        <v>10</v>
      </c>
      <c r="F187" s="1">
        <f>+IF(total[[#This Row],[Tipo]]="Visitar Nó",10,0)</f>
        <v>0</v>
      </c>
    </row>
    <row r="188" spans="1:6" x14ac:dyDescent="0.25">
      <c r="A188" s="1" t="s">
        <v>30</v>
      </c>
      <c r="B188">
        <v>422</v>
      </c>
      <c r="C188">
        <v>422</v>
      </c>
      <c r="D188" s="1" t="s">
        <v>20</v>
      </c>
      <c r="E188" s="1" t="s">
        <v>9</v>
      </c>
      <c r="F188" s="1">
        <f>+IF(total[[#This Row],[Tipo]]="Visitar Nó",10,0)</f>
        <v>0</v>
      </c>
    </row>
    <row r="189" spans="1:6" x14ac:dyDescent="0.25">
      <c r="A189" s="1" t="s">
        <v>30</v>
      </c>
      <c r="B189">
        <v>434</v>
      </c>
      <c r="C189">
        <v>434</v>
      </c>
      <c r="D189" s="1" t="s">
        <v>20</v>
      </c>
      <c r="E189" s="1" t="s">
        <v>8</v>
      </c>
      <c r="F189" s="1">
        <f>+IF(total[[#This Row],[Tipo]]="Visitar Nó",10,0)</f>
        <v>0</v>
      </c>
    </row>
    <row r="190" spans="1:6" x14ac:dyDescent="0.25">
      <c r="A190" s="1" t="s">
        <v>30</v>
      </c>
      <c r="B190">
        <v>441</v>
      </c>
      <c r="C190">
        <v>441</v>
      </c>
      <c r="D190" s="1" t="s">
        <v>20</v>
      </c>
      <c r="E190" s="1" t="s">
        <v>7</v>
      </c>
      <c r="F190" s="1">
        <f>+IF(total[[#This Row],[Tipo]]="Visitar Nó",10,0)</f>
        <v>0</v>
      </c>
    </row>
    <row r="191" spans="1:6" x14ac:dyDescent="0.25">
      <c r="A191" s="1" t="s">
        <v>30</v>
      </c>
      <c r="B191">
        <v>454</v>
      </c>
      <c r="C191">
        <v>454</v>
      </c>
      <c r="D191" s="1" t="s">
        <v>20</v>
      </c>
      <c r="E191" s="1" t="s">
        <v>5</v>
      </c>
      <c r="F191" s="1">
        <f>+IF(total[[#This Row],[Tipo]]="Visitar Nó",10,0)</f>
        <v>0</v>
      </c>
    </row>
    <row r="192" spans="1:6" x14ac:dyDescent="0.25">
      <c r="A192" s="1" t="s">
        <v>30</v>
      </c>
      <c r="B192">
        <v>470</v>
      </c>
      <c r="C192">
        <v>470</v>
      </c>
      <c r="D192" s="1" t="s">
        <v>20</v>
      </c>
      <c r="E192" s="1" t="s">
        <v>3</v>
      </c>
      <c r="F192" s="1">
        <f>+IF(total[[#This Row],[Tipo]]="Visitar Nó",10,0)</f>
        <v>0</v>
      </c>
    </row>
    <row r="193" spans="1:6" x14ac:dyDescent="0.25">
      <c r="A193" s="1" t="s">
        <v>30</v>
      </c>
      <c r="B193">
        <v>470</v>
      </c>
      <c r="C193">
        <v>470</v>
      </c>
      <c r="D193" s="1" t="s">
        <v>25</v>
      </c>
      <c r="E193" s="1" t="s">
        <v>3</v>
      </c>
      <c r="F193" s="1">
        <f>+IF(total[[#This Row],[Tipo]]="Visitar Nó",10,0)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5 f 6 a 5 0 - 5 4 d b - 4 1 c 4 - b 9 d 9 - b d a a 3 0 c 6 4 4 a d "   x m l n s = " h t t p : / / s c h e m a s . m i c r o s o f t . c o m / D a t a M a s h u p " > A A A A A G g F A A B Q S w M E F A A C A A g A i G H p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i G H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h 6 V I t e i y Y Y g I A A B s M A A A T A B w A R m 9 y b X V s Y X M v U 2 V j d G l v b j E u b S C i G A A o o B Q A A A A A A A A A A A A A A A A A A A A A A A A A A A D t V d F u 2 j A U f U f i H y z 3 B a Q o W k J b i X W Z 1 N F V r T S 1 H W F 7 I T y 4 i V c 8 O T a y n X Y I 8 T 3 7 g H 1 C f 2 w 3 J G k S A i t M m r Q H e O F y r 7 n n H N 9 z Z U 1 D w 6 R A f v b t n L V b 7 Z a e E k U j Z K Q h H H m I U 9 N u I f j 4 M l E h h c x A P 9 o X M k x i K k z n k n F q D 6 Q w 8 E N 3 8 O B t 8 E V T p Y N P j D M i C B q S m P C p D O 7 m I f S N 7 5 T 8 D m A 6 G E J 7 j T 4 o p k k Q k U j q o N + 3 k U z M L D F 2 q B 9 x 1 x p f U M 5 i Z q j y s I U t N J A 8 i Y X 2 + h b 6 K E I Z M f H g O e 6 J a 6 H P i T T U N 3 N O v T K 0 b 6 S g k 6 6 V s T / C Q x r L R x B 2 a 6 Z U F c 0 w 6 B m R e z j t U w 7 E 8 n Q n E 2 s t c J Z w A T 4 P e 2 V 4 X I Y n Z X i K l y U o 6 I 2 B U I S u K I n g X k q 8 v J L n O 9 v 4 W W i c n z z n 3 A 8 J J 0 p 7 R i V V Z Y M p E Q / w z 9 F 8 R k u A k S J C f 5 M q z l q l x R S m w c h a L P C I z S R A G T i D D P 1 h l h Z a 4 C u p C L p k M R S u h T k 9 t t M W Z e V a s J D J Z v H m + V e t 1 b I 6 A q k A E 8 A b 1 5 + X i v t f E 5 U O g i i V o q 2 B V 1 k W M l Y U l t 1 2 i 4 n t y F W v H + E 3 e K P V V 0 v w Q h + 8 b l Y 9 h v K p 4 Z w 0 V 9 g G U R J O U W e 8 4 j y B g 9 C / W + N T b 1 X n 4 m z m c l i 7 w 9 r 9 3 d q 9 7 t v 1 d W s a 2 N n D w O 7 B w A c D / 2 8 G d v c w c O 8 f v w a 9 P b i M a D y T G v n J P S f i + a f U u 3 D b Y 7 K F Y 8 s X t j K X y g x 8 q U x T L C S b b 3 U x y 9 v 0 y b X P d U h F u n T 7 T r S K + H K J q e M m 6 N 1 7 h L 8 y z Q x R K M X q b u T p N I j W Y b c z b Z p 1 V y 3 O 6 2 K c T W r S f d m s w v 2 z C m c X G d k 2 N j V U T V i D P P s N U E s B A i 0 A F A A C A A g A i G H p U s A 3 f I O k A A A A 9 Q A A A B I A A A A A A A A A A A A A A A A A A A A A A E N v b m Z p Z y 9 Q Y W N r Y W d l L n h t b F B L A Q I t A B Q A A g A I A I h h 6 V I P y u m r p A A A A O k A A A A T A A A A A A A A A A A A A A A A A P A A A A B b Q 2 9 u d G V u d F 9 U e X B l c 1 0 u e G 1 s U E s B A i 0 A F A A C A A g A i G H p U i 1 6 L J h i A g A A G w w A A B M A A A A A A A A A A A A A A A A A 4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j 8 A A A A A A A D Y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b 3 R h b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y 0 w O V Q x M T o w N j o 1 M i 4 w N z M 1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I i A v P j x F b n R y e S B U e X B l P S J R d W V y e U l E I i B W Y W x 1 Z T 0 i c z N l Z T k y Y m M 2 L W N k N T Y t N D M x Y S 0 4 Z T J k L T J j M T A w Y m I x O T N i O C I g L z 4 8 R W 5 0 c n k g V H l w Z T 0 i R m l s b E N v b H V t b l R 5 c G V z I i B W Y W x 1 Z T 0 i c 0 J n T U R C Z 1 k 9 I i A v P j x F b n R y e S B U e X B l P S J G a W x s Q 2 9 s d W 1 u T m F t Z X M i I F Z h b H V l P S J z W y Z x d W 9 0 O 0 N h c n J v J n F 1 b 3 Q 7 L C Z x d W 9 0 O 0 h v c m E g S W 5 p Y 2 l v J n F 1 b 3 Q 7 L C Z x d W 9 0 O 0 h v c m E g R m l t J n F 1 b 3 Q 7 L C Z x d W 9 0 O 1 R p c G 8 m c X V v d D s s J n F 1 b 3 Q 7 T s O z J n F 1 b 3 Q 7 X S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l J l Y 2 9 2 Z X J 5 V G F y Z 2 V 0 U 2 h l Z X Q i I F Z h b H V l P S J z O T k g I G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C 9 B d X R v U m V t b 3 Z l Z E N v b H V t b n M x L n t D Y X J y b y w w f S Z x d W 9 0 O y w m c X V v d D t T Z W N 0 a W 9 u M S 9 0 b 3 R h b C 9 B d X R v U m V t b 3 Z l Z E N v b H V t b n M x L n t I b 3 J h I E l u a W N p b y w x f S Z x d W 9 0 O y w m c X V v d D t T Z W N 0 a W 9 u M S 9 0 b 3 R h b C 9 B d X R v U m V t b 3 Z l Z E N v b H V t b n M x L n t I b 3 J h I E Z p b S w y f S Z x d W 9 0 O y w m c X V v d D t T Z W N 0 a W 9 u M S 9 0 b 3 R h b C 9 B d X R v U m V t b 3 Z l Z E N v b H V t b n M x L n t U a X B v L D N 9 J n F 1 b 3 Q 7 L C Z x d W 9 0 O 1 N l Y 3 R p b 2 4 x L 3 R v d G F s L 0 F 1 d G 9 S Z W 1 v d m V k Q 2 9 s d W 1 u c z E u e 0 7 D s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b 3 R h b C 9 B d X R v U m V t b 3 Z l Z E N v b H V t b n M x L n t D Y X J y b y w w f S Z x d W 9 0 O y w m c X V v d D t T Z W N 0 a W 9 u M S 9 0 b 3 R h b C 9 B d X R v U m V t b 3 Z l Z E N v b H V t b n M x L n t I b 3 J h I E l u a W N p b y w x f S Z x d W 9 0 O y w m c X V v d D t T Z W N 0 a W 9 u M S 9 0 b 3 R h b C 9 B d X R v U m V t b 3 Z l Z E N v b H V t b n M x L n t I b 3 J h I E Z p b S w y f S Z x d W 9 0 O y w m c X V v d D t T Z W N 0 a W 9 u M S 9 0 b 3 R h b C 9 B d X R v U m V t b 3 Z l Z E N v b H V t b n M x L n t U a X B v L D N 9 J n F 1 b 3 Q 7 L C Z x d W 9 0 O 1 N l Y 3 R p b 2 4 x L 3 R v d G F s L 0 F 1 d G 9 S Z W 1 v d m V k Q 2 9 s d W 1 u c z E u e 0 7 D s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h c n J v J n F 1 b 3 Q 7 L C Z x d W 9 0 O 0 h v c m E g S W 5 p Y 2 l v J n F 1 b 3 Q 7 L C Z x d W 9 0 O 0 h v c m E g R m l t J n F 1 b 3 Q 7 L C Z x d W 9 0 O 1 R p c G 8 m c X V v d D s s J n F 1 b 3 Q 7 T s O z J n F 1 b 3 Q 7 X S I g L z 4 8 R W 5 0 c n k g V H l w Z T 0 i R m l s b E N v b H V t b l R 5 c G V z I i B W Y W x 1 Z T 0 i c 0 J n T U R C Z 1 k 9 I i A v P j x F b n R y e S B U e X B l P S J G a W x s T G F z d F V w Z G F 0 Z W Q i I F Z h b H V l P S J k M j A y M S 0 w N y 0 w O V Q x M T o w N j o 1 O S 4 3 O T g z N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C I g L z 4 8 R W 5 0 c n k g V H l w Z T 0 i U X V l c n l J R C I g V m F s d W U 9 I n M z N G F m Y m M z O C 1 i N T c 2 L T Q 2 M W Y t O T E x N y 0 z Y T l k Z T R k Y j Q 1 O G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v Q X V 0 b 1 J l b W 9 2 Z W R D b 2 x 1 b W 5 z M S 5 7 Q 2 F y c m 8 s M H 0 m c X V v d D s s J n F 1 b 3 Q 7 U 2 V j d G l v b j E v M C 9 B d X R v U m V t b 3 Z l Z E N v b H V t b n M x L n t I b 3 J h I E l u a W N p b y w x f S Z x d W 9 0 O y w m c X V v d D t T Z W N 0 a W 9 u M S 8 w L 0 F 1 d G 9 S Z W 1 v d m V k Q 2 9 s d W 1 u c z E u e 0 h v c m E g R m l t L D J 9 J n F 1 b 3 Q 7 L C Z x d W 9 0 O 1 N l Y 3 R p b 2 4 x L z A v Q X V 0 b 1 J l b W 9 2 Z W R D b 2 x 1 b W 5 z M S 5 7 V G l w b y w z f S Z x d W 9 0 O y w m c X V v d D t T Z W N 0 a W 9 u M S 8 w L 0 F 1 d G 9 S Z W 1 v d m V k Q 2 9 s d W 1 u c z E u e 0 7 D s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L 0 F 1 d G 9 S Z W 1 v d m V k Q 2 9 s d W 1 u c z E u e 0 N h c n J v L D B 9 J n F 1 b 3 Q 7 L C Z x d W 9 0 O 1 N l Y 3 R p b 2 4 x L z A v Q X V 0 b 1 J l b W 9 2 Z W R D b 2 x 1 b W 5 z M S 5 7 S G 9 y Y S B J b m l j a W 8 s M X 0 m c X V v d D s s J n F 1 b 3 Q 7 U 2 V j d G l v b j E v M C 9 B d X R v U m V t b 3 Z l Z E N v b H V t b n M x L n t I b 3 J h I E Z p b S w y f S Z x d W 9 0 O y w m c X V v d D t T Z W N 0 a W 9 u M S 8 w L 0 F 1 d G 9 S Z W 1 v d m V k Q 2 9 s d W 1 u c z E u e 1 R p c G 8 s M 3 0 m c X V v d D s s J n F 1 b 3 Q 7 U 2 V j d G l v b j E v M C 9 B d X R v U m V t b 3 Z l Z E N v b H V t b n M x L n t O w 7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E Q X d Z P S I g L z 4 8 R W 5 0 c n k g V H l w Z T 0 i R m l s b E x h c 3 R V c G R h d G V k I i B W Y W x 1 Z T 0 i Z D I w M j E t M D c t M D l U M T E 6 M D c 6 M D E u N j k 2 M j k z N V o i I C 8 + P E V u d H J 5 I F R 5 c G U 9 I k Z p b G x F c n J v c k N v d W 5 0 I i B W Y W x 1 Z T 0 i b D A i I C 8 + P E V u d H J 5 I F R 5 c G U 9 I k Z p b G x D b 3 V u d C I g V m F s d W U 9 I m w z O S I g L z 4 8 R W 5 0 c n k g V H l w Z T 0 i R m l s b E N v b H V t b k 5 h b W V z I i B W Y W x 1 Z T 0 i c 1 s m c X V v d D t D Y X J y b y Z x d W 9 0 O y w m c X V v d D t O w 7 M m c X V v d D s s J n F 1 b 3 Q 7 S G 9 y Y S B J b m l j a W 8 m c X V v d D s s J n F 1 b 3 Q 7 S G 9 y Y S B G a W 0 m c X V v d D s s J n F 1 b 3 Q 7 V G l w b y Z x d W 9 0 O 1 0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M T U 5 M j Q 0 M T c t M G I 1 M C 0 0 Z G M z L W E 5 N T I t M z I 1 Z T g w Z j U x N j h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X V 0 b 1 J l b W 9 2 Z W R D b 2 x 1 b W 5 z M S 5 7 Q 2 F y c m 8 s M H 0 m c X V v d D s s J n F 1 b 3 Q 7 U 2 V j d G l v b j E v M S 9 B d X R v U m V t b 3 Z l Z E N v b H V t b n M x L n t O w 7 M s M X 0 m c X V v d D s s J n F 1 b 3 Q 7 U 2 V j d G l v b j E v M S 9 B d X R v U m V t b 3 Z l Z E N v b H V t b n M x L n t I b 3 J h I E l u a W N p b y w y f S Z x d W 9 0 O y w m c X V v d D t T Z W N 0 a W 9 u M S 8 x L 0 F 1 d G 9 S Z W 1 v d m V k Q 2 9 s d W 1 u c z E u e 0 h v c m E g R m l t L D N 9 J n F 1 b 3 Q 7 L C Z x d W 9 0 O 1 N l Y 3 R p b 2 4 x L z E v Q X V 0 b 1 J l b W 9 2 Z W R D b 2 x 1 b W 5 z M S 5 7 V G l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L 0 F 1 d G 9 S Z W 1 v d m V k Q 2 9 s d W 1 u c z E u e 0 N h c n J v L D B 9 J n F 1 b 3 Q 7 L C Z x d W 9 0 O 1 N l Y 3 R p b 2 4 x L z E v Q X V 0 b 1 J l b W 9 2 Z W R D b 2 x 1 b W 5 z M S 5 7 T s O z L D F 9 J n F 1 b 3 Q 7 L C Z x d W 9 0 O 1 N l Y 3 R p b 2 4 x L z E v Q X V 0 b 1 J l b W 9 2 Z W R D b 2 x 1 b W 5 z M S 5 7 S G 9 y Y S B J b m l j a W 8 s M n 0 m c X V v d D s s J n F 1 b 3 Q 7 U 2 V j d G l v b j E v M S 9 B d X R v U m V t b 3 Z l Z E N v b H V t b n M x L n t I b 3 J h I E Z p b S w z f S Z x d W 9 0 O y w m c X V v d D t T Z W N 0 a W 9 u M S 8 x L 0 F 1 d G 9 S Z W 1 v d m V k Q 2 9 s d W 1 u c z E u e 1 R p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l U M T E 6 M D c 6 M D I u O T Y x M T E w N F o i I C 8 + P E V u d H J 5 I F R 5 c G U 9 I k Z p b G x D b 2 x 1 b W 5 O Y W 1 l c y I g V m F s d W U 9 I n N b J n F 1 b 3 Q 7 Q 2 F y c m 8 m c X V v d D s s J n F 1 b 3 Q 7 T s O z J n F 1 b 3 Q 7 L C Z x d W 9 0 O 0 h v c m E g S W 5 p Y 2 l v J n F 1 b 3 Q 7 L C Z x d W 9 0 O 0 h v c m E g R m l t J n F 1 b 3 Q 7 L C Z x d W 9 0 O 1 R p c G 8 m c X V v d D t d I i A v P j x F b n R y e S B U e X B l P S J R d W V y e U l E I i B W Y W x 1 Z T 0 i c z M w O G Z k Z j B h L T c 3 M W Y t N D B h M S 1 i N T B m L T k 3 M z k 2 M z Y 4 Y T A y Y y I g L z 4 8 R W 5 0 c n k g V H l w Z T 0 i R m l s b E N v d W 5 0 I i B W Y W x 1 Z T 0 i b D Y w I i A v P j x F b n R y e S B U e X B l P S J G a W x s Q 2 9 s d W 1 u V H l w Z X M i I F Z h b H V l P S J z Q m d Z R E F 3 W T 0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Q X V 0 b 1 J l b W 9 2 Z W R D b 2 x 1 b W 5 z M S 5 7 Q 2 F y c m 8 s M H 0 m c X V v d D s s J n F 1 b 3 Q 7 U 2 V j d G l v b j E v M i 9 B d X R v U m V t b 3 Z l Z E N v b H V t b n M x L n t O w 7 M s M X 0 m c X V v d D s s J n F 1 b 3 Q 7 U 2 V j d G l v b j E v M i 9 B d X R v U m V t b 3 Z l Z E N v b H V t b n M x L n t I b 3 J h I E l u a W N p b y w y f S Z x d W 9 0 O y w m c X V v d D t T Z W N 0 a W 9 u M S 8 y L 0 F 1 d G 9 S Z W 1 v d m V k Q 2 9 s d W 1 u c z E u e 0 h v c m E g R m l t L D N 9 J n F 1 b 3 Q 7 L C Z x d W 9 0 O 1 N l Y 3 R p b 2 4 x L z I v Q X V 0 b 1 J l b W 9 2 Z W R D b 2 x 1 b W 5 z M S 5 7 V G l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L 0 F 1 d G 9 S Z W 1 v d m V k Q 2 9 s d W 1 u c z E u e 0 N h c n J v L D B 9 J n F 1 b 3 Q 7 L C Z x d W 9 0 O 1 N l Y 3 R p b 2 4 x L z I v Q X V 0 b 1 J l b W 9 2 Z W R D b 2 x 1 b W 5 z M S 5 7 T s O z L D F 9 J n F 1 b 3 Q 7 L C Z x d W 9 0 O 1 N l Y 3 R p b 2 4 x L z I v Q X V 0 b 1 J l b W 9 2 Z W R D b 2 x 1 b W 5 z M S 5 7 S G 9 y Y S B J b m l j a W 8 s M n 0 m c X V v d D s s J n F 1 b 3 Q 7 U 2 V j d G l v b j E v M i 9 B d X R v U m V t b 3 Z l Z E N v b H V t b n M x L n t I b 3 J h I E Z p b S w z f S Z x d W 9 0 O y w m c X V v d D t T Z W N 0 a W 9 u M S 8 y L 0 F 1 d G 9 S Z W 1 v d m V k Q 2 9 s d W 1 u c z E u e 1 R p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y c m 8 m c X V v d D s s J n F 1 b 3 Q 7 S G 9 y Y S B J b m l j a W 8 m c X V v d D s s J n F 1 b 3 Q 7 S G 9 y Y S B G a W 0 m c X V v d D s s J n F 1 b 3 Q 7 V G l w b y Z x d W 9 0 O y w m c X V v d D t O w 7 M m c X V v d D t d I i A v P j x F b n R y e S B U e X B l P S J G a W x s Q 2 9 s d W 1 u V H l w Z X M i I F Z h b H V l P S J z Q m d N R E J n W T 0 i I C 8 + P E V u d H J 5 I F R 5 c G U 9 I k Z p b G x M Y X N 0 V X B k Y X R l Z C I g V m F s d W U 9 I m Q y M D I x L T A 3 L T A 5 V D E x O j A 3 O j A 0 L j U 1 M j E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i I g L z 4 8 R W 5 0 c n k g V H l w Z T 0 i Q W R k Z W R U b 0 R h d G F N b 2 R l b C I g V m F s d W U 9 I m w w I i A v P j x F b n R y e S B U e X B l P S J R d W V y e U l E I i B W Y W x 1 Z T 0 i c z Q 0 M j V l N m Q 4 L T V h Y m M t N G V l N S 1 h M D g 5 L T J i Y j Z l N G R j Y j R j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9 B d X R v U m V t b 3 Z l Z E N v b H V t b n M x L n t D Y X J y b y w w f S Z x d W 9 0 O y w m c X V v d D t T Z W N 0 a W 9 u M S 8 z L 0 F 1 d G 9 S Z W 1 v d m V k Q 2 9 s d W 1 u c z E u e 0 h v c m E g S W 5 p Y 2 l v L D F 9 J n F 1 b 3 Q 7 L C Z x d W 9 0 O 1 N l Y 3 R p b 2 4 x L z M v Q X V 0 b 1 J l b W 9 2 Z W R D b 2 x 1 b W 5 z M S 5 7 S G 9 y Y S B G a W 0 s M n 0 m c X V v d D s s J n F 1 b 3 Q 7 U 2 V j d G l v b j E v M y 9 B d X R v U m V t b 3 Z l Z E N v b H V t b n M x L n t U a X B v L D N 9 J n F 1 b 3 Q 7 L C Z x d W 9 0 O 1 N l Y 3 R p b 2 4 x L z M v Q X V 0 b 1 J l b W 9 2 Z W R D b 2 x 1 b W 5 z M S 5 7 T s O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v Q X V 0 b 1 J l b W 9 2 Z W R D b 2 x 1 b W 5 z M S 5 7 Q 2 F y c m 8 s M H 0 m c X V v d D s s J n F 1 b 3 Q 7 U 2 V j d G l v b j E v M y 9 B d X R v U m V t b 3 Z l Z E N v b H V t b n M x L n t I b 3 J h I E l u a W N p b y w x f S Z x d W 9 0 O y w m c X V v d D t T Z W N 0 a W 9 u M S 8 z L 0 F 1 d G 9 S Z W 1 v d m V k Q 2 9 s d W 1 u c z E u e 0 h v c m E g R m l t L D J 9 J n F 1 b 3 Q 7 L C Z x d W 9 0 O 1 N l Y 3 R p b 2 4 x L z M v Q X V 0 b 1 J l b W 9 2 Z W R D b 2 x 1 b W 5 z M S 5 7 V G l w b y w z f S Z x d W 9 0 O y w m c X V v d D t T Z W N 0 a W 9 u M S 8 z L 0 F 1 d G 9 S Z W 1 v d m V k Q 2 9 s d W 1 u c z E u e 0 7 D s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M l M j B T d W J s Y W 4 l Q z M l Q T d v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1 w b 3 N f U 3 V i b G F u w 6 d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c n J v J n F 1 b 3 Q 7 L C Z x d W 9 0 O 0 h v c m E g S W 5 p Y 2 l v J n F 1 b 3 Q 7 L C Z x d W 9 0 O 0 h v c m E g R m l t J n F 1 b 3 Q 7 L C Z x d W 9 0 O 1 R p c G 8 m c X V v d D s s J n F 1 b 3 Q 7 T s O z J n F 1 b 3 Q 7 X S I g L z 4 8 R W 5 0 c n k g V H l w Z T 0 i R m l s b E N v b H V t b l R 5 c G V z I i B W Y W x 1 Z T 0 i c 0 F 3 T U R C Z 1 k 9 I i A v P j x F b n R y e S B U e X B l P S J G a W x s T G F z d F V w Z G F 0 Z W Q i I F Z h b H V l P S J k M j A y M S 0 w N y 0 w O V Q x M T o x M j o x N i 4 2 O T I 4 M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2 I i A v P j x F b n R y e S B U e X B l P S J B Z G R l Z F R v R G F 0 Y U 1 v Z G V s I i B W Y W x 1 Z T 0 i b D A i I C 8 + P E V u d H J 5 I F R 5 c G U 9 I l F 1 Z X J 5 S U Q i I F Z h b H V l P S J z N T M w M W Y 3 N D g t M z M x Z C 0 0 Z D Q 1 L T k 1 M T Y t Y T c 5 Y T I y Y T Q 3 Y z J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b 3 M g U 3 V i b G F u w 6 d v c y 9 B d X R v U m V t b 3 Z l Z E N v b H V t b n M x L n t D Y X J y b y w w f S Z x d W 9 0 O y w m c X V v d D t T Z W N 0 a W 9 u M S 9 U Z W 1 w b 3 M g U 3 V i b G F u w 6 d v c y 9 B d X R v U m V t b 3 Z l Z E N v b H V t b n M x L n t I b 3 J h I E l u a W N p b y w x f S Z x d W 9 0 O y w m c X V v d D t T Z W N 0 a W 9 u M S 9 U Z W 1 w b 3 M g U 3 V i b G F u w 6 d v c y 9 B d X R v U m V t b 3 Z l Z E N v b H V t b n M x L n t I b 3 J h I E Z p b S w y f S Z x d W 9 0 O y w m c X V v d D t T Z W N 0 a W 9 u M S 9 U Z W 1 w b 3 M g U 3 V i b G F u w 6 d v c y 9 B d X R v U m V t b 3 Z l Z E N v b H V t b n M x L n t U a X B v L D N 9 J n F 1 b 3 Q 7 L C Z x d W 9 0 O 1 N l Y 3 R p b 2 4 x L 1 R l b X B v c y B T d W J s Y W 7 D p 2 9 z L 0 F 1 d G 9 S Z W 1 v d m V k Q 2 9 s d W 1 u c z E u e 0 7 D s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1 w b 3 M g U 3 V i b G F u w 6 d v c y 9 B d X R v U m V t b 3 Z l Z E N v b H V t b n M x L n t D Y X J y b y w w f S Z x d W 9 0 O y w m c X V v d D t T Z W N 0 a W 9 u M S 9 U Z W 1 w b 3 M g U 3 V i b G F u w 6 d v c y 9 B d X R v U m V t b 3 Z l Z E N v b H V t b n M x L n t I b 3 J h I E l u a W N p b y w x f S Z x d W 9 0 O y w m c X V v d D t T Z W N 0 a W 9 u M S 9 U Z W 1 w b 3 M g U 3 V i b G F u w 6 d v c y 9 B d X R v U m V t b 3 Z l Z E N v b H V t b n M x L n t I b 3 J h I E Z p b S w y f S Z x d W 9 0 O y w m c X V v d D t T Z W N 0 a W 9 u M S 9 U Z W 1 w b 3 M g U 3 V i b G F u w 6 d v c y 9 B d X R v U m V t b 3 Z l Z E N v b H V t b n M x L n t U a X B v L D N 9 J n F 1 b 3 Q 7 L C Z x d W 9 0 O 1 N l Y 3 R p b 2 4 x L 1 R l b X B v c y B T d W J s Y W 7 D p 2 9 z L 0 F 1 d G 9 S Z W 1 v d m V k Q 2 9 s d W 1 u c z E u e 0 7 D s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t c G 9 z J T I w U 3 V i b G F u J U M z J U E 3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z J T I w U 3 V i b G F u J U M z J U E 3 b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M l M j B T d W J s Y W 4 l Q z M l Q T d v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z J T I w U 3 V i b G F u J U M z J U E 3 b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z J T I w U 3 V i b G F u J U M z J U E 3 b 3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M l M j B T d W J s Y W 4 l Q z M l Q T d v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z J T I w U 3 V i b G F u J U M z J U E 3 b 3 M v U 2 9 y d G V k J T I w U m 9 3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/ F 6 f 8 1 P 0 e H / n 2 F X K H 9 c g A A A A A C A A A A A A A Q Z g A A A A E A A C A A A A D A k f M g H l U 1 t v D u J P R s 3 P a C R 0 / Q 8 O c Z g C b Y g o a s T p J z r w A A A A A O g A A A A A I A A C A A A A C P Q i d m i t p B b H P o 7 S w Z c J I B D B S c 2 J K t O 0 u z Y / g 3 n o u 8 7 F A A A A B W P C 4 T / f y 4 H 0 9 u 0 p D p f k I E s s y 3 U 7 f T w l 1 v y v + 1 K d W 0 T x 9 m p s 9 v w 5 8 I 2 C Y 1 T R Q K I y D 8 h E t l w f a x J e H w H g t i s / / g k q I s A 0 A 8 S i k y h b S J J 3 f d d U A A A A D x 7 1 9 X U S x V H r a 9 W L S 1 3 z F t t k i 7 f i I 9 J + O v i k 8 a k q O V k 1 c u h q M Y j R K j t j s e J T z p M C b t r 5 H J g U / 2 n 6 O F L 5 S c A r p I < / D a t a M a s h u p > 
</file>

<file path=customXml/itemProps1.xml><?xml version="1.0" encoding="utf-8"?>
<ds:datastoreItem xmlns:ds="http://schemas.openxmlformats.org/officeDocument/2006/customXml" ds:itemID="{5FD5C1E1-431D-4D48-BCD9-5C12377C2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Tempos Sublanços</vt:lpstr>
      <vt:lpstr>99  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2015-06-05T18:17:20Z</dcterms:created>
  <dcterms:modified xsi:type="dcterms:W3CDTF">2021-07-09T11:17:06Z</dcterms:modified>
</cp:coreProperties>
</file>